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CA_CollegeLibrary\Downloads\"/>
    </mc:Choice>
  </mc:AlternateContent>
  <xr:revisionPtr revIDLastSave="0" documentId="8_{E4F953D9-7A9A-4243-9070-BD7E043C7539}" xr6:coauthVersionLast="47" xr6:coauthVersionMax="47" xr10:uidLastSave="{00000000-0000-0000-0000-000000000000}"/>
  <bookViews>
    <workbookView xWindow="-120" yWindow="-120" windowWidth="29040" windowHeight="15720" tabRatio="945" activeTab="2" xr2:uid="{00000000-000D-0000-FFFF-FFFF00000000}"/>
  </bookViews>
  <sheets>
    <sheet name="Sheet3" sheetId="13" r:id="rId1"/>
    <sheet name="Data" sheetId="10" r:id="rId2"/>
    <sheet name="Cleaned Data" sheetId="11" r:id="rId3"/>
    <sheet name="Sheet1" sheetId="14" r:id="rId4"/>
    <sheet name="Sheet2" sheetId="15" r:id="rId5"/>
    <sheet name="Sheet4" sheetId="16" r:id="rId6"/>
    <sheet name="Sheet5" sheetId="17" r:id="rId7"/>
    <sheet name="Sheet6" sheetId="18" r:id="rId8"/>
    <sheet name="Sheet7" sheetId="19" r:id="rId9"/>
  </sheets>
  <definedNames>
    <definedName name="_xlnm._FilterDatabase" localSheetId="2" hidden="1">'Cleaned Data'!$B$1:$N$29</definedName>
    <definedName name="_xlcn.WorksheetConnection_ways_to_clean_dataRaw2.xlsxCustomer" hidden="1">Customer[]</definedName>
    <definedName name="_xlcn.WorksheetConnection_ways_to_clean_dataRaw2.xlsxProduct" hidden="1">Product[]</definedName>
    <definedName name="_xlcn.WorksheetConnection_ways_to_clean_dataRaw2.xlsxRates" hidden="1">Rates[]</definedName>
    <definedName name="_xlcn.WorksheetConnection_ways_to_clean_dataRaw2.xlsxRegion" hidden="1">Region[]</definedName>
    <definedName name="_xlcn.WorksheetConnection_ways_to_clean_dataRaw2.xlsxTransaction" hidden="1">Transaction[]</definedName>
    <definedName name="ExternalData_1" localSheetId="3" hidden="1">Sheet1!$A$1:$N$29</definedName>
    <definedName name="ExternalData_1" localSheetId="4" hidden="1">Sheet2!$A$1:$C$29</definedName>
    <definedName name="ExternalData_1" localSheetId="5" hidden="1">Sheet4!$A$1:$B$6</definedName>
    <definedName name="ExternalData_1" localSheetId="6" hidden="1">Sheet5!$A$1:$B$9</definedName>
    <definedName name="ExternalData_1" localSheetId="7" hidden="1">Sheet6!$A$1:$D$29</definedName>
    <definedName name="ExternalData_1" localSheetId="8" hidden="1">Sheet7!$A$1:$H$29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" name="Transaction" connection="WorksheetConnection_ways_to_clean_dataRaw2.xlsx!Transaction"/>
          <x15:modelTable id="Region" name="Region" connection="WorksheetConnection_ways_to_clean_dataRaw2.xlsx!Region"/>
          <x15:modelTable id="Rates" name="Rates" connection="WorksheetConnection_ways_to_clean_dataRaw2.xlsx!Rates"/>
          <x15:modelTable id="Product" name="Product" connection="WorksheetConnection_ways_to_clean_dataRaw2.xlsx!Product"/>
          <x15:modelTable id="Customer" name="Customer" connection="WorksheetConnection_ways_to_clean_dataRaw2.xlsx!Customer"/>
        </x15:modelTables>
        <x15:modelRelationships>
          <x15:modelRelationship fromTable="Transaction" fromColumn="ClientID" toTable="Customer" toColumn="ClientID"/>
          <x15:modelRelationship fromTable="Transaction" fromColumn="PoductID" toTable="Product" toColumn="PoductID"/>
          <x15:modelRelationship fromTable="Transaction" fromColumn="ReviewID" toTable="Rates" toColumn="ReviewID"/>
          <x15:modelRelationship fromTable="Transaction" fromColumn="RegID" toTable="Region" toColumn="Reg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1" l="1"/>
  <c r="N2" i="11"/>
  <c r="N4" i="11"/>
  <c r="N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N29" i="11"/>
  <c r="N27" i="11"/>
  <c r="N26" i="11"/>
  <c r="N25" i="11"/>
  <c r="N24" i="11"/>
  <c r="N22" i="11"/>
  <c r="N21" i="11"/>
  <c r="N20" i="11"/>
  <c r="N19" i="11"/>
  <c r="N18" i="11"/>
  <c r="N16" i="11"/>
  <c r="N15" i="11"/>
  <c r="N13" i="11"/>
  <c r="N12" i="11"/>
  <c r="N11" i="11"/>
  <c r="N10" i="11"/>
  <c r="N9" i="11"/>
  <c r="N8" i="11"/>
  <c r="N6" i="11"/>
  <c r="N5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eaned Data" description="Connection to the 'Cleaned Data' query in the workbook." type="5" refreshedVersion="6" background="1" saveData="1">
    <dbPr connection="Provider=Microsoft.Mashup.OleDb.1;Data Source=$Workbook$;Location=&quot;Cleaned Data&quot;;Extended Properties=&quot;&quot;" command="SELECT * FROM [Cleaned Data]"/>
  </connection>
  <connection id="2" xr16:uid="{00000000-0015-0000-FFFF-FFFF01000000}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  <connection id="3" xr16:uid="{00000000-0015-0000-FFFF-FFFF02000000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4" xr16:uid="{00000000-0015-0000-FFFF-FFFF03000000}" keepAlive="1" name="Query - Rates" description="Connection to the 'Rates' query in the workbook." type="5" refreshedVersion="6" background="1" saveData="1">
    <dbPr connection="Provider=Microsoft.Mashup.OleDb.1;Data Source=$Workbook$;Location=Rates;Extended Properties=&quot;&quot;" command="SELECT * FROM [Rates]"/>
  </connection>
  <connection id="5" xr16:uid="{00000000-0015-0000-FFFF-FFFF04000000}" keepAlive="1" name="Query - Region" description="Connection to the 'Region' query in the workbook." type="5" refreshedVersion="6" background="1" saveData="1">
    <dbPr connection="Provider=Microsoft.Mashup.OleDb.1;Data Source=$Workbook$;Location=Region;Extended Properties=&quot;&quot;" command="SELECT * FROM [Region]"/>
  </connection>
  <connection id="6" xr16:uid="{00000000-0015-0000-FFFF-FFFF05000000}" keepAlive="1" name="Query - Transaction" description="Connection to the 'Transaction' query in the workbook." type="5" refreshedVersion="6" background="1" saveData="1">
    <dbPr connection="Provider=Microsoft.Mashup.OleDb.1;Data Source=$Workbook$;Location=Transaction;Extended Properties=&quot;&quot;" command="SELECT * FROM [Transaction]"/>
  </connection>
  <connection id="7" xr16:uid="{00000000-0015-0000-FFFF-FFFF06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00000000-0015-0000-FFFF-FFFF07000000}" name="WorksheetConnection_ways_to_clean_dataRaw2.xlsx!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WorksheetConnection_ways_to_clean_dataRaw2.xlsxCustomer"/>
        </x15:connection>
      </ext>
    </extLst>
  </connection>
  <connection id="9" xr16:uid="{00000000-0015-0000-FFFF-FFFF08000000}" name="WorksheetConnection_ways_to_clean_dataRaw2.xlsx!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WorksheetConnection_ways_to_clean_dataRaw2.xlsxProduct"/>
        </x15:connection>
      </ext>
    </extLst>
  </connection>
  <connection id="10" xr16:uid="{00000000-0015-0000-FFFF-FFFF09000000}" name="WorksheetConnection_ways_to_clean_dataRaw2.xlsx!Rates" type="102" refreshedVersion="6" minRefreshableVersion="5">
    <extLst>
      <ext xmlns:x15="http://schemas.microsoft.com/office/spreadsheetml/2010/11/main" uri="{DE250136-89BD-433C-8126-D09CA5730AF9}">
        <x15:connection id="Rates">
          <x15:rangePr sourceName="_xlcn.WorksheetConnection_ways_to_clean_dataRaw2.xlsxRates"/>
        </x15:connection>
      </ext>
    </extLst>
  </connection>
  <connection id="11" xr16:uid="{00000000-0015-0000-FFFF-FFFF0A000000}" name="WorksheetConnection_ways_to_clean_dataRaw2.xlsx!Region" type="102" refreshedVersion="6" minRefreshableVersion="5">
    <extLst>
      <ext xmlns:x15="http://schemas.microsoft.com/office/spreadsheetml/2010/11/main" uri="{DE250136-89BD-433C-8126-D09CA5730AF9}">
        <x15:connection id="Region">
          <x15:rangePr sourceName="_xlcn.WorksheetConnection_ways_to_clean_dataRaw2.xlsxRegion"/>
        </x15:connection>
      </ext>
    </extLst>
  </connection>
  <connection id="12" xr16:uid="{00000000-0015-0000-FFFF-FFFF0B000000}" name="WorksheetConnection_ways_to_clean_dataRaw2.xlsx!Transaction" type="102" refreshedVersion="6" minRefreshableVersion="5">
    <extLst>
      <ext xmlns:x15="http://schemas.microsoft.com/office/spreadsheetml/2010/11/main" uri="{DE250136-89BD-433C-8126-D09CA5730AF9}">
        <x15:connection id="Transaction">
          <x15:rangePr sourceName="_xlcn.WorksheetConnection_ways_to_clean_dataRaw2.xlsxTransaction"/>
        </x15:connection>
      </ext>
    </extLst>
  </connection>
</connections>
</file>

<file path=xl/sharedStrings.xml><?xml version="1.0" encoding="utf-8"?>
<sst xmlns="http://schemas.openxmlformats.org/spreadsheetml/2006/main" count="872" uniqueCount="204">
  <si>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</si>
  <si>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</si>
  <si>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</si>
  <si>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</si>
  <si>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</si>
  <si>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</si>
  <si>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</si>
  <si>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</si>
  <si>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</si>
  <si>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</si>
  <si>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</si>
  <si>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</si>
  <si>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</si>
  <si>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</si>
  <si>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</si>
  <si>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</si>
  <si>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</si>
  <si>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</si>
  <si>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</si>
  <si>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</si>
  <si>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</si>
  <si>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</si>
  <si>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</si>
  <si>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</si>
  <si>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</si>
  <si>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</si>
  <si>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</si>
  <si>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</si>
  <si>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</si>
  <si>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</si>
  <si>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</si>
  <si>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</si>
  <si>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</si>
  <si>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</si>
  <si>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</si>
  <si>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</si>
  <si>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</si>
  <si>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</si>
  <si>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</si>
  <si>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</si>
  <si>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</si>
  <si>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</si>
  <si>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</si>
  <si>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</si>
  <si>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</si>
  <si>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</si>
  <si>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</si>
  <si>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</si>
  <si>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</si>
  <si>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</si>
  <si>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</si>
  <si>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Comic Book</t>
  </si>
  <si>
    <t>George Perez</t>
  </si>
  <si>
    <t>Drawing Pad</t>
  </si>
  <si>
    <t>Roger Stern</t>
  </si>
  <si>
    <t>Notepads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</si>
  <si>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</si>
  <si>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</si>
  <si>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</si>
  <si>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</si>
  <si>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</si>
  <si>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</si>
  <si>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</si>
  <si>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</si>
  <si>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</si>
  <si>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</si>
  <si>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</si>
  <si>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</si>
  <si>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</si>
  <si>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</si>
  <si>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</si>
  <si>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</si>
  <si>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</si>
  <si>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</si>
  <si>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Kurt Busier</t>
  </si>
  <si>
    <t>Tom De Falco</t>
  </si>
  <si>
    <t xml:space="preserve"> </t>
  </si>
  <si>
    <t xml:space="preserve"> Salse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</si>
  <si>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</si>
  <si>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</si>
  <si>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</si>
  <si>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</si>
  <si>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</si>
  <si>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</si>
  <si>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</si>
  <si>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</si>
  <si>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</si>
  <si>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</si>
  <si>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</si>
  <si>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</si>
  <si>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</si>
  <si>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</si>
  <si>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</si>
  <si>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</si>
  <si>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</si>
  <si>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</si>
  <si>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</si>
  <si>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</si>
  <si>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</si>
  <si>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</si>
  <si>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</si>
  <si>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</si>
  <si>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</si>
  <si>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</si>
  <si>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</si>
  <si>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</si>
  <si>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</si>
  <si>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</si>
  <si>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</si>
  <si>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</si>
  <si>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</si>
  <si>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</si>
  <si>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</si>
  <si>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</si>
  <si>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</si>
  <si>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</si>
  <si>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Busier</t>
  </si>
  <si>
    <t>George</t>
  </si>
  <si>
    <t>Perez</t>
  </si>
  <si>
    <t>Roger</t>
  </si>
  <si>
    <t>Stern</t>
  </si>
  <si>
    <t>Tom</t>
  </si>
  <si>
    <t>Loki</t>
  </si>
  <si>
    <t>Laufeyson</t>
  </si>
  <si>
    <t>Thor</t>
  </si>
  <si>
    <t>Odinson</t>
  </si>
  <si>
    <t>DeFalco</t>
  </si>
  <si>
    <t>ContactLname</t>
  </si>
  <si>
    <t>ContactFname</t>
  </si>
  <si>
    <t>ClientID</t>
  </si>
  <si>
    <t xml:space="preserve"> Sales</t>
  </si>
  <si>
    <t>RegID</t>
  </si>
  <si>
    <t>ReviewID</t>
  </si>
  <si>
    <t>PoductID</t>
  </si>
  <si>
    <t>P-1001</t>
  </si>
  <si>
    <t>P-1002</t>
  </si>
  <si>
    <t>P-1003</t>
  </si>
  <si>
    <t>P-1004</t>
  </si>
  <si>
    <t>P-1005</t>
  </si>
  <si>
    <t>P-1006</t>
  </si>
  <si>
    <t>P-1007</t>
  </si>
  <si>
    <t>P-1008</t>
  </si>
  <si>
    <t>P-1009</t>
  </si>
  <si>
    <t>P-1010</t>
  </si>
  <si>
    <t>P-1011</t>
  </si>
  <si>
    <t>P-1012</t>
  </si>
  <si>
    <t>P-1013</t>
  </si>
  <si>
    <t>P-1014</t>
  </si>
  <si>
    <t>P-1015</t>
  </si>
  <si>
    <t>P-1016</t>
  </si>
  <si>
    <t>P-1017</t>
  </si>
  <si>
    <t>P-1018</t>
  </si>
  <si>
    <t>P-1019</t>
  </si>
  <si>
    <t>P-1020</t>
  </si>
  <si>
    <t>P-1021</t>
  </si>
  <si>
    <t>P-1022</t>
  </si>
  <si>
    <t>P-1023</t>
  </si>
  <si>
    <t>P-1024</t>
  </si>
  <si>
    <t>P-1025</t>
  </si>
  <si>
    <t>P-1026</t>
  </si>
  <si>
    <t>P-1027</t>
  </si>
  <si>
    <t>P-1028</t>
  </si>
  <si>
    <t>TransID</t>
  </si>
  <si>
    <t>TR-101</t>
  </si>
  <si>
    <t>Tr-102</t>
  </si>
  <si>
    <t>TR-103</t>
  </si>
  <si>
    <t>TR-104</t>
  </si>
  <si>
    <t>TR-105</t>
  </si>
  <si>
    <t>TR-106</t>
  </si>
  <si>
    <t>TR-107</t>
  </si>
  <si>
    <t>TR-108</t>
  </si>
  <si>
    <t>TR-109</t>
  </si>
  <si>
    <t>TR-110</t>
  </si>
  <si>
    <t>TR-111</t>
  </si>
  <si>
    <t>TR-112</t>
  </si>
  <si>
    <t>TR-113</t>
  </si>
  <si>
    <t>TR-114</t>
  </si>
  <si>
    <t>TR-115</t>
  </si>
  <si>
    <t>TR-116</t>
  </si>
  <si>
    <t>TR-117</t>
  </si>
  <si>
    <t>TR-118</t>
  </si>
  <si>
    <t>TR-119</t>
  </si>
  <si>
    <t>TR-120</t>
  </si>
  <si>
    <t>TR-121</t>
  </si>
  <si>
    <t>TR-122</t>
  </si>
  <si>
    <t>TR-123</t>
  </si>
  <si>
    <t>TR-124</t>
  </si>
  <si>
    <t>TR-125</t>
  </si>
  <si>
    <t>TR-126</t>
  </si>
  <si>
    <t>TR-127</t>
  </si>
  <si>
    <t>TR-128</t>
  </si>
  <si>
    <t>RegionName</t>
  </si>
  <si>
    <t>R-1</t>
  </si>
  <si>
    <t>R-2</t>
  </si>
  <si>
    <t>R-3</t>
  </si>
  <si>
    <t>R-4</t>
  </si>
  <si>
    <t>R-5</t>
  </si>
  <si>
    <t>R-6</t>
  </si>
  <si>
    <t>R-7</t>
  </si>
  <si>
    <t>R-8</t>
  </si>
  <si>
    <t xml:space="preserve">Customer </t>
  </si>
  <si>
    <t>ClientLname</t>
  </si>
  <si>
    <t>ClieantFname</t>
  </si>
  <si>
    <t>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</si>
</sst>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165" fontId="2" fillId="0" borderId="0" xfId="0" applyNumberFormat="1" applyFont="1"/>
    <xf numFmtId="0" fontId="4" fillId="0" borderId="0" xfId="0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1" fillId="2" borderId="0" xfId="0" applyFont="1" applyFill="1" applyAlignment="1">
      <alignment horizontal="left" vertical="top"/>
    </xf>
    <xf numFmtId="0" fontId="2" fillId="2" borderId="0" xfId="0" applyFont="1" applyFill="1"/>
    <xf numFmtId="0" fontId="1" fillId="3" borderId="0" xfId="0" applyFont="1" applyFill="1" applyAlignment="1">
      <alignment horizontal="left" vertical="top"/>
    </xf>
    <xf numFmtId="0" fontId="2" fillId="3" borderId="0" xfId="0" applyFont="1" applyFill="1"/>
    <xf numFmtId="14" fontId="1" fillId="3" borderId="0" xfId="0" applyNumberFormat="1" applyFont="1" applyFill="1" applyAlignment="1">
      <alignment horizontal="left" vertical="top"/>
    </xf>
    <xf numFmtId="14" fontId="1" fillId="4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4" borderId="0" xfId="0" applyFill="1"/>
    <xf numFmtId="0" fontId="2" fillId="4" borderId="0" xfId="0" applyFont="1" applyFill="1"/>
    <xf numFmtId="0" fontId="1" fillId="5" borderId="0" xfId="0" applyFont="1" applyFill="1" applyAlignment="1">
      <alignment horizontal="left" vertical="top"/>
    </xf>
    <xf numFmtId="0" fontId="2" fillId="5" borderId="0" xfId="0" applyFont="1" applyFill="1"/>
    <xf numFmtId="0" fontId="1" fillId="6" borderId="0" xfId="0" applyFont="1" applyFill="1" applyAlignment="1">
      <alignment horizontal="left" vertical="top"/>
    </xf>
    <xf numFmtId="0" fontId="2" fillId="6" borderId="0" xfId="0" applyFont="1" applyFill="1"/>
    <xf numFmtId="0" fontId="4" fillId="5" borderId="0" xfId="0" applyFont="1" applyFill="1"/>
    <xf numFmtId="14" fontId="1" fillId="5" borderId="0" xfId="0" applyNumberFormat="1" applyFont="1" applyFill="1" applyAlignment="1">
      <alignment horizontal="left" vertical="top"/>
    </xf>
    <xf numFmtId="0" fontId="0" fillId="5" borderId="0" xfId="0" applyFill="1"/>
    <xf numFmtId="4" fontId="0" fillId="5" borderId="0" xfId="1" applyNumberFormat="1" applyFont="1" applyFill="1"/>
    <xf numFmtId="14" fontId="2" fillId="5" borderId="0" xfId="0" applyNumberFormat="1" applyFont="1" applyFill="1"/>
    <xf numFmtId="164" fontId="2" fillId="5" borderId="0" xfId="1" applyFont="1" applyFill="1"/>
  </cellXfs>
  <cellStyles count="2">
    <cellStyle name="Comma" xfId="1" builtinId="3"/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TransID" tableColumnId="29"/>
      <queryTableField id="2" name="Date" tableColumnId="30"/>
      <queryTableField id="3" name="ClientID" tableColumnId="31"/>
      <queryTableField id="4" name="ContactFname" tableColumnId="32"/>
      <queryTableField id="5" name="ContactLname" tableColumnId="33"/>
      <queryTableField id="6" name="RegID" tableColumnId="34"/>
      <queryTableField id="7" name="RegionName" tableColumnId="35"/>
      <queryTableField id="8" name="ReviewID" tableColumnId="36"/>
      <queryTableField id="9" name="Rating" tableColumnId="37"/>
      <queryTableField id="10" name="PoductID" tableColumnId="38"/>
      <queryTableField id="11" name="ProductName" tableColumnId="39"/>
      <queryTableField id="12" name="Quantity" tableColumnId="40"/>
      <queryTableField id="13" name="Price Per Unit" tableColumnId="41"/>
      <queryTableField id="14" name=" Sales" tableColumnId="4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lientID" tableColumnId="7"/>
      <queryTableField id="2" name="ContactFname" tableColumnId="8"/>
      <queryTableField id="3" name="ContactLna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500-000002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gID" tableColumnId="5"/>
      <queryTableField id="2" name="RegionNam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600-000003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viewID" tableColumnId="5"/>
      <queryTableField id="2" name="Rating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700-000004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oductID" tableColumnId="11"/>
      <queryTableField id="2" name="ProductName" tableColumnId="12"/>
      <queryTableField id="3" name="Price Per Unit" tableColumnId="13"/>
      <queryTableField id="4" name="ReviewID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800-000005000000}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TransID" tableColumnId="17"/>
      <queryTableField id="2" name="Date" tableColumnId="18"/>
      <queryTableField id="3" name="ClientID" tableColumnId="19"/>
      <queryTableField id="4" name="RegID" tableColumnId="20"/>
      <queryTableField id="5" name="ReviewID" tableColumnId="21"/>
      <queryTableField id="6" name="PoductID" tableColumnId="22"/>
      <queryTableField id="7" name="Quantity" tableColumnId="23"/>
      <queryTableField id="8" name=" Sales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eaned_Data" displayName="Cleaned_Data" ref="A1:N29" tableType="queryTable" totalsRowShown="0">
  <autoFilter ref="A1:N29" xr:uid="{00000000-0009-0000-0100-000001000000}"/>
  <tableColumns count="14">
    <tableColumn id="29" xr3:uid="{00000000-0010-0000-0000-00001D000000}" uniqueName="29" name="TransID" queryTableFieldId="1" dataDxfId="32"/>
    <tableColumn id="30" xr3:uid="{00000000-0010-0000-0000-00001E000000}" uniqueName="30" name="Date" queryTableFieldId="2" dataDxfId="31"/>
    <tableColumn id="31" xr3:uid="{00000000-0010-0000-0000-00001F000000}" uniqueName="31" name="ClientID" queryTableFieldId="3" dataDxfId="30"/>
    <tableColumn id="32" xr3:uid="{00000000-0010-0000-0000-000020000000}" uniqueName="32" name="ContactFname" queryTableFieldId="4" dataDxfId="29"/>
    <tableColumn id="33" xr3:uid="{00000000-0010-0000-0000-000021000000}" uniqueName="33" name="ContactLname" queryTableFieldId="5" dataDxfId="28"/>
    <tableColumn id="34" xr3:uid="{00000000-0010-0000-0000-000022000000}" uniqueName="34" name="RegID" queryTableFieldId="6" dataDxfId="27"/>
    <tableColumn id="35" xr3:uid="{00000000-0010-0000-0000-000023000000}" uniqueName="35" name="RegionName" queryTableFieldId="7" dataDxfId="26"/>
    <tableColumn id="36" xr3:uid="{00000000-0010-0000-0000-000024000000}" uniqueName="36" name="ReviewID" queryTableFieldId="8" dataDxfId="25"/>
    <tableColumn id="37" xr3:uid="{00000000-0010-0000-0000-000025000000}" uniqueName="37" name="Rating" queryTableFieldId="9" dataDxfId="24"/>
    <tableColumn id="38" xr3:uid="{00000000-0010-0000-0000-000026000000}" uniqueName="38" name="PoductID" queryTableFieldId="10" dataDxfId="23"/>
    <tableColumn id="39" xr3:uid="{00000000-0010-0000-0000-000027000000}" uniqueName="39" name="ProductName" queryTableFieldId="11" dataDxfId="22"/>
    <tableColumn id="40" xr3:uid="{00000000-0010-0000-0000-000028000000}" uniqueName="40" name="Quantity" queryTableFieldId="12" dataDxfId="21"/>
    <tableColumn id="41" xr3:uid="{00000000-0010-0000-0000-000029000000}" uniqueName="41" name="Price Per Unit" queryTableFieldId="13" dataDxfId="20"/>
    <tableColumn id="42" xr3:uid="{00000000-0010-0000-0000-00002A000000}" uniqueName="42" name=" Sales" queryTableFieldId="14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stomer" displayName="Customer" ref="A1:C29" tableType="queryTable" totalsRowShown="0">
  <autoFilter ref="A1:C29" xr:uid="{00000000-0009-0000-0100-000002000000}"/>
  <tableColumns count="3">
    <tableColumn id="7" xr3:uid="{00000000-0010-0000-0100-000007000000}" uniqueName="7" name="ClientID" queryTableFieldId="1" dataDxfId="18"/>
    <tableColumn id="8" xr3:uid="{00000000-0010-0000-0100-000008000000}" uniqueName="8" name="ContactFname" queryTableFieldId="2" dataDxfId="17"/>
    <tableColumn id="9" xr3:uid="{00000000-0010-0000-0100-000009000000}" uniqueName="9" name="ContactLname" queryTableFieldId="3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" displayName="Region" ref="A1:B6" tableType="queryTable" totalsRowShown="0">
  <autoFilter ref="A1:B6" xr:uid="{00000000-0009-0000-0100-000003000000}"/>
  <tableColumns count="2">
    <tableColumn id="5" xr3:uid="{00000000-0010-0000-0200-000005000000}" uniqueName="5" name="RegID" queryTableFieldId="1" dataDxfId="15"/>
    <tableColumn id="6" xr3:uid="{00000000-0010-0000-0200-000006000000}" uniqueName="6" name="RegionName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ates" displayName="Rates" ref="A1:B9" tableType="queryTable" totalsRowShown="0">
  <autoFilter ref="A1:B9" xr:uid="{00000000-0009-0000-0100-000004000000}"/>
  <tableColumns count="2">
    <tableColumn id="5" xr3:uid="{00000000-0010-0000-0300-000005000000}" uniqueName="5" name="ReviewID" queryTableFieldId="1" dataDxfId="13"/>
    <tableColumn id="6" xr3:uid="{00000000-0010-0000-0300-000006000000}" uniqueName="6" name="Rating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duct" displayName="Product" ref="A1:D29" tableType="queryTable" totalsRowShown="0">
  <autoFilter ref="A1:D29" xr:uid="{00000000-0009-0000-0100-000005000000}"/>
  <tableColumns count="4">
    <tableColumn id="11" xr3:uid="{00000000-0010-0000-0400-00000B000000}" uniqueName="11" name="PoductID" queryTableFieldId="1" dataDxfId="11"/>
    <tableColumn id="12" xr3:uid="{00000000-0010-0000-0400-00000C000000}" uniqueName="12" name="ProductName" queryTableFieldId="2" dataDxfId="10"/>
    <tableColumn id="13" xr3:uid="{00000000-0010-0000-0400-00000D000000}" uniqueName="13" name="Price Per Unit" queryTableFieldId="3" dataDxfId="9"/>
    <tableColumn id="14" xr3:uid="{00000000-0010-0000-0400-00000E000000}" uniqueName="14" name="ReviewID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ransaction" displayName="Transaction" ref="A1:H29" tableType="queryTable" totalsRowShown="0">
  <autoFilter ref="A1:H29" xr:uid="{00000000-0009-0000-0100-000006000000}"/>
  <tableColumns count="8">
    <tableColumn id="17" xr3:uid="{00000000-0010-0000-0500-000011000000}" uniqueName="17" name="TransID" queryTableFieldId="1" dataDxfId="7"/>
    <tableColumn id="18" xr3:uid="{00000000-0010-0000-0500-000012000000}" uniqueName="18" name="Date" queryTableFieldId="2" dataDxfId="6"/>
    <tableColumn id="19" xr3:uid="{00000000-0010-0000-0500-000013000000}" uniqueName="19" name="ClientID" queryTableFieldId="3" dataDxfId="5"/>
    <tableColumn id="20" xr3:uid="{00000000-0010-0000-0500-000014000000}" uniqueName="20" name="RegID" queryTableFieldId="4" dataDxfId="4"/>
    <tableColumn id="21" xr3:uid="{00000000-0010-0000-0500-000015000000}" uniqueName="21" name="ReviewID" queryTableFieldId="5" dataDxfId="3"/>
    <tableColumn id="22" xr3:uid="{00000000-0010-0000-0500-000016000000}" uniqueName="22" name="PoductID" queryTableFieldId="6" dataDxfId="2"/>
    <tableColumn id="23" xr3:uid="{00000000-0010-0000-0500-000017000000}" uniqueName="23" name="Quantity" queryTableFieldId="7" dataDxfId="1"/>
    <tableColumn id="24" xr3:uid="{00000000-0010-0000-0500-000018000000}" uniqueName="24" name=" Sale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G12" sqref="G12:H15"/>
    </sheetView>
  </sheetViews>
  <sheetFormatPr defaultRowHeight="15" x14ac:dyDescent="0.25"/>
  <sheetData>
    <row r="1" spans="1:7" x14ac:dyDescent="0.25">
      <c r="A1" s="2" t="s">
        <v>58</v>
      </c>
      <c r="B1">
        <v>1</v>
      </c>
      <c r="D1" s="2" t="s">
        <v>18</v>
      </c>
      <c r="E1" t="s">
        <v>192</v>
      </c>
    </row>
    <row r="2" spans="1:7" x14ac:dyDescent="0.25">
      <c r="A2" s="2" t="s">
        <v>12</v>
      </c>
      <c r="B2">
        <v>2</v>
      </c>
      <c r="D2" s="2" t="s">
        <v>73</v>
      </c>
      <c r="E2" t="s">
        <v>193</v>
      </c>
    </row>
    <row r="3" spans="1:7" x14ac:dyDescent="0.25">
      <c r="A3" s="2" t="s">
        <v>8</v>
      </c>
      <c r="B3">
        <v>3</v>
      </c>
      <c r="D3" s="2" t="s">
        <v>9</v>
      </c>
      <c r="E3" t="s">
        <v>194</v>
      </c>
    </row>
    <row r="4" spans="1:7" x14ac:dyDescent="0.25">
      <c r="A4" s="2" t="s">
        <v>17</v>
      </c>
      <c r="B4">
        <v>4</v>
      </c>
      <c r="D4" s="2" t="s">
        <v>66</v>
      </c>
      <c r="E4" t="s">
        <v>195</v>
      </c>
    </row>
    <row r="5" spans="1:7" x14ac:dyDescent="0.25">
      <c r="A5" s="2" t="s">
        <v>72</v>
      </c>
      <c r="B5">
        <v>5</v>
      </c>
      <c r="D5" s="2" t="s">
        <v>59</v>
      </c>
      <c r="E5" t="s">
        <v>196</v>
      </c>
    </row>
    <row r="6" spans="1:7" x14ac:dyDescent="0.25">
      <c r="A6" s="2" t="s">
        <v>14</v>
      </c>
      <c r="B6">
        <v>6</v>
      </c>
      <c r="D6" s="2" t="s">
        <v>15</v>
      </c>
      <c r="E6" t="s">
        <v>197</v>
      </c>
    </row>
    <row r="7" spans="1:7" x14ac:dyDescent="0.25">
      <c r="D7" s="2" t="s">
        <v>64</v>
      </c>
      <c r="E7" t="s">
        <v>198</v>
      </c>
    </row>
    <row r="8" spans="1:7" x14ac:dyDescent="0.25">
      <c r="D8" s="2" t="s">
        <v>62</v>
      </c>
      <c r="E8" t="s">
        <v>199</v>
      </c>
    </row>
    <row r="12" spans="1:7" x14ac:dyDescent="0.25">
      <c r="G12" t="s">
        <v>200</v>
      </c>
    </row>
    <row r="13" spans="1:7" x14ac:dyDescent="0.25">
      <c r="G13" t="s">
        <v>129</v>
      </c>
    </row>
    <row r="14" spans="1:7" x14ac:dyDescent="0.25">
      <c r="G14" t="s">
        <v>201</v>
      </c>
    </row>
    <row r="15" spans="1:7" x14ac:dyDescent="0.25">
      <c r="G15" t="s">
        <v>202</v>
      </c>
    </row>
  </sheetData>
  <sortState xmlns:xlrd2="http://schemas.microsoft.com/office/spreadsheetml/2017/richdata2" ref="D1:E8">
    <sortCondition ref="D1"/>
  </sortState>
  <conditionalFormatting sqref="A1:A6">
    <cfRule type="duplicateValues" priority="2"/>
  </conditionalFormatting>
  <conditionalFormatting sqref="D1:D8">
    <cfRule type="duplicateValues" priority="1"/>
  </conditionalFormatting>
  <dataValidations count="1">
    <dataValidation type="list" allowBlank="1" showInputMessage="1" showErrorMessage="1" sqref="A1:A6" xr:uid="{00000000-0002-0000-0000-000000000000}">
      <formula1>"North, South, East, West, Asgard"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H28" sqref="A1:I29"/>
    </sheetView>
  </sheetViews>
  <sheetFormatPr defaultRowHeight="15" x14ac:dyDescent="0.25"/>
  <cols>
    <col min="1" max="1" width="14.85546875" style="8" bestFit="1" customWidth="1"/>
    <col min="2" max="2" width="3" bestFit="1" customWidth="1"/>
    <col min="3" max="3" width="17.7109375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" customWidth="1"/>
  </cols>
  <sheetData>
    <row r="1" spans="1:12" x14ac:dyDescent="0.25">
      <c r="A1" s="6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77</v>
      </c>
    </row>
    <row r="2" spans="1:12" x14ac:dyDescent="0.25">
      <c r="A2" s="7">
        <v>44227</v>
      </c>
      <c r="B2" s="2">
        <v>1</v>
      </c>
      <c r="C2" s="2" t="s">
        <v>68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12" x14ac:dyDescent="0.25">
      <c r="A3" s="7">
        <v>44255</v>
      </c>
      <c r="B3" s="2">
        <v>2</v>
      </c>
      <c r="C3" s="2" t="s">
        <v>11</v>
      </c>
      <c r="D3" s="2" t="s">
        <v>12</v>
      </c>
      <c r="E3" s="2" t="s">
        <v>73</v>
      </c>
      <c r="F3" s="2" t="s">
        <v>13</v>
      </c>
      <c r="G3" s="2">
        <v>15</v>
      </c>
      <c r="H3" s="3">
        <v>10</v>
      </c>
      <c r="I3" s="5">
        <f t="shared" ref="I3:I29" si="0">IFERROR(G3*H3, "")</f>
        <v>150</v>
      </c>
    </row>
    <row r="4" spans="1:12" x14ac:dyDescent="0.25">
      <c r="A4" s="7">
        <v>44286</v>
      </c>
      <c r="B4" s="2">
        <v>3</v>
      </c>
      <c r="C4" s="2" t="s">
        <v>69</v>
      </c>
      <c r="D4" s="2" t="s">
        <v>14</v>
      </c>
      <c r="E4" s="2" t="s">
        <v>15</v>
      </c>
      <c r="F4" s="2" t="s">
        <v>16</v>
      </c>
      <c r="G4" s="2">
        <v>0</v>
      </c>
      <c r="H4" s="2" t="s">
        <v>76</v>
      </c>
      <c r="I4" s="5" t="str">
        <f t="shared" si="0"/>
        <v/>
      </c>
    </row>
    <row r="5" spans="1:12" x14ac:dyDescent="0.25">
      <c r="A5" s="7">
        <v>44316</v>
      </c>
      <c r="B5" s="2">
        <v>4</v>
      </c>
      <c r="C5" s="2" t="s">
        <v>70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12" x14ac:dyDescent="0.25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12" x14ac:dyDescent="0.25">
      <c r="A7" s="7">
        <v>44377</v>
      </c>
      <c r="B7" s="2">
        <v>6</v>
      </c>
      <c r="C7" s="2" t="s">
        <v>71</v>
      </c>
      <c r="D7" s="2" t="s">
        <v>72</v>
      </c>
      <c r="E7" s="2" t="s">
        <v>73</v>
      </c>
      <c r="F7" s="2" t="s">
        <v>22</v>
      </c>
      <c r="G7" s="2">
        <v>0</v>
      </c>
      <c r="H7" s="2" t="s">
        <v>76</v>
      </c>
      <c r="I7" s="5" t="str">
        <f t="shared" si="0"/>
        <v/>
      </c>
    </row>
    <row r="8" spans="1:12" x14ac:dyDescent="0.25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12" x14ac:dyDescent="0.25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12" x14ac:dyDescent="0.25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12" x14ac:dyDescent="0.25">
      <c r="A11" s="7">
        <v>44500</v>
      </c>
      <c r="B11" s="2">
        <v>10</v>
      </c>
      <c r="C11" s="2" t="s">
        <v>29</v>
      </c>
      <c r="D11" s="2" t="s">
        <v>8</v>
      </c>
      <c r="E11" s="2" t="s">
        <v>73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12" x14ac:dyDescent="0.25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  <c r="L12" t="s">
        <v>76</v>
      </c>
    </row>
    <row r="13" spans="1:12" x14ac:dyDescent="0.25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12" x14ac:dyDescent="0.25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 t="s">
        <v>76</v>
      </c>
      <c r="I14" s="5" t="str">
        <f t="shared" si="0"/>
        <v/>
      </c>
    </row>
    <row r="15" spans="1:12" x14ac:dyDescent="0.25">
      <c r="A15" s="7">
        <v>44620</v>
      </c>
      <c r="B15" s="2">
        <v>14</v>
      </c>
      <c r="C15" s="2" t="s">
        <v>37</v>
      </c>
      <c r="D15" s="2" t="s">
        <v>72</v>
      </c>
      <c r="E15" s="2" t="s">
        <v>73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12" x14ac:dyDescent="0.25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 x14ac:dyDescent="0.25">
      <c r="A17" s="7">
        <v>44681</v>
      </c>
      <c r="B17" s="2">
        <v>16</v>
      </c>
      <c r="C17" s="2" t="s">
        <v>41</v>
      </c>
      <c r="D17" s="2" t="s">
        <v>72</v>
      </c>
      <c r="E17" s="2" t="s">
        <v>18</v>
      </c>
      <c r="F17" s="2" t="s">
        <v>42</v>
      </c>
      <c r="G17" s="2">
        <v>0</v>
      </c>
      <c r="H17" s="2" t="s">
        <v>76</v>
      </c>
      <c r="I17" s="5" t="str">
        <f t="shared" si="0"/>
        <v/>
      </c>
    </row>
    <row r="18" spans="1:9" x14ac:dyDescent="0.25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 x14ac:dyDescent="0.25">
      <c r="A19" s="7">
        <v>44742</v>
      </c>
      <c r="B19" s="2">
        <v>18</v>
      </c>
      <c r="C19" s="2" t="s">
        <v>45</v>
      </c>
      <c r="D19" s="2" t="s">
        <v>8</v>
      </c>
      <c r="E19" s="2" t="s">
        <v>73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 x14ac:dyDescent="0.25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 x14ac:dyDescent="0.25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 x14ac:dyDescent="0.25">
      <c r="A22" s="7">
        <v>44834</v>
      </c>
      <c r="B22" s="2">
        <v>21</v>
      </c>
      <c r="C22" s="2" t="s">
        <v>74</v>
      </c>
      <c r="D22" s="2" t="s">
        <v>12</v>
      </c>
      <c r="E22" s="2" t="s">
        <v>9</v>
      </c>
      <c r="F22" s="2" t="s">
        <v>51</v>
      </c>
      <c r="G22" s="2">
        <v>60</v>
      </c>
      <c r="H22" s="3">
        <v>30</v>
      </c>
      <c r="I22" s="5">
        <f t="shared" si="0"/>
        <v>1800</v>
      </c>
    </row>
    <row r="23" spans="1:9" x14ac:dyDescent="0.25">
      <c r="A23" s="7">
        <v>44865</v>
      </c>
      <c r="B23" s="2">
        <v>22</v>
      </c>
      <c r="C23" s="2" t="s">
        <v>52</v>
      </c>
      <c r="D23" s="2" t="s">
        <v>8</v>
      </c>
      <c r="E23" s="2" t="s">
        <v>73</v>
      </c>
      <c r="F23" s="2" t="s">
        <v>53</v>
      </c>
      <c r="G23" s="2">
        <v>0</v>
      </c>
      <c r="H23" s="2" t="s">
        <v>76</v>
      </c>
      <c r="I23" s="5" t="str">
        <f t="shared" si="0"/>
        <v/>
      </c>
    </row>
    <row r="24" spans="1:9" x14ac:dyDescent="0.25">
      <c r="A24" s="7">
        <v>44895</v>
      </c>
      <c r="B24" s="2">
        <v>23</v>
      </c>
      <c r="C24" s="2" t="s">
        <v>54</v>
      </c>
      <c r="D24" s="2" t="s">
        <v>14</v>
      </c>
      <c r="E24" s="2" t="s">
        <v>15</v>
      </c>
      <c r="F24" s="2" t="s">
        <v>55</v>
      </c>
      <c r="G24" s="2">
        <v>65</v>
      </c>
      <c r="H24" s="3">
        <v>30.77</v>
      </c>
      <c r="I24" s="5">
        <f t="shared" si="0"/>
        <v>2000.05</v>
      </c>
    </row>
    <row r="25" spans="1:9" x14ac:dyDescent="0.25">
      <c r="A25" s="7">
        <v>44926</v>
      </c>
      <c r="B25" s="2">
        <v>24</v>
      </c>
      <c r="C25" s="2" t="s">
        <v>75</v>
      </c>
      <c r="D25" s="2" t="s">
        <v>17</v>
      </c>
      <c r="E25" s="2" t="s">
        <v>18</v>
      </c>
      <c r="F25" s="2" t="s">
        <v>56</v>
      </c>
      <c r="G25" s="2">
        <v>70</v>
      </c>
      <c r="H25" s="3">
        <v>30</v>
      </c>
      <c r="I25" s="5">
        <f t="shared" si="0"/>
        <v>2100</v>
      </c>
    </row>
    <row r="26" spans="1:9" x14ac:dyDescent="0.25">
      <c r="A26" s="7">
        <v>44957</v>
      </c>
      <c r="B26" s="2">
        <v>25</v>
      </c>
      <c r="C26" s="2" t="s">
        <v>57</v>
      </c>
      <c r="D26" s="2" t="s">
        <v>58</v>
      </c>
      <c r="E26" s="2" t="s">
        <v>59</v>
      </c>
      <c r="F26" s="2" t="s">
        <v>60</v>
      </c>
      <c r="G26" s="2">
        <v>75</v>
      </c>
      <c r="H26" s="3">
        <v>29.33</v>
      </c>
      <c r="I26" s="5">
        <f t="shared" si="0"/>
        <v>2199.75</v>
      </c>
    </row>
    <row r="27" spans="1:9" x14ac:dyDescent="0.25">
      <c r="A27" s="7">
        <v>44985</v>
      </c>
      <c r="B27" s="2">
        <v>26</v>
      </c>
      <c r="C27" s="2" t="s">
        <v>61</v>
      </c>
      <c r="D27" s="2" t="s">
        <v>58</v>
      </c>
      <c r="E27" s="2" t="s">
        <v>62</v>
      </c>
      <c r="F27" s="2" t="s">
        <v>63</v>
      </c>
      <c r="G27" s="2">
        <v>80</v>
      </c>
      <c r="H27" s="3">
        <v>28.75</v>
      </c>
      <c r="I27" s="5">
        <f t="shared" si="0"/>
        <v>2300</v>
      </c>
    </row>
    <row r="28" spans="1:9" x14ac:dyDescent="0.25">
      <c r="A28" s="7">
        <v>45016</v>
      </c>
      <c r="B28" s="2">
        <v>27</v>
      </c>
      <c r="C28" s="2" t="s">
        <v>35</v>
      </c>
      <c r="D28" s="2" t="s">
        <v>12</v>
      </c>
      <c r="E28" s="2" t="s">
        <v>64</v>
      </c>
      <c r="F28" s="2" t="s">
        <v>65</v>
      </c>
      <c r="G28" s="2">
        <v>0</v>
      </c>
      <c r="H28" s="2" t="s">
        <v>76</v>
      </c>
      <c r="I28" s="5" t="str">
        <f t="shared" si="0"/>
        <v/>
      </c>
    </row>
    <row r="29" spans="1:9" x14ac:dyDescent="0.25">
      <c r="A29" s="7">
        <v>45046</v>
      </c>
      <c r="B29" s="2">
        <v>28</v>
      </c>
      <c r="C29" s="2" t="s">
        <v>33</v>
      </c>
      <c r="D29" s="2" t="s">
        <v>17</v>
      </c>
      <c r="E29" s="2" t="s">
        <v>66</v>
      </c>
      <c r="F29" s="2" t="s">
        <v>67</v>
      </c>
      <c r="G29" s="2">
        <v>85</v>
      </c>
      <c r="H29" s="3">
        <v>29.41</v>
      </c>
      <c r="I29" s="5">
        <f t="shared" si="0"/>
        <v>2499.85</v>
      </c>
    </row>
  </sheetData>
  <conditionalFormatting sqref="A1:H29">
    <cfRule type="duplicateValues" priority="3"/>
  </conditionalFormatting>
  <dataValidations count="1">
    <dataValidation type="list" allowBlank="1" showInputMessage="1" showErrorMessage="1" sqref="D2:D29" xr:uid="{00000000-0002-0000-01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abSelected="1" zoomScale="85" zoomScaleNormal="85" workbookViewId="0">
      <selection sqref="A1:N29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8.140625" bestFit="1" customWidth="1"/>
    <col min="4" max="4" width="17.5703125" bestFit="1" customWidth="1"/>
    <col min="5" max="6" width="17.5703125" customWidth="1"/>
    <col min="7" max="7" width="12.42578125" bestFit="1" customWidth="1"/>
    <col min="8" max="8" width="9.42578125" bestFit="1" customWidth="1"/>
    <col min="11" max="11" width="23.42578125" bestFit="1" customWidth="1"/>
    <col min="12" max="12" width="8.7109375" bestFit="1" customWidth="1"/>
    <col min="13" max="13" width="13.28515625" bestFit="1" customWidth="1"/>
    <col min="14" max="14" width="8.140625" bestFit="1" customWidth="1"/>
  </cols>
  <sheetData>
    <row r="1" spans="1:14" x14ac:dyDescent="0.25">
      <c r="A1" s="22" t="s">
        <v>162</v>
      </c>
      <c r="B1" s="23" t="s">
        <v>0</v>
      </c>
      <c r="C1" s="9" t="s">
        <v>129</v>
      </c>
      <c r="D1" s="9" t="s">
        <v>128</v>
      </c>
      <c r="E1" s="9" t="s">
        <v>127</v>
      </c>
      <c r="F1" s="11" t="s">
        <v>131</v>
      </c>
      <c r="G1" s="13" t="s">
        <v>191</v>
      </c>
      <c r="H1" s="14" t="s">
        <v>132</v>
      </c>
      <c r="I1" s="15" t="s">
        <v>4</v>
      </c>
      <c r="J1" s="20" t="s">
        <v>133</v>
      </c>
      <c r="K1" s="20" t="s">
        <v>203</v>
      </c>
      <c r="L1" s="18" t="s">
        <v>6</v>
      </c>
      <c r="M1" s="18" t="s">
        <v>7</v>
      </c>
      <c r="N1" s="22" t="s">
        <v>130</v>
      </c>
    </row>
    <row r="2" spans="1:14" x14ac:dyDescent="0.25">
      <c r="A2" s="24" t="s">
        <v>163</v>
      </c>
      <c r="B2" s="26">
        <v>44227</v>
      </c>
      <c r="C2" s="10">
        <v>101</v>
      </c>
      <c r="D2" s="10" t="s">
        <v>78</v>
      </c>
      <c r="E2" s="10" t="s">
        <v>79</v>
      </c>
      <c r="F2" s="12">
        <f>VLOOKUP(G2,Sheet3!$A$1:$B$6,2,FALSE)</f>
        <v>3</v>
      </c>
      <c r="G2" s="12" t="s">
        <v>8</v>
      </c>
      <c r="H2" s="16" t="str">
        <f>VLOOKUP(I2,Sheet3!$D$1:$E$8,2,FALSE)</f>
        <v>R-3</v>
      </c>
      <c r="I2" s="17" t="s">
        <v>9</v>
      </c>
      <c r="J2" s="21" t="s">
        <v>134</v>
      </c>
      <c r="K2" s="21" t="s">
        <v>10</v>
      </c>
      <c r="L2" s="19">
        <v>10</v>
      </c>
      <c r="M2" s="27">
        <v>20</v>
      </c>
      <c r="N2" s="25">
        <f>IFERROR(L2*M2, "Missing")</f>
        <v>200</v>
      </c>
    </row>
    <row r="3" spans="1:14" x14ac:dyDescent="0.25">
      <c r="A3" s="24" t="s">
        <v>164</v>
      </c>
      <c r="B3" s="26">
        <v>44255</v>
      </c>
      <c r="C3" s="10">
        <v>102</v>
      </c>
      <c r="D3" s="10" t="s">
        <v>80</v>
      </c>
      <c r="E3" s="10" t="s">
        <v>81</v>
      </c>
      <c r="F3" s="12">
        <f>VLOOKUP(G3,Sheet3!$A$1:$B$6,2,FALSE)</f>
        <v>2</v>
      </c>
      <c r="G3" s="12" t="s">
        <v>12</v>
      </c>
      <c r="H3" s="16" t="str">
        <f>VLOOKUP(I3,Sheet3!$D$1:$E$8,2,FALSE)</f>
        <v>R-2</v>
      </c>
      <c r="I3" s="17" t="s">
        <v>73</v>
      </c>
      <c r="J3" s="21" t="s">
        <v>135</v>
      </c>
      <c r="K3" s="21" t="s">
        <v>13</v>
      </c>
      <c r="L3" s="19">
        <v>15</v>
      </c>
      <c r="M3" s="27">
        <v>10</v>
      </c>
      <c r="N3" s="25">
        <f>IFERROR(L3*M3, "")</f>
        <v>150</v>
      </c>
    </row>
    <row r="4" spans="1:14" x14ac:dyDescent="0.25">
      <c r="A4" s="24" t="s">
        <v>165</v>
      </c>
      <c r="B4" s="26">
        <v>44283</v>
      </c>
      <c r="C4" s="10">
        <v>103</v>
      </c>
      <c r="D4" s="10" t="s">
        <v>82</v>
      </c>
      <c r="E4" s="10" t="s">
        <v>83</v>
      </c>
      <c r="F4" s="12">
        <f>VLOOKUP(G4,Sheet3!$A$1:$B$6,2,FALSE)</f>
        <v>6</v>
      </c>
      <c r="G4" s="12" t="s">
        <v>14</v>
      </c>
      <c r="H4" s="16" t="str">
        <f>VLOOKUP(I4,Sheet3!$D$1:$E$8,2,FALSE)</f>
        <v>R-6</v>
      </c>
      <c r="I4" s="17" t="s">
        <v>15</v>
      </c>
      <c r="J4" s="21" t="s">
        <v>136</v>
      </c>
      <c r="K4" s="21" t="s">
        <v>16</v>
      </c>
      <c r="L4" s="19">
        <v>0</v>
      </c>
      <c r="M4" s="27" t="s">
        <v>76</v>
      </c>
      <c r="N4" s="25" t="str">
        <f>IFERROR(L4*M4, "0.00")</f>
        <v>0.00</v>
      </c>
    </row>
    <row r="5" spans="1:14" x14ac:dyDescent="0.25">
      <c r="A5" s="24" t="s">
        <v>166</v>
      </c>
      <c r="B5" s="26">
        <v>44311</v>
      </c>
      <c r="C5" s="10">
        <v>104</v>
      </c>
      <c r="D5" s="10" t="s">
        <v>84</v>
      </c>
      <c r="E5" s="10" t="s">
        <v>85</v>
      </c>
      <c r="F5" s="12">
        <f>VLOOKUP(G5,Sheet3!$A$1:$B$6,2,FALSE)</f>
        <v>4</v>
      </c>
      <c r="G5" s="12" t="s">
        <v>17</v>
      </c>
      <c r="H5" s="16" t="str">
        <f>VLOOKUP(I5,Sheet3!$D$1:$E$8,2,FALSE)</f>
        <v>R-1</v>
      </c>
      <c r="I5" s="17" t="s">
        <v>18</v>
      </c>
      <c r="J5" s="21" t="s">
        <v>137</v>
      </c>
      <c r="K5" s="21" t="s">
        <v>19</v>
      </c>
      <c r="L5" s="19">
        <v>25</v>
      </c>
      <c r="M5" s="27">
        <v>10</v>
      </c>
      <c r="N5" s="25">
        <f t="shared" ref="N5:N29" si="0">IFERROR(L5*M5, "")</f>
        <v>250</v>
      </c>
    </row>
    <row r="6" spans="1:14" x14ac:dyDescent="0.25">
      <c r="A6" s="24" t="s">
        <v>167</v>
      </c>
      <c r="B6" s="26">
        <v>44339</v>
      </c>
      <c r="C6" s="10">
        <v>105</v>
      </c>
      <c r="D6" s="10" t="s">
        <v>86</v>
      </c>
      <c r="E6" s="10" t="s">
        <v>87</v>
      </c>
      <c r="F6" s="12">
        <f>VLOOKUP(G6,Sheet3!$A$1:$B$6,2,FALSE)</f>
        <v>2</v>
      </c>
      <c r="G6" s="12" t="s">
        <v>12</v>
      </c>
      <c r="H6" s="16" t="str">
        <f>VLOOKUP(I6,Sheet3!$D$1:$E$8,2,FALSE)</f>
        <v>R-3</v>
      </c>
      <c r="I6" s="17" t="s">
        <v>9</v>
      </c>
      <c r="J6" s="21" t="s">
        <v>138</v>
      </c>
      <c r="K6" s="21" t="s">
        <v>21</v>
      </c>
      <c r="L6" s="19">
        <v>30</v>
      </c>
      <c r="M6" s="27">
        <v>16.670000000000002</v>
      </c>
      <c r="N6" s="25">
        <f t="shared" si="0"/>
        <v>500.1</v>
      </c>
    </row>
    <row r="7" spans="1:14" x14ac:dyDescent="0.25">
      <c r="A7" s="24" t="s">
        <v>168</v>
      </c>
      <c r="B7" s="26">
        <v>44367</v>
      </c>
      <c r="C7" s="10">
        <v>106</v>
      </c>
      <c r="D7" s="10" t="s">
        <v>88</v>
      </c>
      <c r="E7" s="10" t="s">
        <v>89</v>
      </c>
      <c r="F7" s="12">
        <f>VLOOKUP(G7,Sheet3!$A$1:$B$6,2,FALSE)</f>
        <v>2</v>
      </c>
      <c r="G7" s="12" t="s">
        <v>12</v>
      </c>
      <c r="H7" s="16" t="str">
        <f>VLOOKUP(I7,Sheet3!$D$1:$E$8,2,FALSE)</f>
        <v>R-2</v>
      </c>
      <c r="I7" s="17" t="s">
        <v>73</v>
      </c>
      <c r="J7" s="21" t="s">
        <v>139</v>
      </c>
      <c r="K7" s="21" t="s">
        <v>22</v>
      </c>
      <c r="L7" s="19">
        <v>0</v>
      </c>
      <c r="M7" s="27" t="s">
        <v>76</v>
      </c>
      <c r="N7" s="25">
        <v>0</v>
      </c>
    </row>
    <row r="8" spans="1:14" x14ac:dyDescent="0.25">
      <c r="A8" s="24" t="s">
        <v>169</v>
      </c>
      <c r="B8" s="26">
        <v>44395</v>
      </c>
      <c r="C8" s="10">
        <v>107</v>
      </c>
      <c r="D8" s="10" t="s">
        <v>90</v>
      </c>
      <c r="E8" s="10" t="s">
        <v>80</v>
      </c>
      <c r="F8" s="12">
        <f>VLOOKUP(G8,Sheet3!$A$1:$B$6,2,FALSE)</f>
        <v>6</v>
      </c>
      <c r="G8" s="12" t="s">
        <v>14</v>
      </c>
      <c r="H8" s="16" t="str">
        <f>VLOOKUP(I8,Sheet3!$D$1:$E$8,2,FALSE)</f>
        <v>R-6</v>
      </c>
      <c r="I8" s="17" t="s">
        <v>15</v>
      </c>
      <c r="J8" s="21" t="s">
        <v>140</v>
      </c>
      <c r="K8" s="21" t="s">
        <v>24</v>
      </c>
      <c r="L8" s="19">
        <v>35</v>
      </c>
      <c r="M8" s="27">
        <v>10</v>
      </c>
      <c r="N8" s="25">
        <f t="shared" si="0"/>
        <v>350</v>
      </c>
    </row>
    <row r="9" spans="1:14" x14ac:dyDescent="0.25">
      <c r="A9" s="24" t="s">
        <v>170</v>
      </c>
      <c r="B9" s="26">
        <v>44423</v>
      </c>
      <c r="C9" s="10">
        <v>108</v>
      </c>
      <c r="D9" s="10" t="s">
        <v>91</v>
      </c>
      <c r="E9" s="10" t="s">
        <v>92</v>
      </c>
      <c r="F9" s="12">
        <f>VLOOKUP(G9,Sheet3!$A$1:$B$6,2,FALSE)</f>
        <v>4</v>
      </c>
      <c r="G9" s="12" t="s">
        <v>17</v>
      </c>
      <c r="H9" s="16" t="str">
        <f>VLOOKUP(I9,Sheet3!$D$1:$E$8,2,FALSE)</f>
        <v>R-1</v>
      </c>
      <c r="I9" s="17" t="s">
        <v>18</v>
      </c>
      <c r="J9" s="21" t="s">
        <v>141</v>
      </c>
      <c r="K9" s="21" t="s">
        <v>26</v>
      </c>
      <c r="L9" s="19">
        <v>40</v>
      </c>
      <c r="M9" s="27">
        <v>15</v>
      </c>
      <c r="N9" s="25">
        <f t="shared" si="0"/>
        <v>600</v>
      </c>
    </row>
    <row r="10" spans="1:14" x14ac:dyDescent="0.25">
      <c r="A10" s="24" t="s">
        <v>171</v>
      </c>
      <c r="B10" s="26">
        <v>44451</v>
      </c>
      <c r="C10" s="10">
        <v>109</v>
      </c>
      <c r="D10" s="10" t="s">
        <v>93</v>
      </c>
      <c r="E10" s="10" t="s">
        <v>94</v>
      </c>
      <c r="F10" s="12">
        <f>VLOOKUP(G10,Sheet3!$A$1:$B$6,2,FALSE)</f>
        <v>2</v>
      </c>
      <c r="G10" s="12" t="s">
        <v>12</v>
      </c>
      <c r="H10" s="16" t="str">
        <f>VLOOKUP(I10,Sheet3!$D$1:$E$8,2,FALSE)</f>
        <v>R-3</v>
      </c>
      <c r="I10" s="17" t="s">
        <v>9</v>
      </c>
      <c r="J10" s="21" t="s">
        <v>142</v>
      </c>
      <c r="K10" s="21" t="s">
        <v>28</v>
      </c>
      <c r="L10" s="19">
        <v>45</v>
      </c>
      <c r="M10" s="27">
        <v>12.22</v>
      </c>
      <c r="N10" s="25">
        <f t="shared" si="0"/>
        <v>549.9</v>
      </c>
    </row>
    <row r="11" spans="1:14" x14ac:dyDescent="0.25">
      <c r="A11" s="24" t="s">
        <v>172</v>
      </c>
      <c r="B11" s="26">
        <v>44479</v>
      </c>
      <c r="C11" s="10">
        <v>110</v>
      </c>
      <c r="D11" s="10" t="s">
        <v>95</v>
      </c>
      <c r="E11" s="10" t="s">
        <v>96</v>
      </c>
      <c r="F11" s="12">
        <f>VLOOKUP(G11,Sheet3!$A$1:$B$6,2,FALSE)</f>
        <v>3</v>
      </c>
      <c r="G11" s="12" t="s">
        <v>8</v>
      </c>
      <c r="H11" s="16" t="str">
        <f>VLOOKUP(I11,Sheet3!$D$1:$E$8,2,FALSE)</f>
        <v>R-2</v>
      </c>
      <c r="I11" s="17" t="s">
        <v>73</v>
      </c>
      <c r="J11" s="21" t="s">
        <v>143</v>
      </c>
      <c r="K11" s="21" t="s">
        <v>30</v>
      </c>
      <c r="L11" s="19">
        <v>50</v>
      </c>
      <c r="M11" s="27">
        <v>14</v>
      </c>
      <c r="N11" s="25">
        <f t="shared" si="0"/>
        <v>700</v>
      </c>
    </row>
    <row r="12" spans="1:14" x14ac:dyDescent="0.25">
      <c r="A12" s="24" t="s">
        <v>173</v>
      </c>
      <c r="B12" s="26">
        <v>44507</v>
      </c>
      <c r="C12" s="10">
        <v>111</v>
      </c>
      <c r="D12" s="10" t="s">
        <v>97</v>
      </c>
      <c r="E12" s="10" t="s">
        <v>98</v>
      </c>
      <c r="F12" s="12">
        <f>VLOOKUP(G12,Sheet3!$A$1:$B$6,2,FALSE)</f>
        <v>6</v>
      </c>
      <c r="G12" s="12" t="s">
        <v>14</v>
      </c>
      <c r="H12" s="16" t="str">
        <f>VLOOKUP(I12,Sheet3!$D$1:$E$8,2,FALSE)</f>
        <v>R-6</v>
      </c>
      <c r="I12" s="17" t="s">
        <v>15</v>
      </c>
      <c r="J12" s="21" t="s">
        <v>144</v>
      </c>
      <c r="K12" s="21" t="s">
        <v>32</v>
      </c>
      <c r="L12" s="19">
        <v>5</v>
      </c>
      <c r="M12" s="27">
        <v>160</v>
      </c>
      <c r="N12" s="25">
        <f t="shared" si="0"/>
        <v>800</v>
      </c>
    </row>
    <row r="13" spans="1:14" x14ac:dyDescent="0.25">
      <c r="A13" s="24" t="s">
        <v>174</v>
      </c>
      <c r="B13" s="26">
        <v>44535</v>
      </c>
      <c r="C13" s="10">
        <v>112</v>
      </c>
      <c r="D13" s="10" t="s">
        <v>99</v>
      </c>
      <c r="E13" s="10" t="s">
        <v>100</v>
      </c>
      <c r="F13" s="12">
        <f>VLOOKUP(G13,Sheet3!$A$1:$B$6,2,FALSE)</f>
        <v>4</v>
      </c>
      <c r="G13" s="12" t="s">
        <v>17</v>
      </c>
      <c r="H13" s="16" t="str">
        <f>VLOOKUP(I13,Sheet3!$D$1:$E$8,2,FALSE)</f>
        <v>R-1</v>
      </c>
      <c r="I13" s="17" t="s">
        <v>18</v>
      </c>
      <c r="J13" s="21" t="s">
        <v>145</v>
      </c>
      <c r="K13" s="21" t="s">
        <v>34</v>
      </c>
      <c r="L13" s="19">
        <v>20</v>
      </c>
      <c r="M13" s="27">
        <v>45</v>
      </c>
      <c r="N13" s="25">
        <f t="shared" si="0"/>
        <v>900</v>
      </c>
    </row>
    <row r="14" spans="1:14" x14ac:dyDescent="0.25">
      <c r="A14" s="24" t="s">
        <v>175</v>
      </c>
      <c r="B14" s="26">
        <v>44563</v>
      </c>
      <c r="C14" s="10">
        <v>113</v>
      </c>
      <c r="D14" s="10" t="s">
        <v>101</v>
      </c>
      <c r="E14" s="10" t="s">
        <v>102</v>
      </c>
      <c r="F14" s="12">
        <f>VLOOKUP(G14,Sheet3!$A$1:$B$6,2,FALSE)</f>
        <v>2</v>
      </c>
      <c r="G14" s="12" t="s">
        <v>12</v>
      </c>
      <c r="H14" s="16" t="str">
        <f>VLOOKUP(I14,Sheet3!$D$1:$E$8,2,FALSE)</f>
        <v>R-3</v>
      </c>
      <c r="I14" s="17" t="s">
        <v>9</v>
      </c>
      <c r="J14" s="21" t="s">
        <v>146</v>
      </c>
      <c r="K14" s="21" t="s">
        <v>36</v>
      </c>
      <c r="L14" s="19">
        <v>0</v>
      </c>
      <c r="M14" s="27" t="s">
        <v>76</v>
      </c>
      <c r="N14" s="25">
        <v>0</v>
      </c>
    </row>
    <row r="15" spans="1:14" x14ac:dyDescent="0.25">
      <c r="A15" s="24" t="s">
        <v>176</v>
      </c>
      <c r="B15" s="26">
        <v>44591</v>
      </c>
      <c r="C15" s="10">
        <v>114</v>
      </c>
      <c r="D15" s="10" t="s">
        <v>91</v>
      </c>
      <c r="E15" s="10" t="s">
        <v>103</v>
      </c>
      <c r="F15" s="12">
        <f>VLOOKUP(G15,Sheet3!$A$1:$B$6,2,FALSE)</f>
        <v>2</v>
      </c>
      <c r="G15" s="12" t="s">
        <v>12</v>
      </c>
      <c r="H15" s="16" t="str">
        <f>VLOOKUP(I15,Sheet3!$D$1:$E$8,2,FALSE)</f>
        <v>R-2</v>
      </c>
      <c r="I15" s="17" t="s">
        <v>73</v>
      </c>
      <c r="J15" s="21" t="s">
        <v>147</v>
      </c>
      <c r="K15" s="21" t="s">
        <v>38</v>
      </c>
      <c r="L15" s="19">
        <v>30</v>
      </c>
      <c r="M15" s="27">
        <v>36.67</v>
      </c>
      <c r="N15" s="25">
        <f t="shared" si="0"/>
        <v>1100.1000000000001</v>
      </c>
    </row>
    <row r="16" spans="1:14" x14ac:dyDescent="0.25">
      <c r="A16" s="24" t="s">
        <v>177</v>
      </c>
      <c r="B16" s="26">
        <v>44619</v>
      </c>
      <c r="C16" s="10">
        <v>115</v>
      </c>
      <c r="D16" s="10" t="s">
        <v>104</v>
      </c>
      <c r="E16" s="10" t="s">
        <v>105</v>
      </c>
      <c r="F16" s="12">
        <f>VLOOKUP(G16,Sheet3!$A$1:$B$6,2,FALSE)</f>
        <v>6</v>
      </c>
      <c r="G16" s="12" t="s">
        <v>14</v>
      </c>
      <c r="H16" s="16" t="str">
        <f>VLOOKUP(I16,Sheet3!$D$1:$E$8,2,FALSE)</f>
        <v>R-6</v>
      </c>
      <c r="I16" s="17" t="s">
        <v>15</v>
      </c>
      <c r="J16" s="21" t="s">
        <v>148</v>
      </c>
      <c r="K16" s="21" t="s">
        <v>40</v>
      </c>
      <c r="L16" s="19">
        <v>35</v>
      </c>
      <c r="M16" s="27">
        <v>34.29</v>
      </c>
      <c r="N16" s="25">
        <f t="shared" si="0"/>
        <v>1200.1499999999999</v>
      </c>
    </row>
    <row r="17" spans="1:14" x14ac:dyDescent="0.25">
      <c r="A17" s="24" t="s">
        <v>178</v>
      </c>
      <c r="B17" s="26">
        <v>44647</v>
      </c>
      <c r="C17" s="10">
        <v>116</v>
      </c>
      <c r="D17" s="10" t="s">
        <v>106</v>
      </c>
      <c r="E17" s="10" t="s">
        <v>107</v>
      </c>
      <c r="F17" s="12">
        <f>VLOOKUP(G17,Sheet3!$A$1:$B$6,2,FALSE)</f>
        <v>6</v>
      </c>
      <c r="G17" s="12" t="s">
        <v>14</v>
      </c>
      <c r="H17" s="16" t="str">
        <f>VLOOKUP(I17,Sheet3!$D$1:$E$8,2,FALSE)</f>
        <v>R-1</v>
      </c>
      <c r="I17" s="17" t="s">
        <v>18</v>
      </c>
      <c r="J17" s="21" t="s">
        <v>149</v>
      </c>
      <c r="K17" s="21" t="s">
        <v>42</v>
      </c>
      <c r="L17" s="19">
        <v>0</v>
      </c>
      <c r="M17" s="27" t="s">
        <v>76</v>
      </c>
      <c r="N17" s="25">
        <v>0</v>
      </c>
    </row>
    <row r="18" spans="1:14" x14ac:dyDescent="0.25">
      <c r="A18" s="24" t="s">
        <v>179</v>
      </c>
      <c r="B18" s="26">
        <v>44675</v>
      </c>
      <c r="C18" s="10">
        <v>117</v>
      </c>
      <c r="D18" s="10" t="s">
        <v>108</v>
      </c>
      <c r="E18" s="10" t="s">
        <v>109</v>
      </c>
      <c r="F18" s="12">
        <f>VLOOKUP(G18,Sheet3!$A$1:$B$6,2,FALSE)</f>
        <v>2</v>
      </c>
      <c r="G18" s="12" t="s">
        <v>12</v>
      </c>
      <c r="H18" s="16" t="str">
        <f>VLOOKUP(I18,Sheet3!$D$1:$E$8,2,FALSE)</f>
        <v>R-3</v>
      </c>
      <c r="I18" s="17" t="s">
        <v>9</v>
      </c>
      <c r="J18" s="21" t="s">
        <v>150</v>
      </c>
      <c r="K18" s="21" t="s">
        <v>44</v>
      </c>
      <c r="L18" s="19">
        <v>40</v>
      </c>
      <c r="M18" s="27">
        <v>35</v>
      </c>
      <c r="N18" s="25">
        <f t="shared" si="0"/>
        <v>1400</v>
      </c>
    </row>
    <row r="19" spans="1:14" x14ac:dyDescent="0.25">
      <c r="A19" s="24" t="s">
        <v>180</v>
      </c>
      <c r="B19" s="26">
        <v>44703</v>
      </c>
      <c r="C19" s="10">
        <v>118</v>
      </c>
      <c r="D19" s="10" t="s">
        <v>110</v>
      </c>
      <c r="E19" s="10" t="s">
        <v>98</v>
      </c>
      <c r="F19" s="12">
        <f>VLOOKUP(G19,Sheet3!$A$1:$B$6,2,FALSE)</f>
        <v>3</v>
      </c>
      <c r="G19" s="12" t="s">
        <v>8</v>
      </c>
      <c r="H19" s="16" t="str">
        <f>VLOOKUP(I19,Sheet3!$D$1:$E$8,2,FALSE)</f>
        <v>R-2</v>
      </c>
      <c r="I19" s="17" t="s">
        <v>73</v>
      </c>
      <c r="J19" s="21" t="s">
        <v>151</v>
      </c>
      <c r="K19" s="21" t="s">
        <v>46</v>
      </c>
      <c r="L19" s="19">
        <v>45</v>
      </c>
      <c r="M19" s="27">
        <v>33.33</v>
      </c>
      <c r="N19" s="25">
        <f t="shared" si="0"/>
        <v>1499.85</v>
      </c>
    </row>
    <row r="20" spans="1:14" x14ac:dyDescent="0.25">
      <c r="A20" s="24" t="s">
        <v>181</v>
      </c>
      <c r="B20" s="26">
        <v>44731</v>
      </c>
      <c r="C20" s="10">
        <v>119</v>
      </c>
      <c r="D20" s="10" t="s">
        <v>111</v>
      </c>
      <c r="E20" s="10" t="s">
        <v>112</v>
      </c>
      <c r="F20" s="12">
        <f>VLOOKUP(G20,Sheet3!$A$1:$B$6,2,FALSE)</f>
        <v>6</v>
      </c>
      <c r="G20" s="12" t="s">
        <v>14</v>
      </c>
      <c r="H20" s="16" t="str">
        <f>VLOOKUP(I20,Sheet3!$D$1:$E$8,2,FALSE)</f>
        <v>R-6</v>
      </c>
      <c r="I20" s="17" t="s">
        <v>15</v>
      </c>
      <c r="J20" s="21" t="s">
        <v>152</v>
      </c>
      <c r="K20" s="21" t="s">
        <v>48</v>
      </c>
      <c r="L20" s="19">
        <v>50</v>
      </c>
      <c r="M20" s="27">
        <v>32</v>
      </c>
      <c r="N20" s="25">
        <f t="shared" si="0"/>
        <v>1600</v>
      </c>
    </row>
    <row r="21" spans="1:14" x14ac:dyDescent="0.25">
      <c r="A21" s="24" t="s">
        <v>182</v>
      </c>
      <c r="B21" s="26">
        <v>44759</v>
      </c>
      <c r="C21" s="10">
        <v>120</v>
      </c>
      <c r="D21" s="10" t="s">
        <v>113</v>
      </c>
      <c r="E21" s="10" t="s">
        <v>114</v>
      </c>
      <c r="F21" s="12">
        <f>VLOOKUP(G21,Sheet3!$A$1:$B$6,2,FALSE)</f>
        <v>4</v>
      </c>
      <c r="G21" s="12" t="s">
        <v>17</v>
      </c>
      <c r="H21" s="16" t="str">
        <f>VLOOKUP(I21,Sheet3!$D$1:$E$8,2,FALSE)</f>
        <v>R-1</v>
      </c>
      <c r="I21" s="17" t="s">
        <v>18</v>
      </c>
      <c r="J21" s="21" t="s">
        <v>153</v>
      </c>
      <c r="K21" s="21" t="s">
        <v>50</v>
      </c>
      <c r="L21" s="19">
        <v>55</v>
      </c>
      <c r="M21" s="27">
        <v>30.91</v>
      </c>
      <c r="N21" s="25">
        <f t="shared" si="0"/>
        <v>1700.05</v>
      </c>
    </row>
    <row r="22" spans="1:14" x14ac:dyDescent="0.25">
      <c r="A22" s="24" t="s">
        <v>183</v>
      </c>
      <c r="B22" s="26">
        <v>44787</v>
      </c>
      <c r="C22" s="10">
        <v>121</v>
      </c>
      <c r="D22" s="10" t="s">
        <v>115</v>
      </c>
      <c r="E22" s="10" t="s">
        <v>116</v>
      </c>
      <c r="F22" s="12">
        <f>VLOOKUP(G22,Sheet3!$A$1:$B$6,2,FALSE)</f>
        <v>2</v>
      </c>
      <c r="G22" s="12" t="s">
        <v>12</v>
      </c>
      <c r="H22" s="16" t="str">
        <f>VLOOKUP(I22,Sheet3!$D$1:$E$8,2,FALSE)</f>
        <v>R-3</v>
      </c>
      <c r="I22" s="17" t="s">
        <v>9</v>
      </c>
      <c r="J22" s="21" t="s">
        <v>154</v>
      </c>
      <c r="K22" s="21" t="s">
        <v>51</v>
      </c>
      <c r="L22" s="19">
        <v>60</v>
      </c>
      <c r="M22" s="27">
        <v>30</v>
      </c>
      <c r="N22" s="25">
        <f t="shared" si="0"/>
        <v>1800</v>
      </c>
    </row>
    <row r="23" spans="1:14" x14ac:dyDescent="0.25">
      <c r="A23" s="24" t="s">
        <v>184</v>
      </c>
      <c r="B23" s="26">
        <v>44815</v>
      </c>
      <c r="C23" s="10">
        <v>122</v>
      </c>
      <c r="D23" s="10" t="s">
        <v>117</v>
      </c>
      <c r="E23" s="10" t="s">
        <v>118</v>
      </c>
      <c r="F23" s="12">
        <f>VLOOKUP(G23,Sheet3!$A$1:$B$6,2,FALSE)</f>
        <v>3</v>
      </c>
      <c r="G23" s="12" t="s">
        <v>8</v>
      </c>
      <c r="H23" s="16" t="str">
        <f>VLOOKUP(I23,Sheet3!$D$1:$E$8,2,FALSE)</f>
        <v>R-2</v>
      </c>
      <c r="I23" s="17" t="s">
        <v>73</v>
      </c>
      <c r="J23" s="21" t="s">
        <v>155</v>
      </c>
      <c r="K23" s="21" t="s">
        <v>53</v>
      </c>
      <c r="L23" s="19">
        <v>0</v>
      </c>
      <c r="M23" s="27" t="s">
        <v>76</v>
      </c>
      <c r="N23" s="25">
        <v>0</v>
      </c>
    </row>
    <row r="24" spans="1:14" x14ac:dyDescent="0.25">
      <c r="A24" s="24" t="s">
        <v>185</v>
      </c>
      <c r="B24" s="26">
        <v>44843</v>
      </c>
      <c r="C24" s="10">
        <v>123</v>
      </c>
      <c r="D24" s="10" t="s">
        <v>119</v>
      </c>
      <c r="E24" s="10" t="s">
        <v>120</v>
      </c>
      <c r="F24" s="12">
        <f>VLOOKUP(G24,Sheet3!$A$1:$B$6,2,FALSE)</f>
        <v>6</v>
      </c>
      <c r="G24" s="12" t="s">
        <v>14</v>
      </c>
      <c r="H24" s="16" t="str">
        <f>VLOOKUP(I24,Sheet3!$D$1:$E$8,2,FALSE)</f>
        <v>R-6</v>
      </c>
      <c r="I24" s="17" t="s">
        <v>15</v>
      </c>
      <c r="J24" s="21" t="s">
        <v>156</v>
      </c>
      <c r="K24" s="21" t="s">
        <v>55</v>
      </c>
      <c r="L24" s="19">
        <v>65</v>
      </c>
      <c r="M24" s="27">
        <v>30.77</v>
      </c>
      <c r="N24" s="25">
        <f t="shared" si="0"/>
        <v>2000.05</v>
      </c>
    </row>
    <row r="25" spans="1:14" x14ac:dyDescent="0.25">
      <c r="A25" s="24" t="s">
        <v>186</v>
      </c>
      <c r="B25" s="26">
        <v>44871</v>
      </c>
      <c r="C25" s="10">
        <v>124</v>
      </c>
      <c r="D25" s="10" t="s">
        <v>121</v>
      </c>
      <c r="E25" s="10" t="s">
        <v>126</v>
      </c>
      <c r="F25" s="12">
        <f>VLOOKUP(G25,Sheet3!$A$1:$B$6,2,FALSE)</f>
        <v>4</v>
      </c>
      <c r="G25" s="12" t="s">
        <v>17</v>
      </c>
      <c r="H25" s="16" t="str">
        <f>VLOOKUP(I25,Sheet3!$D$1:$E$8,2,FALSE)</f>
        <v>R-1</v>
      </c>
      <c r="I25" s="17" t="s">
        <v>18</v>
      </c>
      <c r="J25" s="21" t="s">
        <v>157</v>
      </c>
      <c r="K25" s="21" t="s">
        <v>56</v>
      </c>
      <c r="L25" s="19">
        <v>70</v>
      </c>
      <c r="M25" s="27">
        <v>30</v>
      </c>
      <c r="N25" s="25">
        <f t="shared" si="0"/>
        <v>2100</v>
      </c>
    </row>
    <row r="26" spans="1:14" x14ac:dyDescent="0.25">
      <c r="A26" s="24" t="s">
        <v>187</v>
      </c>
      <c r="B26" s="26">
        <v>44899</v>
      </c>
      <c r="C26" s="10">
        <v>125</v>
      </c>
      <c r="D26" s="10" t="s">
        <v>122</v>
      </c>
      <c r="E26" s="10" t="s">
        <v>123</v>
      </c>
      <c r="F26" s="12">
        <f>VLOOKUP(G26,Sheet3!$A$1:$B$6,2,FALSE)</f>
        <v>1</v>
      </c>
      <c r="G26" s="12" t="s">
        <v>58</v>
      </c>
      <c r="H26" s="16" t="str">
        <f>VLOOKUP(I26,Sheet3!$D$1:$E$8,2,FALSE)</f>
        <v>R-5</v>
      </c>
      <c r="I26" s="17" t="s">
        <v>59</v>
      </c>
      <c r="J26" s="21" t="s">
        <v>158</v>
      </c>
      <c r="K26" s="21" t="s">
        <v>60</v>
      </c>
      <c r="L26" s="19">
        <v>75</v>
      </c>
      <c r="M26" s="27">
        <v>29.33</v>
      </c>
      <c r="N26" s="25">
        <f t="shared" si="0"/>
        <v>2199.75</v>
      </c>
    </row>
    <row r="27" spans="1:14" x14ac:dyDescent="0.25">
      <c r="A27" s="24" t="s">
        <v>188</v>
      </c>
      <c r="B27" s="26">
        <v>44927</v>
      </c>
      <c r="C27" s="10">
        <v>126</v>
      </c>
      <c r="D27" s="10" t="s">
        <v>124</v>
      </c>
      <c r="E27" s="10" t="s">
        <v>125</v>
      </c>
      <c r="F27" s="12">
        <f>VLOOKUP(G27,Sheet3!$A$1:$B$6,2,FALSE)</f>
        <v>1</v>
      </c>
      <c r="G27" s="12" t="s">
        <v>58</v>
      </c>
      <c r="H27" s="16" t="str">
        <f>VLOOKUP(I27,Sheet3!$D$1:$E$8,2,FALSE)</f>
        <v>R-8</v>
      </c>
      <c r="I27" s="17" t="s">
        <v>62</v>
      </c>
      <c r="J27" s="21" t="s">
        <v>159</v>
      </c>
      <c r="K27" s="21" t="s">
        <v>63</v>
      </c>
      <c r="L27" s="19">
        <v>80</v>
      </c>
      <c r="M27" s="27">
        <v>28.75</v>
      </c>
      <c r="N27" s="25">
        <f t="shared" si="0"/>
        <v>2300</v>
      </c>
    </row>
    <row r="28" spans="1:14" x14ac:dyDescent="0.25">
      <c r="A28" s="24" t="s">
        <v>189</v>
      </c>
      <c r="B28" s="26">
        <v>44955</v>
      </c>
      <c r="C28" s="10">
        <v>127</v>
      </c>
      <c r="D28" s="10" t="s">
        <v>101</v>
      </c>
      <c r="E28" s="10" t="s">
        <v>102</v>
      </c>
      <c r="F28" s="12">
        <f>VLOOKUP(G28,Sheet3!$A$1:$B$6,2,FALSE)</f>
        <v>2</v>
      </c>
      <c r="G28" s="12" t="s">
        <v>12</v>
      </c>
      <c r="H28" s="16" t="str">
        <f>VLOOKUP(I28,Sheet3!$D$1:$E$8,2,FALSE)</f>
        <v>R-7</v>
      </c>
      <c r="I28" s="17" t="s">
        <v>64</v>
      </c>
      <c r="J28" s="21" t="s">
        <v>160</v>
      </c>
      <c r="K28" s="21" t="s">
        <v>65</v>
      </c>
      <c r="L28" s="19">
        <v>0</v>
      </c>
      <c r="M28" s="27" t="s">
        <v>76</v>
      </c>
      <c r="N28" s="25">
        <v>0</v>
      </c>
    </row>
    <row r="29" spans="1:14" x14ac:dyDescent="0.25">
      <c r="A29" s="24" t="s">
        <v>190</v>
      </c>
      <c r="B29" s="26">
        <v>44983</v>
      </c>
      <c r="C29" s="10">
        <v>128</v>
      </c>
      <c r="D29" s="10" t="s">
        <v>99</v>
      </c>
      <c r="E29" s="10" t="s">
        <v>100</v>
      </c>
      <c r="F29" s="12">
        <f>VLOOKUP(G29,Sheet3!$A$1:$B$6,2,FALSE)</f>
        <v>4</v>
      </c>
      <c r="G29" s="12" t="s">
        <v>17</v>
      </c>
      <c r="H29" s="16" t="str">
        <f>VLOOKUP(I29,Sheet3!$D$1:$E$8,2,FALSE)</f>
        <v>R-4</v>
      </c>
      <c r="I29" s="17" t="s">
        <v>66</v>
      </c>
      <c r="J29" s="21" t="s">
        <v>161</v>
      </c>
      <c r="K29" s="21" t="s">
        <v>67</v>
      </c>
      <c r="L29" s="19">
        <v>85</v>
      </c>
      <c r="M29" s="27">
        <v>29.41</v>
      </c>
      <c r="N29" s="25">
        <f t="shared" si="0"/>
        <v>2499.85</v>
      </c>
    </row>
  </sheetData>
  <conditionalFormatting sqref="H1:M1 B1:G29 I2:M29">
    <cfRule type="duplicateValues" priority="5"/>
  </conditionalFormatting>
  <dataValidations count="1">
    <dataValidation type="list" allowBlank="1" showInputMessage="1" showErrorMessage="1" sqref="G2:G29" xr:uid="{00000000-0002-0000-0200-000000000000}">
      <formula1>"North, South, East, West, Asgard"</formula1>
    </dataValidation>
  </dataValidations>
  <pageMargins left="0.7" right="0.7" top="0.75" bottom="0.75" header="0.3" footer="0.3"/>
  <pageSetup paperSize="9" orientation="portrait" r:id="rId1"/>
  <ignoredErrors>
    <ignoredError sqref="N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Q25" sqref="Q25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0.42578125" bestFit="1" customWidth="1"/>
    <col min="4" max="4" width="16.140625" bestFit="1" customWidth="1"/>
    <col min="5" max="5" width="16" bestFit="1" customWidth="1"/>
    <col min="6" max="6" width="8.42578125" bestFit="1" customWidth="1"/>
    <col min="7" max="7" width="14.7109375" bestFit="1" customWidth="1"/>
    <col min="8" max="8" width="11.7109375" bestFit="1" customWidth="1"/>
    <col min="10" max="10" width="11.28515625" bestFit="1" customWidth="1"/>
    <col min="11" max="11" width="23.42578125" bestFit="1" customWidth="1"/>
    <col min="12" max="12" width="11" bestFit="1" customWidth="1"/>
    <col min="13" max="13" width="15.5703125" bestFit="1" customWidth="1"/>
    <col min="14" max="14" width="8.28515625" bestFit="1" customWidth="1"/>
  </cols>
  <sheetData>
    <row r="1" spans="1:14" x14ac:dyDescent="0.25">
      <c r="A1" t="s">
        <v>162</v>
      </c>
      <c r="B1" t="s">
        <v>0</v>
      </c>
      <c r="C1" t="s">
        <v>129</v>
      </c>
      <c r="D1" t="s">
        <v>128</v>
      </c>
      <c r="E1" t="s">
        <v>127</v>
      </c>
      <c r="F1" t="s">
        <v>131</v>
      </c>
      <c r="G1" t="s">
        <v>191</v>
      </c>
      <c r="H1" t="s">
        <v>132</v>
      </c>
      <c r="I1" t="s">
        <v>4</v>
      </c>
      <c r="J1" t="s">
        <v>133</v>
      </c>
      <c r="K1" t="s">
        <v>203</v>
      </c>
      <c r="L1" t="s">
        <v>6</v>
      </c>
      <c r="M1" t="s">
        <v>7</v>
      </c>
      <c r="N1" t="s">
        <v>130</v>
      </c>
    </row>
    <row r="2" spans="1:14" x14ac:dyDescent="0.25">
      <c r="A2" t="s">
        <v>163</v>
      </c>
      <c r="B2" s="8">
        <v>44227</v>
      </c>
      <c r="C2">
        <v>101</v>
      </c>
      <c r="D2" t="s">
        <v>78</v>
      </c>
      <c r="E2" t="s">
        <v>79</v>
      </c>
      <c r="F2">
        <v>3</v>
      </c>
      <c r="G2" t="s">
        <v>8</v>
      </c>
      <c r="H2" t="s">
        <v>194</v>
      </c>
      <c r="I2" t="s">
        <v>9</v>
      </c>
      <c r="J2" t="s">
        <v>134</v>
      </c>
      <c r="K2" t="s">
        <v>10</v>
      </c>
      <c r="L2">
        <v>10</v>
      </c>
      <c r="M2">
        <v>20</v>
      </c>
      <c r="N2">
        <v>200</v>
      </c>
    </row>
    <row r="3" spans="1:14" x14ac:dyDescent="0.25">
      <c r="A3" t="s">
        <v>164</v>
      </c>
      <c r="B3" s="8">
        <v>44255</v>
      </c>
      <c r="C3">
        <v>102</v>
      </c>
      <c r="D3" t="s">
        <v>80</v>
      </c>
      <c r="E3" t="s">
        <v>81</v>
      </c>
      <c r="F3">
        <v>2</v>
      </c>
      <c r="G3" t="s">
        <v>12</v>
      </c>
      <c r="H3" t="s">
        <v>193</v>
      </c>
      <c r="I3" t="s">
        <v>73</v>
      </c>
      <c r="J3" t="s">
        <v>135</v>
      </c>
      <c r="K3" t="s">
        <v>13</v>
      </c>
      <c r="L3">
        <v>15</v>
      </c>
      <c r="M3">
        <v>10</v>
      </c>
      <c r="N3">
        <v>150</v>
      </c>
    </row>
    <row r="4" spans="1:14" x14ac:dyDescent="0.25">
      <c r="A4" t="s">
        <v>165</v>
      </c>
      <c r="B4" s="8">
        <v>44283</v>
      </c>
      <c r="C4">
        <v>103</v>
      </c>
      <c r="D4" t="s">
        <v>82</v>
      </c>
      <c r="E4" t="s">
        <v>83</v>
      </c>
      <c r="F4">
        <v>6</v>
      </c>
      <c r="G4" t="s">
        <v>14</v>
      </c>
      <c r="H4" t="s">
        <v>197</v>
      </c>
      <c r="I4" t="s">
        <v>15</v>
      </c>
      <c r="J4" t="s">
        <v>136</v>
      </c>
      <c r="K4" t="s">
        <v>16</v>
      </c>
      <c r="L4">
        <v>0</v>
      </c>
      <c r="N4">
        <v>0</v>
      </c>
    </row>
    <row r="5" spans="1:14" x14ac:dyDescent="0.25">
      <c r="A5" t="s">
        <v>166</v>
      </c>
      <c r="B5" s="8">
        <v>44311</v>
      </c>
      <c r="C5">
        <v>104</v>
      </c>
      <c r="D5" t="s">
        <v>84</v>
      </c>
      <c r="E5" t="s">
        <v>85</v>
      </c>
      <c r="F5">
        <v>4</v>
      </c>
      <c r="G5" t="s">
        <v>17</v>
      </c>
      <c r="H5" t="s">
        <v>192</v>
      </c>
      <c r="I5" t="s">
        <v>18</v>
      </c>
      <c r="J5" t="s">
        <v>137</v>
      </c>
      <c r="K5" t="s">
        <v>19</v>
      </c>
      <c r="L5">
        <v>25</v>
      </c>
      <c r="M5">
        <v>10</v>
      </c>
      <c r="N5">
        <v>250</v>
      </c>
    </row>
    <row r="6" spans="1:14" x14ac:dyDescent="0.25">
      <c r="A6" t="s">
        <v>167</v>
      </c>
      <c r="B6" s="8">
        <v>44339</v>
      </c>
      <c r="C6">
        <v>105</v>
      </c>
      <c r="D6" t="s">
        <v>86</v>
      </c>
      <c r="E6" t="s">
        <v>87</v>
      </c>
      <c r="F6">
        <v>2</v>
      </c>
      <c r="G6" t="s">
        <v>12</v>
      </c>
      <c r="H6" t="s">
        <v>194</v>
      </c>
      <c r="I6" t="s">
        <v>9</v>
      </c>
      <c r="J6" t="s">
        <v>138</v>
      </c>
      <c r="K6" t="s">
        <v>21</v>
      </c>
      <c r="L6">
        <v>30</v>
      </c>
      <c r="M6">
        <v>16.670000000000002</v>
      </c>
      <c r="N6">
        <v>500.1</v>
      </c>
    </row>
    <row r="7" spans="1:14" x14ac:dyDescent="0.25">
      <c r="A7" t="s">
        <v>168</v>
      </c>
      <c r="B7" s="8">
        <v>44367</v>
      </c>
      <c r="C7">
        <v>106</v>
      </c>
      <c r="D7" t="s">
        <v>88</v>
      </c>
      <c r="E7" t="s">
        <v>89</v>
      </c>
      <c r="F7">
        <v>2</v>
      </c>
      <c r="G7" t="s">
        <v>12</v>
      </c>
      <c r="H7" t="s">
        <v>193</v>
      </c>
      <c r="I7" t="s">
        <v>73</v>
      </c>
      <c r="J7" t="s">
        <v>139</v>
      </c>
      <c r="K7" t="s">
        <v>22</v>
      </c>
      <c r="L7">
        <v>0</v>
      </c>
      <c r="N7">
        <v>0</v>
      </c>
    </row>
    <row r="8" spans="1:14" x14ac:dyDescent="0.25">
      <c r="A8" t="s">
        <v>169</v>
      </c>
      <c r="B8" s="8">
        <v>44395</v>
      </c>
      <c r="C8">
        <v>107</v>
      </c>
      <c r="D8" t="s">
        <v>90</v>
      </c>
      <c r="E8" t="s">
        <v>80</v>
      </c>
      <c r="F8">
        <v>6</v>
      </c>
      <c r="G8" t="s">
        <v>14</v>
      </c>
      <c r="H8" t="s">
        <v>197</v>
      </c>
      <c r="I8" t="s">
        <v>15</v>
      </c>
      <c r="J8" t="s">
        <v>140</v>
      </c>
      <c r="K8" t="s">
        <v>24</v>
      </c>
      <c r="L8">
        <v>35</v>
      </c>
      <c r="M8">
        <v>10</v>
      </c>
      <c r="N8">
        <v>350</v>
      </c>
    </row>
    <row r="9" spans="1:14" x14ac:dyDescent="0.25">
      <c r="A9" t="s">
        <v>170</v>
      </c>
      <c r="B9" s="8">
        <v>44423</v>
      </c>
      <c r="C9">
        <v>108</v>
      </c>
      <c r="D9" t="s">
        <v>91</v>
      </c>
      <c r="E9" t="s">
        <v>92</v>
      </c>
      <c r="F9">
        <v>4</v>
      </c>
      <c r="G9" t="s">
        <v>17</v>
      </c>
      <c r="H9" t="s">
        <v>192</v>
      </c>
      <c r="I9" t="s">
        <v>18</v>
      </c>
      <c r="J9" t="s">
        <v>141</v>
      </c>
      <c r="K9" t="s">
        <v>26</v>
      </c>
      <c r="L9">
        <v>40</v>
      </c>
      <c r="M9">
        <v>15</v>
      </c>
      <c r="N9">
        <v>600</v>
      </c>
    </row>
    <row r="10" spans="1:14" x14ac:dyDescent="0.25">
      <c r="A10" t="s">
        <v>171</v>
      </c>
      <c r="B10" s="8">
        <v>44451</v>
      </c>
      <c r="C10">
        <v>109</v>
      </c>
      <c r="D10" t="s">
        <v>93</v>
      </c>
      <c r="E10" t="s">
        <v>94</v>
      </c>
      <c r="F10">
        <v>2</v>
      </c>
      <c r="G10" t="s">
        <v>12</v>
      </c>
      <c r="H10" t="s">
        <v>194</v>
      </c>
      <c r="I10" t="s">
        <v>9</v>
      </c>
      <c r="J10" t="s">
        <v>142</v>
      </c>
      <c r="K10" t="s">
        <v>28</v>
      </c>
      <c r="L10">
        <v>45</v>
      </c>
      <c r="M10">
        <v>12.22</v>
      </c>
      <c r="N10">
        <v>549.9</v>
      </c>
    </row>
    <row r="11" spans="1:14" x14ac:dyDescent="0.25">
      <c r="A11" t="s">
        <v>172</v>
      </c>
      <c r="B11" s="8">
        <v>44479</v>
      </c>
      <c r="C11">
        <v>110</v>
      </c>
      <c r="D11" t="s">
        <v>95</v>
      </c>
      <c r="E11" t="s">
        <v>96</v>
      </c>
      <c r="F11">
        <v>3</v>
      </c>
      <c r="G11" t="s">
        <v>8</v>
      </c>
      <c r="H11" t="s">
        <v>193</v>
      </c>
      <c r="I11" t="s">
        <v>73</v>
      </c>
      <c r="J11" t="s">
        <v>143</v>
      </c>
      <c r="K11" t="s">
        <v>30</v>
      </c>
      <c r="L11">
        <v>50</v>
      </c>
      <c r="M11">
        <v>14</v>
      </c>
      <c r="N11">
        <v>700</v>
      </c>
    </row>
    <row r="12" spans="1:14" x14ac:dyDescent="0.25">
      <c r="A12" t="s">
        <v>173</v>
      </c>
      <c r="B12" s="8">
        <v>44507</v>
      </c>
      <c r="C12">
        <v>111</v>
      </c>
      <c r="D12" t="s">
        <v>97</v>
      </c>
      <c r="E12" t="s">
        <v>98</v>
      </c>
      <c r="F12">
        <v>6</v>
      </c>
      <c r="G12" t="s">
        <v>14</v>
      </c>
      <c r="H12" t="s">
        <v>197</v>
      </c>
      <c r="I12" t="s">
        <v>15</v>
      </c>
      <c r="J12" t="s">
        <v>144</v>
      </c>
      <c r="K12" t="s">
        <v>32</v>
      </c>
      <c r="L12">
        <v>5</v>
      </c>
      <c r="M12">
        <v>160</v>
      </c>
      <c r="N12">
        <v>800</v>
      </c>
    </row>
    <row r="13" spans="1:14" x14ac:dyDescent="0.25">
      <c r="A13" t="s">
        <v>174</v>
      </c>
      <c r="B13" s="8">
        <v>44535</v>
      </c>
      <c r="C13">
        <v>112</v>
      </c>
      <c r="D13" t="s">
        <v>99</v>
      </c>
      <c r="E13" t="s">
        <v>100</v>
      </c>
      <c r="F13">
        <v>4</v>
      </c>
      <c r="G13" t="s">
        <v>17</v>
      </c>
      <c r="H13" t="s">
        <v>192</v>
      </c>
      <c r="I13" t="s">
        <v>18</v>
      </c>
      <c r="J13" t="s">
        <v>145</v>
      </c>
      <c r="K13" t="s">
        <v>34</v>
      </c>
      <c r="L13">
        <v>20</v>
      </c>
      <c r="M13">
        <v>45</v>
      </c>
      <c r="N13">
        <v>900</v>
      </c>
    </row>
    <row r="14" spans="1:14" x14ac:dyDescent="0.25">
      <c r="A14" t="s">
        <v>175</v>
      </c>
      <c r="B14" s="8">
        <v>44563</v>
      </c>
      <c r="C14">
        <v>113</v>
      </c>
      <c r="D14" t="s">
        <v>101</v>
      </c>
      <c r="E14" t="s">
        <v>102</v>
      </c>
      <c r="F14">
        <v>2</v>
      </c>
      <c r="G14" t="s">
        <v>12</v>
      </c>
      <c r="H14" t="s">
        <v>194</v>
      </c>
      <c r="I14" t="s">
        <v>9</v>
      </c>
      <c r="J14" t="s">
        <v>146</v>
      </c>
      <c r="K14" t="s">
        <v>36</v>
      </c>
      <c r="L14">
        <v>0</v>
      </c>
      <c r="N14">
        <v>0</v>
      </c>
    </row>
    <row r="15" spans="1:14" x14ac:dyDescent="0.25">
      <c r="A15" t="s">
        <v>176</v>
      </c>
      <c r="B15" s="8">
        <v>44591</v>
      </c>
      <c r="C15">
        <v>114</v>
      </c>
      <c r="D15" t="s">
        <v>91</v>
      </c>
      <c r="E15" t="s">
        <v>103</v>
      </c>
      <c r="F15">
        <v>2</v>
      </c>
      <c r="G15" t="s">
        <v>12</v>
      </c>
      <c r="H15" t="s">
        <v>193</v>
      </c>
      <c r="I15" t="s">
        <v>73</v>
      </c>
      <c r="J15" t="s">
        <v>147</v>
      </c>
      <c r="K15" t="s">
        <v>38</v>
      </c>
      <c r="L15">
        <v>30</v>
      </c>
      <c r="M15">
        <v>36.67</v>
      </c>
      <c r="N15">
        <v>1100.1000000000001</v>
      </c>
    </row>
    <row r="16" spans="1:14" x14ac:dyDescent="0.25">
      <c r="A16" t="s">
        <v>177</v>
      </c>
      <c r="B16" s="8">
        <v>44619</v>
      </c>
      <c r="C16">
        <v>115</v>
      </c>
      <c r="D16" t="s">
        <v>104</v>
      </c>
      <c r="E16" t="s">
        <v>105</v>
      </c>
      <c r="F16">
        <v>6</v>
      </c>
      <c r="G16" t="s">
        <v>14</v>
      </c>
      <c r="H16" t="s">
        <v>197</v>
      </c>
      <c r="I16" t="s">
        <v>15</v>
      </c>
      <c r="J16" t="s">
        <v>148</v>
      </c>
      <c r="K16" t="s">
        <v>40</v>
      </c>
      <c r="L16">
        <v>35</v>
      </c>
      <c r="M16">
        <v>34.29</v>
      </c>
      <c r="N16">
        <v>1200.1499999999999</v>
      </c>
    </row>
    <row r="17" spans="1:14" x14ac:dyDescent="0.25">
      <c r="A17" t="s">
        <v>178</v>
      </c>
      <c r="B17" s="8">
        <v>44647</v>
      </c>
      <c r="C17">
        <v>116</v>
      </c>
      <c r="D17" t="s">
        <v>106</v>
      </c>
      <c r="E17" t="s">
        <v>107</v>
      </c>
      <c r="F17">
        <v>6</v>
      </c>
      <c r="G17" t="s">
        <v>14</v>
      </c>
      <c r="H17" t="s">
        <v>192</v>
      </c>
      <c r="I17" t="s">
        <v>18</v>
      </c>
      <c r="J17" t="s">
        <v>149</v>
      </c>
      <c r="K17" t="s">
        <v>42</v>
      </c>
      <c r="L17">
        <v>0</v>
      </c>
      <c r="N17">
        <v>0</v>
      </c>
    </row>
    <row r="18" spans="1:14" x14ac:dyDescent="0.25">
      <c r="A18" t="s">
        <v>179</v>
      </c>
      <c r="B18" s="8">
        <v>44675</v>
      </c>
      <c r="C18">
        <v>117</v>
      </c>
      <c r="D18" t="s">
        <v>108</v>
      </c>
      <c r="E18" t="s">
        <v>109</v>
      </c>
      <c r="F18">
        <v>2</v>
      </c>
      <c r="G18" t="s">
        <v>12</v>
      </c>
      <c r="H18" t="s">
        <v>194</v>
      </c>
      <c r="I18" t="s">
        <v>9</v>
      </c>
      <c r="J18" t="s">
        <v>150</v>
      </c>
      <c r="K18" t="s">
        <v>44</v>
      </c>
      <c r="L18">
        <v>40</v>
      </c>
      <c r="M18">
        <v>35</v>
      </c>
      <c r="N18">
        <v>1400</v>
      </c>
    </row>
    <row r="19" spans="1:14" x14ac:dyDescent="0.25">
      <c r="A19" t="s">
        <v>180</v>
      </c>
      <c r="B19" s="8">
        <v>44703</v>
      </c>
      <c r="C19">
        <v>118</v>
      </c>
      <c r="D19" t="s">
        <v>110</v>
      </c>
      <c r="E19" t="s">
        <v>98</v>
      </c>
      <c r="F19">
        <v>3</v>
      </c>
      <c r="G19" t="s">
        <v>8</v>
      </c>
      <c r="H19" t="s">
        <v>193</v>
      </c>
      <c r="I19" t="s">
        <v>73</v>
      </c>
      <c r="J19" t="s">
        <v>151</v>
      </c>
      <c r="K19" t="s">
        <v>46</v>
      </c>
      <c r="L19">
        <v>45</v>
      </c>
      <c r="M19">
        <v>33.33</v>
      </c>
      <c r="N19">
        <v>1499.85</v>
      </c>
    </row>
    <row r="20" spans="1:14" x14ac:dyDescent="0.25">
      <c r="A20" t="s">
        <v>181</v>
      </c>
      <c r="B20" s="8">
        <v>44731</v>
      </c>
      <c r="C20">
        <v>119</v>
      </c>
      <c r="D20" t="s">
        <v>111</v>
      </c>
      <c r="E20" t="s">
        <v>112</v>
      </c>
      <c r="F20">
        <v>6</v>
      </c>
      <c r="G20" t="s">
        <v>14</v>
      </c>
      <c r="H20" t="s">
        <v>197</v>
      </c>
      <c r="I20" t="s">
        <v>15</v>
      </c>
      <c r="J20" t="s">
        <v>152</v>
      </c>
      <c r="K20" t="s">
        <v>48</v>
      </c>
      <c r="L20">
        <v>50</v>
      </c>
      <c r="M20">
        <v>32</v>
      </c>
      <c r="N20">
        <v>1600</v>
      </c>
    </row>
    <row r="21" spans="1:14" x14ac:dyDescent="0.25">
      <c r="A21" t="s">
        <v>182</v>
      </c>
      <c r="B21" s="8">
        <v>44759</v>
      </c>
      <c r="C21">
        <v>120</v>
      </c>
      <c r="D21" t="s">
        <v>113</v>
      </c>
      <c r="E21" t="s">
        <v>114</v>
      </c>
      <c r="F21">
        <v>4</v>
      </c>
      <c r="G21" t="s">
        <v>17</v>
      </c>
      <c r="H21" t="s">
        <v>192</v>
      </c>
      <c r="I21" t="s">
        <v>18</v>
      </c>
      <c r="J21" t="s">
        <v>153</v>
      </c>
      <c r="K21" t="s">
        <v>50</v>
      </c>
      <c r="L21">
        <v>55</v>
      </c>
      <c r="M21">
        <v>30.91</v>
      </c>
      <c r="N21">
        <v>1700.05</v>
      </c>
    </row>
    <row r="22" spans="1:14" x14ac:dyDescent="0.25">
      <c r="A22" t="s">
        <v>183</v>
      </c>
      <c r="B22" s="8">
        <v>44787</v>
      </c>
      <c r="C22">
        <v>121</v>
      </c>
      <c r="D22" t="s">
        <v>115</v>
      </c>
      <c r="E22" t="s">
        <v>116</v>
      </c>
      <c r="F22">
        <v>2</v>
      </c>
      <c r="G22" t="s">
        <v>12</v>
      </c>
      <c r="H22" t="s">
        <v>194</v>
      </c>
      <c r="I22" t="s">
        <v>9</v>
      </c>
      <c r="J22" t="s">
        <v>154</v>
      </c>
      <c r="K22" t="s">
        <v>51</v>
      </c>
      <c r="L22">
        <v>60</v>
      </c>
      <c r="M22">
        <v>30</v>
      </c>
      <c r="N22">
        <v>1800</v>
      </c>
    </row>
    <row r="23" spans="1:14" x14ac:dyDescent="0.25">
      <c r="A23" t="s">
        <v>184</v>
      </c>
      <c r="B23" s="8">
        <v>44815</v>
      </c>
      <c r="C23">
        <v>122</v>
      </c>
      <c r="D23" t="s">
        <v>117</v>
      </c>
      <c r="E23" t="s">
        <v>118</v>
      </c>
      <c r="F23">
        <v>3</v>
      </c>
      <c r="G23" t="s">
        <v>8</v>
      </c>
      <c r="H23" t="s">
        <v>193</v>
      </c>
      <c r="I23" t="s">
        <v>73</v>
      </c>
      <c r="J23" t="s">
        <v>155</v>
      </c>
      <c r="K23" t="s">
        <v>53</v>
      </c>
      <c r="L23">
        <v>0</v>
      </c>
      <c r="N23">
        <v>0</v>
      </c>
    </row>
    <row r="24" spans="1:14" x14ac:dyDescent="0.25">
      <c r="A24" t="s">
        <v>185</v>
      </c>
      <c r="B24" s="8">
        <v>44843</v>
      </c>
      <c r="C24">
        <v>123</v>
      </c>
      <c r="D24" t="s">
        <v>119</v>
      </c>
      <c r="E24" t="s">
        <v>120</v>
      </c>
      <c r="F24">
        <v>6</v>
      </c>
      <c r="G24" t="s">
        <v>14</v>
      </c>
      <c r="H24" t="s">
        <v>197</v>
      </c>
      <c r="I24" t="s">
        <v>15</v>
      </c>
      <c r="J24" t="s">
        <v>156</v>
      </c>
      <c r="K24" t="s">
        <v>55</v>
      </c>
      <c r="L24">
        <v>65</v>
      </c>
      <c r="M24">
        <v>30.77</v>
      </c>
      <c r="N24">
        <v>2000.05</v>
      </c>
    </row>
    <row r="25" spans="1:14" x14ac:dyDescent="0.25">
      <c r="A25" t="s">
        <v>186</v>
      </c>
      <c r="B25" s="8">
        <v>44871</v>
      </c>
      <c r="C25">
        <v>124</v>
      </c>
      <c r="D25" t="s">
        <v>121</v>
      </c>
      <c r="E25" t="s">
        <v>126</v>
      </c>
      <c r="F25">
        <v>4</v>
      </c>
      <c r="G25" t="s">
        <v>17</v>
      </c>
      <c r="H25" t="s">
        <v>192</v>
      </c>
      <c r="I25" t="s">
        <v>18</v>
      </c>
      <c r="J25" t="s">
        <v>157</v>
      </c>
      <c r="K25" t="s">
        <v>56</v>
      </c>
      <c r="L25">
        <v>70</v>
      </c>
      <c r="M25">
        <v>30</v>
      </c>
      <c r="N25">
        <v>2100</v>
      </c>
    </row>
    <row r="26" spans="1:14" x14ac:dyDescent="0.25">
      <c r="A26" t="s">
        <v>187</v>
      </c>
      <c r="B26" s="8">
        <v>44899</v>
      </c>
      <c r="C26">
        <v>125</v>
      </c>
      <c r="D26" t="s">
        <v>122</v>
      </c>
      <c r="E26" t="s">
        <v>123</v>
      </c>
      <c r="F26">
        <v>1</v>
      </c>
      <c r="G26" t="s">
        <v>58</v>
      </c>
      <c r="H26" t="s">
        <v>196</v>
      </c>
      <c r="I26" t="s">
        <v>59</v>
      </c>
      <c r="J26" t="s">
        <v>158</v>
      </c>
      <c r="K26" t="s">
        <v>60</v>
      </c>
      <c r="L26">
        <v>75</v>
      </c>
      <c r="M26">
        <v>29.33</v>
      </c>
      <c r="N26">
        <v>2199.75</v>
      </c>
    </row>
    <row r="27" spans="1:14" x14ac:dyDescent="0.25">
      <c r="A27" t="s">
        <v>188</v>
      </c>
      <c r="B27" s="8">
        <v>44927</v>
      </c>
      <c r="C27">
        <v>126</v>
      </c>
      <c r="D27" t="s">
        <v>124</v>
      </c>
      <c r="E27" t="s">
        <v>125</v>
      </c>
      <c r="F27">
        <v>1</v>
      </c>
      <c r="G27" t="s">
        <v>58</v>
      </c>
      <c r="H27" t="s">
        <v>199</v>
      </c>
      <c r="I27" t="s">
        <v>62</v>
      </c>
      <c r="J27" t="s">
        <v>159</v>
      </c>
      <c r="K27" t="s">
        <v>63</v>
      </c>
      <c r="L27">
        <v>80</v>
      </c>
      <c r="M27">
        <v>28.75</v>
      </c>
      <c r="N27">
        <v>2300</v>
      </c>
    </row>
    <row r="28" spans="1:14" x14ac:dyDescent="0.25">
      <c r="A28" t="s">
        <v>189</v>
      </c>
      <c r="B28" s="8">
        <v>44955</v>
      </c>
      <c r="C28">
        <v>127</v>
      </c>
      <c r="D28" t="s">
        <v>101</v>
      </c>
      <c r="E28" t="s">
        <v>102</v>
      </c>
      <c r="F28">
        <v>2</v>
      </c>
      <c r="G28" t="s">
        <v>12</v>
      </c>
      <c r="H28" t="s">
        <v>198</v>
      </c>
      <c r="I28" t="s">
        <v>64</v>
      </c>
      <c r="J28" t="s">
        <v>160</v>
      </c>
      <c r="K28" t="s">
        <v>65</v>
      </c>
      <c r="L28">
        <v>0</v>
      </c>
      <c r="N28">
        <v>0</v>
      </c>
    </row>
    <row r="29" spans="1:14" x14ac:dyDescent="0.25">
      <c r="A29" t="s">
        <v>190</v>
      </c>
      <c r="B29" s="8">
        <v>44983</v>
      </c>
      <c r="C29">
        <v>128</v>
      </c>
      <c r="D29" t="s">
        <v>99</v>
      </c>
      <c r="E29" t="s">
        <v>100</v>
      </c>
      <c r="F29">
        <v>4</v>
      </c>
      <c r="G29" t="s">
        <v>17</v>
      </c>
      <c r="H29" t="s">
        <v>195</v>
      </c>
      <c r="I29" t="s">
        <v>66</v>
      </c>
      <c r="J29" t="s">
        <v>161</v>
      </c>
      <c r="K29" t="s">
        <v>67</v>
      </c>
      <c r="L29">
        <v>85</v>
      </c>
      <c r="M29">
        <v>29.41</v>
      </c>
      <c r="N29">
        <v>2499.85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selection sqref="A1:C29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16" bestFit="1" customWidth="1"/>
  </cols>
  <sheetData>
    <row r="1" spans="1:3" x14ac:dyDescent="0.25">
      <c r="A1" t="s">
        <v>129</v>
      </c>
      <c r="B1" t="s">
        <v>128</v>
      </c>
      <c r="C1" t="s">
        <v>127</v>
      </c>
    </row>
    <row r="2" spans="1:3" x14ac:dyDescent="0.25">
      <c r="A2">
        <v>101</v>
      </c>
      <c r="B2" t="s">
        <v>78</v>
      </c>
      <c r="C2" t="s">
        <v>79</v>
      </c>
    </row>
    <row r="3" spans="1:3" x14ac:dyDescent="0.25">
      <c r="A3">
        <v>102</v>
      </c>
      <c r="B3" t="s">
        <v>80</v>
      </c>
      <c r="C3" t="s">
        <v>81</v>
      </c>
    </row>
    <row r="4" spans="1:3" x14ac:dyDescent="0.25">
      <c r="A4">
        <v>103</v>
      </c>
      <c r="B4" t="s">
        <v>82</v>
      </c>
      <c r="C4" t="s">
        <v>83</v>
      </c>
    </row>
    <row r="5" spans="1:3" x14ac:dyDescent="0.25">
      <c r="A5">
        <v>104</v>
      </c>
      <c r="B5" t="s">
        <v>84</v>
      </c>
      <c r="C5" t="s">
        <v>85</v>
      </c>
    </row>
    <row r="6" spans="1:3" x14ac:dyDescent="0.25">
      <c r="A6">
        <v>105</v>
      </c>
      <c r="B6" t="s">
        <v>86</v>
      </c>
      <c r="C6" t="s">
        <v>87</v>
      </c>
    </row>
    <row r="7" spans="1:3" x14ac:dyDescent="0.25">
      <c r="A7">
        <v>106</v>
      </c>
      <c r="B7" t="s">
        <v>88</v>
      </c>
      <c r="C7" t="s">
        <v>89</v>
      </c>
    </row>
    <row r="8" spans="1:3" x14ac:dyDescent="0.25">
      <c r="A8">
        <v>107</v>
      </c>
      <c r="B8" t="s">
        <v>90</v>
      </c>
      <c r="C8" t="s">
        <v>80</v>
      </c>
    </row>
    <row r="9" spans="1:3" x14ac:dyDescent="0.25">
      <c r="A9">
        <v>108</v>
      </c>
      <c r="B9" t="s">
        <v>91</v>
      </c>
      <c r="C9" t="s">
        <v>92</v>
      </c>
    </row>
    <row r="10" spans="1:3" x14ac:dyDescent="0.25">
      <c r="A10">
        <v>109</v>
      </c>
      <c r="B10" t="s">
        <v>93</v>
      </c>
      <c r="C10" t="s">
        <v>94</v>
      </c>
    </row>
    <row r="11" spans="1:3" x14ac:dyDescent="0.25">
      <c r="A11">
        <v>110</v>
      </c>
      <c r="B11" t="s">
        <v>95</v>
      </c>
      <c r="C11" t="s">
        <v>96</v>
      </c>
    </row>
    <row r="12" spans="1:3" x14ac:dyDescent="0.25">
      <c r="A12">
        <v>111</v>
      </c>
      <c r="B12" t="s">
        <v>97</v>
      </c>
      <c r="C12" t="s">
        <v>98</v>
      </c>
    </row>
    <row r="13" spans="1:3" x14ac:dyDescent="0.25">
      <c r="A13">
        <v>112</v>
      </c>
      <c r="B13" t="s">
        <v>99</v>
      </c>
      <c r="C13" t="s">
        <v>100</v>
      </c>
    </row>
    <row r="14" spans="1:3" x14ac:dyDescent="0.25">
      <c r="A14">
        <v>113</v>
      </c>
      <c r="B14" t="s">
        <v>101</v>
      </c>
      <c r="C14" t="s">
        <v>102</v>
      </c>
    </row>
    <row r="15" spans="1:3" x14ac:dyDescent="0.25">
      <c r="A15">
        <v>114</v>
      </c>
      <c r="B15" t="s">
        <v>91</v>
      </c>
      <c r="C15" t="s">
        <v>103</v>
      </c>
    </row>
    <row r="16" spans="1:3" x14ac:dyDescent="0.25">
      <c r="A16">
        <v>115</v>
      </c>
      <c r="B16" t="s">
        <v>104</v>
      </c>
      <c r="C16" t="s">
        <v>105</v>
      </c>
    </row>
    <row r="17" spans="1:3" x14ac:dyDescent="0.25">
      <c r="A17">
        <v>116</v>
      </c>
      <c r="B17" t="s">
        <v>106</v>
      </c>
      <c r="C17" t="s">
        <v>107</v>
      </c>
    </row>
    <row r="18" spans="1:3" x14ac:dyDescent="0.25">
      <c r="A18">
        <v>117</v>
      </c>
      <c r="B18" t="s">
        <v>108</v>
      </c>
      <c r="C18" t="s">
        <v>109</v>
      </c>
    </row>
    <row r="19" spans="1:3" x14ac:dyDescent="0.25">
      <c r="A19">
        <v>118</v>
      </c>
      <c r="B19" t="s">
        <v>110</v>
      </c>
      <c r="C19" t="s">
        <v>98</v>
      </c>
    </row>
    <row r="20" spans="1:3" x14ac:dyDescent="0.25">
      <c r="A20">
        <v>119</v>
      </c>
      <c r="B20" t="s">
        <v>111</v>
      </c>
      <c r="C20" t="s">
        <v>112</v>
      </c>
    </row>
    <row r="21" spans="1:3" x14ac:dyDescent="0.25">
      <c r="A21">
        <v>120</v>
      </c>
      <c r="B21" t="s">
        <v>113</v>
      </c>
      <c r="C21" t="s">
        <v>114</v>
      </c>
    </row>
    <row r="22" spans="1:3" x14ac:dyDescent="0.25">
      <c r="A22">
        <v>121</v>
      </c>
      <c r="B22" t="s">
        <v>115</v>
      </c>
      <c r="C22" t="s">
        <v>116</v>
      </c>
    </row>
    <row r="23" spans="1:3" x14ac:dyDescent="0.25">
      <c r="A23">
        <v>122</v>
      </c>
      <c r="B23" t="s">
        <v>117</v>
      </c>
      <c r="C23" t="s">
        <v>118</v>
      </c>
    </row>
    <row r="24" spans="1:3" x14ac:dyDescent="0.25">
      <c r="A24">
        <v>123</v>
      </c>
      <c r="B24" t="s">
        <v>119</v>
      </c>
      <c r="C24" t="s">
        <v>120</v>
      </c>
    </row>
    <row r="25" spans="1:3" x14ac:dyDescent="0.25">
      <c r="A25">
        <v>124</v>
      </c>
      <c r="B25" t="s">
        <v>121</v>
      </c>
      <c r="C25" t="s">
        <v>126</v>
      </c>
    </row>
    <row r="26" spans="1:3" x14ac:dyDescent="0.25">
      <c r="A26">
        <v>125</v>
      </c>
      <c r="B26" t="s">
        <v>122</v>
      </c>
      <c r="C26" t="s">
        <v>123</v>
      </c>
    </row>
    <row r="27" spans="1:3" x14ac:dyDescent="0.25">
      <c r="A27">
        <v>126</v>
      </c>
      <c r="B27" t="s">
        <v>124</v>
      </c>
      <c r="C27" t="s">
        <v>125</v>
      </c>
    </row>
    <row r="28" spans="1:3" x14ac:dyDescent="0.25">
      <c r="A28">
        <v>127</v>
      </c>
      <c r="B28" t="s">
        <v>101</v>
      </c>
      <c r="C28" t="s">
        <v>102</v>
      </c>
    </row>
    <row r="29" spans="1:3" x14ac:dyDescent="0.25">
      <c r="A29">
        <v>128</v>
      </c>
      <c r="B29" t="s">
        <v>99</v>
      </c>
      <c r="C29" t="s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sqref="A1:B6"/>
    </sheetView>
  </sheetViews>
  <sheetFormatPr defaultRowHeight="15" x14ac:dyDescent="0.25"/>
  <cols>
    <col min="1" max="1" width="8.42578125" bestFit="1" customWidth="1"/>
    <col min="2" max="2" width="14.7109375" bestFit="1" customWidth="1"/>
  </cols>
  <sheetData>
    <row r="1" spans="1:2" x14ac:dyDescent="0.25">
      <c r="A1" t="s">
        <v>131</v>
      </c>
      <c r="B1" t="s">
        <v>191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8</v>
      </c>
    </row>
    <row r="5" spans="1:2" x14ac:dyDescent="0.25">
      <c r="A5">
        <v>4</v>
      </c>
      <c r="B5" t="s">
        <v>17</v>
      </c>
    </row>
    <row r="6" spans="1:2" x14ac:dyDescent="0.25">
      <c r="A6">
        <v>6</v>
      </c>
      <c r="B6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sqref="A1:B9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132</v>
      </c>
      <c r="B1" t="s">
        <v>4</v>
      </c>
    </row>
    <row r="2" spans="1:2" x14ac:dyDescent="0.25">
      <c r="A2" t="s">
        <v>192</v>
      </c>
      <c r="B2" t="s">
        <v>18</v>
      </c>
    </row>
    <row r="3" spans="1:2" x14ac:dyDescent="0.25">
      <c r="A3" t="s">
        <v>193</v>
      </c>
      <c r="B3" t="s">
        <v>73</v>
      </c>
    </row>
    <row r="4" spans="1:2" x14ac:dyDescent="0.25">
      <c r="A4" t="s">
        <v>194</v>
      </c>
      <c r="B4" t="s">
        <v>9</v>
      </c>
    </row>
    <row r="5" spans="1:2" x14ac:dyDescent="0.25">
      <c r="A5" t="s">
        <v>195</v>
      </c>
      <c r="B5" t="s">
        <v>66</v>
      </c>
    </row>
    <row r="6" spans="1:2" x14ac:dyDescent="0.25">
      <c r="A6" t="s">
        <v>196</v>
      </c>
      <c r="B6" t="s">
        <v>59</v>
      </c>
    </row>
    <row r="7" spans="1:2" x14ac:dyDescent="0.25">
      <c r="A7" t="s">
        <v>197</v>
      </c>
      <c r="B7" t="s">
        <v>15</v>
      </c>
    </row>
    <row r="8" spans="1:2" x14ac:dyDescent="0.25">
      <c r="A8" t="s">
        <v>198</v>
      </c>
      <c r="B8" t="s">
        <v>64</v>
      </c>
    </row>
    <row r="9" spans="1:2" x14ac:dyDescent="0.25">
      <c r="A9" t="s">
        <v>199</v>
      </c>
      <c r="B9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"/>
  <sheetViews>
    <sheetView workbookViewId="0">
      <selection sqref="A1:D29"/>
    </sheetView>
  </sheetViews>
  <sheetFormatPr defaultRowHeight="15" x14ac:dyDescent="0.25"/>
  <cols>
    <col min="1" max="1" width="11.28515625" bestFit="1" customWidth="1"/>
    <col min="2" max="2" width="23.42578125" bestFit="1" customWidth="1"/>
    <col min="3" max="3" width="15.5703125" bestFit="1" customWidth="1"/>
    <col min="4" max="4" width="11.7109375" bestFit="1" customWidth="1"/>
  </cols>
  <sheetData>
    <row r="1" spans="1:4" x14ac:dyDescent="0.25">
      <c r="A1" t="s">
        <v>133</v>
      </c>
      <c r="B1" t="s">
        <v>203</v>
      </c>
      <c r="C1" t="s">
        <v>7</v>
      </c>
      <c r="D1" t="s">
        <v>132</v>
      </c>
    </row>
    <row r="2" spans="1:4" x14ac:dyDescent="0.25">
      <c r="A2" t="s">
        <v>134</v>
      </c>
      <c r="B2" t="s">
        <v>10</v>
      </c>
      <c r="C2">
        <v>20</v>
      </c>
      <c r="D2" t="s">
        <v>194</v>
      </c>
    </row>
    <row r="3" spans="1:4" x14ac:dyDescent="0.25">
      <c r="A3" t="s">
        <v>135</v>
      </c>
      <c r="B3" t="s">
        <v>13</v>
      </c>
      <c r="C3">
        <v>10</v>
      </c>
      <c r="D3" t="s">
        <v>193</v>
      </c>
    </row>
    <row r="4" spans="1:4" x14ac:dyDescent="0.25">
      <c r="A4" t="s">
        <v>136</v>
      </c>
      <c r="B4" t="s">
        <v>16</v>
      </c>
      <c r="D4" t="s">
        <v>197</v>
      </c>
    </row>
    <row r="5" spans="1:4" x14ac:dyDescent="0.25">
      <c r="A5" t="s">
        <v>137</v>
      </c>
      <c r="B5" t="s">
        <v>19</v>
      </c>
      <c r="C5">
        <v>10</v>
      </c>
      <c r="D5" t="s">
        <v>192</v>
      </c>
    </row>
    <row r="6" spans="1:4" x14ac:dyDescent="0.25">
      <c r="A6" t="s">
        <v>138</v>
      </c>
      <c r="B6" t="s">
        <v>21</v>
      </c>
      <c r="C6">
        <v>16.670000000000002</v>
      </c>
      <c r="D6" t="s">
        <v>194</v>
      </c>
    </row>
    <row r="7" spans="1:4" x14ac:dyDescent="0.25">
      <c r="A7" t="s">
        <v>139</v>
      </c>
      <c r="B7" t="s">
        <v>22</v>
      </c>
      <c r="D7" t="s">
        <v>193</v>
      </c>
    </row>
    <row r="8" spans="1:4" x14ac:dyDescent="0.25">
      <c r="A8" t="s">
        <v>140</v>
      </c>
      <c r="B8" t="s">
        <v>24</v>
      </c>
      <c r="C8">
        <v>10</v>
      </c>
      <c r="D8" t="s">
        <v>197</v>
      </c>
    </row>
    <row r="9" spans="1:4" x14ac:dyDescent="0.25">
      <c r="A9" t="s">
        <v>141</v>
      </c>
      <c r="B9" t="s">
        <v>26</v>
      </c>
      <c r="C9">
        <v>15</v>
      </c>
      <c r="D9" t="s">
        <v>192</v>
      </c>
    </row>
    <row r="10" spans="1:4" x14ac:dyDescent="0.25">
      <c r="A10" t="s">
        <v>142</v>
      </c>
      <c r="B10" t="s">
        <v>28</v>
      </c>
      <c r="C10">
        <v>12.22</v>
      </c>
      <c r="D10" t="s">
        <v>194</v>
      </c>
    </row>
    <row r="11" spans="1:4" x14ac:dyDescent="0.25">
      <c r="A11" t="s">
        <v>143</v>
      </c>
      <c r="B11" t="s">
        <v>30</v>
      </c>
      <c r="C11">
        <v>14</v>
      </c>
      <c r="D11" t="s">
        <v>193</v>
      </c>
    </row>
    <row r="12" spans="1:4" x14ac:dyDescent="0.25">
      <c r="A12" t="s">
        <v>144</v>
      </c>
      <c r="B12" t="s">
        <v>32</v>
      </c>
      <c r="C12">
        <v>160</v>
      </c>
      <c r="D12" t="s">
        <v>197</v>
      </c>
    </row>
    <row r="13" spans="1:4" x14ac:dyDescent="0.25">
      <c r="A13" t="s">
        <v>145</v>
      </c>
      <c r="B13" t="s">
        <v>34</v>
      </c>
      <c r="C13">
        <v>45</v>
      </c>
      <c r="D13" t="s">
        <v>192</v>
      </c>
    </row>
    <row r="14" spans="1:4" x14ac:dyDescent="0.25">
      <c r="A14" t="s">
        <v>146</v>
      </c>
      <c r="B14" t="s">
        <v>36</v>
      </c>
      <c r="D14" t="s">
        <v>194</v>
      </c>
    </row>
    <row r="15" spans="1:4" x14ac:dyDescent="0.25">
      <c r="A15" t="s">
        <v>147</v>
      </c>
      <c r="B15" t="s">
        <v>38</v>
      </c>
      <c r="C15">
        <v>36.67</v>
      </c>
      <c r="D15" t="s">
        <v>193</v>
      </c>
    </row>
    <row r="16" spans="1:4" x14ac:dyDescent="0.25">
      <c r="A16" t="s">
        <v>148</v>
      </c>
      <c r="B16" t="s">
        <v>40</v>
      </c>
      <c r="C16">
        <v>34.29</v>
      </c>
      <c r="D16" t="s">
        <v>197</v>
      </c>
    </row>
    <row r="17" spans="1:4" x14ac:dyDescent="0.25">
      <c r="A17" t="s">
        <v>149</v>
      </c>
      <c r="B17" t="s">
        <v>42</v>
      </c>
      <c r="D17" t="s">
        <v>192</v>
      </c>
    </row>
    <row r="18" spans="1:4" x14ac:dyDescent="0.25">
      <c r="A18" t="s">
        <v>150</v>
      </c>
      <c r="B18" t="s">
        <v>44</v>
      </c>
      <c r="C18">
        <v>35</v>
      </c>
      <c r="D18" t="s">
        <v>194</v>
      </c>
    </row>
    <row r="19" spans="1:4" x14ac:dyDescent="0.25">
      <c r="A19" t="s">
        <v>151</v>
      </c>
      <c r="B19" t="s">
        <v>46</v>
      </c>
      <c r="C19">
        <v>33.33</v>
      </c>
      <c r="D19" t="s">
        <v>193</v>
      </c>
    </row>
    <row r="20" spans="1:4" x14ac:dyDescent="0.25">
      <c r="A20" t="s">
        <v>152</v>
      </c>
      <c r="B20" t="s">
        <v>48</v>
      </c>
      <c r="C20">
        <v>32</v>
      </c>
      <c r="D20" t="s">
        <v>197</v>
      </c>
    </row>
    <row r="21" spans="1:4" x14ac:dyDescent="0.25">
      <c r="A21" t="s">
        <v>153</v>
      </c>
      <c r="B21" t="s">
        <v>50</v>
      </c>
      <c r="C21">
        <v>30.91</v>
      </c>
      <c r="D21" t="s">
        <v>192</v>
      </c>
    </row>
    <row r="22" spans="1:4" x14ac:dyDescent="0.25">
      <c r="A22" t="s">
        <v>154</v>
      </c>
      <c r="B22" t="s">
        <v>51</v>
      </c>
      <c r="C22">
        <v>30</v>
      </c>
      <c r="D22" t="s">
        <v>194</v>
      </c>
    </row>
    <row r="23" spans="1:4" x14ac:dyDescent="0.25">
      <c r="A23" t="s">
        <v>155</v>
      </c>
      <c r="B23" t="s">
        <v>53</v>
      </c>
      <c r="D23" t="s">
        <v>193</v>
      </c>
    </row>
    <row r="24" spans="1:4" x14ac:dyDescent="0.25">
      <c r="A24" t="s">
        <v>156</v>
      </c>
      <c r="B24" t="s">
        <v>55</v>
      </c>
      <c r="C24">
        <v>30.77</v>
      </c>
      <c r="D24" t="s">
        <v>197</v>
      </c>
    </row>
    <row r="25" spans="1:4" x14ac:dyDescent="0.25">
      <c r="A25" t="s">
        <v>157</v>
      </c>
      <c r="B25" t="s">
        <v>56</v>
      </c>
      <c r="C25">
        <v>30</v>
      </c>
      <c r="D25" t="s">
        <v>192</v>
      </c>
    </row>
    <row r="26" spans="1:4" x14ac:dyDescent="0.25">
      <c r="A26" t="s">
        <v>158</v>
      </c>
      <c r="B26" t="s">
        <v>60</v>
      </c>
      <c r="C26">
        <v>29.33</v>
      </c>
      <c r="D26" t="s">
        <v>196</v>
      </c>
    </row>
    <row r="27" spans="1:4" x14ac:dyDescent="0.25">
      <c r="A27" t="s">
        <v>159</v>
      </c>
      <c r="B27" t="s">
        <v>63</v>
      </c>
      <c r="C27">
        <v>28.75</v>
      </c>
      <c r="D27" t="s">
        <v>199</v>
      </c>
    </row>
    <row r="28" spans="1:4" x14ac:dyDescent="0.25">
      <c r="A28" t="s">
        <v>160</v>
      </c>
      <c r="B28" t="s">
        <v>65</v>
      </c>
      <c r="D28" t="s">
        <v>198</v>
      </c>
    </row>
    <row r="29" spans="1:4" x14ac:dyDescent="0.25">
      <c r="A29" t="s">
        <v>161</v>
      </c>
      <c r="B29" t="s">
        <v>67</v>
      </c>
      <c r="C29">
        <v>29.41</v>
      </c>
      <c r="D29" t="s">
        <v>195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>
      <selection sqref="A1:H29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0.42578125" bestFit="1" customWidth="1"/>
    <col min="4" max="4" width="8.42578125" bestFit="1" customWidth="1"/>
    <col min="5" max="5" width="11.7109375" bestFit="1" customWidth="1"/>
    <col min="6" max="6" width="11.28515625" bestFit="1" customWidth="1"/>
    <col min="7" max="7" width="11" bestFit="1" customWidth="1"/>
    <col min="8" max="8" width="8.28515625" bestFit="1" customWidth="1"/>
  </cols>
  <sheetData>
    <row r="1" spans="1:8" x14ac:dyDescent="0.25">
      <c r="A1" t="s">
        <v>162</v>
      </c>
      <c r="B1" t="s">
        <v>0</v>
      </c>
      <c r="C1" t="s">
        <v>129</v>
      </c>
      <c r="D1" t="s">
        <v>131</v>
      </c>
      <c r="E1" t="s">
        <v>132</v>
      </c>
      <c r="F1" t="s">
        <v>133</v>
      </c>
      <c r="G1" t="s">
        <v>6</v>
      </c>
      <c r="H1" t="s">
        <v>130</v>
      </c>
    </row>
    <row r="2" spans="1:8" x14ac:dyDescent="0.25">
      <c r="A2" t="s">
        <v>163</v>
      </c>
      <c r="B2" s="8">
        <v>44227</v>
      </c>
      <c r="C2">
        <v>101</v>
      </c>
      <c r="D2">
        <v>3</v>
      </c>
      <c r="E2" t="s">
        <v>194</v>
      </c>
      <c r="F2" t="s">
        <v>134</v>
      </c>
      <c r="G2">
        <v>10</v>
      </c>
      <c r="H2">
        <v>200</v>
      </c>
    </row>
    <row r="3" spans="1:8" x14ac:dyDescent="0.25">
      <c r="A3" t="s">
        <v>164</v>
      </c>
      <c r="B3" s="8">
        <v>44255</v>
      </c>
      <c r="C3">
        <v>102</v>
      </c>
      <c r="D3">
        <v>2</v>
      </c>
      <c r="E3" t="s">
        <v>193</v>
      </c>
      <c r="F3" t="s">
        <v>135</v>
      </c>
      <c r="G3">
        <v>15</v>
      </c>
      <c r="H3">
        <v>150</v>
      </c>
    </row>
    <row r="4" spans="1:8" x14ac:dyDescent="0.25">
      <c r="A4" t="s">
        <v>165</v>
      </c>
      <c r="B4" s="8">
        <v>44283</v>
      </c>
      <c r="C4">
        <v>103</v>
      </c>
      <c r="D4">
        <v>6</v>
      </c>
      <c r="E4" t="s">
        <v>197</v>
      </c>
      <c r="F4" t="s">
        <v>136</v>
      </c>
      <c r="G4">
        <v>0</v>
      </c>
      <c r="H4">
        <v>0</v>
      </c>
    </row>
    <row r="5" spans="1:8" x14ac:dyDescent="0.25">
      <c r="A5" t="s">
        <v>166</v>
      </c>
      <c r="B5" s="8">
        <v>44311</v>
      </c>
      <c r="C5">
        <v>104</v>
      </c>
      <c r="D5">
        <v>4</v>
      </c>
      <c r="E5" t="s">
        <v>192</v>
      </c>
      <c r="F5" t="s">
        <v>137</v>
      </c>
      <c r="G5">
        <v>25</v>
      </c>
      <c r="H5">
        <v>250</v>
      </c>
    </row>
    <row r="6" spans="1:8" x14ac:dyDescent="0.25">
      <c r="A6" t="s">
        <v>167</v>
      </c>
      <c r="B6" s="8">
        <v>44339</v>
      </c>
      <c r="C6">
        <v>105</v>
      </c>
      <c r="D6">
        <v>2</v>
      </c>
      <c r="E6" t="s">
        <v>194</v>
      </c>
      <c r="F6" t="s">
        <v>138</v>
      </c>
      <c r="G6">
        <v>30</v>
      </c>
      <c r="H6">
        <v>500.1</v>
      </c>
    </row>
    <row r="7" spans="1:8" x14ac:dyDescent="0.25">
      <c r="A7" t="s">
        <v>168</v>
      </c>
      <c r="B7" s="8">
        <v>44367</v>
      </c>
      <c r="C7">
        <v>106</v>
      </c>
      <c r="D7">
        <v>2</v>
      </c>
      <c r="E7" t="s">
        <v>193</v>
      </c>
      <c r="F7" t="s">
        <v>139</v>
      </c>
      <c r="G7">
        <v>0</v>
      </c>
      <c r="H7">
        <v>0</v>
      </c>
    </row>
    <row r="8" spans="1:8" x14ac:dyDescent="0.25">
      <c r="A8" t="s">
        <v>169</v>
      </c>
      <c r="B8" s="8">
        <v>44395</v>
      </c>
      <c r="C8">
        <v>107</v>
      </c>
      <c r="D8">
        <v>6</v>
      </c>
      <c r="E8" t="s">
        <v>197</v>
      </c>
      <c r="F8" t="s">
        <v>140</v>
      </c>
      <c r="G8">
        <v>35</v>
      </c>
      <c r="H8">
        <v>350</v>
      </c>
    </row>
    <row r="9" spans="1:8" x14ac:dyDescent="0.25">
      <c r="A9" t="s">
        <v>170</v>
      </c>
      <c r="B9" s="8">
        <v>44423</v>
      </c>
      <c r="C9">
        <v>108</v>
      </c>
      <c r="D9">
        <v>4</v>
      </c>
      <c r="E9" t="s">
        <v>192</v>
      </c>
      <c r="F9" t="s">
        <v>141</v>
      </c>
      <c r="G9">
        <v>40</v>
      </c>
      <c r="H9">
        <v>600</v>
      </c>
    </row>
    <row r="10" spans="1:8" x14ac:dyDescent="0.25">
      <c r="A10" t="s">
        <v>171</v>
      </c>
      <c r="B10" s="8">
        <v>44451</v>
      </c>
      <c r="C10">
        <v>109</v>
      </c>
      <c r="D10">
        <v>2</v>
      </c>
      <c r="E10" t="s">
        <v>194</v>
      </c>
      <c r="F10" t="s">
        <v>142</v>
      </c>
      <c r="G10">
        <v>45</v>
      </c>
      <c r="H10">
        <v>549.9</v>
      </c>
    </row>
    <row r="11" spans="1:8" x14ac:dyDescent="0.25">
      <c r="A11" t="s">
        <v>172</v>
      </c>
      <c r="B11" s="8">
        <v>44479</v>
      </c>
      <c r="C11">
        <v>110</v>
      </c>
      <c r="D11">
        <v>3</v>
      </c>
      <c r="E11" t="s">
        <v>193</v>
      </c>
      <c r="F11" t="s">
        <v>143</v>
      </c>
      <c r="G11">
        <v>50</v>
      </c>
      <c r="H11">
        <v>700</v>
      </c>
    </row>
    <row r="12" spans="1:8" x14ac:dyDescent="0.25">
      <c r="A12" t="s">
        <v>173</v>
      </c>
      <c r="B12" s="8">
        <v>44507</v>
      </c>
      <c r="C12">
        <v>111</v>
      </c>
      <c r="D12">
        <v>6</v>
      </c>
      <c r="E12" t="s">
        <v>197</v>
      </c>
      <c r="F12" t="s">
        <v>144</v>
      </c>
      <c r="G12">
        <v>5</v>
      </c>
      <c r="H12">
        <v>800</v>
      </c>
    </row>
    <row r="13" spans="1:8" x14ac:dyDescent="0.25">
      <c r="A13" t="s">
        <v>174</v>
      </c>
      <c r="B13" s="8">
        <v>44535</v>
      </c>
      <c r="C13">
        <v>112</v>
      </c>
      <c r="D13">
        <v>4</v>
      </c>
      <c r="E13" t="s">
        <v>192</v>
      </c>
      <c r="F13" t="s">
        <v>145</v>
      </c>
      <c r="G13">
        <v>20</v>
      </c>
      <c r="H13">
        <v>900</v>
      </c>
    </row>
    <row r="14" spans="1:8" x14ac:dyDescent="0.25">
      <c r="A14" t="s">
        <v>175</v>
      </c>
      <c r="B14" s="8">
        <v>44563</v>
      </c>
      <c r="C14">
        <v>113</v>
      </c>
      <c r="D14">
        <v>2</v>
      </c>
      <c r="E14" t="s">
        <v>194</v>
      </c>
      <c r="F14" t="s">
        <v>146</v>
      </c>
      <c r="G14">
        <v>0</v>
      </c>
      <c r="H14">
        <v>0</v>
      </c>
    </row>
    <row r="15" spans="1:8" x14ac:dyDescent="0.25">
      <c r="A15" t="s">
        <v>176</v>
      </c>
      <c r="B15" s="8">
        <v>44591</v>
      </c>
      <c r="C15">
        <v>114</v>
      </c>
      <c r="D15">
        <v>2</v>
      </c>
      <c r="E15" t="s">
        <v>193</v>
      </c>
      <c r="F15" t="s">
        <v>147</v>
      </c>
      <c r="G15">
        <v>30</v>
      </c>
      <c r="H15">
        <v>1100.1000000000001</v>
      </c>
    </row>
    <row r="16" spans="1:8" x14ac:dyDescent="0.25">
      <c r="A16" t="s">
        <v>177</v>
      </c>
      <c r="B16" s="8">
        <v>44619</v>
      </c>
      <c r="C16">
        <v>115</v>
      </c>
      <c r="D16">
        <v>6</v>
      </c>
      <c r="E16" t="s">
        <v>197</v>
      </c>
      <c r="F16" t="s">
        <v>148</v>
      </c>
      <c r="G16">
        <v>35</v>
      </c>
      <c r="H16">
        <v>1200.1499999999999</v>
      </c>
    </row>
    <row r="17" spans="1:8" x14ac:dyDescent="0.25">
      <c r="A17" t="s">
        <v>178</v>
      </c>
      <c r="B17" s="8">
        <v>44647</v>
      </c>
      <c r="C17">
        <v>116</v>
      </c>
      <c r="D17">
        <v>6</v>
      </c>
      <c r="E17" t="s">
        <v>192</v>
      </c>
      <c r="F17" t="s">
        <v>149</v>
      </c>
      <c r="G17">
        <v>0</v>
      </c>
      <c r="H17">
        <v>0</v>
      </c>
    </row>
    <row r="18" spans="1:8" x14ac:dyDescent="0.25">
      <c r="A18" t="s">
        <v>179</v>
      </c>
      <c r="B18" s="8">
        <v>44675</v>
      </c>
      <c r="C18">
        <v>117</v>
      </c>
      <c r="D18">
        <v>2</v>
      </c>
      <c r="E18" t="s">
        <v>194</v>
      </c>
      <c r="F18" t="s">
        <v>150</v>
      </c>
      <c r="G18">
        <v>40</v>
      </c>
      <c r="H18">
        <v>1400</v>
      </c>
    </row>
    <row r="19" spans="1:8" x14ac:dyDescent="0.25">
      <c r="A19" t="s">
        <v>180</v>
      </c>
      <c r="B19" s="8">
        <v>44703</v>
      </c>
      <c r="C19">
        <v>118</v>
      </c>
      <c r="D19">
        <v>3</v>
      </c>
      <c r="E19" t="s">
        <v>193</v>
      </c>
      <c r="F19" t="s">
        <v>151</v>
      </c>
      <c r="G19">
        <v>45</v>
      </c>
      <c r="H19">
        <v>1499.85</v>
      </c>
    </row>
    <row r="20" spans="1:8" x14ac:dyDescent="0.25">
      <c r="A20" t="s">
        <v>181</v>
      </c>
      <c r="B20" s="8">
        <v>44731</v>
      </c>
      <c r="C20">
        <v>119</v>
      </c>
      <c r="D20">
        <v>6</v>
      </c>
      <c r="E20" t="s">
        <v>197</v>
      </c>
      <c r="F20" t="s">
        <v>152</v>
      </c>
      <c r="G20">
        <v>50</v>
      </c>
      <c r="H20">
        <v>1600</v>
      </c>
    </row>
    <row r="21" spans="1:8" x14ac:dyDescent="0.25">
      <c r="A21" t="s">
        <v>182</v>
      </c>
      <c r="B21" s="8">
        <v>44759</v>
      </c>
      <c r="C21">
        <v>120</v>
      </c>
      <c r="D21">
        <v>4</v>
      </c>
      <c r="E21" t="s">
        <v>192</v>
      </c>
      <c r="F21" t="s">
        <v>153</v>
      </c>
      <c r="G21">
        <v>55</v>
      </c>
      <c r="H21">
        <v>1700.05</v>
      </c>
    </row>
    <row r="22" spans="1:8" x14ac:dyDescent="0.25">
      <c r="A22" t="s">
        <v>183</v>
      </c>
      <c r="B22" s="8">
        <v>44787</v>
      </c>
      <c r="C22">
        <v>121</v>
      </c>
      <c r="D22">
        <v>2</v>
      </c>
      <c r="E22" t="s">
        <v>194</v>
      </c>
      <c r="F22" t="s">
        <v>154</v>
      </c>
      <c r="G22">
        <v>60</v>
      </c>
      <c r="H22">
        <v>1800</v>
      </c>
    </row>
    <row r="23" spans="1:8" x14ac:dyDescent="0.25">
      <c r="A23" t="s">
        <v>184</v>
      </c>
      <c r="B23" s="8">
        <v>44815</v>
      </c>
      <c r="C23">
        <v>122</v>
      </c>
      <c r="D23">
        <v>3</v>
      </c>
      <c r="E23" t="s">
        <v>193</v>
      </c>
      <c r="F23" t="s">
        <v>155</v>
      </c>
      <c r="G23">
        <v>0</v>
      </c>
      <c r="H23">
        <v>0</v>
      </c>
    </row>
    <row r="24" spans="1:8" x14ac:dyDescent="0.25">
      <c r="A24" t="s">
        <v>185</v>
      </c>
      <c r="B24" s="8">
        <v>44843</v>
      </c>
      <c r="C24">
        <v>123</v>
      </c>
      <c r="D24">
        <v>6</v>
      </c>
      <c r="E24" t="s">
        <v>197</v>
      </c>
      <c r="F24" t="s">
        <v>156</v>
      </c>
      <c r="G24">
        <v>65</v>
      </c>
      <c r="H24">
        <v>2000.05</v>
      </c>
    </row>
    <row r="25" spans="1:8" x14ac:dyDescent="0.25">
      <c r="A25" t="s">
        <v>186</v>
      </c>
      <c r="B25" s="8">
        <v>44871</v>
      </c>
      <c r="C25">
        <v>124</v>
      </c>
      <c r="D25">
        <v>4</v>
      </c>
      <c r="E25" t="s">
        <v>192</v>
      </c>
      <c r="F25" t="s">
        <v>157</v>
      </c>
      <c r="G25">
        <v>70</v>
      </c>
      <c r="H25">
        <v>2100</v>
      </c>
    </row>
    <row r="26" spans="1:8" x14ac:dyDescent="0.25">
      <c r="A26" t="s">
        <v>187</v>
      </c>
      <c r="B26" s="8">
        <v>44899</v>
      </c>
      <c r="C26">
        <v>125</v>
      </c>
      <c r="D26">
        <v>1</v>
      </c>
      <c r="E26" t="s">
        <v>196</v>
      </c>
      <c r="F26" t="s">
        <v>158</v>
      </c>
      <c r="G26">
        <v>75</v>
      </c>
      <c r="H26">
        <v>2199.75</v>
      </c>
    </row>
    <row r="27" spans="1:8" x14ac:dyDescent="0.25">
      <c r="A27" t="s">
        <v>188</v>
      </c>
      <c r="B27" s="8">
        <v>44927</v>
      </c>
      <c r="C27">
        <v>126</v>
      </c>
      <c r="D27">
        <v>1</v>
      </c>
      <c r="E27" t="s">
        <v>199</v>
      </c>
      <c r="F27" t="s">
        <v>159</v>
      </c>
      <c r="G27">
        <v>80</v>
      </c>
      <c r="H27">
        <v>2300</v>
      </c>
    </row>
    <row r="28" spans="1:8" x14ac:dyDescent="0.25">
      <c r="A28" t="s">
        <v>189</v>
      </c>
      <c r="B28" s="8">
        <v>44955</v>
      </c>
      <c r="C28">
        <v>127</v>
      </c>
      <c r="D28">
        <v>2</v>
      </c>
      <c r="E28" t="s">
        <v>198</v>
      </c>
      <c r="F28" t="s">
        <v>160</v>
      </c>
      <c r="G28">
        <v>0</v>
      </c>
      <c r="H28">
        <v>0</v>
      </c>
    </row>
    <row r="29" spans="1:8" x14ac:dyDescent="0.25">
      <c r="A29" t="s">
        <v>190</v>
      </c>
      <c r="B29" s="8">
        <v>44983</v>
      </c>
      <c r="C29">
        <v>128</v>
      </c>
      <c r="D29">
        <v>4</v>
      </c>
      <c r="E29" t="s">
        <v>195</v>
      </c>
      <c r="F29" t="s">
        <v>161</v>
      </c>
      <c r="G29">
        <v>85</v>
      </c>
      <c r="H29">
        <v>2499.85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 T r a n s I D < / s t r i n g > < / k e y > < v a l u e > < i n t > 8 1 < / i n t > < / v a l u e > < / i t e m > < i t e m > < k e y > < s t r i n g > D a t e < / s t r i n g > < / k e y > < v a l u e > < i n t > 6 5 < / i n t > < / v a l u e > < / i t e m > < i t e m > < k e y > < s t r i n g > C l i e n t I D < / s t r i n g > < / k e y > < v a l u e > < i n t > 8 6 < / i n t > < / v a l u e > < / i t e m > < i t e m > < k e y > < s t r i n g > R e g I D < / s t r i n g > < / k e y > < v a l u e > < i n t > 7 2 < / i n t > < / v a l u e > < / i t e m > < i t e m > < k e y > < s t r i n g > R e v i e w I D < / s t r i n g > < / k e y > < v a l u e > < i n t > 9 5 < / i n t > < / v a l u e > < / i t e m > < i t e m > < k e y > < s t r i n g > P o d u c t I D < / s t r i n g > < / k e y > < v a l u e > < i n t > 9 2 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 T r a n s I D 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 R e g I D < / s t r i n g > < / k e y > < v a l u e > < i n t > 3 < / i n t > < / v a l u e > < / i t e m > < i t e m > < k e y > < s t r i n g > R e v i e w I D < / s t r i n g > < / k e y > < v a l u e > < i n t > 4 < / i n t > < / v a l u e > < / i t e m > < i t e m > < k e y > < s t r i n g > P o d u c t I D 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r a n s a c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 i : t y p e = " S a n d b o x E d i t o r T a b l e W i d g e t V i e w M o d e l K e y " & g t ; & l t ; T a b l e N a m e & g t ; T r a n s a c t i o n & l t ; / T a b l e N a m e & g t ; & l t ; / K e y & g t ; & l t ; M a i n t a i n e r 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e w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a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e w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 P e r  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e w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F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 2 0 2 5 - 0 3 - 0 5 T 1 7 : 1 3 : 3 7 . 2 4 6 2 4 0 5 + 0 8 : 0 0 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 C o n t a c t F n a m e < / s t r i n g > < / k e y > < v a l u e > < i n t > 1 2 5 < / i n t > < / v a l u e > < / i t e m > < i t e m > < k e y > < s t r i n g > C o n t a c t L n a m e < / s t r i n g > < / k e y > < v a l u e > < i n t > 1 2 4 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 C o n t a c t F n a m e < / s t r i n g > < / k e y > < v a l u e > < i n t > 1 < / i n t > < / v a l u e > < / i t e m > < i t e m > < k e y > < s t r i n g > C o n t a c t L n a m e 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3 8 9 4 f 4 2 a - 8 0 b a - 4 8 8 0 - 8 c 8 e - 6 d 1 e 3 0 9 9 2 1 4 2 "   x m l n s = " h t t p : / / s c h e m a s . m i c r o s o f t . c o m / D a t a M a s h u p " > A A A A A F 8 F A A B Q S w M E F A A C A A g A F E Z h W l Y B P Y + m A A A A + A A A A B I A H A B D b 2 5 m a W c v U G F j a 2 F n Z S 5 4 b W w g o h g A K K A U A A A A A A A A A A A A A A A A A A A A A A A A A A A A h Y 9 N D o I w G A W v Q r q n f y p R 8 l F i 3 E p i Y j R u S a 3 Q C M X Q Y r m b C 4 / k F S R R 1 J 3 L N 5 n F v M f t D m l f V 8 F V t V Y 3 J k E M U x Q o I 5 u j N k W C O n c K 5 y g V s M n l O S 9 U M M j G x r 0 9 J q h 0 7 h I T 4 r 3 H f o K b t i C c U k Y O 2 X o r S 1 X n 6 C P r / 3 K o j X W 5 k Q o J 2 L 9 i B M c R w z O 2 4 H g a M S A j h k y b r 8 K H Y k y B / E B Y d Z X r W i W U C Z c 7 I O M E 8 n 4 h n l B L A w Q U A A I A C A A U R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E Z h W s n D o W R X A g A A m R U A A B M A H A B G b 3 J t d W x h c y 9 T Z W N 0 a W 9 u M S 5 t I K I Y A C i g F A A A A A A A A A A A A A A A A A A A A A A A A A A A A O 1 Y X a v a Q B B 9 F / w P S / o S I Q i F 0 o c W H y 6 m l 0 o v 1 R p L H 7 w i a z L V 5 W 5 2 L 7 u b q y L + 9 8 6 a R D e a Q r + e y v q i z E z O n J 0 z h y R q S A 2 T g i T l 9 + v 3 3 U 6 3 o z d U Q U Z e B U M O V O C v m B o a k A H h Y L o d g p 9 E F i o F j H z Y p c D 7 3 6 R 6 W k n 5 F N 4 z D v 2 h F A a E 0 W E Q v 3 t 8 G E / j x y 3 d 6 6 W R y 9 T i L T N E m 9 J t f 8 f 1 L u h F R B S c R 8 S o A n p R C d / s v E w 2 A M b 2 L 9 s e 5 i M D + a D J L v r E R D Y I y t L F c W 6 D i z P c R M l c G q z 9 C D Q D p S 3 Y j K 6 Q b J W p 4 m F r 5 4 j M q 7 I 7 z p O U c q r 0 w P J d O I Q 3 V K z x s t n + G S 7 o M 0 W F / i 5 V P p S 8 y I V N 2 h 4 3 d K L D I T j V j m L s Z r C M G N i Z Y 0 Q O A R K B O o i j g 1 N w y B m O + F Q 9 E u b t m 7 6 F L j M 4 f Z q a e 0 F z u M G q k g + t y S m s 2 w A x j J v x u f 2 K F w b b F s 5 T a p h Y 3 4 Q n M i t S 0 1 K P A 7 G Z 1 i Z f C i o M M / t b Z h P F c A k n o M h X w U x 9 o S j y F a h T A U k o B 3 2 V O P a 6 H S Z a d X O 3 f 1 h o I 3 P E 9 m v v 1 / 6 / W P u z a F P I 5 Q v K M D Y b B C k 1 c n Y j A Y 5 3 g y o c X m k c N U S 4 H n t z 0 k 2 n t X d 1 L V e O 3 B v O G 8 4 b z j V c P T B 3 R C 3 o c f H M W Y r K O d A x 0 z i h 1 I Q / I 3 E R x E F M p L J b M 5 V b l y U G w 9 Z u d q t q j m O F i 9 a / 0 y m I D K W 5 u t u 6 w A 3 n W x x v f G 9 8 b / y m 8 c / H r 0 / 8 b 3 1 f w f + t 9 c 8 s / 8 z 9 l T j e / 9 7 / 3 v + u / 5 3 j X J 3 g l p r r 5 t 9 7 7 D 7 t B S 3 / B / I W 9 B b 0 F n Q s e F G s F q n x / u s 8 m l 9 u 1 a 5 t n Z P V V H / J n z 8 A U E s B A i 0 A F A A C A A g A F E Z h W l Y B P Y + m A A A A + A A A A B I A A A A A A A A A A A A A A A A A A A A A A E N v b m Z p Z y 9 Q Y W N r Y W d l L n h t b F B L A Q I t A B Q A A g A I A B R G Y V o P y u m r p A A A A O k A A A A T A A A A A A A A A A A A A A A A A P I A A A B b Q 2 9 u d G V u d F 9 U e X B l c 1 0 u e G 1 s U E s B A i 0 A F A A C A A g A F E Z h W s n D o W R X A g A A m R U A A B M A A A A A A A A A A A A A A A A A 4 w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U g A A A A A A A C X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x l Y W 5 l Z F 9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w M D o w O D o 1 N C 4 w M j Y 3 M z Y 0 W i I g L z 4 8 R W 5 0 c n k g V H l w Z T 0 i R m l s b E N v b H V t b l R 5 c G V z I i B W Y W x 1 Z T 0 i c 0 J n a 0 R C Z 1 l E Q m d Z R 0 J n W U R C U V U 9 I i A v P j x F b n R y e S B U e X B l P S J G a W x s Q 2 9 s d W 1 u T m F t Z X M i I F Z h b H V l P S J z W y Z x d W 9 0 O 1 R y Y W 5 z S U Q m c X V v d D s s J n F 1 b 3 Q 7 R G F 0 Z S Z x d W 9 0 O y w m c X V v d D t D b G l l b n R J R C Z x d W 9 0 O y w m c X V v d D t D b 2 5 0 Y W N 0 R m 5 h b W U m c X V v d D s s J n F 1 b 3 Q 7 Q 2 9 u d G F j d E x u Y W 1 l J n F 1 b 3 Q 7 L C Z x d W 9 0 O 1 J l Z 0 l E J n F 1 b 3 Q 7 L C Z x d W 9 0 O 1 J l Z 2 l v b k 5 h b W U m c X V v d D s s J n F 1 b 3 Q 7 U m V 2 a W V 3 S U Q m c X V v d D s s J n F 1 b 3 Q 7 U m F 0 a W 5 n J n F 1 b 3 Q 7 L C Z x d W 9 0 O 1 B v Z H V j d E l E J n F 1 b 3 Q 7 L C Z x d W 9 0 O 1 B y b 2 R 1 Y 3 R O Y W 1 l J n F 1 b 3 Q 7 L C Z x d W 9 0 O 1 F 1 Y W 5 0 a X R 5 J n F 1 b 3 Q 7 L C Z x d W 9 0 O 1 B y a W N l I F B l c i B V b m l 0 J n F 1 b 3 Q 7 L C Z x d W 9 0 O y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E R h d G E v Q 2 h h b m d l Z C B U e X B l L n t U c m F u c 0 l E L D B 9 J n F 1 b 3 Q 7 L C Z x d W 9 0 O 1 N l Y 3 R p b 2 4 x L 0 N s Z W F u Z W Q g R G F 0 Y S 9 D a G F u Z 2 V k I F R 5 c G U u e 0 R h d G U s M X 0 m c X V v d D s s J n F 1 b 3 Q 7 U 2 V j d G l v b j E v Q 2 x l Y W 5 l Z C B E Y X R h L 0 N o Y W 5 n Z W Q g V H l w Z S 5 7 Q 2 x p Z W 5 0 S U Q s M n 0 m c X V v d D s s J n F 1 b 3 Q 7 U 2 V j d G l v b j E v Q 2 x l Y W 5 l Z C B E Y X R h L 0 N o Y W 5 n Z W Q g V H l w Z S 5 7 Q 2 9 u d G F j d E Z u Y W 1 l L D N 9 J n F 1 b 3 Q 7 L C Z x d W 9 0 O 1 N l Y 3 R p b 2 4 x L 0 N s Z W F u Z W Q g R G F 0 Y S 9 D a G F u Z 2 V k I F R 5 c G U u e 0 N v b n R h Y 3 R M b m F t Z S w 0 f S Z x d W 9 0 O y w m c X V v d D t T Z W N 0 a W 9 u M S 9 D b G V h b m V k I E R h d G E v Q 2 h h b m d l Z C B U e X B l L n t S Z W d J R C w 1 f S Z x d W 9 0 O y w m c X V v d D t T Z W N 0 a W 9 u M S 9 D b G V h b m V k I E R h d G E v Q 2 h h b m d l Z C B U e X B l L n t S Z W d p b 2 5 O Y W 1 l L D Z 9 J n F 1 b 3 Q 7 L C Z x d W 9 0 O 1 N l Y 3 R p b 2 4 x L 0 N s Z W F u Z W Q g R G F 0 Y S 9 D a G F u Z 2 V k I F R 5 c G U u e 1 J l d m l l d 0 l E L D d 9 J n F 1 b 3 Q 7 L C Z x d W 9 0 O 1 N l Y 3 R p b 2 4 x L 0 N s Z W F u Z W Q g R G F 0 Y S 9 D a G F u Z 2 V k I F R 5 c G U u e 1 J h d G l u Z y w 4 f S Z x d W 9 0 O y w m c X V v d D t T Z W N 0 a W 9 u M S 9 D b G V h b m V k I E R h d G E v Q 2 h h b m d l Z C B U e X B l L n t Q b 2 R 1 Y 3 R J R C w 5 f S Z x d W 9 0 O y w m c X V v d D t T Z W N 0 a W 9 u M S 9 D b G V h b m V k I E R h d G E v Q 2 h h b m d l Z C B U e X B l L n t Q c m 9 k d W N 0 T m F t Z S w x M H 0 m c X V v d D s s J n F 1 b 3 Q 7 U 2 V j d G l v b j E v Q 2 x l Y W 5 l Z C B E Y X R h L 0 N o Y W 5 n Z W Q g V H l w Z S 5 7 U X V h b n R p d H k s M T F 9 J n F 1 b 3 Q 7 L C Z x d W 9 0 O 1 N l Y 3 R p b 2 4 x L 0 N s Z W F u Z W Q g R G F 0 Y S 9 D a G F u Z 2 V k I F R 5 c G U u e 1 B y a W N l I F B l c i B V b m l 0 L D E y f S Z x d W 9 0 O y w m c X V v d D t T Z W N 0 a W 9 u M S 9 D b G V h b m V k I E R h d G E v Q 2 h h b m d l Z C B U e X B l L n s g U 2 F s Z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G V h b m V k I E R h d G E v Q 2 h h b m d l Z C B U e X B l L n t U c m F u c 0 l E L D B 9 J n F 1 b 3 Q 7 L C Z x d W 9 0 O 1 N l Y 3 R p b 2 4 x L 0 N s Z W F u Z W Q g R G F 0 Y S 9 D a G F u Z 2 V k I F R 5 c G U u e 0 R h d G U s M X 0 m c X V v d D s s J n F 1 b 3 Q 7 U 2 V j d G l v b j E v Q 2 x l Y W 5 l Z C B E Y X R h L 0 N o Y W 5 n Z W Q g V H l w Z S 5 7 Q 2 x p Z W 5 0 S U Q s M n 0 m c X V v d D s s J n F 1 b 3 Q 7 U 2 V j d G l v b j E v Q 2 x l Y W 5 l Z C B E Y X R h L 0 N o Y W 5 n Z W Q g V H l w Z S 5 7 Q 2 9 u d G F j d E Z u Y W 1 l L D N 9 J n F 1 b 3 Q 7 L C Z x d W 9 0 O 1 N l Y 3 R p b 2 4 x L 0 N s Z W F u Z W Q g R G F 0 Y S 9 D a G F u Z 2 V k I F R 5 c G U u e 0 N v b n R h Y 3 R M b m F t Z S w 0 f S Z x d W 9 0 O y w m c X V v d D t T Z W N 0 a W 9 u M S 9 D b G V h b m V k I E R h d G E v Q 2 h h b m d l Z C B U e X B l L n t S Z W d J R C w 1 f S Z x d W 9 0 O y w m c X V v d D t T Z W N 0 a W 9 u M S 9 D b G V h b m V k I E R h d G E v Q 2 h h b m d l Z C B U e X B l L n t S Z W d p b 2 5 O Y W 1 l L D Z 9 J n F 1 b 3 Q 7 L C Z x d W 9 0 O 1 N l Y 3 R p b 2 4 x L 0 N s Z W F u Z W Q g R G F 0 Y S 9 D a G F u Z 2 V k I F R 5 c G U u e 1 J l d m l l d 0 l E L D d 9 J n F 1 b 3 Q 7 L C Z x d W 9 0 O 1 N l Y 3 R p b 2 4 x L 0 N s Z W F u Z W Q g R G F 0 Y S 9 D a G F u Z 2 V k I F R 5 c G U u e 1 J h d G l u Z y w 4 f S Z x d W 9 0 O y w m c X V v d D t T Z W N 0 a W 9 u M S 9 D b G V h b m V k I E R h d G E v Q 2 h h b m d l Z C B U e X B l L n t Q b 2 R 1 Y 3 R J R C w 5 f S Z x d W 9 0 O y w m c X V v d D t T Z W N 0 a W 9 u M S 9 D b G V h b m V k I E R h d G E v Q 2 h h b m d l Z C B U e X B l L n t Q c m 9 k d W N 0 T m F t Z S w x M H 0 m c X V v d D s s J n F 1 b 3 Q 7 U 2 V j d G l v b j E v Q 2 x l Y W 5 l Z C B E Y X R h L 0 N o Y W 5 n Z W Q g V H l w Z S 5 7 U X V h b n R p d H k s M T F 9 J n F 1 b 3 Q 7 L C Z x d W 9 0 O 1 N l Y 3 R p b 2 4 x L 0 N s Z W F u Z W Q g R G F 0 Y S 9 D a G F u Z 2 V k I F R 5 c G U u e 1 B y a W N l I F B l c i B V b m l 0 L D E y f S Z x d W 9 0 O y w m c X V v d D t T Z W N 0 a W 9 u M S 9 D b G V h b m V k I E R h d G E v Q 2 h h b m d l Z C B U e X B l L n s g U 2 F s Z X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b G V h b m V k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s a W V u d E l E J n F 1 b 3 Q 7 L C Z x d W 9 0 O 0 N v b n R h Y 3 R G b m F t Z S Z x d W 9 0 O y w m c X V v d D t D b 2 5 0 Y W N 0 T G 5 h b W U m c X V v d D t d I i A v P j x F b n R y e S B U e X B l P S J G a W x s Q 2 9 s d W 1 u V H l w Z X M i I F Z h b H V l P S J z Q X d Z R y I g L z 4 8 R W 5 0 c n k g V H l w Z T 0 i R m l s b E x h c 3 R V c G R h d G V k I i B W Y W x 1 Z T 0 i Z D I w M j U t M D M t M D F U M D A 6 M D g 6 N T U u M T U 4 N T I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S 5 7 Q 2 x p Z W 5 0 S U Q s M n 0 m c X V v d D s s J n F 1 b 3 Q 7 U 2 V j d G l v b j E v Q 3 V z d G 9 t Z X I v Q 2 h h b m d l Z C B U e X B l L n t D b 2 5 0 Y W N 0 R m 5 h b W U s M 3 0 m c X V v d D s s J n F 1 b 3 Q 7 U 2 V j d G l v b j E v Q 3 V z d G 9 t Z X I v Q 2 h h b m d l Z C B U e X B l L n t D b 2 5 0 Y W N 0 T G 5 h b W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V z d G 9 t Z X I v Q 2 h h b m d l Z C B U e X B l L n t D b G l l b n R J R C w y f S Z x d W 9 0 O y w m c X V v d D t T Z W N 0 a W 9 u M S 9 D d X N 0 b 2 1 l c i 9 D a G F u Z 2 V k I F R 5 c G U u e 0 N v b n R h Y 3 R G b m F t Z S w z f S Z x d W 9 0 O y w m c X V v d D t T Z W N 0 a W 9 u M S 9 D d X N 0 b 2 1 l c i 9 D a G F u Z 2 V k I F R 5 c G U u e 0 N v b n R h Y 3 R M b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x l Y W 5 l Z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b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x V D A w O j A 4 O j U 1 L j E 4 N D M x M j J a I i A v P j x F b n R y e S B U e X B l P S J G a W x s Q 2 9 s d W 1 u V H l w Z X M i I F Z h b H V l P S J z Q X d Z P S I g L z 4 8 R W 5 0 c n k g V H l w Z T 0 i R m l s b E N v b H V t b k 5 h b W V z I i B W Y W x 1 Z T 0 i c 1 s m c X V v d D t S Z W d J R C Z x d W 9 0 O y w m c X V v d D t S Z W d p b 2 5 O Y W 1 l J n F 1 b 3 Q 7 X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S U Q m c X V v d D t d L C Z x d W 9 0 O 3 F 1 Z X J 5 U m V s Y X R p b 2 5 z a G l w c y Z x d W 9 0 O z p b X S w m c X V v d D t j b 2 x 1 b W 5 J Z G V u d G l 0 a W V z J n F 1 b 3 Q 7 O l s m c X V v d D t T Z W N 0 a W 9 u M S 9 S Z W d p b 2 4 v Q 2 h h b m d l Z C B U e X B l L n t S Z W d J R C w 1 f S Z x d W 9 0 O y w m c X V v d D t T Z W N 0 a W 9 u M S 9 S Z W d p b 2 4 v Q 2 h h b m d l Z C B U e X B l L n t S Z W d p b 2 5 O Y W 1 l L D Z 9 J n F 1 b 3 Q 7 X S w m c X V v d D t D b 2 x 1 b W 5 D b 3 V u d C Z x d W 9 0 O z o y L C Z x d W 9 0 O 0 t l e U N v b H V t b k 5 h b W V z J n F 1 b 3 Q 7 O l s m c X V v d D t S Z W d J R C Z x d W 9 0 O 1 0 s J n F 1 b 3 Q 7 Q 2 9 s d W 1 u S W R l b n R p d G l l c y Z x d W 9 0 O z p b J n F 1 b 3 Q 7 U 2 V j d G l v b j E v U m V n a W 9 u L 0 N o Y W 5 n Z W Q g V H l w Z S 5 7 U m V n S U Q s N X 0 m c X V v d D s s J n F 1 b 3 Q 7 U 2 V j d G l v b j E v U m V n a W 9 u L 0 N o Y W 5 n Z W Q g V H l w Z S 5 7 U m V n a W 9 u T m F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b G V h b m V k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c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2 a W V 3 S U Q m c X V v d D s s J n F 1 b 3 Q 7 U m F 0 a W 5 n J n F 1 b 3 Q 7 X S I g L z 4 8 R W 5 0 c n k g V H l w Z T 0 i R m l s b E N v b H V t b l R 5 c G V z I i B W Y W x 1 Z T 0 i c 0 J n W T 0 i I C 8 + P E V u d H J 5 I F R 5 c G U 9 I k Z p b G x M Y X N 0 V X B k Y X R l Z C I g V m F s d W U 9 I m Q y M D I 1 L T A z L T A x V D A w O j A 4 O j U 1 L j I z M T I y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d m l l d 0 l E J n F 1 b 3 Q 7 X S w m c X V v d D t x d W V y e V J l b G F 0 a W 9 u c 2 h p c H M m c X V v d D s 6 W 1 0 s J n F 1 b 3 Q 7 Y 2 9 s d W 1 u S W R l b n R p d G l l c y Z x d W 9 0 O z p b J n F 1 b 3 Q 7 U 2 V j d G l v b j E v U m F 0 Z X M v Q 2 h h b m d l Z C B U e X B l L n t S Z X Z p Z X d J R C w 3 f S Z x d W 9 0 O y w m c X V v d D t T Z W N 0 a W 9 u M S 9 S Y X R l c y 9 D a G F u Z 2 V k I F R 5 c G U u e 1 J h d G l u Z y w 4 f S Z x d W 9 0 O 1 0 s J n F 1 b 3 Q 7 Q 2 9 s d W 1 u Q 2 9 1 b n Q m c X V v d D s 6 M i w m c X V v d D t L Z X l D b 2 x 1 b W 5 O Y W 1 l c y Z x d W 9 0 O z p b J n F 1 b 3 Q 7 U m V 2 a W V 3 S U Q m c X V v d D t d L C Z x d W 9 0 O 0 N v b H V t b k l k Z W 5 0 a X R p Z X M m c X V v d D s 6 W y Z x d W 9 0 O 1 N l Y 3 R p b 2 4 x L 1 J h d G V z L 0 N o Y W 5 n Z W Q g V H l w Z S 5 7 U m V 2 a W V 3 S U Q s N 3 0 m c X V v d D s s J n F 1 b 3 Q 7 U 2 V j d G l v b j E v U m F 0 Z X M v Q 2 h h b m d l Z C B U e X B l L n t S Y X R p b m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N s Z W F u Z W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l F 1 Z X J 5 S U Q i I F Z h b H V l P S J z Y j V l N z E 4 Y z I t Z D k w Y y 0 0 O W V h L W J l M T U t M z l m M j d m M j M z O G I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v Z H V j d E l E L D l 9 J n F 1 b 3 Q 7 L C Z x d W 9 0 O 1 N l Y 3 R p b 2 4 x L 1 B y b 2 R 1 Y 3 Q v Q 2 h h b m d l Z C B U e X B l L n t Q c m 9 k d W N 0 T m F t Z S w x M H 0 m c X V v d D s s J n F 1 b 3 Q 7 U 2 V j d G l v b j E v U H J v Z H V j d C 9 D a G F u Z 2 V k I F R 5 c G U u e 1 B y a W N l I F B l c i B V b m l 0 L D E y f S Z x d W 9 0 O y w m c X V v d D t T Z W N 0 a W 9 u M S 9 Q c m 9 k d W N 0 L 0 N o Y W 5 n Z W Q g V H l w Z S 5 7 U m V 2 a W V 3 S U Q s N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9 D a G F u Z 2 V k I F R 5 c G U u e 1 B v Z H V j d E l E L D l 9 J n F 1 b 3 Q 7 L C Z x d W 9 0 O 1 N l Y 3 R p b 2 4 x L 1 B y b 2 R 1 Y 3 Q v Q 2 h h b m d l Z C B U e X B l L n t Q c m 9 k d W N 0 T m F t Z S w x M H 0 m c X V v d D s s J n F 1 b 3 Q 7 U 2 V j d G l v b j E v U H J v Z H V j d C 9 D a G F u Z 2 V k I F R 5 c G U u e 1 B y a W N l I F B l c i B V b m l 0 L D E y f S Z x d W 9 0 O y w m c X V v d D t T Z W N 0 a W 9 u M S 9 Q c m 9 k d W N 0 L 0 N o Y W 5 n Z W Q g V H l w Z S 5 7 U m V 2 a W V 3 S U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Z H V j d E l E J n F 1 b 3 Q 7 L C Z x d W 9 0 O 1 B y b 2 R 1 Y 3 R O Y W 1 l J n F 1 b 3 Q 7 L C Z x d W 9 0 O 1 B y a W N l I F B l c i B V b m l 0 J n F 1 b 3 Q 7 L C Z x d W 9 0 O 1 J l d m l l d 0 l E J n F 1 b 3 Q 7 X S I g L z 4 8 R W 5 0 c n k g V H l w Z T 0 i R m l s b E N v b H V t b l R 5 c G V z I i B W Y W x 1 Z T 0 i c 0 J n W U Z C Z z 0 9 I i A v P j x F b n R y e S B U e X B l P S J G a W x s T G F z d F V w Z G F 0 Z W Q i I F Z h b H V l P S J k M j A y N S 0 w M y 0 w M V Q w M D o 0 O D o 0 M S 4 w M z A x O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x l Y W 5 l Z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F j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H J h b n N J R C Z x d W 9 0 O y w m c X V v d D t E Y X R l J n F 1 b 3 Q 7 L C Z x d W 9 0 O 0 N s a W V u d E l E J n F 1 b 3 Q 7 L C Z x d W 9 0 O 1 J l Z 0 l E J n F 1 b 3 Q 7 L C Z x d W 9 0 O 1 J l d m l l d 0 l E J n F 1 b 3 Q 7 L C Z x d W 9 0 O 1 B v Z H V j d E l E J n F 1 b 3 Q 7 L C Z x d W 9 0 O 1 F 1 Y W 5 0 a X R 5 J n F 1 b 3 Q 7 L C Z x d W 9 0 O y B T Y W x l c y Z x d W 9 0 O 1 0 i I C 8 + P E V u d H J 5 I F R 5 c G U 9 I k Z p b G x D b 2 x 1 b W 5 U e X B l c y I g V m F s d W U 9 I n N C Z 2 t E Q X d Z R 0 F 3 V T 0 i I C 8 + P E V u d H J 5 I F R 5 c G U 9 I k Z p b G x M Y X N 0 V X B k Y X R l Z C I g V m F s d W U 9 I m Q y M D I 1 L T A z L T A x V D A w O j A 4 O j U 1 L j I 4 N z k 5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1 R y Y W 5 z S U Q s M H 0 m c X V v d D s s J n F 1 b 3 Q 7 U 2 V j d G l v b j E v V H J h b n N h Y 3 R p b 2 4 v Q 2 h h b m d l Z C B U e X B l L n t E Y X R l L D F 9 J n F 1 b 3 Q 7 L C Z x d W 9 0 O 1 N l Y 3 R p b 2 4 x L 1 R y Y W 5 z Y W N 0 a W 9 u L 0 N o Y W 5 n Z W Q g V H l w Z S 5 7 Q 2 x p Z W 5 0 S U Q s M n 0 m c X V v d D s s J n F 1 b 3 Q 7 U 2 V j d G l v b j E v V H J h b n N h Y 3 R p b 2 4 v Q 2 h h b m d l Z C B U e X B l L n t S Z W d J R C w 1 f S Z x d W 9 0 O y w m c X V v d D t T Z W N 0 a W 9 u M S 9 U c m F u c 2 F j d G l v b i 9 D a G F u Z 2 V k I F R 5 c G U u e 1 J l d m l l d 0 l E L D d 9 J n F 1 b 3 Q 7 L C Z x d W 9 0 O 1 N l Y 3 R p b 2 4 x L 1 R y Y W 5 z Y W N 0 a W 9 u L 0 N o Y W 5 n Z W Q g V H l w Z S 5 7 U G 9 k d W N 0 S U Q s O X 0 m c X V v d D s s J n F 1 b 3 Q 7 U 2 V j d G l v b j E v V H J h b n N h Y 3 R p b 2 4 v Q 2 h h b m d l Z C B U e X B l L n t R d W F u d G l 0 e S w x M X 0 m c X V v d D s s J n F 1 b 3 Q 7 U 2 V j d G l v b j E v V H J h b n N h Y 3 R p b 2 4 v Q 2 h h b m d l Z C B U e X B l L n s g U 2 F s Z X M s M T N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y Y W 5 z Y W N 0 a W 9 u L 0 N o Y W 5 n Z W Q g V H l w Z S 5 7 V H J h b n N J R C w w f S Z x d W 9 0 O y w m c X V v d D t T Z W N 0 a W 9 u M S 9 U c m F u c 2 F j d G l v b i 9 D a G F u Z 2 V k I F R 5 c G U u e 0 R h d G U s M X 0 m c X V v d D s s J n F 1 b 3 Q 7 U 2 V j d G l v b j E v V H J h b n N h Y 3 R p b 2 4 v Q 2 h h b m d l Z C B U e X B l L n t D b G l l b n R J R C w y f S Z x d W 9 0 O y w m c X V v d D t T Z W N 0 a W 9 u M S 9 U c m F u c 2 F j d G l v b i 9 D a G F u Z 2 V k I F R 5 c G U u e 1 J l Z 0 l E L D V 9 J n F 1 b 3 Q 7 L C Z x d W 9 0 O 1 N l Y 3 R p b 2 4 x L 1 R y Y W 5 z Y W N 0 a W 9 u L 0 N o Y W 5 n Z W Q g V H l w Z S 5 7 U m V 2 a W V 3 S U Q s N 3 0 m c X V v d D s s J n F 1 b 3 Q 7 U 2 V j d G l v b j E v V H J h b n N h Y 3 R p b 2 4 v Q 2 h h b m d l Z C B U e X B l L n t Q b 2 R 1 Y 3 R J R C w 5 f S Z x d W 9 0 O y w m c X V v d D t T Z W N 0 a W 9 u M S 9 U c m F u c 2 F j d G l v b i 9 D a G F u Z 2 V k I F R 5 c G U u e 1 F 1 Y W 5 0 a X R 5 L D E x f S Z x d W 9 0 O y w m c X V v d D t T Z W N 0 a W 9 u M S 9 U c m F u c 2 F j d G l v b i 9 D a G F u Z 2 V k I F R 5 c G U u e y B T Y W x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N s Z W F u Z W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c a y 1 C Z P N B j P J v 2 v v d E c U A A A A A A g A A A A A A E G Y A A A A B A A A g A A A A 3 6 U f k H m j K R Y 1 s K Q a O 5 h U 0 7 D x f I Y c 3 v H r q M B u g U v R 9 7 8 A A A A A D o A A A A A C A A A g A A A A 4 A K T c P S F p 6 q m N w h 2 0 b E 1 f k j F J E g C L h y Q Y O X 4 8 u 5 + s B l Q A A A A 0 q 5 Z L S 8 o O + b m p 6 U K h D u t G o 5 r 7 9 N w W D D e r X 6 K c J a k u m p n s T E 9 J d A z u b W v O Z 9 T i q F n L y 1 X u q R B y 4 I v 9 p / 5 k A 6 O A E E y p 1 s 9 8 t Q F X t n 1 c K 2 s / T t A A A A A N u d 4 l C t z D Q d v 2 J c n / 7 O V l Q p d y T C U U j / M f r U P L p 4 q w / F n N k 9 v F y w f v U O 0 Q C W J 1 y 1 X 7 f n j D Z + Q j R J b T O M T U B s g 2 Q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a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 R e v i e w I D < / s t r i n g > < / k e y > < v a l u e > < i n t > 9 5 < / i n t > < / v a l u e > < / i t e m > < i t e m > < k e y > < s t r i n g > R a t i n g < / s t r i n g > < / k e y > < v a l u e > < i n t > 7 4 < / i n t > < / v a l u e > < / i t e m > < / C o l u m n W i d t h s > < C o l u m n D i s p l a y I n d e x > < i t e m > < k e y > < s t r i n g > R e v i e w I D 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 C o l u m n s \ T r a n s I D < / K e y > < / D i a g r a m O b j e c t K e y > < D i a g r a m O b j e c t K e y > < K e y > C o l u m n s \ D a t e < / K e y > < / D i a g r a m O b j e c t K e y > < D i a g r a m O b j e c t K e y > < K e y > C o l u m n s \ C l i e n t I D < / K e y > < / D i a g r a m O b j e c t K e y > < D i a g r a m O b j e c t K e y > < K e y > C o l u m n s \ R e g I D < / K e y > < / D i a g r a m O b j e c t K e y > < D i a g r a m O b j e c t K e y > < K e y > C o l u m n s \ R e v i e w I D < / K e y > < / D i a g r a m O b j e c t K e y > < D i a g r a m O b j e c t K e y > < K e y > C o l u m n s \ P o d u c t I D 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 C o l u m n s \ P o d u c t I D 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 C o l u m n s \ C l i e n t I D < / K e y > < / D i a g r a m O b j e c t K e y > < D i a g r a m O b j e c t K e y > < K e y > C o l u m n s \ C o n t a c t F n a m e < / K e y > < / D i a g r a m O b j e c t K e y > < D i a g r a m O b j e c t K e y > < K e y > C o l u m n s \ C o n t a c t L n a m e 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 C o l u m n s \ C o n t a c t F n a m e 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 C o l u m n s \ C o n t a c t L n a m e 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 T a g s \ T a b l e s \ & l t ; T a b l e s \ R a t e s & g t ; 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 T a b l e s \ T r a n s a c t i o n \ C o l u m n s \ T r a n s I D < / K e y > < / D i a g r a m O b j e c t K e y > < D i a g r a m O b j e c t K e y > < K e y > T a b l e s \ T r a n s a c t i o n \ C o l u m n s \ D a t e < / K e y > < / D i a g r a m O b j e c t K e y > < D i a g r a m O b j e c t K e y > < K e y > T a b l e s \ T r a n s a c t i o n \ C o l u m n s \ C l i e n t I D < / K e y > < / D i a g r a m O b j e c t K e y > < D i a g r a m O b j e c t K e y > < K e y > T a b l e s \ T r a n s a c t i o n \ C o l u m n s \ R e g I D < / K e y > < / D i a g r a m O b j e c t K e y > < D i a g r a m O b j e c t K e y > < K e y > T a b l e s \ T r a n s a c t i o n \ C o l u m n s \ R e v i e w I D < / K e y > < / D i a g r a m O b j e c t K e y > < D i a g r a m O b j e c t K e y > < K e y > T a b l e s \ T r a n s a c t i o n \ C o l u m n s \ P o d u c t I D 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 T a b l e s \ T r a n s a c t i o n \ C o l u m n s \ S a l e s < / K e y > < / D i a g r a m O b j e c t K e y > < D i a g r a m O b j e c t K e y > < K e y > T a b l e s \ C u s t o m e r < / K e y > < / D i a g r a m O b j e c t K e y > < D i a g r a m O b j e c t K e y > < K e y > T a b l e s \ C u s t o m e r \ C o l u m n s \ C l i e n t I D < / K e y > < / D i a g r a m O b j e c t K e y > < D i a g r a m O b j e c t K e y > < K e y > T a b l e s \ C u s t o m e r \ C o l u m n s \ C o n t a c t F n a m e < / K e y > < / D i a g r a m O b j e c t K e y > < D i a g r a m O b j e c t K e y > < K e y > T a b l e s \ C u s t o m e r \ C o l u m n s \ C o n t a c t L n a m e < / K e y > < / D i a g r a m O b j e c t K e y > < D i a g r a m O b j e c t K e y > < K e y > T a b l e s \ P r o d u c t < / K e y > < / D i a g r a m O b j e c t K e y > < D i a g r a m O b j e c t K e y > < K e y > T a b l e s \ P r o d u c t \ C o l u m n s \ P o d u c t I D 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 T a b l e s \ P r o d u c t \ C o l u m n s \ P r i c e   P e r   U n i t < / K e y > < / D i a g r a m O b j e c t K e y > < D i a g r a m O b j e c t K e y > < K e y > T a b l e s \ P r o d u c t \ C o l u m n s \ R e v i e w I D < / K e y > < / D i a g r a m O b j e c t K e y > < D i a g r a m O b j e c t K e y > < K e y > T a b l e s \ R a t e s < / K e y > < / D i a g r a m O b j e c t K e y > < D i a g r a m O b j e c t K e y > < K e y > T a b l e s \ R a t e s \ C o l u m n s \ R e v i e w I D < / K e y > < / D i a g r a m O b j e c t K e y > < D i a g r a m O b j e c t K e y > < K e y > T a b l e s \ R a t e s \ C o l u m n s \ R a t i n g < / K e y > < / D i a g r a m O b j e c t K e y > < D i a g r a m O b j e c t K e y > < K e y > T a b l e s \ R e g i o n < / K e y > < / D i a g r a m O b j e c t K e y > < D i a g r a m O b j e c t K e y > < K e y > T a b l e s \ R e g i o n \ C o l u m n s \ R e g I D < / K e y > < / D i a g r a m O b j e c t K e y > < D i a g r a m O b j e c t K e y > < K e y > T a b l e s \ R e g i o n \ C o l u m n s \ R e g i o n N a m e < / K e y > < / D i a g r a m O b j e c t K e y > < D i a g r a m O b j e c t K e y > < K e y > R e l a t i o n s h i p s \ & l t ; T a b l e s \ T r a n s a c t i o n \ C o l u m n s \ C l i e n t I D & g t ; - & l t ; T a b l e s \ C u s t o m e r \ C o l u m n s \ C l i e n t I D & g t ; < / K e y > < / D i a g r a m O b j e c t K e y > < D i a g r a m O b j e c t K e y > < K e y > R e l a t i o n s h i p s \ & l t ; T a b l e s \ T r a n s a c t i o n \ C o l u m n s \ C l i e n t I D & g t ; - & l t ; T a b l e s \ C u s t o m e r \ C o l u m n s \ C l i e n t I D & g t ; \ F K < / K e y > < / D i a g r a m O b j e c t K e y > < D i a g r a m O b j e c t K e y > < K e y > R e l a t i o n s h i p s \ & l t ; T a b l e s \ T r a n s a c t i o n \ C o l u m n s \ C l i e n t I D & g t ; - & l t ; T a b l e s \ C u s t o m e r \ C o l u m n s \ C l i e n t I D & g t ; \ P K < / K e y > < / D i a g r a m O b j e c t K e y > < D i a g r a m O b j e c t K e y > < K e y > R e l a t i o n s h i p s \ & l t ; T a b l e s \ T r a n s a c t i o n \ C o l u m n s \ C l i e n t I D & g t ; - & l t ; T a b l e s \ C u s t o m e r \ C o l u m n s \ C l i e n t I D & g t ; \ C r o s s F i l t e r < / K e y > < / D i a g r a m O b j e c t K e y > < D i a g r a m O b j e c t K e y > < K e y > R e l a t i o n s h i p s \ & l t ; T a b l e s \ T r a n s a c t i o n \ C o l u m n s \ P o d u c t I D & g t ; - & l t ; T a b l e s \ P r o d u c t \ C o l u m n s \ P o d u c t I D & g t ; < / K e y > < / D i a g r a m O b j e c t K e y > < D i a g r a m O b j e c t K e y > < K e y > R e l a t i o n s h i p s \ & l t ; T a b l e s \ T r a n s a c t i o n \ C o l u m n s \ P o d u c t I D & g t ; - & l t ; T a b l e s \ P r o d u c t \ C o l u m n s \ P o d u c t I D & g t ; \ F K < / K e y > < / D i a g r a m O b j e c t K e y > < D i a g r a m O b j e c t K e y > < K e y > R e l a t i o n s h i p s \ & l t ; T a b l e s \ T r a n s a c t i o n \ C o l u m n s \ P o d u c t I D & g t ; - & l t ; T a b l e s \ P r o d u c t \ C o l u m n s \ P o d u c t I D & g t ; \ P K < / K e y > < / D i a g r a m O b j e c t K e y > < D i a g r a m O b j e c t K e y > < K e y > R e l a t i o n s h i p s \ & l t ; T a b l e s \ T r a n s a c t i o n \ C o l u m n s \ P o d u c t I D & g t ; - & l t ; T a b l e s \ P r o d u c t \ C o l u m n s \ P o d u c t I D & g t ; \ C r o s s F i l t e r < / K e y > < / D i a g r a m O b j e c t K e y > < D i a g r a m O b j e c t K e y > < K e y > R e l a t i o n s h i p s \ & l t ; T a b l e s \ T r a n s a c t i o n \ C o l u m n s \ R e v i e w I D & g t ; - & l t ; T a b l e s \ R a t e s \ C o l u m n s \ R e v i e w I D & g t ; < / K e y > < / D i a g r a m O b j e c t K e y > < D i a g r a m O b j e c t K e y > < K e y > R e l a t i o n s h i p s \ & l t ; T a b l e s \ T r a n s a c t i o n \ C o l u m n s \ R e v i e w I D & g t ; - & l t ; T a b l e s \ R a t e s \ C o l u m n s \ R e v i e w I D & g t ; \ F K < / K e y > < / D i a g r a m O b j e c t K e y > < D i a g r a m O b j e c t K e y > < K e y > R e l a t i o n s h i p s \ & l t ; T a b l e s \ T r a n s a c t i o n \ C o l u m n s \ R e v i e w I D & g t ; - & l t ; T a b l e s \ R a t e s \ C o l u m n s \ R e v i e w I D & g t ; \ P K < / K e y > < / D i a g r a m O b j e c t K e y > < D i a g r a m O b j e c t K e y > < K e y > R e l a t i o n s h i p s \ & l t ; T a b l e s \ T r a n s a c t i o n \ C o l u m n s \ R e v i e w I D & g t ; - & l t ; T a b l e s \ R a t e s \ C o l u m n s \ R e v i e w I D & g t ; \ C r o s s F i l t e r < / K e y > < / D i a g r a m O b j e c t K e y > < D i a g r a m O b j e c t K e y > < K e y > R e l a t i o n s h i p s \ & l t ; T a b l e s \ T r a n s a c t i o n \ C o l u m n s \ R e g I D & g t ; - & l t ; T a b l e s \ R e g i o n \ C o l u m n s \ R e g I D & g t ; < / K e y > < / D i a g r a m O b j e c t K e y > < D i a g r a m O b j e c t K e y > < K e y > R e l a t i o n s h i p s \ & l t ; T a b l e s \ T r a n s a c t i o n \ C o l u m n s \ R e g I D & g t ; - & l t ; T a b l e s \ R e g i o n \ C o l u m n s \ R e g I D & g t ; \ F K < / K e y > < / D i a g r a m O b j e c t K e y > < D i a g r a m O b j e c t K e y > < K e y > R e l a t i o n s h i p s \ & l t ; T a b l e s \ T r a n s a c t i o n \ C o l u m n s \ R e g I D & g t ; - & l t ; T a b l e s \ R e g i o n \ C o l u m n s \ R e g I D & g t ; \ P K < / K e y > < / D i a g r a m O b j e c t K e y > < D i a g r a m O b j e c t K e y > < K e y > R e l a t i o n s h i p s \ & l t ; T a b l e s \ T r a n s a c t i o n \ C o l u m n s \ R e g I D & g t ; - & l t ; T a b l e s \ R e g i o n \ C o l u m n s \ R e g I D & g t ; \ C r o s s F i l t e r 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 5 6 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 2 5 1 < / H e i g h t > < I s E x p a n d e d > t r u e < / I s E x p a n d e d > < L a y e d O u t > t r u e < / L a y e d O u t > < L e f t > 8 9 2 < / L e f t > < T a b I n d e x > 3 < / T a b I n d e x > < T o p > 4 4 9 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 T a b l e s \ T r a n s a c t i o n \ C o l u m n s \ C l i e n t I D 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 T a b l e s \ T r a n s a c t i o n \ C o l u m n s \ R e v i e w I D 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 4 2 9 . 9 0 3 8 1 0 5 6 7 6 6 5 9 1 < / L e f t > < T a b I n d e x > 2 < / T a b I n d e x > < T o p > 5 5 5 . 1 4 5 7 0 1 5 1 6 7 7 1 4 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 T a b l e s \ C u s t o m e r \ C o l u m n s \ C l i e n t I D 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 T a b l e s \ C u s t o m e r \ C o l u m n s \ C o n t a c t F n a m e 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 T a b l e s \ C u s t o m e r \ C o l u m n s \ C o n t a c t L n a m e 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 6 1 0 . 9 0 3 8 1 0 5 6 7 6 6 5 9 1 < / L e f t > < T o p > 1 1 1 . 0 7 2 8 5 0 7 5 8 3 8 5 7 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 T a b l e s \ P r o d u c t \ C o l u m n s \ R e v i e w I D 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 1 4 2 4 . 8 0 7 6 2 1 1 3 5 3 3 1 8 < / L e f t > < T a b I n d e x > 1 < / T a b I n d e x > < T o p > 2 1 9 . 0 7 2 8 5 0 7 5 8 3 8 5 7 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 T a b l e s \ R a t e s \ C o l u m n s \ R e v i e w I D 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 1 3 4 1 . 7 1 1 4 3 1 7 0 2 9 9 7 3 < / L e f t > < T a b I n d e x > 4 < / T a b I n d e x > < T o p > 5 6 7 . 0 7 2 8 5 0 7 5 8 3 8 5 7 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 R e l a t i o n s h i p s \ & l t ; T a b l e s \ T r a n s a c t i o n \ C o l u m n s \ C l i e n t I D & g t ; - & l t ; T a b l e s \ C u s t o m e r \ C o l u m n s \ C l i e n t I D & g t ; < / K e y > < / a : K e y > < a : V a l u e   i : t y p e = " D i a g r a m D i s p l a y L i n k V i e w S t a t e " > < A u t o m a t i o n P r o p e r t y H e l p e r T e x t > E n d   p o i n t   1 :   ( 8 7 6 , 5 7 4 . 5 ) .   E n d   p o i n t   2 :   ( 6 4 5 . 9 0 3 8 1 0 5 6 7 6 6 6 , 6 3 0 . 1 4 5 7 0 2 ) 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 8 7 6 < / b : _ x > < b : _ y > 5 7 4 . 5 < / b : _ y > < / b : P o i n t > < b : P o i n t > < b : _ x > 7 6 2 . 9 5 1 9 0 5 5 0 0 0 0 0 0 7 < / b : _ x > < b : _ y > 5 7 4 . 5 < / b : _ y > < / b : P o i n t > < b : P o i n t > < b : _ x > 7 6 0 . 9 5 1 9 0 5 5 0 0 0 0 0 0 7 < / b : _ x > < b : _ y > 5 7 6 . 5 < / b : _ y > < / b : P o i n t > < b : P o i n t > < b : _ x > 7 6 0 . 9 5 1 9 0 5 5 0 0 0 0 0 0 7 < / b : _ x > < b : _ y > 6 2 8 . 1 4 5 7 0 2 < / b : _ y > < / b : P o i n t > < b : P o i n t > < b : _ x > 7 5 8 . 9 5 1 9 0 5 5 0 0 0 0 0 0 7 < / b : _ x > < b : _ y > 6 3 0 . 1 4 5 7 0 2 < / b : _ y > < / b : P o i n t > < b : P o i n t > < b : _ x > 6 4 5 . 9 0 3 8 1 0 5 6 7 6 6 5 9 1 < / b : _ x > < b : _ y > 6 3 0 . 1 4 5 7 0 2 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 R e l a t i o n s h i p s \ & l t ; T a b l e s \ T r a n s a c t i o n \ C o l u m n s \ C l i e n t I D & g t ; - & l t ; T a b l e s \ C u s t o m e r \ C o l u m n s \ C l i e n t I D & g t ; \ F K 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 8 7 6 < / b : _ x > < b : _ y > 5 6 6 . 5 < / b : _ y > < / L a b e l L o c a t i o n > < L o c a t i o n   x m l n s : b = " h t t p : / / s c h e m a s . d a t a c o n t r a c t . o r g / 2 0 0 4 / 0 7 / S y s t e m . W i n d o w s " > < b : _ x > 8 9 2 < / b : _ x > < b : _ y > 5 7 4 . 5 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 R e l a t i o n s h i p s \ & l t ; T a b l e s \ T r a n s a c t i o n \ C o l u m n s \ C l i e n t I D & g t ; - & l t ; T a b l e s \ C u s t o m e r \ C o l u m n s \ C l i e n t I D & g t ; \ P K 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 6 2 9 . 9 0 3 8 1 0 5 6 7 6 6 5 9 1 < / b : _ x > < b : _ y > 6 2 2 . 1 4 5 7 0 2 < / b : _ y > < / L a b e l L o c a t i o n > < L o c a t i o n   x m l n s : b = " h t t p : / / s c h e m a s . d a t a c o n t r a c t . o r g / 2 0 0 4 / 0 7 / S y s t e m . W i n d o w s " > < b : _ x > 6 2 9 . 9 0 3 8 1 0 5 6 7 6 6 5 9 1 < / b : _ x > < b : _ y > 6 3 0 . 1 4 5 7 0 2 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 R e l a t i o n s h i p s \ & l t ; T a b l e s \ T r a n s a c t i o n \ C o l u m n s \ C l i e n t I D & g t ; - & l t ; T a b l e s \ C u s t o m e r \ C o l u m n s \ C l i e n t I D & g t ; \ C r o s s F i l t e r 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 8 7 6 < / b : _ x > < b : _ y > 5 7 4 . 5 < / b : _ y > < / b : P o i n t > < b : P o i n t > < b : _ x > 7 6 2 . 9 5 1 9 0 5 5 0 0 0 0 0 0 7 < / b : _ x > < b : _ y > 5 7 4 . 5 < / b : _ y > < / b : P o i n t > < b : P o i n t > < b : _ x > 7 6 0 . 9 5 1 9 0 5 5 0 0 0 0 0 0 7 < / b : _ x > < b : _ y > 5 7 6 . 5 < / b : _ y > < / b : P o i n t > < b : P o i n t > < b : _ x > 7 6 0 . 9 5 1 9 0 5 5 0 0 0 0 0 0 7 < / b : _ x > < b : _ y > 6 2 8 . 1 4 5 7 0 2 < / b : _ y > < / b : P o i n t > < b : P o i n t > < b : _ x > 7 5 8 . 9 5 1 9 0 5 5 0 0 0 0 0 0 7 < / b : _ x > < b : _ y > 6 3 0 . 1 4 5 7 0 2 < / b : _ y > < / b : P o i n t > < b : P o i n t > < b : _ x > 6 4 5 . 9 0 3 8 1 0 5 6 7 6 6 5 9 1 < / b : _ x > < b : _ y > 6 3 0 . 1 4 5 7 0 2 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 R e l a t i o n s h i p s \ & l t ; T a b l e s \ T r a n s a c t i o n \ C o l u m n s \ P o d u c t I D & g t ; - & l t ; T a b l e s \ P r o d u c t \ C o l u m n s \ P o d u c t I D & g t ; < / K e y > < / a : K e y > < a : V a l u e   i : t y p e = " D i a g r a m D i s p l a y L i n k V i e w S t a t e " > < A u t o m a t i o n P r o p e r t y H e l p e r T e x t > E n d   p o i n t   1 :   ( 9 8 2 , 4 3 3 ) .   E n d   p o i n t   2 :   ( 8 2 6 . 9 0 3 8 1 0 5 6 7 6 6 6 , 1 8 6 . 0 7 2 8 5 1 ) 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 9 8 2 < / b : _ x > < b : _ y > 4 3 3 < / b : _ y > < / b : P o i n t > < b : P o i n t > < b : _ x > 9 8 2 < / b : _ x > < b : _ y > 1 8 8 . 0 7 2 8 5 1 < / b : _ y > < / b : P o i n t > < b : P o i n t > < b : _ x > 9 8 0 < / b : _ x > < b : _ y > 1 8 6 . 0 7 2 8 5 1 < / b : _ y > < / b : P o i n t > < b : P o i n t > < b : _ x > 8 2 6 . 9 0 3 8 1 0 5 6 7 6 6 5 8 < / b : _ x > < b : _ y > 1 8 6 . 0 7 2 8 5 1 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 R e l a t i o n s h i p s \ & l t ; T a b l e s \ T r a n s a c t i o n \ C o l u m n s \ P o d u c t I D & g t ; - & l t ; T a b l e s \ P r o d u c t \ C o l u m n s \ P o d u c t I D & g t ; \ F K 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< / b : _ x > < b : _ y > 4 3 3 < / b : _ y > < / L a b e l L o c a t i o n > < L o c a t i o n   x m l n s : b = " h t t p : / / s c h e m a s . d a t a c o n t r a c t . o r g / 2 0 0 4 / 0 7 / S y s t e m . W i n d o w s " > < b : _ x > 9 8 2 < / b : _ x > < b : _ y > 4 4 9 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 R e l a t i o n s h i p s \ & l t ; T a b l e s \ T r a n s a c t i o n \ C o l u m n s \ P o d u c t I D & g t ; - & l t ; T a b l e s \ P r o d u c t \ C o l u m n s \ P o d u c t I D & g t ; \ P K 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 8 1 0 . 9 0 3 8 1 0 5 6 7 6 6 5 8 < / b : _ x > < b : _ y > 1 7 8 . 0 7 2 8 5 1 < / b : _ y > < / L a b e l L o c a t i o n > < L o c a t i o n   x m l n s : b = " h t t p : / / s c h e m a s . d a t a c o n t r a c t . o r g / 2 0 0 4 / 0 7 / S y s t e m . W i n d o w s " > < b : _ x > 8 1 0 . 9 0 3 8 1 0 5 6 7 6 6 5 9 1 < / b : _ x > < b : _ y > 1 8 6 . 0 7 2 8 5 1 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 R e l a t i o n s h i p s \ & l t ; T a b l e s \ T r a n s a c t i o n \ C o l u m n s \ P o d u c t I D & g t ; - & l t ; T a b l e s \ P r o d u c t \ C o l u m n s \ P o d u c t I D & g t ; \ C r o s s F i l t e r 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 9 8 2 < / b : _ x > < b : _ y > 4 3 3 < / b : _ y > < / b : P o i n t > < b : P o i n t > < b : _ x > 9 8 2 < / b : _ x > < b : _ y > 1 8 8 . 0 7 2 8 5 1 < / b : _ y > < / b : P o i n t > < b : P o i n t > < b : _ x > 9 8 0 < / b : _ x > < b : _ y > 1 8 6 . 0 7 2 8 5 1 < / b : _ y > < / b : P o i n t > < b : P o i n t > < b : _ x > 8 2 6 . 9 0 3 8 1 0 5 6 7 6 6 5 8 < / b : _ x > < b : _ y > 1 8 6 . 0 7 2 8 5 1 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 R e l a t i o n s h i p s \ & l t ; T a b l e s \ T r a n s a c t i o n \ C o l u m n s \ R e v i e w I D & g t ; - & l t ; T a b l e s \ R a t e s \ C o l u m n s \ R e v i e w I D & g t ; < / K e y > < / a : K e y > < a : V a l u e   i : t y p e = " D i a g r a m D i s p l a y L i n k V i e w S t a t e " > < A u t o m a t i o n P r o p e r t y H e l p e r T e x t > E n d   p o i n t   1 :   ( 1 0 0 2 , 4 3 3 ) .   E n d   p o i n t   2 :   ( 1 4 0 8 . 8 0 7 6 2 1 1 3 5 3 3 , 2 9 4 . 0 7 2 8 5 1 ) 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 1 0 0 2 < / b : _ x > < b : _ y > 4 3 2 . 9 9 9 9 9 9 9 9 9 9 9 9 9 4 < / b : _ y > < / b : P o i n t > < b : P o i n t > < b : _ x > 1 0 0 2 < / b : _ x > < b : _ y > 2 9 6 . 0 7 2 8 5 1 < / b : _ y > < / b : P o i n t > < b : P o i n t > < b : _ x > 1 0 0 4 < / b : _ x > < b : _ y > 2 9 4 . 0 7 2 8 5 1 < / b : _ y > < / b : P o i n t > < b : P o i n t > < b : _ x > 1 4 0 8 . 8 0 7 6 2 1 1 3 5 3 3 1 8 < / b : _ x > < b : _ y > 2 9 4 . 0 7 2 8 5 1 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 R e l a t i o n s h i p s \ & l t ; T a b l e s \ T r a n s a c t i o n \ C o l u m n s \ R e v i e w I D & g t ; - & l t ; T a b l e s \ R a t e s \ C o l u m n s \ R e v i e w I D & g t ; \ F K 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< / b : _ x > < b : _ y > 4 3 2 . 9 9 9 9 9 9 9 9 9 9 9 9 9 4 < / b : _ y > < / L a b e l L o c a t i o n > < L o c a t i o n   x m l n s : b = " h t t p : / / s c h e m a s . d a t a c o n t r a c t . o r g / 2 0 0 4 / 0 7 / S y s t e m . W i n d o w s " > < b : _ x > 1 0 0 2 < / b : _ x > < b : _ y > 4 4 8 . 9 9 9 9 9 9 9 9 9 9 9 9 9 4 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 R e l a t i o n s h i p s \ & l t ; T a b l e s \ T r a n s a c t i o n \ C o l u m n s \ R e v i e w I D & g t ; - & l t ; T a b l e s \ R a t e s \ C o l u m n s \ R e v i e w I D & g t ; \ P K 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 1 4 0 8 . 8 0 7 6 2 1 1 3 5 3 3 1 8 < / b : _ x > < b : _ y > 2 8 6 . 0 7 2 8 5 1 < / b : _ y > < / L a b e l L o c a t i o n > < L o c a t i o n   x m l n s : b = " h t t p : / / s c h e m a s . d a t a c o n t r a c t . o r g / 2 0 0 4 / 0 7 / S y s t e m . W i n d o w s " > < b : _ x > 1 4 2 4 . 8 0 7 6 2 1 1 3 5 3 3 1 8 < / b : _ x > < b : _ y > 2 9 4 . 0 7 2 8 5 1 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 R e l a t i o n s h i p s \ & l t ; T a b l e s \ T r a n s a c t i o n \ C o l u m n s \ R e v i e w I D & g t ; - & l t ; T a b l e s \ R a t e s \ C o l u m n s \ R e v i e w I D & g t ; \ C r o s s F i l t e r 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 1 0 0 2 < / b : _ x > < b : _ y > 4 3 2 . 9 9 9 9 9 9 9 9 9 9 9 9 9 4 < / b : _ y > < / b : P o i n t > < b : P o i n t > < b : _ x > 1 0 0 2 < / b : _ x > < b : _ y > 2 9 6 . 0 7 2 8 5 1 < / b : _ y > < / b : P o i n t > < b : P o i n t > < b : _ x > 1 0 0 4 < / b : _ x > < b : _ y > 2 9 4 . 0 7 2 8 5 1 < / b : _ y > < / b : P o i n t > < b : P o i n t > < b : _ x > 1 4 0 8 . 8 0 7 6 2 1 1 3 5 3 3 1 8 < / b : _ x > < b : _ y > 2 9 4 . 0 7 2 8 5 1 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 R e l a t i o n s h i p s \ & l t ; T a b l e s \ T r a n s a c t i o n \ C o l u m n s \ R e g I D & g t ; - & l t ; T a b l e s \ R e g i o n \ C o l u m n s \ R e g I D & g t ; < / K e y > < / a : K e y > < a : V a l u e   i : t y p e = " D i a g r a m D i s p l a y L i n k V i e w S t a t e " > < A u t o m a t i o n P r o p e r t y H e l p e r T e x t > E n d   p o i n t   1 :   ( 1 1 0 8 , 5 7 4 . 5 ) .   E n d   p o i n t   2 :   ( 1 3 2 5 . 7 1 1 4 3 1 7 0 3 , 6 4 2 . 0 7 2 8 5 1 ) 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 1 1 0 8 < / b : _ x > < b : _ y > 5 7 4 . 5 < / b : _ y > < / b : P o i n t > < b : P o i n t > < b : _ x > 1 2 1 4 . 8 5 5 7 1 6 < / b : _ x > < b : _ y > 5 7 4 . 5 < / b : _ y > < / b : P o i n t > < b : P o i n t > < b : _ x > 1 2 1 6 . 8 5 5 7 1 6 < / b : _ x > < b : _ y > 5 7 6 . 5 < / b : _ y > < / b : P o i n t > < b : P o i n t > < b : _ x > 1 2 1 6 . 8 5 5 7 1 6 < / b : _ x > < b : _ y > 6 4 0 . 0 7 2 8 5 1 < / b : _ y > < / b : P o i n t > < b : P o i n t > < b : _ x > 1 2 1 8 . 8 5 5 7 1 6 < / b : _ x > < b : _ y > 6 4 2 . 0 7 2 8 5 1 < / b : _ y > < / b : P o i n t > < b : P o i n t > < b : _ x > 1 3 2 5 . 7 1 1 4 3 1 7 0 2 9 9 7 3 < / b : _ x > < b : _ y > 6 4 2 . 0 7 2 8 5 1 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 R e l a t i o n s h i p s \ & l t ; T a b l e s \ T r a n s a c t i o n \ C o l u m n s \ R e g I D & g t ; - & l t ; T a b l e s \ R e g i o n \ C o l u m n s \ R e g I D & g t ; \ F K 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 1 0 9 2 < / b : _ x > < b : _ y > 5 6 6 . 5 < / b : _ y > < / L a b e l L o c a t i o n > < L o c a t i o n   x m l n s : b = " h t t p : / / s c h e m a s . d a t a c o n t r a c t . o r g / 2 0 0 4 / 0 7 / S y s t e m . W i n d o w s " > < b : _ x > 1 0 9 2 < / b : _ x > < b : _ y > 5 7 4 . 5 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 R e l a t i o n s h i p s \ & l t ; T a b l e s \ T r a n s a c t i o n \ C o l u m n s \ R e g I D & g t ; - & l t ; T a b l e s \ R e g i o n \ C o l u m n s \ R e g I D & g t ; \ P K 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 1 3 2 5 . 7 1 1 4 3 1 7 0 2 9 9 7 3 < / b : _ x > < b : _ y > 6 3 4 . 0 7 2 8 5 1 < / b : _ y > < / L a b e l L o c a t i o n > < L o c a t i o n   x m l n s : b = " h t t p : / / s c h e m a s . d a t a c o n t r a c t . o r g / 2 0 0 4 / 0 7 / S y s t e m . W i n d o w s " > < b : _ x > 1 3 4 1 . 7 1 1 4 3 1 7 0 2 9 9 7 3 < / b : _ x > < b : _ y > 6 4 2 . 0 7 2 8 5 1 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 R e l a t i o n s h i p s \ & l t ; T a b l e s \ T r a n s a c t i o n \ C o l u m n s \ R e g I D & g t ; - & l t ; T a b l e s \ R e g i o n \ C o l u m n s \ R e g I D & g t ; \ C r o s s F i l t e r 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 1 1 0 8 < / b : _ x > < b : _ y > 5 7 4 . 5 < / b : _ y > < / b : P o i n t > < b : P o i n t > < b : _ x > 1 2 1 4 . 8 5 5 7 1 6 < / b : _ x > < b : _ y > 5 7 4 . 5 < / b : _ y > < / b : P o i n t > < b : P o i n t > < b : _ x > 1 2 1 6 . 8 5 5 7 1 6 < / b : _ x > < b : _ y > 5 7 6 . 5 < / b : _ y > < / b : P o i n t > < b : P o i n t > < b : _ x > 1 2 1 6 . 8 5 5 7 1 6 < / b : _ x > < b : _ y > 6 4 0 . 0 7 2 8 5 1 < / b : _ y > < / b : P o i n t > < b : P o i n t > < b : _ x > 1 2 1 8 . 8 5 5 7 1 6 < / b : _ x > < b : _ y > 6 4 2 . 0 7 2 8 5 1 < / b : _ y > < / b : P o i n t > < b : P o i n t > < b : _ x > 1 3 2 5 . 7 1 1 4 3 1 7 0 2 9 9 7 3 < / b : _ x > < b : _ y > 6 4 2 . 0 7 2 8 5 1 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 T r a n s a c t i o n , C u s t o m e r , P r o d u c t , R a t e s , R e g i o n 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o d u c t I D & l t ; / s t r i n g & g t ; & l t ; / k e y & g t ; & l t ; v a l u e & g t ; & l t ; i n t & g t ; 9 2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P r i c e   P e r   U n i t & l t ; / s t r i n g & g t ; & l t ; / k e y & g t ; & l t ; v a l u e & g t ; & l t ; i n t & g t ; 1 2 0 & l t ; / i n t & g t ; & l t ; / v a l u e & g t ; & l t ; / i t e m & g t ; & l t ; i t e m & g t ; & l t ; k e y & g t ; & l t ; s t r i n g & g t ; R e v i e w I D & l t ; / s t r i n g & g t ; & l t ; / k e y & g t ; & l t ; v a l u e & g t ; & l t ; i n t & g t ; 9 5 & l t ; / i n t & g t ; & l t ; / v a l u e & g t ; & l t ; / i t e m & g t ; & l t ; / C o l u m n W i d t h s & g t ; & l t ; C o l u m n D i s p l a y I n d e x & g t ; & l t ; i t e m & g t ; & l t ; k e y & g t ; & l t ; s t r i n g & g t ; P o d u c t I D & l t ; / s t r i n g & g t ; & l t ; / k e y & g t ; & l t ; v a l u e & g t ; & l t ; i n t & g t ; 0 & l t ; / i n t & g t ; & l t ; / v a l u e & g t ; & l t ; / i t e m & g t ; & l t ; i t e m & g t ; & l t ; k e y & g t ; & l t ; s t r i n g & g t ; P r o d u c t N a m e & l t ; / s t r i n g & g t ; & l t ; / k e y & g t ; & l t ; v a l u e & g t ; & l t ; i n t & g t ; 1 & l t ; / i n t & g t ; & l t ; / v a l u e & g t ; & l t ; / i t e m & g t ; & l t ; i t e m & g t ; & l t ; k e y & g t ; & l t ; s t r i n g & g t ; P r i c e   P e r   U n i t & l t ; / s t r i n g & g t ; & l t ; / k e y & g t ; & l t ; v a l u e & g t ; & l t ; i n t & g t ; 2 & l t ; / i n t & g t ; & l t ; / v a l u e & g t ; & l t ; / i t e m & g t ; & l t ; i t e m & g t ; & l t ; k e y & g t ; & l t ; s t r i n g & g t ; R e v i e w I D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_ 2 6 5 9 2 c 1 e - 9 2 4 a - 4 1 f d - 8 4 d 6 - 2 7 8 d d 4 3 d e b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 T r a n s I D < / s t r i n g > < / k e y > < v a l u e > < i n t > 8 1 < / i n t > < / v a l u e > < / i t e m > < i t e m > < k e y > < s t r i n g > D a t e < / s t r i n g > < / k e y > < v a l u e > < i n t > 6 5 < / i n t > < / v a l u e > < / i t e m > < i t e m > < k e y > < s t r i n g > C l i e n t I D < / s t r i n g > < / k e y > < v a l u e > < i n t > 8 6 < / i n t > < / v a l u e > < / i t e m > < i t e m > < k e y > < s t r i n g > C o n t a c t F n a m e < / s t r i n g > < / k e y > < v a l u e > < i n t > 1 2 5 < / i n t > < / v a l u e > < / i t e m > < i t e m > < k e y > < s t r i n g > C o n t a c t L n a m e < / s t r i n g > < / k e y > < v a l u e > < i n t > 1 2 4 < / i n t > < / v a l u e > < / i t e m > < i t e m > < k e y > < s t r i n g > R e g I D < / s t r i n g > < / k e y > < v a l u e > < i n t > 7 2 < / i n t > < / v a l u e > < / i t e m > < i t e m > < k e y > < s t r i n g > R e g i o n N a m e < / s t r i n g > < / k e y > < v a l u e > < i n t > 1 1 6 < / i n t > < / v a l u e > < / i t e m > < i t e m > < k e y > < s t r i n g > R e v i e w I D < / s t r i n g > < / k e y > < v a l u e > < i n t > 9 5 < / i n t > < / v a l u e > < / i t e m > < i t e m > < k e y > < s t r i n g > R a t i n g < / s t r i n g > < / k e y > < v a l u e > < i n t > 7 4 < / i n t > < / v a l u e > < / i t e m > < i t e m > < k e y > < s t r i n g > P o d u c t I D < / s t r i n g > < / k e y > < v a l u e > < i n t > 9 2 < / i n t > < / v a l u e > < / i t e m > < i t e m > < k e y > < s t r i n g > P r o d u c t N a m e < / s t r i n g > < / k e y > < v a l u e > < i n t > 1 2 1 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 T r a n s I D 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 C l i e n t I D < / s t r i n g > < / k e y > < v a l u e > < i n t > 2 < / i n t > < / v a l u e > < / i t e m > < i t e m > < k e y > < s t r i n g > C o n t a c t F n a m e < / s t r i n g > < / k e y > < v a l u e > < i n t > 3 < / i n t > < / v a l u e > < / i t e m > < i t e m > < k e y > < s t r i n g > C o n t a c t L n a m e < / s t r i n g > < / k e y > < v a l u e > < i n t > 4 < / i n t > < / v a l u e > < / i t e m > < i t e m > < k e y > < s t r i n g > R e g I D < / s t r i n g > < / k e y > < v a l u e > < i n t > 5 < / i n t > < / v a l u e > < / i t e m > < i t e m > < k e y > < s t r i n g > R e g i o n N a m e < / s t r i n g > < / k e y > < v a l u e > < i n t > 6 < / i n t > < / v a l u e > < / i t e m > < i t e m > < k e y > < s t r i n g > R e v i e w I D 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 P o d u c t I D < / s t r i n g > < / k e y > < v a l u e > < i n t > 9 < / i n t > < / v a l u e > < / i t e m > < i t e m > < k e y > < s t r i n g > P r o d u c t N a m e 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 P r i c e   P e r   U n i t < / s t r i n g > < / k e y > < v a l u e > < i n t > 1 2 < / i n t > < / v a l u e > < / i t e m > < i t e m > < k e y > < s t r i n g > S a l e s 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FADC44E-4C01-4638-8B20-1EB5DA3F7E72}">
  <ds:schemaRefs/>
</ds:datastoreItem>
</file>

<file path=customXml/itemProps10.xml><?xml version="1.0" encoding="utf-8"?>
<ds:datastoreItem xmlns:ds="http://schemas.openxmlformats.org/officeDocument/2006/customXml" ds:itemID="{75097EE8-921A-4BAE-8527-601281E6BE0F}">
  <ds:schemaRefs/>
</ds:datastoreItem>
</file>

<file path=customXml/itemProps1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F4B8EA4C-820A-41EB-82BC-C685E6BD8C6C}">
  <ds:schemaRefs/>
</ds:datastoreItem>
</file>

<file path=customXml/itemProps13.xml><?xml version="1.0" encoding="utf-8"?>
<ds:datastoreItem xmlns:ds="http://schemas.openxmlformats.org/officeDocument/2006/customXml" ds:itemID="{467A7BA8-C709-405D-B30D-DEF12E00894C}">
  <ds:schemaRefs/>
</ds:datastoreItem>
</file>

<file path=customXml/itemProps14.xml><?xml version="1.0" encoding="utf-8"?>
<ds:datastoreItem xmlns:ds="http://schemas.openxmlformats.org/officeDocument/2006/customXml" ds:itemID="{FA22B2B8-5904-48B5-8438-33DFED080A2E}">
  <ds:schemaRefs/>
</ds:datastoreItem>
</file>

<file path=customXml/itemProps15.xml><?xml version="1.0" encoding="utf-8"?>
<ds:datastoreItem xmlns:ds="http://schemas.openxmlformats.org/officeDocument/2006/customXml" ds:itemID="{CD089635-8065-499D-B1A9-5C9F4488FAC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69FA23D-1BF8-4289-A768-2A5CCB43BB65}">
  <ds:schemaRefs/>
</ds:datastoreItem>
</file>

<file path=customXml/itemProps17.xml><?xml version="1.0" encoding="utf-8"?>
<ds:datastoreItem xmlns:ds="http://schemas.openxmlformats.org/officeDocument/2006/customXml" ds:itemID="{DDEA1012-B58D-40E9-9DF3-C0840833C10F}">
  <ds:schemaRefs/>
</ds:datastoreItem>
</file>

<file path=customXml/itemProps18.xml><?xml version="1.0" encoding="utf-8"?>
<ds:datastoreItem xmlns:ds="http://schemas.openxmlformats.org/officeDocument/2006/customXml" ds:itemID="{4DC05B0F-89F7-4653-8051-A91B667EB7CA}">
  <ds:schemaRefs/>
</ds:datastoreItem>
</file>

<file path=customXml/itemProps19.xml><?xml version="1.0" encoding="utf-8"?>
<ds:datastoreItem xmlns:ds="http://schemas.openxmlformats.org/officeDocument/2006/customXml" ds:itemID="{53B8B844-1268-41CF-BA7F-6B1E9C6B630A}">
  <ds:schemaRefs/>
</ds:datastoreItem>
</file>

<file path=customXml/itemProps2.xml><?xml version="1.0" encoding="utf-8"?>
<ds:datastoreItem xmlns:ds="http://schemas.openxmlformats.org/officeDocument/2006/customXml" ds:itemID="{6E8FA92B-9466-4BA5-962D-A06EB5631341}">
  <ds:schemaRefs/>
</ds:datastoreItem>
</file>

<file path=customXml/itemProps20.xml><?xml version="1.0" encoding="utf-8"?>
<ds:datastoreItem xmlns:ds="http://schemas.openxmlformats.org/officeDocument/2006/customXml" ds:itemID="{D4A3F073-7E26-4E44-9B0C-DD1CE92719AE}">
  <ds:schemaRefs/>
</ds:datastoreItem>
</file>

<file path=customXml/itemProps21.xml><?xml version="1.0" encoding="utf-8"?>
<ds:datastoreItem xmlns:ds="http://schemas.openxmlformats.org/officeDocument/2006/customXml" ds:itemID="{3606D0E0-17CA-4790-8038-2CF8567ECCF3}">
  <ds:schemaRefs/>
</ds:datastoreItem>
</file>

<file path=customXml/itemProps22.xml><?xml version="1.0" encoding="utf-8"?>
<ds:datastoreItem xmlns:ds="http://schemas.openxmlformats.org/officeDocument/2006/customXml" ds:itemID="{B94E7ABA-3D5E-4130-B52A-ABCBFCDF3A8C}">
  <ds:schemaRefs/>
</ds:datastoreItem>
</file>

<file path=customXml/itemProps2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4.xml><?xml version="1.0" encoding="utf-8"?>
<ds:datastoreItem xmlns:ds="http://schemas.openxmlformats.org/officeDocument/2006/customXml" ds:itemID="{D999C4A0-7AFE-4FE8-BF25-CBCA78A0F181}">
  <ds:schemaRefs/>
</ds:datastoreItem>
</file>

<file path=customXml/itemProps25.xml><?xml version="1.0" encoding="utf-8"?>
<ds:datastoreItem xmlns:ds="http://schemas.openxmlformats.org/officeDocument/2006/customXml" ds:itemID="{05C5E284-B58A-4D28-9016-FCA0E08395F7}">
  <ds:schemaRefs/>
</ds:datastoreItem>
</file>

<file path=customXml/itemProps3.xml><?xml version="1.0" encoding="utf-8"?>
<ds:datastoreItem xmlns:ds="http://schemas.openxmlformats.org/officeDocument/2006/customXml" ds:itemID="{0692F1EB-06CD-4045-9389-AD472A4A9D4E}">
  <ds:schemaRefs/>
</ds:datastoreItem>
</file>

<file path=customXml/itemProps4.xml><?xml version="1.0" encoding="utf-8"?>
<ds:datastoreItem xmlns:ds="http://schemas.openxmlformats.org/officeDocument/2006/customXml" ds:itemID="{D882925A-BC0E-4027-941A-6409654B3B30}">
  <ds:schemaRefs/>
</ds:datastoreItem>
</file>

<file path=customXml/itemProps5.xml><?xml version="1.0" encoding="utf-8"?>
<ds:datastoreItem xmlns:ds="http://schemas.openxmlformats.org/officeDocument/2006/customXml" ds:itemID="{D296B088-9E89-49DC-85C6-C9A2EE8DE203}">
  <ds:schemaRefs/>
</ds:datastoreItem>
</file>

<file path=customXml/itemProps6.xml><?xml version="1.0" encoding="utf-8"?>
<ds:datastoreItem xmlns:ds="http://schemas.openxmlformats.org/officeDocument/2006/customXml" ds:itemID="{9C926792-4833-4B5F-9874-4034A396D477}">
  <ds:schemaRefs/>
</ds:datastoreItem>
</file>

<file path=customXml/itemProps7.xml><?xml version="1.0" encoding="utf-8"?>
<ds:datastoreItem xmlns:ds="http://schemas.openxmlformats.org/officeDocument/2006/customXml" ds:itemID="{06C3C729-E647-439A-B7C3-D5F9D0DF41DE}">
  <ds:schemaRefs/>
</ds:datastoreItem>
</file>

<file path=customXml/itemProps8.xml><?xml version="1.0" encoding="utf-8"?>
<ds:datastoreItem xmlns:ds="http://schemas.openxmlformats.org/officeDocument/2006/customXml" ds:itemID="{8C00B319-165B-4AE8-A6AE-EED707A1FDFE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98587d8b-32ff-4694-8d3a-6f66eb643b0d"/>
    <ds:schemaRef ds:uri="http://purl.org/dc/dcmitype/"/>
    <ds:schemaRef ds:uri="http://schemas.microsoft.com/office/infopath/2007/PartnerControls"/>
    <ds:schemaRef ds:uri="04ec5a1a-e29c-407e-9660-cb4eaaff03ab"/>
    <ds:schemaRef ds:uri="http://www.w3.org/XML/1998/namespace"/>
  </ds:schemaRefs>
</ds:datastoreItem>
</file>

<file path=customXml/itemProps9.xml><?xml version="1.0" encoding="utf-8"?>
<ds:datastoreItem xmlns:ds="http://schemas.openxmlformats.org/officeDocument/2006/customXml" ds:itemID="{A0D0F106-97B2-42B3-92D1-8BDE05C34E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Data</vt:lpstr>
      <vt:lpstr>Cleaned Data</vt:lpstr>
      <vt:lpstr>Sheet1</vt:lpstr>
      <vt:lpstr>Sheet2</vt:lpstr>
      <vt:lpstr>Sheet4</vt:lpstr>
      <vt:lpstr>Sheet5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CCA_CollegeLibrary</cp:lastModifiedBy>
  <cp:revision/>
  <dcterms:created xsi:type="dcterms:W3CDTF">2019-12-23T04:48:23Z</dcterms:created>
  <dcterms:modified xsi:type="dcterms:W3CDTF">2025-03-05T09:14:03Z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