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xampp\htdocs\CetproSM\vistas\Administrador\"/>
    </mc:Choice>
  </mc:AlternateContent>
  <xr:revisionPtr revIDLastSave="0" documentId="13_ncr:1_{ABD4D5A4-0EAE-42A7-9C5E-D05EC47C5B56}" xr6:coauthVersionLast="43" xr6:coauthVersionMax="43" xr10:uidLastSave="{00000000-0000-0000-0000-000000000000}"/>
  <bookViews>
    <workbookView xWindow="-120" yWindow="-120" windowWidth="20730" windowHeight="11160" tabRatio="601" activeTab="5" xr2:uid="{00000000-000D-0000-FFFF-FFFF00000000}"/>
  </bookViews>
  <sheets>
    <sheet name="Nómina" sheetId="17" r:id="rId1"/>
    <sheet name="Car_CT7" sheetId="5" r:id="rId2"/>
    <sheet name="Nam_As1_CT1" sheetId="4" r:id="rId3"/>
    <sheet name="1eva_AP1" sheetId="14" r:id="rId4"/>
    <sheet name="AP5_As2" sheetId="8" r:id="rId5"/>
    <sheet name="EM_2eva" sheetId="10" r:id="rId6"/>
    <sheet name="3eva_8eva" sheetId="11" r:id="rId7"/>
    <sheet name="7eva_4eva" sheetId="12" r:id="rId8"/>
    <sheet name="5eva_6eva" sheetId="16" r:id="rId9"/>
    <sheet name="Acta_1" sheetId="9" r:id="rId10"/>
    <sheet name="Acta_2" sheetId="13" r:id="rId11"/>
  </sheets>
  <definedNames>
    <definedName name="_xlnm.Print_Area" localSheetId="6">'3eva_8eva'!$A$1:$CD$67</definedName>
    <definedName name="_xlnm.Print_Area" localSheetId="8">'5eva_6eva'!$A$1:$CD$67</definedName>
    <definedName name="_xlnm.Print_Area" localSheetId="7">'7eva_4eva'!$A$1:$BW$67</definedName>
    <definedName name="_xlnm.Print_Area" localSheetId="9">Acta_1!$A$1:$AI$44</definedName>
    <definedName name="_xlnm.Print_Area" localSheetId="10">Acta_2!$A$1:$AM$50</definedName>
    <definedName name="_xlnm.Print_Area" localSheetId="5">EM_2eva!$A$1:$BP$67</definedName>
    <definedName name="_xlnm.Print_Area" localSheetId="0">Nómina!$A$1:$AI$57</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F23" i="13" l="1"/>
  <c r="AF24" i="13"/>
  <c r="AF25" i="13"/>
  <c r="AF26" i="13"/>
  <c r="AF27" i="13"/>
  <c r="AF28" i="13"/>
  <c r="AF29" i="13"/>
  <c r="AF30" i="13"/>
  <c r="AF31" i="13"/>
  <c r="AF22" i="13"/>
  <c r="AD22" i="13"/>
  <c r="AD23" i="13"/>
  <c r="AD24" i="13"/>
  <c r="AD25" i="13"/>
  <c r="AD26" i="13"/>
  <c r="AD27" i="13"/>
  <c r="AD28" i="13"/>
  <c r="AD29" i="13"/>
  <c r="AD30" i="13"/>
  <c r="AD31" i="13"/>
  <c r="AC26" i="9"/>
  <c r="AC27" i="9"/>
  <c r="AC28" i="9"/>
  <c r="AC29" i="9"/>
  <c r="AC30" i="9"/>
  <c r="AC31" i="9"/>
  <c r="AC32" i="9"/>
  <c r="AC33" i="9"/>
  <c r="AC34" i="9"/>
  <c r="AC35" i="9"/>
  <c r="AC36" i="9"/>
  <c r="AC37" i="9"/>
  <c r="AC38" i="9"/>
  <c r="AC39" i="9"/>
  <c r="AC40" i="9"/>
  <c r="AC41" i="9"/>
  <c r="AC42" i="9"/>
  <c r="AC43" i="9"/>
  <c r="AC44" i="9"/>
  <c r="AC25" i="9"/>
  <c r="AA25" i="9"/>
  <c r="AA26" i="9"/>
  <c r="AA27" i="9"/>
  <c r="AA28" i="9"/>
  <c r="AA29" i="9"/>
  <c r="AA30" i="9"/>
  <c r="AA31" i="9"/>
  <c r="AA32" i="9"/>
  <c r="AA33" i="9"/>
  <c r="AA34" i="9"/>
  <c r="AA35" i="9"/>
  <c r="AA36" i="9"/>
  <c r="AA37" i="9"/>
  <c r="AA38" i="9"/>
  <c r="AA39" i="9"/>
  <c r="AA40" i="9"/>
  <c r="AA41" i="9"/>
  <c r="AA42" i="9"/>
  <c r="AA43" i="9"/>
  <c r="AA44" i="9"/>
  <c r="X44" i="9"/>
  <c r="X43" i="9"/>
  <c r="X42" i="9"/>
  <c r="X41" i="9"/>
  <c r="X40" i="9"/>
  <c r="X39" i="9"/>
  <c r="X38" i="9"/>
  <c r="X37" i="9"/>
  <c r="X36" i="9"/>
  <c r="X35" i="9"/>
  <c r="X34" i="9"/>
  <c r="X33" i="9"/>
  <c r="X32" i="9"/>
  <c r="X31" i="9"/>
  <c r="X30" i="9"/>
  <c r="X29" i="9"/>
  <c r="X28" i="9"/>
  <c r="X27" i="9"/>
  <c r="X26" i="9"/>
  <c r="X25" i="9"/>
  <c r="AA31" i="13"/>
  <c r="AA30" i="13"/>
  <c r="AA29" i="13"/>
  <c r="AA28" i="13"/>
  <c r="AA27" i="13"/>
  <c r="AA26" i="13"/>
  <c r="AA25" i="13"/>
  <c r="AA24" i="13"/>
  <c r="AA23" i="13"/>
  <c r="AA22" i="13"/>
  <c r="G35" i="13" l="1"/>
  <c r="AB14" i="9" l="1"/>
  <c r="G14" i="9"/>
  <c r="U50" i="17" l="1"/>
  <c r="P50" i="17"/>
  <c r="M50" i="17"/>
  <c r="D50" i="17"/>
  <c r="A50" i="17"/>
  <c r="B35" i="13" l="1"/>
  <c r="BD62" i="16" l="1"/>
  <c r="BD56" i="16"/>
  <c r="BD50" i="16"/>
  <c r="BD44" i="16"/>
  <c r="BD38" i="16"/>
  <c r="BD32" i="16"/>
  <c r="BD26" i="16"/>
  <c r="BD20" i="16"/>
  <c r="BD14" i="16"/>
  <c r="BD16" i="16"/>
  <c r="BD18" i="16"/>
  <c r="BD22" i="16"/>
  <c r="BD24" i="16"/>
  <c r="BD28" i="16"/>
  <c r="BD30" i="16"/>
  <c r="BD34" i="16"/>
  <c r="BD36" i="16"/>
  <c r="BD40" i="16"/>
  <c r="BD42" i="16"/>
  <c r="BD46" i="16"/>
  <c r="BD48" i="16"/>
  <c r="BD52" i="16"/>
  <c r="BD54" i="16"/>
  <c r="BD58" i="16"/>
  <c r="BD60" i="16"/>
  <c r="BD64" i="16"/>
  <c r="BD66" i="16"/>
  <c r="BD12" i="16"/>
  <c r="BD10" i="16"/>
  <c r="BD8" i="16"/>
  <c r="R14" i="16"/>
  <c r="R16" i="16"/>
  <c r="R18" i="16"/>
  <c r="R20" i="16"/>
  <c r="R22" i="16"/>
  <c r="R24" i="16"/>
  <c r="R26" i="16"/>
  <c r="R28" i="16"/>
  <c r="R30" i="16"/>
  <c r="R32" i="16"/>
  <c r="R34" i="16"/>
  <c r="R36" i="16"/>
  <c r="R38" i="16"/>
  <c r="R40" i="16"/>
  <c r="R42" i="16"/>
  <c r="R44" i="16"/>
  <c r="R46" i="16"/>
  <c r="R48" i="16"/>
  <c r="R50" i="16"/>
  <c r="R52" i="16"/>
  <c r="R54" i="16"/>
  <c r="R56" i="16"/>
  <c r="R58" i="16"/>
  <c r="R60" i="16"/>
  <c r="R62" i="16"/>
  <c r="R64" i="16"/>
  <c r="R66" i="16"/>
  <c r="R12" i="16"/>
  <c r="R10" i="16"/>
  <c r="R8" i="16"/>
  <c r="AW14" i="12"/>
  <c r="AW16" i="12"/>
  <c r="AW18" i="12"/>
  <c r="AW20" i="12"/>
  <c r="AW22" i="12"/>
  <c r="AW24" i="12"/>
  <c r="AW26" i="12"/>
  <c r="AW28" i="12"/>
  <c r="AW30" i="12"/>
  <c r="AW32" i="12"/>
  <c r="AW34" i="12"/>
  <c r="AW36" i="12"/>
  <c r="AW38" i="12"/>
  <c r="AW40" i="12"/>
  <c r="AW42" i="12"/>
  <c r="AW44" i="12"/>
  <c r="AW46" i="12"/>
  <c r="AW48" i="12"/>
  <c r="AW50" i="12"/>
  <c r="AW52" i="12"/>
  <c r="AW54" i="12"/>
  <c r="AW56" i="12"/>
  <c r="AW58" i="12"/>
  <c r="AW60" i="12"/>
  <c r="AW62" i="12"/>
  <c r="AW64" i="12"/>
  <c r="AW66" i="12"/>
  <c r="AW12" i="12"/>
  <c r="AW10" i="12"/>
  <c r="AW8" i="12"/>
  <c r="K8" i="12"/>
  <c r="K14" i="12"/>
  <c r="K16" i="12"/>
  <c r="K18" i="12"/>
  <c r="K20" i="12"/>
  <c r="K22" i="12"/>
  <c r="K24" i="12"/>
  <c r="K26" i="12"/>
  <c r="K28" i="12"/>
  <c r="K30" i="12"/>
  <c r="K32" i="12"/>
  <c r="K34" i="12"/>
  <c r="K36" i="12"/>
  <c r="K38" i="12"/>
  <c r="K40" i="12"/>
  <c r="K42" i="12"/>
  <c r="K44" i="12"/>
  <c r="K46" i="12"/>
  <c r="K48" i="12"/>
  <c r="K50" i="12"/>
  <c r="K52" i="12"/>
  <c r="K54" i="12"/>
  <c r="K56" i="12"/>
  <c r="K58" i="12"/>
  <c r="K60" i="12"/>
  <c r="K62" i="12"/>
  <c r="K64" i="12"/>
  <c r="K66" i="12"/>
  <c r="K12" i="12"/>
  <c r="K10" i="12"/>
  <c r="BD14" i="11"/>
  <c r="BD16" i="11"/>
  <c r="BD18" i="11"/>
  <c r="BD20" i="11"/>
  <c r="BD22" i="11"/>
  <c r="BD24" i="11"/>
  <c r="BD26" i="11"/>
  <c r="BD28" i="11"/>
  <c r="BD30" i="11"/>
  <c r="BD32" i="11"/>
  <c r="BD34" i="11"/>
  <c r="BD36" i="11"/>
  <c r="BD38" i="11"/>
  <c r="BD40" i="11"/>
  <c r="BD42" i="11"/>
  <c r="BD44" i="11"/>
  <c r="BD46" i="11"/>
  <c r="BD48" i="11"/>
  <c r="BD50" i="11"/>
  <c r="BD52" i="11"/>
  <c r="BD54" i="11"/>
  <c r="BD56" i="11"/>
  <c r="BD58" i="11"/>
  <c r="BD60" i="11"/>
  <c r="BD62" i="11"/>
  <c r="BD64" i="11"/>
  <c r="BD66" i="11"/>
  <c r="BD12" i="11"/>
  <c r="BD10" i="11"/>
  <c r="BD8" i="11"/>
  <c r="R62" i="11"/>
  <c r="R56" i="11"/>
  <c r="R50" i="11"/>
  <c r="R44" i="11"/>
  <c r="R38" i="11"/>
  <c r="R32" i="11"/>
  <c r="R26" i="11"/>
  <c r="R20" i="11"/>
  <c r="R14" i="11"/>
  <c r="R16" i="11"/>
  <c r="R18" i="11"/>
  <c r="R22" i="11"/>
  <c r="R24" i="11"/>
  <c r="R28" i="11"/>
  <c r="R30" i="11"/>
  <c r="R34" i="11"/>
  <c r="R36" i="11"/>
  <c r="R40" i="11"/>
  <c r="R42" i="11"/>
  <c r="R46" i="11"/>
  <c r="R48" i="11"/>
  <c r="R52" i="11"/>
  <c r="R54" i="11"/>
  <c r="R58" i="11"/>
  <c r="R60" i="11"/>
  <c r="R64" i="11"/>
  <c r="R66" i="11"/>
  <c r="R12" i="11"/>
  <c r="R10" i="11"/>
  <c r="R8" i="11"/>
  <c r="AP14" i="10"/>
  <c r="AP16" i="10"/>
  <c r="AP18" i="10"/>
  <c r="AP20" i="10"/>
  <c r="AP22" i="10"/>
  <c r="AP24" i="10"/>
  <c r="AP26" i="10"/>
  <c r="AP28" i="10"/>
  <c r="AP30" i="10"/>
  <c r="AP32" i="10"/>
  <c r="AP34" i="10"/>
  <c r="AP36" i="10"/>
  <c r="AP38" i="10"/>
  <c r="AP40" i="10"/>
  <c r="AP42" i="10"/>
  <c r="AP44" i="10"/>
  <c r="AP46" i="10"/>
  <c r="AP48" i="10"/>
  <c r="AP50" i="10"/>
  <c r="AP52" i="10"/>
  <c r="AP54" i="10"/>
  <c r="AP56" i="10"/>
  <c r="AP58" i="10"/>
  <c r="AP60" i="10"/>
  <c r="AP62" i="10"/>
  <c r="AP64" i="10"/>
  <c r="AP66" i="10"/>
  <c r="AP12" i="10"/>
  <c r="AP10" i="10"/>
  <c r="AP8" i="10"/>
  <c r="R13" i="14"/>
  <c r="R15" i="14"/>
  <c r="R17" i="14"/>
  <c r="R19" i="14"/>
  <c r="R21" i="14"/>
  <c r="R23" i="14"/>
  <c r="R25" i="14"/>
  <c r="R27" i="14"/>
  <c r="R29" i="14"/>
  <c r="R31" i="14"/>
  <c r="R33" i="14"/>
  <c r="R35" i="14"/>
  <c r="R37" i="14"/>
  <c r="R39" i="14"/>
  <c r="R41" i="14"/>
  <c r="R43" i="14"/>
  <c r="R45" i="14"/>
  <c r="R47" i="14"/>
  <c r="R49" i="14"/>
  <c r="R51" i="14"/>
  <c r="R53" i="14"/>
  <c r="R55" i="14"/>
  <c r="R57" i="14"/>
  <c r="R59" i="14"/>
  <c r="R61" i="14"/>
  <c r="R63" i="14"/>
  <c r="R65" i="14"/>
  <c r="R11" i="14"/>
  <c r="R9" i="14"/>
  <c r="R7" i="14"/>
  <c r="AH22" i="9" l="1"/>
  <c r="AE22" i="9"/>
  <c r="AF18" i="9"/>
  <c r="AE8" i="9"/>
  <c r="U3" i="13" l="1"/>
  <c r="T3" i="13"/>
  <c r="S3" i="13"/>
  <c r="R3" i="13"/>
  <c r="Q3" i="13"/>
  <c r="P3" i="13"/>
  <c r="O3" i="13"/>
  <c r="M3" i="13"/>
  <c r="C38" i="8"/>
  <c r="C24" i="8"/>
  <c r="C10" i="8"/>
  <c r="BD53" i="14"/>
  <c r="BD39" i="14"/>
  <c r="BD25" i="14"/>
  <c r="BD11" i="14"/>
  <c r="W50" i="17"/>
  <c r="H50" i="17"/>
  <c r="S5" i="9" l="1"/>
  <c r="R5" i="9"/>
  <c r="Q5" i="9"/>
  <c r="P5" i="9"/>
  <c r="O5" i="9"/>
  <c r="N5" i="9"/>
  <c r="M5" i="9"/>
  <c r="L5" i="9"/>
  <c r="AB5" i="9" l="1"/>
  <c r="AC22" i="13"/>
  <c r="B2" i="14"/>
  <c r="B3" i="14"/>
  <c r="B4" i="14"/>
  <c r="AH17" i="14" s="1"/>
  <c r="B5" i="14"/>
  <c r="AP7" i="14" s="1"/>
  <c r="AH7" i="14"/>
  <c r="Z9" i="14"/>
  <c r="Z11" i="14"/>
  <c r="AP11" i="14"/>
  <c r="AH13" i="14"/>
  <c r="AP13" i="14"/>
  <c r="Z15" i="14"/>
  <c r="AH15" i="14"/>
  <c r="AP15" i="14"/>
  <c r="Z19" i="14"/>
  <c r="AP19" i="14"/>
  <c r="AH21" i="14"/>
  <c r="AP21" i="14"/>
  <c r="Z23" i="14"/>
  <c r="AH23" i="14"/>
  <c r="AP23" i="14"/>
  <c r="Z25" i="14"/>
  <c r="AP25" i="14"/>
  <c r="Z27" i="14"/>
  <c r="AH27" i="14"/>
  <c r="AP27" i="14"/>
  <c r="AH29" i="14"/>
  <c r="AP29" i="14"/>
  <c r="AP31" i="14"/>
  <c r="Z33" i="14"/>
  <c r="AP33" i="14"/>
  <c r="AH35" i="14"/>
  <c r="AP35" i="14"/>
  <c r="AH37" i="14"/>
  <c r="AP37" i="14"/>
  <c r="AP39" i="14"/>
  <c r="AH41" i="14"/>
  <c r="AP41" i="14"/>
  <c r="AH43" i="14"/>
  <c r="AP43" i="14"/>
  <c r="AH45" i="14"/>
  <c r="AP45" i="14"/>
  <c r="Z47" i="14"/>
  <c r="AH47" i="14"/>
  <c r="AP47" i="14"/>
  <c r="Z49" i="14"/>
  <c r="AH49" i="14"/>
  <c r="AP49" i="14"/>
  <c r="Z51" i="14"/>
  <c r="AH51" i="14"/>
  <c r="AP51" i="14"/>
  <c r="AP53" i="14"/>
  <c r="Z55" i="14"/>
  <c r="AH55" i="14"/>
  <c r="AP55" i="14"/>
  <c r="Z57" i="14"/>
  <c r="AH57" i="14"/>
  <c r="AP57" i="14"/>
  <c r="Z59" i="14"/>
  <c r="AH59" i="14"/>
  <c r="Z61" i="14"/>
  <c r="AH61" i="14"/>
  <c r="Z63" i="14"/>
  <c r="AH63" i="14"/>
  <c r="Z65" i="14"/>
  <c r="AH65" i="14"/>
  <c r="B2" i="11"/>
  <c r="CF2" i="11"/>
  <c r="B3" i="11"/>
  <c r="Z8" i="11" s="1"/>
  <c r="CF3" i="11"/>
  <c r="CF7" i="11"/>
  <c r="CD42" i="11" s="1"/>
  <c r="Q42" i="10" s="1"/>
  <c r="S42" i="9" s="1"/>
  <c r="B4" i="11"/>
  <c r="AH54" i="11" s="1"/>
  <c r="CF4" i="11"/>
  <c r="BT8" i="11"/>
  <c r="B5" i="11"/>
  <c r="AP10" i="11" s="1"/>
  <c r="CF5" i="11"/>
  <c r="AP8" i="11"/>
  <c r="Z12" i="11"/>
  <c r="AP18" i="11"/>
  <c r="Z20" i="11"/>
  <c r="AP20" i="11"/>
  <c r="AH22" i="11"/>
  <c r="Z28" i="11"/>
  <c r="AH30" i="11"/>
  <c r="AP32" i="11"/>
  <c r="AP34" i="11"/>
  <c r="AH38" i="11"/>
  <c r="Z44" i="11"/>
  <c r="AP44" i="11"/>
  <c r="AP46" i="11"/>
  <c r="AP50" i="11"/>
  <c r="Z52" i="11"/>
  <c r="AP52" i="11"/>
  <c r="AP54" i="11"/>
  <c r="Z60" i="11"/>
  <c r="Z62" i="11"/>
  <c r="AH64" i="11"/>
  <c r="AP64" i="11"/>
  <c r="Z66" i="11"/>
  <c r="AP66" i="11"/>
  <c r="B2" i="16"/>
  <c r="C2" i="16"/>
  <c r="B3" i="16"/>
  <c r="Z16" i="16" s="1"/>
  <c r="C3" i="16"/>
  <c r="BL56" i="16" s="1"/>
  <c r="B4" i="16"/>
  <c r="C4" i="16"/>
  <c r="BT8" i="16"/>
  <c r="B5" i="16"/>
  <c r="AP60" i="16" s="1"/>
  <c r="C5" i="16"/>
  <c r="Z12" i="16"/>
  <c r="Z14" i="16"/>
  <c r="Z22" i="16"/>
  <c r="Z24" i="16"/>
  <c r="AH24" i="16"/>
  <c r="Z28" i="16"/>
  <c r="AP28" i="16"/>
  <c r="AH30" i="16"/>
  <c r="Z32" i="16"/>
  <c r="AP32" i="16"/>
  <c r="CB32" i="16"/>
  <c r="CB34" i="16"/>
  <c r="Z36" i="16"/>
  <c r="AH36" i="16"/>
  <c r="CB36" i="16"/>
  <c r="CB38" i="16"/>
  <c r="Z40" i="16"/>
  <c r="CB40" i="16"/>
  <c r="AH42" i="16"/>
  <c r="CB42" i="16"/>
  <c r="CB44" i="16"/>
  <c r="Z46" i="16"/>
  <c r="AH46" i="16"/>
  <c r="CB46" i="16"/>
  <c r="AH48" i="16"/>
  <c r="CB48" i="16"/>
  <c r="CB50" i="16"/>
  <c r="AH52" i="16"/>
  <c r="CB52" i="16"/>
  <c r="CB54" i="16"/>
  <c r="Z56" i="16"/>
  <c r="CB56" i="16"/>
  <c r="CB58" i="16"/>
  <c r="Z60" i="16"/>
  <c r="AH60" i="16"/>
  <c r="CB60" i="16"/>
  <c r="CB62" i="16"/>
  <c r="Z64" i="16"/>
  <c r="CB64" i="16"/>
  <c r="Z66" i="16"/>
  <c r="AH66" i="16"/>
  <c r="CB66" i="16"/>
  <c r="BY2" i="12"/>
  <c r="BY7" i="12" s="1"/>
  <c r="BZ2" i="12"/>
  <c r="BY3" i="12"/>
  <c r="S8" i="12"/>
  <c r="BZ3" i="12"/>
  <c r="BE14" i="12" s="1"/>
  <c r="BY4" i="12"/>
  <c r="BZ4" i="12"/>
  <c r="BM8" i="12"/>
  <c r="BY5" i="12"/>
  <c r="AI8" i="12" s="1"/>
  <c r="BZ5" i="12"/>
  <c r="BE12" i="12"/>
  <c r="BM14" i="12"/>
  <c r="BE20" i="12"/>
  <c r="BM20" i="12"/>
  <c r="BM24" i="12"/>
  <c r="BE26" i="12"/>
  <c r="BM28" i="12"/>
  <c r="BM32" i="12"/>
  <c r="BM34" i="12"/>
  <c r="BM36" i="12"/>
  <c r="BM38" i="12"/>
  <c r="BM40" i="12"/>
  <c r="BM42" i="12"/>
  <c r="BM44" i="12"/>
  <c r="BM46" i="12"/>
  <c r="BE50" i="12"/>
  <c r="BM52" i="12"/>
  <c r="BM54" i="12"/>
  <c r="BM60" i="12"/>
  <c r="BM62" i="12"/>
  <c r="BE66" i="12"/>
  <c r="G10" i="9"/>
  <c r="AE10" i="9"/>
  <c r="G16" i="9"/>
  <c r="G18" i="9"/>
  <c r="G20" i="9"/>
  <c r="G22" i="9"/>
  <c r="C25" i="9"/>
  <c r="E25" i="9"/>
  <c r="H25" i="9"/>
  <c r="C26" i="9"/>
  <c r="E26" i="9"/>
  <c r="H26" i="9"/>
  <c r="C27" i="9"/>
  <c r="E27" i="9"/>
  <c r="H27" i="9"/>
  <c r="C28" i="9"/>
  <c r="E28" i="9"/>
  <c r="H28" i="9"/>
  <c r="C29" i="9"/>
  <c r="E29" i="9"/>
  <c r="H29" i="9"/>
  <c r="C30" i="9"/>
  <c r="E30" i="9"/>
  <c r="H30" i="9"/>
  <c r="C31" i="9"/>
  <c r="E31" i="9"/>
  <c r="H31" i="9"/>
  <c r="C32" i="9"/>
  <c r="E32" i="9"/>
  <c r="H32" i="9"/>
  <c r="C33" i="9"/>
  <c r="E33" i="9"/>
  <c r="H33" i="9"/>
  <c r="C34" i="9"/>
  <c r="E34" i="9"/>
  <c r="H34" i="9"/>
  <c r="C35" i="9"/>
  <c r="E35" i="9"/>
  <c r="H35" i="9"/>
  <c r="C36" i="9"/>
  <c r="E36" i="9"/>
  <c r="H36" i="9"/>
  <c r="C37" i="9"/>
  <c r="E37" i="9"/>
  <c r="H37" i="9"/>
  <c r="C38" i="9"/>
  <c r="E38" i="9"/>
  <c r="H38" i="9"/>
  <c r="C39" i="9"/>
  <c r="E39" i="9"/>
  <c r="H39" i="9"/>
  <c r="C40" i="9"/>
  <c r="E40" i="9"/>
  <c r="H40" i="9"/>
  <c r="C41" i="9"/>
  <c r="E41" i="9"/>
  <c r="H41" i="9"/>
  <c r="C42" i="9"/>
  <c r="E42" i="9"/>
  <c r="H42" i="9"/>
  <c r="C43" i="9"/>
  <c r="E43" i="9"/>
  <c r="H43" i="9"/>
  <c r="C44" i="9"/>
  <c r="E44" i="9"/>
  <c r="H44" i="9"/>
  <c r="V3" i="13"/>
  <c r="W3" i="13"/>
  <c r="X3" i="13"/>
  <c r="C22" i="13"/>
  <c r="E22" i="13"/>
  <c r="G22" i="13"/>
  <c r="N22" i="13"/>
  <c r="C23" i="13"/>
  <c r="E23" i="13"/>
  <c r="G23" i="13"/>
  <c r="C24" i="13"/>
  <c r="E24" i="13"/>
  <c r="G24" i="13"/>
  <c r="C25" i="13"/>
  <c r="E25" i="13"/>
  <c r="G25" i="13"/>
  <c r="C26" i="13"/>
  <c r="E26" i="13"/>
  <c r="G26" i="13"/>
  <c r="C27" i="13"/>
  <c r="E27" i="13"/>
  <c r="G27" i="13"/>
  <c r="C28" i="13"/>
  <c r="E28" i="13"/>
  <c r="G28" i="13"/>
  <c r="C29" i="13"/>
  <c r="E29" i="13"/>
  <c r="G29" i="13"/>
  <c r="C30" i="13"/>
  <c r="E30" i="13"/>
  <c r="G30" i="13"/>
  <c r="C31" i="13"/>
  <c r="E31" i="13"/>
  <c r="G31" i="13"/>
  <c r="K48" i="13"/>
  <c r="Y48" i="13"/>
  <c r="AI10" i="8"/>
  <c r="AI12" i="8"/>
  <c r="AI14" i="8"/>
  <c r="AI16" i="8"/>
  <c r="AI18" i="8"/>
  <c r="AI20" i="8"/>
  <c r="AI22" i="8"/>
  <c r="AI24" i="8"/>
  <c r="AI26" i="8"/>
  <c r="AI28" i="8"/>
  <c r="AI30" i="8"/>
  <c r="AI32" i="8"/>
  <c r="AI34" i="8"/>
  <c r="AI36" i="8"/>
  <c r="AI38" i="8"/>
  <c r="AI40" i="8"/>
  <c r="AI42" i="8"/>
  <c r="AI44" i="8"/>
  <c r="AI46" i="8"/>
  <c r="AI48" i="8"/>
  <c r="AI50" i="8"/>
  <c r="C52" i="8"/>
  <c r="AI52" i="8"/>
  <c r="AI54" i="8"/>
  <c r="AI56" i="8"/>
  <c r="AI58" i="8"/>
  <c r="AI60" i="8"/>
  <c r="AI62" i="8"/>
  <c r="AI64" i="8"/>
  <c r="AI66" i="8"/>
  <c r="AK26" i="5"/>
  <c r="G6" i="9"/>
  <c r="AO29" i="5"/>
  <c r="G8" i="9" s="1"/>
  <c r="AO32" i="5"/>
  <c r="E2" i="4"/>
  <c r="AP38" i="5"/>
  <c r="AN41" i="5"/>
  <c r="E4" i="4" s="1"/>
  <c r="AN44" i="5"/>
  <c r="E3" i="4"/>
  <c r="AN50" i="5"/>
  <c r="AW50" i="5"/>
  <c r="AN53" i="5"/>
  <c r="AF16" i="9"/>
  <c r="BR8" i="10"/>
  <c r="BR9" i="10"/>
  <c r="AX22" i="10"/>
  <c r="AX10" i="10"/>
  <c r="BR10" i="10"/>
  <c r="BR11" i="10"/>
  <c r="BN14" i="10"/>
  <c r="BN8" i="10"/>
  <c r="AX12" i="10"/>
  <c r="AX16" i="10"/>
  <c r="BN18" i="10"/>
  <c r="BN20" i="10"/>
  <c r="BN22" i="10"/>
  <c r="AX24" i="10"/>
  <c r="BN24" i="10"/>
  <c r="BF28" i="10"/>
  <c r="BF30" i="10"/>
  <c r="AX32" i="10"/>
  <c r="BN32" i="10"/>
  <c r="BN34" i="10"/>
  <c r="BF36" i="10"/>
  <c r="BN36" i="10"/>
  <c r="AX38" i="10"/>
  <c r="BF38" i="10"/>
  <c r="BF40" i="10"/>
  <c r="BN40" i="10"/>
  <c r="BF42" i="10"/>
  <c r="AX44" i="10"/>
  <c r="BF44" i="10"/>
  <c r="AX46" i="10"/>
  <c r="BF46" i="10"/>
  <c r="BN46" i="10"/>
  <c r="BF48" i="10"/>
  <c r="BN48" i="10"/>
  <c r="AX50" i="10"/>
  <c r="BF50" i="10"/>
  <c r="BN50" i="10"/>
  <c r="AX52" i="10"/>
  <c r="BF52" i="10"/>
  <c r="AX54" i="10"/>
  <c r="BF54" i="10"/>
  <c r="BN54" i="10"/>
  <c r="BF56" i="10"/>
  <c r="BN56" i="10"/>
  <c r="AX58" i="10"/>
  <c r="BF58" i="10"/>
  <c r="BN58" i="10"/>
  <c r="BF60" i="10"/>
  <c r="BN60" i="10"/>
  <c r="AX62" i="10"/>
  <c r="BF62" i="10"/>
  <c r="BN62" i="10"/>
  <c r="AX64" i="10"/>
  <c r="BF64" i="10"/>
  <c r="AX66" i="10"/>
  <c r="BF66" i="10"/>
  <c r="BN66" i="10"/>
  <c r="E5" i="4"/>
  <c r="C10" i="4"/>
  <c r="D10" i="4"/>
  <c r="C12" i="4"/>
  <c r="D12" i="4"/>
  <c r="AN12" i="4"/>
  <c r="C14" i="4"/>
  <c r="D14" i="4"/>
  <c r="AN14" i="4"/>
  <c r="C16" i="4"/>
  <c r="D16" i="4"/>
  <c r="AN16" i="4"/>
  <c r="C18" i="4"/>
  <c r="D18" i="4"/>
  <c r="AN18" i="4"/>
  <c r="C20" i="4"/>
  <c r="D20" i="4"/>
  <c r="AN20" i="4"/>
  <c r="C22" i="4"/>
  <c r="D22" i="4"/>
  <c r="AN22" i="4"/>
  <c r="C24" i="4"/>
  <c r="D24" i="4"/>
  <c r="AN24" i="4"/>
  <c r="C26" i="4"/>
  <c r="D26" i="4"/>
  <c r="AN26" i="4"/>
  <c r="C28" i="4"/>
  <c r="D28" i="4"/>
  <c r="AN28" i="4"/>
  <c r="C30" i="4"/>
  <c r="D30" i="4"/>
  <c r="AN30" i="4"/>
  <c r="C32" i="4"/>
  <c r="D32" i="4"/>
  <c r="AN32" i="4"/>
  <c r="C34" i="4"/>
  <c r="D34" i="4"/>
  <c r="AN34" i="4"/>
  <c r="C36" i="4"/>
  <c r="D36" i="4"/>
  <c r="AN36" i="4"/>
  <c r="C38" i="4"/>
  <c r="D38" i="4"/>
  <c r="AN38" i="4"/>
  <c r="C40" i="4"/>
  <c r="D40" i="4"/>
  <c r="AN40" i="4"/>
  <c r="C42" i="4"/>
  <c r="D42" i="4"/>
  <c r="AN42" i="4"/>
  <c r="C44" i="4"/>
  <c r="D44" i="4"/>
  <c r="AN44" i="4"/>
  <c r="C46" i="4"/>
  <c r="D46" i="4"/>
  <c r="AN46" i="4"/>
  <c r="C48" i="4"/>
  <c r="D48" i="4"/>
  <c r="AN48" i="4"/>
  <c r="C50" i="4"/>
  <c r="D50" i="4"/>
  <c r="AN50" i="4"/>
  <c r="C52" i="4"/>
  <c r="D52" i="4"/>
  <c r="AN52" i="4"/>
  <c r="C54" i="4"/>
  <c r="D54" i="4"/>
  <c r="AN54" i="4"/>
  <c r="C56" i="4"/>
  <c r="D56" i="4"/>
  <c r="AN56" i="4"/>
  <c r="C58" i="4"/>
  <c r="D58" i="4"/>
  <c r="AN58" i="4"/>
  <c r="C60" i="4"/>
  <c r="D60" i="4"/>
  <c r="AN60" i="4"/>
  <c r="C62" i="4"/>
  <c r="D62" i="4"/>
  <c r="AN62" i="4"/>
  <c r="C64" i="4"/>
  <c r="D64" i="4"/>
  <c r="AN64" i="4"/>
  <c r="C66" i="4"/>
  <c r="D66" i="4"/>
  <c r="AN66" i="4"/>
  <c r="C68" i="4"/>
  <c r="D68" i="4"/>
  <c r="AN68" i="4"/>
  <c r="BN10" i="10"/>
  <c r="BF10" i="10"/>
  <c r="S66" i="12"/>
  <c r="AI64" i="12"/>
  <c r="S64" i="12"/>
  <c r="S62" i="12"/>
  <c r="AI60" i="12"/>
  <c r="S60" i="12"/>
  <c r="S58" i="12"/>
  <c r="AI56" i="12"/>
  <c r="S56" i="12"/>
  <c r="S54" i="12"/>
  <c r="AI52" i="12"/>
  <c r="S52" i="12"/>
  <c r="S50" i="12"/>
  <c r="AI48" i="12"/>
  <c r="S48" i="12"/>
  <c r="S46" i="12"/>
  <c r="AI44" i="12"/>
  <c r="S44" i="12"/>
  <c r="S42" i="12"/>
  <c r="AI40" i="12"/>
  <c r="S40" i="12"/>
  <c r="S38" i="12"/>
  <c r="AI36" i="12"/>
  <c r="S36" i="12"/>
  <c r="S34" i="12"/>
  <c r="AI32" i="12"/>
  <c r="S32" i="12"/>
  <c r="S30" i="12"/>
  <c r="AI28" i="12"/>
  <c r="S28" i="12"/>
  <c r="S26" i="12"/>
  <c r="AI24" i="12"/>
  <c r="S24" i="12"/>
  <c r="S22" i="12"/>
  <c r="AI20" i="12"/>
  <c r="S20" i="12"/>
  <c r="S18" i="12"/>
  <c r="AI16" i="12"/>
  <c r="S16" i="12"/>
  <c r="S14" i="12"/>
  <c r="AI12" i="12"/>
  <c r="S12" i="12"/>
  <c r="S10" i="12"/>
  <c r="BT66" i="16"/>
  <c r="BT64" i="16"/>
  <c r="BT62" i="16"/>
  <c r="BT60" i="16"/>
  <c r="BT58" i="16"/>
  <c r="BT56" i="16"/>
  <c r="BT54" i="16"/>
  <c r="BT52" i="16"/>
  <c r="BT50" i="16"/>
  <c r="BT48" i="16"/>
  <c r="BT46" i="16"/>
  <c r="BT44" i="16"/>
  <c r="BT42" i="16"/>
  <c r="BT40" i="16"/>
  <c r="BT38" i="16"/>
  <c r="BT36" i="16"/>
  <c r="BT34" i="16"/>
  <c r="BT32" i="16"/>
  <c r="BT30" i="16"/>
  <c r="BT28" i="16"/>
  <c r="BT26" i="16"/>
  <c r="BT24" i="16"/>
  <c r="BT22" i="16"/>
  <c r="BT20" i="16"/>
  <c r="BT18" i="16"/>
  <c r="BT16" i="16"/>
  <c r="BT14" i="16"/>
  <c r="BT12" i="16"/>
  <c r="BT10" i="16"/>
  <c r="BT66" i="11"/>
  <c r="BT64" i="11"/>
  <c r="BT62" i="11"/>
  <c r="BT60" i="11"/>
  <c r="CD60" i="11" s="1"/>
  <c r="Q60" i="10" s="1"/>
  <c r="U28" i="13" s="1"/>
  <c r="BT58" i="11"/>
  <c r="BT56" i="11"/>
  <c r="BT54" i="11"/>
  <c r="BT52" i="11"/>
  <c r="BT50" i="11"/>
  <c r="BT48" i="11"/>
  <c r="BT46" i="11"/>
  <c r="BT44" i="11"/>
  <c r="CD44" i="11" s="1"/>
  <c r="Q44" i="10" s="1"/>
  <c r="S43" i="9" s="1"/>
  <c r="BT42" i="11"/>
  <c r="BT40" i="11"/>
  <c r="BT38" i="11"/>
  <c r="BT36" i="11"/>
  <c r="BT34" i="11"/>
  <c r="BT32" i="11"/>
  <c r="BT30" i="11"/>
  <c r="BT28" i="11"/>
  <c r="CD28" i="11" s="1"/>
  <c r="Q28" i="10" s="1"/>
  <c r="S35" i="9" s="1"/>
  <c r="BT26" i="11"/>
  <c r="BT24" i="11"/>
  <c r="BT22" i="11"/>
  <c r="BT18" i="11"/>
  <c r="BT16" i="11"/>
  <c r="BT14" i="11"/>
  <c r="BT12" i="11"/>
  <c r="BT10" i="11"/>
  <c r="CB8" i="16"/>
  <c r="CB10" i="16"/>
  <c r="CB12" i="16"/>
  <c r="CB14" i="16"/>
  <c r="CB16" i="16"/>
  <c r="CB18" i="16"/>
  <c r="CB20" i="16"/>
  <c r="CB22" i="16"/>
  <c r="CB24" i="16"/>
  <c r="CB26" i="16"/>
  <c r="CB28" i="16"/>
  <c r="CB30" i="16"/>
  <c r="CB8" i="11"/>
  <c r="CB10" i="11"/>
  <c r="CB12" i="11"/>
  <c r="CB14" i="11"/>
  <c r="CB16" i="11"/>
  <c r="CB18" i="11"/>
  <c r="CB20" i="11"/>
  <c r="CB22" i="11"/>
  <c r="CB24" i="11"/>
  <c r="CB26" i="11"/>
  <c r="CB28" i="11"/>
  <c r="CB30" i="11"/>
  <c r="CB32" i="11"/>
  <c r="CB34" i="11"/>
  <c r="CB36" i="11"/>
  <c r="CB38" i="11"/>
  <c r="CB40" i="11"/>
  <c r="CB42" i="11"/>
  <c r="CB44" i="11"/>
  <c r="CB46" i="11"/>
  <c r="CB48" i="11"/>
  <c r="CB50" i="11"/>
  <c r="CB52" i="11"/>
  <c r="CB54" i="11"/>
  <c r="CB56" i="11"/>
  <c r="CB58" i="11"/>
  <c r="CB60" i="11"/>
  <c r="CB62" i="11"/>
  <c r="CB64" i="11"/>
  <c r="CB66" i="11"/>
  <c r="BL8" i="11"/>
  <c r="BL12" i="11"/>
  <c r="BL16" i="11"/>
  <c r="BL20" i="11"/>
  <c r="BL24" i="11"/>
  <c r="BL28" i="11"/>
  <c r="BL32" i="11"/>
  <c r="BL36" i="11"/>
  <c r="BL40" i="11"/>
  <c r="BL44" i="11"/>
  <c r="BL48" i="11"/>
  <c r="BL52" i="11"/>
  <c r="BL56" i="11"/>
  <c r="BL60" i="11"/>
  <c r="BL64" i="11"/>
  <c r="BF24" i="10"/>
  <c r="BF22" i="10"/>
  <c r="BF20" i="10"/>
  <c r="BF18" i="10"/>
  <c r="BF16" i="10"/>
  <c r="BF14" i="10"/>
  <c r="BN12" i="10"/>
  <c r="BU66" i="12"/>
  <c r="BU62" i="12"/>
  <c r="BU58" i="12"/>
  <c r="BU50" i="12"/>
  <c r="BU46" i="12"/>
  <c r="BU42" i="12"/>
  <c r="BU34" i="12"/>
  <c r="BU30" i="12"/>
  <c r="BU26" i="12"/>
  <c r="BU18" i="12"/>
  <c r="BU14" i="12"/>
  <c r="BU10" i="12"/>
  <c r="AP54" i="16"/>
  <c r="AP38" i="16"/>
  <c r="AP22" i="16"/>
  <c r="AH66" i="11"/>
  <c r="Z64" i="11"/>
  <c r="AH62" i="11"/>
  <c r="AH58" i="11"/>
  <c r="Z56" i="11"/>
  <c r="AH50" i="11"/>
  <c r="Z48" i="11"/>
  <c r="AH42" i="11"/>
  <c r="Z40" i="11"/>
  <c r="AH34" i="11"/>
  <c r="Z32" i="11"/>
  <c r="AH26" i="11"/>
  <c r="Z24" i="11"/>
  <c r="AH18" i="11"/>
  <c r="Z16" i="11"/>
  <c r="BT20" i="11"/>
  <c r="CD26" i="11"/>
  <c r="Q26" i="10" s="1"/>
  <c r="S34" i="9" s="1"/>
  <c r="AH8" i="11"/>
  <c r="AH12" i="11"/>
  <c r="AH16" i="11"/>
  <c r="AH20" i="11"/>
  <c r="AH24" i="11"/>
  <c r="AH28" i="11"/>
  <c r="AH32" i="11"/>
  <c r="AH36" i="11"/>
  <c r="AH40" i="11"/>
  <c r="AH44" i="11"/>
  <c r="AH48" i="11"/>
  <c r="AH52" i="11"/>
  <c r="AH56" i="11"/>
  <c r="AH60" i="11"/>
  <c r="Z10" i="11"/>
  <c r="Z14" i="11"/>
  <c r="Z18" i="11"/>
  <c r="Z22" i="11"/>
  <c r="Z26" i="11"/>
  <c r="Z30" i="11"/>
  <c r="Z34" i="11"/>
  <c r="Z38" i="11"/>
  <c r="Z42" i="11"/>
  <c r="Z46" i="11"/>
  <c r="Z50" i="11"/>
  <c r="Z54" i="11"/>
  <c r="Z58" i="11"/>
  <c r="AX36" i="10"/>
  <c r="AX34" i="10"/>
  <c r="AX28" i="10"/>
  <c r="AX26" i="10"/>
  <c r="AX20" i="10"/>
  <c r="AX18" i="10"/>
  <c r="AA10" i="12"/>
  <c r="AA14" i="12"/>
  <c r="AA22" i="12"/>
  <c r="AA26" i="12"/>
  <c r="AA30" i="12"/>
  <c r="AA38" i="12"/>
  <c r="AA42" i="12"/>
  <c r="AA44" i="12"/>
  <c r="AA46" i="12"/>
  <c r="AH28" i="16"/>
  <c r="AH26" i="16"/>
  <c r="AH20" i="16"/>
  <c r="AH18" i="16"/>
  <c r="AH12" i="16"/>
  <c r="BR13" i="10"/>
  <c r="BP46" i="10" s="1"/>
  <c r="E46" i="10" s="1"/>
  <c r="M44" i="9" s="1"/>
  <c r="BU8" i="12"/>
  <c r="BU60" i="12"/>
  <c r="BU52" i="12"/>
  <c r="BU44" i="12"/>
  <c r="BU36" i="12"/>
  <c r="BU28" i="12"/>
  <c r="BU20" i="12"/>
  <c r="BU12" i="12"/>
  <c r="BU64" i="12"/>
  <c r="BU56" i="12"/>
  <c r="BU48" i="12"/>
  <c r="BU40" i="12"/>
  <c r="BU32" i="12"/>
  <c r="BU24" i="12"/>
  <c r="BU16" i="12"/>
  <c r="AA54" i="12"/>
  <c r="AA62" i="12"/>
  <c r="AA48" i="12"/>
  <c r="AA56" i="12"/>
  <c r="AA64" i="12"/>
  <c r="AA12" i="12"/>
  <c r="AA20" i="12"/>
  <c r="AA28" i="12"/>
  <c r="AA36" i="12"/>
  <c r="AA50" i="12"/>
  <c r="AA52" i="12"/>
  <c r="AA66" i="12"/>
  <c r="AA8" i="12"/>
  <c r="AA16" i="12"/>
  <c r="AA24" i="12"/>
  <c r="AA32" i="12"/>
  <c r="AA40" i="12"/>
  <c r="BL66" i="11"/>
  <c r="BL58" i="11"/>
  <c r="BL50" i="11"/>
  <c r="BL42" i="11"/>
  <c r="BL34" i="11"/>
  <c r="BL26" i="11"/>
  <c r="BL18" i="11"/>
  <c r="BL10" i="11"/>
  <c r="BN16" i="10"/>
  <c r="BN28" i="10"/>
  <c r="BN38" i="10"/>
  <c r="AX8" i="10"/>
  <c r="AX14" i="10"/>
  <c r="AX30" i="10"/>
  <c r="AX42" i="10"/>
  <c r="AH10" i="16"/>
  <c r="AH16" i="16"/>
  <c r="AH22" i="16"/>
  <c r="AH34" i="16"/>
  <c r="AH40" i="16"/>
  <c r="AH50" i="16"/>
  <c r="AH56" i="16"/>
  <c r="AH64" i="16"/>
  <c r="AH8" i="16"/>
  <c r="AH14" i="16"/>
  <c r="AH38" i="16"/>
  <c r="AH44" i="16"/>
  <c r="AH54" i="16"/>
  <c r="AH62" i="16"/>
  <c r="CD34" i="11"/>
  <c r="Q34" i="10" s="1"/>
  <c r="S38" i="9" s="1"/>
  <c r="CD18" i="11"/>
  <c r="Q18" i="10" s="1"/>
  <c r="S30" i="9" s="1"/>
  <c r="BL62" i="11"/>
  <c r="BL54" i="11"/>
  <c r="BL46" i="11"/>
  <c r="BL38" i="11"/>
  <c r="BL30" i="11"/>
  <c r="BL22" i="11"/>
  <c r="BL14" i="11"/>
  <c r="BF8" i="10"/>
  <c r="BF12" i="10"/>
  <c r="BF26" i="10"/>
  <c r="BF32" i="10"/>
  <c r="BF34" i="10"/>
  <c r="BM48" i="12"/>
  <c r="BM56" i="12"/>
  <c r="BM64" i="12"/>
  <c r="BM50" i="12"/>
  <c r="BM58" i="12"/>
  <c r="BM66" i="12"/>
  <c r="AP24" i="16"/>
  <c r="AP36" i="16"/>
  <c r="AP16" i="16"/>
  <c r="AP40" i="16"/>
  <c r="AH53" i="14"/>
  <c r="AH39" i="14"/>
  <c r="AH25" i="14"/>
  <c r="AH11" i="14"/>
  <c r="AP9" i="14"/>
  <c r="AH46" i="11"/>
  <c r="AP42" i="11"/>
  <c r="AP38" i="11"/>
  <c r="Z36" i="11"/>
  <c r="AP28" i="11"/>
  <c r="AP24" i="11"/>
  <c r="AH14" i="11"/>
  <c r="AH33" i="14"/>
  <c r="AH31" i="14"/>
  <c r="AH19" i="14"/>
  <c r="BP48" i="10"/>
  <c r="E48" i="10" s="1"/>
  <c r="O22" i="13" s="1"/>
  <c r="B7" i="16"/>
  <c r="BL36" i="16"/>
  <c r="BL44" i="16"/>
  <c r="BL60" i="16"/>
  <c r="BL28" i="16"/>
  <c r="BL52" i="16"/>
  <c r="BL22" i="16"/>
  <c r="BL30" i="16"/>
  <c r="BL58" i="16"/>
  <c r="BL54" i="16"/>
  <c r="BL42" i="16"/>
  <c r="BL38" i="16"/>
  <c r="BL10" i="16"/>
  <c r="BL26" i="16"/>
  <c r="BL48" i="16"/>
  <c r="BL18" i="16"/>
  <c r="BP8" i="10"/>
  <c r="E8" i="10" s="1"/>
  <c r="M25" i="9" s="1"/>
  <c r="BP44" i="10"/>
  <c r="E44" i="10" s="1"/>
  <c r="M43" i="9" s="1"/>
  <c r="BP24" i="10"/>
  <c r="E24" i="10" s="1"/>
  <c r="M33" i="9" s="1"/>
  <c r="BP40" i="10"/>
  <c r="E40" i="10" s="1"/>
  <c r="M41" i="9" s="1"/>
  <c r="BP66" i="10"/>
  <c r="E66" i="10" s="1"/>
  <c r="O31" i="13" s="1"/>
  <c r="BP12" i="10"/>
  <c r="E12" i="10" s="1"/>
  <c r="M27" i="9" s="1"/>
  <c r="BL8" i="16"/>
  <c r="BU54" i="12"/>
  <c r="BU38" i="12"/>
  <c r="BU22" i="12"/>
  <c r="AA18" i="12"/>
  <c r="AA34" i="12"/>
  <c r="AK34" i="12" s="1"/>
  <c r="O34" i="10" s="1"/>
  <c r="R38" i="9" s="1"/>
  <c r="AA58" i="12"/>
  <c r="AA60" i="12"/>
  <c r="AK22" i="12"/>
  <c r="O22" i="10" s="1"/>
  <c r="R32" i="9" s="1"/>
  <c r="AK12" i="12"/>
  <c r="O12" i="10" s="1"/>
  <c r="R27" i="9" s="1"/>
  <c r="AK42" i="12"/>
  <c r="O42" i="10" s="1"/>
  <c r="R42" i="9" s="1"/>
  <c r="AK28" i="12"/>
  <c r="O28" i="10" s="1"/>
  <c r="R35" i="9" s="1"/>
  <c r="AK48" i="12"/>
  <c r="O48" i="10" s="1"/>
  <c r="T22" i="13" s="1"/>
  <c r="CD48" i="11"/>
  <c r="Q48" i="10" s="1"/>
  <c r="U22" i="13" s="1"/>
  <c r="CD62" i="11"/>
  <c r="Q62" i="10" s="1"/>
  <c r="U29" i="13" s="1"/>
  <c r="CD16" i="11"/>
  <c r="Q16" i="10" s="1"/>
  <c r="S29" i="9" s="1"/>
  <c r="CD20" i="11"/>
  <c r="Q20" i="10" s="1"/>
  <c r="S31" i="9" s="1"/>
  <c r="CD12" i="11"/>
  <c r="Q12" i="10" s="1"/>
  <c r="S27" i="9" s="1"/>
  <c r="CD14" i="11"/>
  <c r="Q14" i="10" s="1"/>
  <c r="S28" i="9" s="1"/>
  <c r="CD22" i="11"/>
  <c r="Q22" i="10" s="1"/>
  <c r="S32" i="9" s="1"/>
  <c r="CD38" i="11"/>
  <c r="Q38" i="10" s="1"/>
  <c r="S40" i="9" s="1"/>
  <c r="CD46" i="11"/>
  <c r="Q46" i="10" s="1"/>
  <c r="S44" i="9" s="1"/>
  <c r="CD50" i="11"/>
  <c r="Q50" i="10" s="1"/>
  <c r="U23" i="13" s="1"/>
  <c r="CD58" i="11"/>
  <c r="Q58" i="10" s="1"/>
  <c r="U27" i="13" s="1"/>
  <c r="CD8" i="11"/>
  <c r="Q8" i="10" s="1"/>
  <c r="S25" i="9" s="1"/>
  <c r="CD66" i="11"/>
  <c r="Q66" i="10" s="1"/>
  <c r="U31" i="13" s="1"/>
  <c r="BM30" i="12"/>
  <c r="BM16" i="12"/>
  <c r="BM12" i="12"/>
  <c r="BE8" i="12"/>
  <c r="BE16" i="12"/>
  <c r="BE32" i="12"/>
  <c r="Z10" i="16"/>
  <c r="Z18" i="16"/>
  <c r="Z34" i="16"/>
  <c r="Z44" i="16"/>
  <c r="Z48" i="16"/>
  <c r="Z52" i="16"/>
  <c r="Z62" i="16"/>
  <c r="AP14" i="11"/>
  <c r="AH10" i="11"/>
  <c r="BM22" i="12"/>
  <c r="Z8" i="16"/>
  <c r="AP8" i="16"/>
  <c r="AH32" i="16"/>
  <c r="AH58" i="16"/>
  <c r="AP22" i="11"/>
  <c r="AP36" i="11"/>
  <c r="AP40" i="11"/>
  <c r="AP56" i="11"/>
  <c r="AP60" i="11"/>
  <c r="Z35" i="14"/>
  <c r="Z37" i="14"/>
  <c r="Z39" i="14"/>
  <c r="Z41" i="14"/>
  <c r="Z43" i="14"/>
  <c r="BN64" i="10"/>
  <c r="AX60" i="10"/>
  <c r="AX56" i="10"/>
  <c r="BN52" i="10"/>
  <c r="AX48" i="10"/>
  <c r="BN44" i="10"/>
  <c r="BN42" i="10"/>
  <c r="AX40" i="10"/>
  <c r="BN30" i="10"/>
  <c r="BN26" i="10"/>
  <c r="BM10" i="12"/>
  <c r="BM18" i="12"/>
  <c r="BM26" i="12"/>
  <c r="AP62" i="11"/>
  <c r="AP58" i="11"/>
  <c r="AP48" i="11"/>
  <c r="AP30" i="11"/>
  <c r="AP26" i="11"/>
  <c r="AP12" i="11"/>
  <c r="Z53" i="14"/>
  <c r="Z45" i="14"/>
  <c r="Z31" i="14"/>
  <c r="Z29" i="14"/>
  <c r="Z21" i="14"/>
  <c r="Z17" i="14"/>
  <c r="Z13" i="14"/>
  <c r="Z7" i="14"/>
  <c r="AP17" i="14"/>
  <c r="AP59" i="14"/>
  <c r="AP61" i="14"/>
  <c r="AP63" i="14"/>
  <c r="AP65" i="14"/>
  <c r="AR8" i="16"/>
  <c r="K8" i="10" s="1"/>
  <c r="P25" i="9" s="1"/>
  <c r="AK38" i="12" l="1"/>
  <c r="O38" i="10" s="1"/>
  <c r="R40" i="9" s="1"/>
  <c r="AK44" i="12"/>
  <c r="O44" i="10" s="1"/>
  <c r="R43" i="9" s="1"/>
  <c r="AK60" i="12"/>
  <c r="O60" i="10" s="1"/>
  <c r="T28" i="13" s="1"/>
  <c r="AK14" i="12"/>
  <c r="O14" i="10" s="1"/>
  <c r="R28" i="9" s="1"/>
  <c r="AK64" i="12"/>
  <c r="O64" i="10" s="1"/>
  <c r="T30" i="13" s="1"/>
  <c r="AK24" i="12"/>
  <c r="O24" i="10" s="1"/>
  <c r="R33" i="9" s="1"/>
  <c r="AK32" i="12"/>
  <c r="O32" i="10" s="1"/>
  <c r="R37" i="9" s="1"/>
  <c r="AR64" i="16"/>
  <c r="K64" i="10" s="1"/>
  <c r="R30" i="13" s="1"/>
  <c r="BZ7" i="12"/>
  <c r="BP18" i="10"/>
  <c r="E18" i="10" s="1"/>
  <c r="M30" i="9" s="1"/>
  <c r="CD10" i="11"/>
  <c r="Q10" i="10" s="1"/>
  <c r="S26" i="9" s="1"/>
  <c r="AP26" i="16"/>
  <c r="AP42" i="16"/>
  <c r="AP58" i="16"/>
  <c r="BE64" i="12"/>
  <c r="BE60" i="12"/>
  <c r="BE54" i="12"/>
  <c r="BE48" i="12"/>
  <c r="BE44" i="12"/>
  <c r="BE40" i="12"/>
  <c r="BE36" i="12"/>
  <c r="BE30" i="12"/>
  <c r="BE18" i="12"/>
  <c r="BE10" i="12"/>
  <c r="AP48" i="16"/>
  <c r="AH9" i="14"/>
  <c r="AP14" i="16"/>
  <c r="AP30" i="16"/>
  <c r="AP46" i="16"/>
  <c r="AP62" i="16"/>
  <c r="AI10" i="12"/>
  <c r="AI14" i="12"/>
  <c r="AI18" i="12"/>
  <c r="AI22" i="12"/>
  <c r="AI26" i="12"/>
  <c r="AI30" i="12"/>
  <c r="AI34" i="12"/>
  <c r="AI38" i="12"/>
  <c r="AI42" i="12"/>
  <c r="AI46" i="12"/>
  <c r="AI50" i="12"/>
  <c r="AI54" i="12"/>
  <c r="AI58" i="12"/>
  <c r="AI62" i="12"/>
  <c r="AI66" i="12"/>
  <c r="BE58" i="12"/>
  <c r="BE22" i="12"/>
  <c r="Z42" i="16"/>
  <c r="Z38" i="16"/>
  <c r="Z26" i="16"/>
  <c r="Z20" i="16"/>
  <c r="AP16" i="11"/>
  <c r="BL32" i="16"/>
  <c r="BL40" i="16"/>
  <c r="BL46" i="16"/>
  <c r="BL62" i="16"/>
  <c r="BL14" i="16"/>
  <c r="BL20" i="16"/>
  <c r="C7" i="16"/>
  <c r="AP64" i="16"/>
  <c r="AP12" i="16"/>
  <c r="AP20" i="16"/>
  <c r="CD24" i="11"/>
  <c r="Q24" i="10" s="1"/>
  <c r="S33" i="9" s="1"/>
  <c r="BE24" i="12"/>
  <c r="CD32" i="11"/>
  <c r="Q32" i="10" s="1"/>
  <c r="S37" i="9" s="1"/>
  <c r="CD54" i="11"/>
  <c r="Q54" i="10" s="1"/>
  <c r="U25" i="13" s="1"/>
  <c r="CD30" i="11"/>
  <c r="Q30" i="10" s="1"/>
  <c r="S36" i="9" s="1"/>
  <c r="CD36" i="11"/>
  <c r="Q36" i="10" s="1"/>
  <c r="S39" i="9" s="1"/>
  <c r="CD52" i="11"/>
  <c r="Q52" i="10" s="1"/>
  <c r="U24" i="13" s="1"/>
  <c r="BP62" i="10"/>
  <c r="E62" i="10" s="1"/>
  <c r="O29" i="13" s="1"/>
  <c r="BP60" i="10"/>
  <c r="E60" i="10" s="1"/>
  <c r="O28" i="13" s="1"/>
  <c r="BL24" i="16"/>
  <c r="BP56" i="10"/>
  <c r="E56" i="10" s="1"/>
  <c r="O26" i="13" s="1"/>
  <c r="BL16" i="16"/>
  <c r="BL34" i="16"/>
  <c r="BL50" i="16"/>
  <c r="BL66" i="16"/>
  <c r="BL64" i="16"/>
  <c r="BL12" i="16"/>
  <c r="AP56" i="16"/>
  <c r="AP52" i="16"/>
  <c r="AP10" i="16"/>
  <c r="CD40" i="11"/>
  <c r="Q40" i="10" s="1"/>
  <c r="S41" i="9" s="1"/>
  <c r="CD56" i="11"/>
  <c r="Q56" i="10" s="1"/>
  <c r="U26" i="13" s="1"/>
  <c r="AP18" i="16"/>
  <c r="AP34" i="16"/>
  <c r="AP50" i="16"/>
  <c r="AP66" i="16"/>
  <c r="BE62" i="12"/>
  <c r="BE56" i="12"/>
  <c r="BE52" i="12"/>
  <c r="BE46" i="12"/>
  <c r="BE42" i="12"/>
  <c r="BE38" i="12"/>
  <c r="BE34" i="12"/>
  <c r="BE28" i="12"/>
  <c r="Z58" i="16"/>
  <c r="Z54" i="16"/>
  <c r="Z50" i="16"/>
  <c r="AP44" i="16"/>
  <c r="Z30" i="16"/>
  <c r="CD10" i="16"/>
  <c r="M10" i="10" s="1"/>
  <c r="Q26" i="9" s="1"/>
  <c r="CD38" i="16"/>
  <c r="M38" i="10" s="1"/>
  <c r="Q40" i="9" s="1"/>
  <c r="CD58" i="16"/>
  <c r="M58" i="10" s="1"/>
  <c r="S27" i="13" s="1"/>
  <c r="CD12" i="16"/>
  <c r="M12" i="10" s="1"/>
  <c r="Q27" i="9" s="1"/>
  <c r="CD14" i="16"/>
  <c r="M14" i="10" s="1"/>
  <c r="Q28" i="9" s="1"/>
  <c r="CD26" i="16"/>
  <c r="M26" i="10" s="1"/>
  <c r="Q34" i="9" s="1"/>
  <c r="CD32" i="16"/>
  <c r="M32" i="10" s="1"/>
  <c r="Q37" i="9" s="1"/>
  <c r="CD18" i="16"/>
  <c r="M18" i="10" s="1"/>
  <c r="Q30" i="9" s="1"/>
  <c r="CD24" i="16"/>
  <c r="M24" i="10" s="1"/>
  <c r="Q33" i="9" s="1"/>
  <c r="CD30" i="16"/>
  <c r="M30" i="10" s="1"/>
  <c r="Q36" i="9" s="1"/>
  <c r="CD42" i="16"/>
  <c r="M42" i="10" s="1"/>
  <c r="Q42" i="9" s="1"/>
  <c r="CD28" i="16"/>
  <c r="M28" i="10" s="1"/>
  <c r="Q35" i="9" s="1"/>
  <c r="CD54" i="16"/>
  <c r="M54" i="10" s="1"/>
  <c r="S25" i="13" s="1"/>
  <c r="CD36" i="16"/>
  <c r="M36" i="10" s="1"/>
  <c r="Q39" i="9" s="1"/>
  <c r="CD40" i="16"/>
  <c r="M40" i="10" s="1"/>
  <c r="Q41" i="9" s="1"/>
  <c r="AR10" i="16"/>
  <c r="K10" i="10" s="1"/>
  <c r="P26" i="9" s="1"/>
  <c r="AR22" i="16"/>
  <c r="K22" i="10" s="1"/>
  <c r="P32" i="9" s="1"/>
  <c r="AR60" i="16"/>
  <c r="K60" i="10" s="1"/>
  <c r="R28" i="13" s="1"/>
  <c r="AR46" i="16"/>
  <c r="K46" i="10" s="1"/>
  <c r="P44" i="9" s="1"/>
  <c r="AR38" i="16"/>
  <c r="K38" i="10" s="1"/>
  <c r="P40" i="9" s="1"/>
  <c r="AR54" i="16"/>
  <c r="K54" i="10" s="1"/>
  <c r="R25" i="13" s="1"/>
  <c r="AR62" i="16"/>
  <c r="K62" i="10" s="1"/>
  <c r="R29" i="13" s="1"/>
  <c r="AR28" i="16"/>
  <c r="K28" i="10" s="1"/>
  <c r="P35" i="9" s="1"/>
  <c r="AR24" i="16"/>
  <c r="K24" i="10" s="1"/>
  <c r="P33" i="9" s="1"/>
  <c r="AR48" i="16"/>
  <c r="K48" i="10" s="1"/>
  <c r="R22" i="13" s="1"/>
  <c r="AR18" i="16"/>
  <c r="K18" i="10" s="1"/>
  <c r="P30" i="9" s="1"/>
  <c r="AR50" i="16"/>
  <c r="K50" i="10" s="1"/>
  <c r="R23" i="13" s="1"/>
  <c r="AR44" i="16"/>
  <c r="K44" i="10" s="1"/>
  <c r="P43" i="9" s="1"/>
  <c r="AR30" i="16"/>
  <c r="K30" i="10" s="1"/>
  <c r="P36" i="9" s="1"/>
  <c r="AR52" i="16"/>
  <c r="K52" i="10" s="1"/>
  <c r="R24" i="13" s="1"/>
  <c r="AR14" i="16"/>
  <c r="K14" i="10" s="1"/>
  <c r="P28" i="9" s="1"/>
  <c r="AR16" i="16"/>
  <c r="K16" i="10" s="1"/>
  <c r="P29" i="9" s="1"/>
  <c r="AR34" i="16"/>
  <c r="K34" i="10" s="1"/>
  <c r="P38" i="9" s="1"/>
  <c r="AR58" i="16"/>
  <c r="K58" i="10" s="1"/>
  <c r="R27" i="13" s="1"/>
  <c r="AR42" i="16"/>
  <c r="K42" i="10" s="1"/>
  <c r="P42" i="9" s="1"/>
  <c r="AR12" i="16"/>
  <c r="K12" i="10" s="1"/>
  <c r="P27" i="9" s="1"/>
  <c r="AR40" i="16"/>
  <c r="K40" i="10" s="1"/>
  <c r="P41" i="9" s="1"/>
  <c r="AR26" i="16"/>
  <c r="K26" i="10" s="1"/>
  <c r="P34" i="9" s="1"/>
  <c r="AR20" i="16"/>
  <c r="K20" i="10" s="1"/>
  <c r="P31" i="9" s="1"/>
  <c r="AR66" i="16"/>
  <c r="K66" i="10" s="1"/>
  <c r="R31" i="13" s="1"/>
  <c r="AR56" i="16"/>
  <c r="K56" i="10" s="1"/>
  <c r="R26" i="13" s="1"/>
  <c r="AR36" i="16"/>
  <c r="K36" i="10" s="1"/>
  <c r="P39" i="9" s="1"/>
  <c r="AR32" i="16"/>
  <c r="K32" i="10" s="1"/>
  <c r="P37" i="9" s="1"/>
  <c r="BW12" i="12"/>
  <c r="I12" i="10" s="1"/>
  <c r="O27" i="9" s="1"/>
  <c r="BW26" i="12"/>
  <c r="I26" i="10" s="1"/>
  <c r="O34" i="9" s="1"/>
  <c r="BW10" i="12"/>
  <c r="I10" i="10" s="1"/>
  <c r="O26" i="9" s="1"/>
  <c r="BW40" i="12"/>
  <c r="I40" i="10" s="1"/>
  <c r="O41" i="9" s="1"/>
  <c r="AK8" i="12"/>
  <c r="O8" i="10" s="1"/>
  <c r="R25" i="9" s="1"/>
  <c r="AK54" i="12"/>
  <c r="O54" i="10" s="1"/>
  <c r="T25" i="13" s="1"/>
  <c r="AK10" i="12"/>
  <c r="O10" i="10" s="1"/>
  <c r="R26" i="9" s="1"/>
  <c r="AK50" i="12"/>
  <c r="O50" i="10" s="1"/>
  <c r="T23" i="13" s="1"/>
  <c r="AK20" i="12"/>
  <c r="O20" i="10" s="1"/>
  <c r="R31" i="9" s="1"/>
  <c r="AK52" i="12"/>
  <c r="O52" i="10" s="1"/>
  <c r="T24" i="13" s="1"/>
  <c r="AK36" i="12"/>
  <c r="O36" i="10" s="1"/>
  <c r="R39" i="9" s="1"/>
  <c r="AK66" i="12"/>
  <c r="O66" i="10" s="1"/>
  <c r="T31" i="13" s="1"/>
  <c r="AK56" i="12"/>
  <c r="O56" i="10" s="1"/>
  <c r="T26" i="13" s="1"/>
  <c r="AK40" i="12"/>
  <c r="O40" i="10" s="1"/>
  <c r="R41" i="9" s="1"/>
  <c r="AK62" i="12"/>
  <c r="O62" i="10" s="1"/>
  <c r="T29" i="13" s="1"/>
  <c r="AK16" i="12"/>
  <c r="O16" i="10" s="1"/>
  <c r="R29" i="9" s="1"/>
  <c r="AK30" i="12"/>
  <c r="O30" i="10" s="1"/>
  <c r="R36" i="9" s="1"/>
  <c r="AK26" i="12"/>
  <c r="O26" i="10" s="1"/>
  <c r="R34" i="9" s="1"/>
  <c r="AK46" i="12"/>
  <c r="O46" i="10" s="1"/>
  <c r="R44" i="9" s="1"/>
  <c r="AK18" i="12"/>
  <c r="O18" i="10" s="1"/>
  <c r="R30" i="9" s="1"/>
  <c r="AK58" i="12"/>
  <c r="O58" i="10" s="1"/>
  <c r="T27" i="13" s="1"/>
  <c r="CD64" i="11"/>
  <c r="Q64" i="10" s="1"/>
  <c r="U30" i="13" s="1"/>
  <c r="B7" i="11"/>
  <c r="BP64" i="10"/>
  <c r="E64" i="10" s="1"/>
  <c r="BP52" i="10"/>
  <c r="E52" i="10" s="1"/>
  <c r="O24" i="13" s="1"/>
  <c r="BP58" i="10"/>
  <c r="E58" i="10" s="1"/>
  <c r="O27" i="13" s="1"/>
  <c r="BP10" i="10"/>
  <c r="E10" i="10" s="1"/>
  <c r="M26" i="9" s="1"/>
  <c r="BP38" i="10"/>
  <c r="E38" i="10" s="1"/>
  <c r="M40" i="9" s="1"/>
  <c r="BP22" i="10"/>
  <c r="E22" i="10" s="1"/>
  <c r="M32" i="9" s="1"/>
  <c r="BP36" i="10"/>
  <c r="E36" i="10" s="1"/>
  <c r="M39" i="9" s="1"/>
  <c r="BP32" i="10"/>
  <c r="E32" i="10" s="1"/>
  <c r="M37" i="9" s="1"/>
  <c r="BP30" i="10"/>
  <c r="E30" i="10" s="1"/>
  <c r="M36" i="9" s="1"/>
  <c r="BP20" i="10"/>
  <c r="E20" i="10" s="1"/>
  <c r="M31" i="9" s="1"/>
  <c r="BP14" i="10"/>
  <c r="E14" i="10" s="1"/>
  <c r="M28" i="9" s="1"/>
  <c r="BP26" i="10"/>
  <c r="E26" i="10" s="1"/>
  <c r="M34" i="9" s="1"/>
  <c r="BP16" i="10"/>
  <c r="E16" i="10" s="1"/>
  <c r="M29" i="9" s="1"/>
  <c r="BP42" i="10"/>
  <c r="E42" i="10" s="1"/>
  <c r="M42" i="9" s="1"/>
  <c r="BP54" i="10"/>
  <c r="E54" i="10" s="1"/>
  <c r="BP28" i="10"/>
  <c r="E28" i="10" s="1"/>
  <c r="M35" i="9" s="1"/>
  <c r="N31" i="13"/>
  <c r="N28" i="13"/>
  <c r="N26" i="13"/>
  <c r="N29" i="13"/>
  <c r="N24" i="13"/>
  <c r="N27" i="13"/>
  <c r="BP34" i="10"/>
  <c r="E34" i="10" s="1"/>
  <c r="M38" i="9" s="1"/>
  <c r="BP50" i="10"/>
  <c r="E50" i="10" s="1"/>
  <c r="B7" i="14"/>
  <c r="N25" i="13" l="1"/>
  <c r="O25" i="13"/>
  <c r="N30" i="13"/>
  <c r="O30" i="13"/>
  <c r="CD60" i="16"/>
  <c r="M60" i="10" s="1"/>
  <c r="S28" i="13" s="1"/>
  <c r="CD52" i="16"/>
  <c r="M52" i="10" s="1"/>
  <c r="S24" i="13" s="1"/>
  <c r="CD46" i="16"/>
  <c r="M46" i="10" s="1"/>
  <c r="Q44" i="9" s="1"/>
  <c r="CD34" i="16"/>
  <c r="M34" i="10" s="1"/>
  <c r="Q38" i="9" s="1"/>
  <c r="CD22" i="16"/>
  <c r="M22" i="10" s="1"/>
  <c r="Q32" i="9" s="1"/>
  <c r="CD44" i="16"/>
  <c r="M44" i="10" s="1"/>
  <c r="Q43" i="9" s="1"/>
  <c r="CD20" i="16"/>
  <c r="M20" i="10" s="1"/>
  <c r="Q31" i="9" s="1"/>
  <c r="CD64" i="16"/>
  <c r="M64" i="10" s="1"/>
  <c r="S30" i="13" s="1"/>
  <c r="CD66" i="16"/>
  <c r="M66" i="10" s="1"/>
  <c r="S31" i="13" s="1"/>
  <c r="CD8" i="16"/>
  <c r="M8" i="10" s="1"/>
  <c r="Q25" i="9" s="1"/>
  <c r="CD16" i="16"/>
  <c r="M16" i="10" s="1"/>
  <c r="Q29" i="9" s="1"/>
  <c r="CD48" i="16"/>
  <c r="M48" i="10" s="1"/>
  <c r="S22" i="13" s="1"/>
  <c r="CD56" i="16"/>
  <c r="M56" i="10" s="1"/>
  <c r="S26" i="13" s="1"/>
  <c r="CD50" i="16"/>
  <c r="M50" i="10" s="1"/>
  <c r="S23" i="13" s="1"/>
  <c r="CD62" i="16"/>
  <c r="M62" i="10" s="1"/>
  <c r="S29" i="13" s="1"/>
  <c r="N23" i="13"/>
  <c r="O23" i="13"/>
  <c r="BW20" i="12"/>
  <c r="I20" i="10" s="1"/>
  <c r="O31" i="9" s="1"/>
  <c r="BW44" i="12"/>
  <c r="I44" i="10" s="1"/>
  <c r="O43" i="9" s="1"/>
  <c r="BW58" i="12"/>
  <c r="I58" i="10" s="1"/>
  <c r="Q27" i="13" s="1"/>
  <c r="BW16" i="12"/>
  <c r="I16" i="10" s="1"/>
  <c r="O29" i="9" s="1"/>
  <c r="BW34" i="12"/>
  <c r="I34" i="10" s="1"/>
  <c r="O38" i="9" s="1"/>
  <c r="BW28" i="12"/>
  <c r="I28" i="10" s="1"/>
  <c r="O35" i="9" s="1"/>
  <c r="BW18" i="12"/>
  <c r="I18" i="10" s="1"/>
  <c r="O30" i="9" s="1"/>
  <c r="BW64" i="12"/>
  <c r="I64" i="10" s="1"/>
  <c r="Q30" i="13" s="1"/>
  <c r="BW48" i="12"/>
  <c r="I48" i="10" s="1"/>
  <c r="Q22" i="13" s="1"/>
  <c r="BW38" i="12"/>
  <c r="I38" i="10" s="1"/>
  <c r="O40" i="9" s="1"/>
  <c r="BW54" i="12"/>
  <c r="I54" i="10" s="1"/>
  <c r="Q25" i="13" s="1"/>
  <c r="BW24" i="12"/>
  <c r="I24" i="10" s="1"/>
  <c r="O33" i="9" s="1"/>
  <c r="BW60" i="12"/>
  <c r="I60" i="10" s="1"/>
  <c r="Q28" i="13" s="1"/>
  <c r="BW36" i="12"/>
  <c r="I36" i="10" s="1"/>
  <c r="O39" i="9" s="1"/>
  <c r="BW66" i="12"/>
  <c r="I66" i="10" s="1"/>
  <c r="Q31" i="13" s="1"/>
  <c r="BW56" i="12"/>
  <c r="I56" i="10" s="1"/>
  <c r="Q26" i="13" s="1"/>
  <c r="BW52" i="12"/>
  <c r="I52" i="10" s="1"/>
  <c r="Q24" i="13" s="1"/>
  <c r="BW46" i="12"/>
  <c r="I46" i="10" s="1"/>
  <c r="O44" i="9" s="1"/>
  <c r="BW30" i="12"/>
  <c r="I30" i="10" s="1"/>
  <c r="O36" i="9" s="1"/>
  <c r="BW42" i="12"/>
  <c r="I42" i="10" s="1"/>
  <c r="O42" i="9" s="1"/>
  <c r="BW62" i="12"/>
  <c r="I62" i="10" s="1"/>
  <c r="Q29" i="13" s="1"/>
  <c r="BW32" i="12"/>
  <c r="I32" i="10" s="1"/>
  <c r="O37" i="9" s="1"/>
  <c r="BW50" i="12"/>
  <c r="I50" i="10" s="1"/>
  <c r="Q23" i="13" s="1"/>
  <c r="BW14" i="12"/>
  <c r="I14" i="10" s="1"/>
  <c r="O28" i="9" s="1"/>
  <c r="BW8" i="12"/>
  <c r="I8" i="10" s="1"/>
  <c r="O25" i="9" s="1"/>
  <c r="BW22" i="12"/>
  <c r="I22" i="10" s="1"/>
  <c r="O32" i="9" s="1"/>
  <c r="AR56" i="11"/>
  <c r="G56" i="10" s="1"/>
  <c r="P26" i="13" s="1"/>
  <c r="AR46" i="11"/>
  <c r="G46" i="10" s="1"/>
  <c r="N44" i="9" s="1"/>
  <c r="AR48" i="11"/>
  <c r="G48" i="10" s="1"/>
  <c r="P22" i="13" s="1"/>
  <c r="AR66" i="11"/>
  <c r="G66" i="10" s="1"/>
  <c r="P31" i="13" s="1"/>
  <c r="AR58" i="11"/>
  <c r="G58" i="10" s="1"/>
  <c r="P27" i="13" s="1"/>
  <c r="AR38" i="11"/>
  <c r="G38" i="10" s="1"/>
  <c r="N40" i="9" s="1"/>
  <c r="AR22" i="11"/>
  <c r="G22" i="10" s="1"/>
  <c r="N32" i="9" s="1"/>
  <c r="AR26" i="11"/>
  <c r="G26" i="10" s="1"/>
  <c r="N34" i="9" s="1"/>
  <c r="AR42" i="11"/>
  <c r="G42" i="10" s="1"/>
  <c r="N42" i="9" s="1"/>
  <c r="AR36" i="11"/>
  <c r="G36" i="10" s="1"/>
  <c r="N39" i="9" s="1"/>
  <c r="AR24" i="11"/>
  <c r="G24" i="10" s="1"/>
  <c r="N33" i="9" s="1"/>
  <c r="AR60" i="11"/>
  <c r="G60" i="10" s="1"/>
  <c r="P28" i="13" s="1"/>
  <c r="AR40" i="11"/>
  <c r="G40" i="10" s="1"/>
  <c r="N41" i="9" s="1"/>
  <c r="AR44" i="11"/>
  <c r="G44" i="10" s="1"/>
  <c r="N43" i="9" s="1"/>
  <c r="AR64" i="11"/>
  <c r="G64" i="10" s="1"/>
  <c r="P30" i="13" s="1"/>
  <c r="AR54" i="11"/>
  <c r="G54" i="10" s="1"/>
  <c r="P25" i="13" s="1"/>
  <c r="AR28" i="11"/>
  <c r="G28" i="10" s="1"/>
  <c r="N35" i="9" s="1"/>
  <c r="AR12" i="11"/>
  <c r="G12" i="10" s="1"/>
  <c r="N27" i="9" s="1"/>
  <c r="AR32" i="11"/>
  <c r="G32" i="10" s="1"/>
  <c r="N37" i="9" s="1"/>
  <c r="AR30" i="11"/>
  <c r="G30" i="10" s="1"/>
  <c r="N36" i="9" s="1"/>
  <c r="AR8" i="11"/>
  <c r="G8" i="10" s="1"/>
  <c r="N25" i="9" s="1"/>
  <c r="AR10" i="11"/>
  <c r="G10" i="10" s="1"/>
  <c r="N26" i="9" s="1"/>
  <c r="AR50" i="11"/>
  <c r="G50" i="10" s="1"/>
  <c r="P23" i="13" s="1"/>
  <c r="AR16" i="11"/>
  <c r="G16" i="10" s="1"/>
  <c r="N29" i="9" s="1"/>
  <c r="AR34" i="11"/>
  <c r="G34" i="10" s="1"/>
  <c r="N38" i="9" s="1"/>
  <c r="AR62" i="11"/>
  <c r="G62" i="10" s="1"/>
  <c r="P29" i="13" s="1"/>
  <c r="AR52" i="11"/>
  <c r="G52" i="10" s="1"/>
  <c r="P24" i="13" s="1"/>
  <c r="AR18" i="11"/>
  <c r="G18" i="10" s="1"/>
  <c r="N30" i="9" s="1"/>
  <c r="AR20" i="11"/>
  <c r="G20" i="10" s="1"/>
  <c r="N31" i="9" s="1"/>
  <c r="AR14" i="11"/>
  <c r="G14" i="10" s="1"/>
  <c r="N28" i="9" s="1"/>
  <c r="AR9" i="14"/>
  <c r="C10" i="10" s="1"/>
  <c r="L26" i="9" s="1"/>
  <c r="AR65" i="14"/>
  <c r="C66" i="10" s="1"/>
  <c r="M31" i="13" s="1"/>
  <c r="AR25" i="14"/>
  <c r="C26" i="10" s="1"/>
  <c r="L34" i="9" s="1"/>
  <c r="AR61" i="14"/>
  <c r="C62" i="10" s="1"/>
  <c r="M29" i="13" s="1"/>
  <c r="AR33" i="14"/>
  <c r="C34" i="10" s="1"/>
  <c r="L38" i="9" s="1"/>
  <c r="AR31" i="14"/>
  <c r="C32" i="10" s="1"/>
  <c r="L37" i="9" s="1"/>
  <c r="AR55" i="14"/>
  <c r="C56" i="10" s="1"/>
  <c r="M26" i="13" s="1"/>
  <c r="AR43" i="14"/>
  <c r="C44" i="10" s="1"/>
  <c r="L43" i="9" s="1"/>
  <c r="AR29" i="14"/>
  <c r="C30" i="10" s="1"/>
  <c r="L36" i="9" s="1"/>
  <c r="AR27" i="14"/>
  <c r="C28" i="10" s="1"/>
  <c r="L35" i="9" s="1"/>
  <c r="AR53" i="14"/>
  <c r="C54" i="10" s="1"/>
  <c r="M25" i="13" s="1"/>
  <c r="AR17" i="14"/>
  <c r="C18" i="10" s="1"/>
  <c r="L30" i="9" s="1"/>
  <c r="AR15" i="14"/>
  <c r="C16" i="10" s="1"/>
  <c r="L29" i="9" s="1"/>
  <c r="AR57" i="14"/>
  <c r="C58" i="10" s="1"/>
  <c r="M27" i="13" s="1"/>
  <c r="AR49" i="14"/>
  <c r="C50" i="10" s="1"/>
  <c r="M23" i="13" s="1"/>
  <c r="AR35" i="14"/>
  <c r="C36" i="10" s="1"/>
  <c r="L39" i="9" s="1"/>
  <c r="AR21" i="14"/>
  <c r="C22" i="10" s="1"/>
  <c r="L32" i="9" s="1"/>
  <c r="AR59" i="14"/>
  <c r="C60" i="10" s="1"/>
  <c r="M28" i="13" s="1"/>
  <c r="AR45" i="14"/>
  <c r="C46" i="10" s="1"/>
  <c r="L44" i="9" s="1"/>
  <c r="AR19" i="14"/>
  <c r="C20" i="10" s="1"/>
  <c r="L31" i="9" s="1"/>
  <c r="AR51" i="14"/>
  <c r="C52" i="10" s="1"/>
  <c r="M24" i="13" s="1"/>
  <c r="AR23" i="14"/>
  <c r="C24" i="10" s="1"/>
  <c r="L33" i="9" s="1"/>
  <c r="AR13" i="14"/>
  <c r="C14" i="10" s="1"/>
  <c r="L28" i="9" s="1"/>
  <c r="AR7" i="14"/>
  <c r="AR37" i="14"/>
  <c r="C38" i="10" s="1"/>
  <c r="L40" i="9" s="1"/>
  <c r="AR39" i="14"/>
  <c r="C40" i="10" s="1"/>
  <c r="L41" i="9" s="1"/>
  <c r="AR63" i="14"/>
  <c r="C64" i="10" s="1"/>
  <c r="M30" i="13" s="1"/>
  <c r="AR41" i="14"/>
  <c r="C42" i="10" s="1"/>
  <c r="L42" i="9" s="1"/>
  <c r="AR11" i="14"/>
  <c r="C12" i="10" s="1"/>
  <c r="L27" i="9" s="1"/>
  <c r="AR47" i="14"/>
  <c r="C48" i="10" s="1"/>
  <c r="M22" i="13" s="1"/>
  <c r="AA48" i="10" l="1"/>
  <c r="AB22" i="13" s="1"/>
  <c r="AA40" i="10"/>
  <c r="Y41" i="9" s="1"/>
  <c r="AA24" i="10"/>
  <c r="Y33" i="9" s="1"/>
  <c r="AA28" i="10"/>
  <c r="Y35" i="9" s="1"/>
  <c r="AA32" i="10"/>
  <c r="Y37" i="9" s="1"/>
  <c r="AA12" i="10"/>
  <c r="Y27" i="9" s="1"/>
  <c r="AA38" i="10"/>
  <c r="Y40" i="9" s="1"/>
  <c r="AA22" i="10"/>
  <c r="Y32" i="9" s="1"/>
  <c r="AA34" i="10"/>
  <c r="Y38" i="9" s="1"/>
  <c r="AA10" i="10"/>
  <c r="Y26" i="9" s="1"/>
  <c r="AA42" i="10"/>
  <c r="Y42" i="9" s="1"/>
  <c r="AA20" i="10"/>
  <c r="Y31" i="9" s="1"/>
  <c r="AA36" i="10"/>
  <c r="Y39" i="9" s="1"/>
  <c r="AA44" i="10"/>
  <c r="Y43" i="9" s="1"/>
  <c r="AA14" i="10"/>
  <c r="Y28" i="9" s="1"/>
  <c r="AA46" i="10"/>
  <c r="Y44" i="9" s="1"/>
  <c r="C8" i="10"/>
  <c r="AA16" i="10"/>
  <c r="Y29" i="9" s="1"/>
  <c r="AA30" i="10"/>
  <c r="Y36" i="9" s="1"/>
  <c r="AA18" i="10"/>
  <c r="Y30" i="9" s="1"/>
  <c r="AA50" i="10"/>
  <c r="AB23" i="13" s="1"/>
  <c r="AA26" i="10"/>
  <c r="Y34" i="9" s="1"/>
  <c r="AA62" i="10"/>
  <c r="AB29" i="13" s="1"/>
  <c r="AA64" i="10"/>
  <c r="AB30" i="13" s="1"/>
  <c r="AA54" i="10"/>
  <c r="AB25" i="13"/>
  <c r="AA56" i="10"/>
  <c r="AB26" i="13" s="1"/>
  <c r="AA60" i="10"/>
  <c r="AB28" i="13"/>
  <c r="AA58" i="10"/>
  <c r="AB27" i="13" s="1"/>
  <c r="AA66" i="10"/>
  <c r="AB31" i="13" s="1"/>
  <c r="AA52" i="10"/>
  <c r="AB24" i="13" s="1"/>
  <c r="AN10" i="4"/>
  <c r="AI8" i="8"/>
  <c r="L25" i="9" l="1"/>
  <c r="AA8" i="10"/>
  <c r="Y25" i="9" s="1"/>
  <c r="AC26" i="10"/>
  <c r="AC50" i="10"/>
  <c r="AC14" i="10"/>
  <c r="AC62" i="10"/>
  <c r="AC20" i="10"/>
  <c r="AC12" i="10"/>
  <c r="AC66" i="10"/>
  <c r="AC52" i="10"/>
  <c r="AC18" i="10"/>
  <c r="AC28" i="10"/>
  <c r="AC48" i="10"/>
  <c r="AC56" i="10"/>
  <c r="AC22" i="10"/>
  <c r="AC46" i="10"/>
  <c r="AC54" i="10"/>
  <c r="AC16" i="10"/>
  <c r="AC8" i="10"/>
  <c r="AC64" i="10"/>
  <c r="AC30" i="10"/>
  <c r="AC58" i="10"/>
  <c r="AC38" i="10"/>
  <c r="AC42" i="10"/>
  <c r="AC32" i="10"/>
  <c r="AC36" i="10"/>
  <c r="AC34" i="10"/>
  <c r="AC24" i="10"/>
  <c r="AC44" i="10"/>
  <c r="AC40" i="10"/>
  <c r="AC10" i="10"/>
  <c r="AC60"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ALBERTO JULIO CÓRDOVA RICALDI</author>
  </authors>
  <commentList>
    <comment ref="AA14" authorId="0" shapeId="0" xr:uid="{00000000-0006-0000-0000-000001000000}">
      <text>
        <r>
          <rPr>
            <sz val="9"/>
            <color indexed="81"/>
            <rFont val="Tahoma"/>
            <family val="2"/>
          </rPr>
          <t>Ingrese:
MAÑANA
TARDE
NOCHE  o sus combinaciones.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Tecnol._Educativas</author>
    <author>Luciano</author>
  </authors>
  <commentList>
    <comment ref="AN44" authorId="0" shapeId="0" xr:uid="{00000000-0006-0000-0100-000001000000}">
      <text>
        <r>
          <rPr>
            <b/>
            <sz val="8"/>
            <color indexed="81"/>
            <rFont val="Tahoma"/>
            <family val="2"/>
          </rPr>
          <t xml:space="preserve">UGEL "D.A.C" - Especialista CETPRO - CRAJ
</t>
        </r>
        <r>
          <rPr>
            <sz val="8"/>
            <color indexed="81"/>
            <rFont val="Tahoma"/>
            <family val="2"/>
          </rPr>
          <t>Ingrese sólo la denominación del Módulo (OJO No el número)</t>
        </r>
      </text>
    </comment>
    <comment ref="AO47" authorId="0" shapeId="0" xr:uid="{00000000-0006-0000-0100-000002000000}">
      <text>
        <r>
          <rPr>
            <b/>
            <sz val="8"/>
            <color indexed="81"/>
            <rFont val="Tahoma"/>
            <family val="2"/>
          </rPr>
          <t>UGEL "D.A.C" - Especialista CETPRO - CRAJ</t>
        </r>
        <r>
          <rPr>
            <sz val="8"/>
            <color indexed="81"/>
            <rFont val="Tahoma"/>
            <family val="2"/>
          </rPr>
          <t xml:space="preserve">
Ingrese el total de horas de duración del Módulo.</t>
        </r>
      </text>
    </comment>
    <comment ref="AW53" authorId="1" shapeId="0" xr:uid="{00000000-0006-0000-0100-000003000000}">
      <text>
        <r>
          <rPr>
            <sz val="8"/>
            <color indexed="12"/>
            <rFont val="Tahoma"/>
            <family val="2"/>
          </rPr>
          <t>UGEL "D.A.C" - Especialista CETPRO - CRAJ
Ingrese hora de inicio y fin de la labor.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Tecnol._Educativas</author>
    <author>ALBERTO JULIO CÓRDOVA RICALDI</author>
  </authors>
  <commentList>
    <comment ref="AN1" authorId="0" shapeId="0" xr:uid="{00000000-0006-0000-0200-000001000000}">
      <text>
        <r>
          <rPr>
            <sz val="8"/>
            <color indexed="81"/>
            <rFont val="Tahoma"/>
            <family val="2"/>
          </rPr>
          <t>UGEL "D.A.C" - Especialista CETPRO - CRAJ
El total de la asistencia se calcula automáticamente.</t>
        </r>
      </text>
    </comment>
    <comment ref="AU4" authorId="1" shapeId="0" xr:uid="{00000000-0006-0000-0200-000002000000}">
      <text>
        <r>
          <rPr>
            <sz val="8"/>
            <color indexed="81"/>
            <rFont val="Tahoma"/>
            <family val="2"/>
          </rPr>
          <t>UGEL "D.A.C" - Especialista CETPRO - CRAJ
Estimado colega, tenga en cuenta las reglas ortográficas al momento de digitar las CT y CE.</t>
        </r>
      </text>
    </comment>
    <comment ref="AL7" authorId="0" shapeId="0" xr:uid="{00000000-0006-0000-0200-000003000000}">
      <text>
        <r>
          <rPr>
            <sz val="8"/>
            <color indexed="12"/>
            <rFont val="Tahoma"/>
            <family val="2"/>
          </rPr>
          <t xml:space="preserve">UGEL "D.A.C" - Especialista CETPRO - CRAJ
Ingrese la fecha: </t>
        </r>
        <r>
          <rPr>
            <b/>
            <sz val="8"/>
            <color indexed="12"/>
            <rFont val="Tahoma"/>
            <family val="2"/>
          </rPr>
          <t>dd/mm/aaaa</t>
        </r>
        <r>
          <rPr>
            <sz val="8"/>
            <color indexed="12"/>
            <rFont val="Tahoma"/>
            <family val="2"/>
          </rPr>
          <t>.</t>
        </r>
      </text>
    </comment>
    <comment ref="I10" authorId="1" shapeId="0" xr:uid="{00000000-0006-0000-0200-000004000000}">
      <text>
        <r>
          <rPr>
            <sz val="8"/>
            <color indexed="12"/>
            <rFont val="Tahoma"/>
            <family val="2"/>
          </rPr>
          <t xml:space="preserve">UGEL "D.A.C" - Especialista CETPRO - CRAJ
Para ingresar la asistencia, pulse la </t>
        </r>
        <r>
          <rPr>
            <b/>
            <sz val="8"/>
            <color indexed="12"/>
            <rFont val="Tahoma"/>
            <family val="2"/>
          </rPr>
          <t>Barra espaciadora</t>
        </r>
        <r>
          <rPr>
            <sz val="8"/>
            <color indexed="12"/>
            <rFont val="Tahoma"/>
            <family val="2"/>
          </rPr>
          <t xml:space="preserve"> e ingrese el </t>
        </r>
        <r>
          <rPr>
            <b/>
            <sz val="8"/>
            <color indexed="12"/>
            <rFont val="Tahoma"/>
            <family val="2"/>
          </rPr>
          <t>/</t>
        </r>
        <r>
          <rPr>
            <sz val="8"/>
            <color indexed="12"/>
            <rFont val="Tahoma"/>
            <family val="2"/>
          </rPr>
          <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Tecnol._Educativas</author>
    <author>Luciano</author>
  </authors>
  <commentList>
    <comment ref="AB5" authorId="0" shapeId="0" xr:uid="{00000000-0006-0000-0900-000001000000}">
      <text>
        <r>
          <rPr>
            <b/>
            <sz val="8"/>
            <color indexed="81"/>
            <rFont val="Tahoma"/>
            <family val="2"/>
          </rPr>
          <t>Opción Ocupacional en Ciclo Básico y Especialidad en Ciclo Medio</t>
        </r>
      </text>
    </comment>
    <comment ref="G12" authorId="0" shapeId="0" xr:uid="{00000000-0006-0000-0900-000002000000}">
      <text>
        <r>
          <rPr>
            <b/>
            <sz val="8"/>
            <color indexed="81"/>
            <rFont val="Tahoma"/>
            <family val="2"/>
          </rPr>
          <t>PÚBLICO o
PRIVADO</t>
        </r>
      </text>
    </comment>
    <comment ref="G14" authorId="1" shapeId="0" xr:uid="{00000000-0006-0000-0900-000003000000}">
      <text>
        <r>
          <rPr>
            <b/>
            <sz val="8"/>
            <color indexed="18"/>
            <rFont val="Tahoma"/>
            <family val="2"/>
          </rPr>
          <t>R.D. de Creación</t>
        </r>
      </text>
    </comment>
    <comment ref="J14" authorId="1" shapeId="0" xr:uid="{00000000-0006-0000-0900-000004000000}">
      <text>
        <r>
          <rPr>
            <sz val="8"/>
            <color indexed="81"/>
            <rFont val="Tahoma"/>
            <family val="2"/>
          </rPr>
          <t>R.D. DE CONVERSION</t>
        </r>
      </text>
    </comment>
    <comment ref="AB14" authorId="0" shapeId="0" xr:uid="{00000000-0006-0000-0900-000005000000}">
      <text>
        <r>
          <rPr>
            <b/>
            <sz val="8"/>
            <color indexed="81"/>
            <rFont val="Tahoma"/>
            <family val="2"/>
          </rPr>
          <t>R.D. de Autorización del Módulo</t>
        </r>
      </text>
    </comment>
    <comment ref="AE22" authorId="0" shapeId="0" xr:uid="{00000000-0006-0000-0900-000006000000}">
      <text>
        <r>
          <rPr>
            <b/>
            <sz val="8"/>
            <color indexed="81"/>
            <rFont val="Tahoma"/>
            <family val="2"/>
          </rPr>
          <t>INICIO DEL MODULO</t>
        </r>
      </text>
    </comment>
    <comment ref="AH22" authorId="0" shapeId="0" xr:uid="{00000000-0006-0000-0900-000007000000}">
      <text>
        <r>
          <rPr>
            <b/>
            <sz val="8"/>
            <color indexed="81"/>
            <rFont val="Tahoma"/>
            <family val="2"/>
          </rPr>
          <t>FIN DEL MODULO</t>
        </r>
      </text>
    </comment>
    <comment ref="C24" authorId="1" shapeId="0" xr:uid="{00000000-0006-0000-0900-000008000000}">
      <text>
        <r>
          <rPr>
            <b/>
            <sz val="8"/>
            <color indexed="12"/>
            <rFont val="Tahoma"/>
            <family val="2"/>
          </rPr>
          <t>CETPRO "J.C.T"</t>
        </r>
        <r>
          <rPr>
            <b/>
            <sz val="8"/>
            <color indexed="81"/>
            <rFont val="Tahoma"/>
            <family val="2"/>
          </rPr>
          <t xml:space="preserve">
</t>
        </r>
        <r>
          <rPr>
            <sz val="8"/>
            <color indexed="81"/>
            <rFont val="Tahoma"/>
            <family val="2"/>
          </rPr>
          <t>Ingrese condición del estudiante:</t>
        </r>
        <r>
          <rPr>
            <b/>
            <sz val="8"/>
            <color indexed="81"/>
            <rFont val="Tahoma"/>
            <family val="2"/>
          </rPr>
          <t xml:space="preserve">
</t>
        </r>
        <r>
          <rPr>
            <b/>
            <sz val="9"/>
            <color indexed="12"/>
            <rFont val="Tahoma"/>
            <family val="2"/>
          </rPr>
          <t>G</t>
        </r>
        <r>
          <rPr>
            <b/>
            <sz val="8"/>
            <color indexed="81"/>
            <rFont val="Tahoma"/>
            <family val="2"/>
          </rPr>
          <t xml:space="preserve"> : Gratuito
</t>
        </r>
        <r>
          <rPr>
            <b/>
            <sz val="9"/>
            <color indexed="12"/>
            <rFont val="Tahoma"/>
            <family val="2"/>
          </rPr>
          <t>P</t>
        </r>
        <r>
          <rPr>
            <b/>
            <sz val="8"/>
            <color indexed="81"/>
            <rFont val="Tahoma"/>
            <family val="2"/>
          </rPr>
          <t xml:space="preserve"> : Pagante
</t>
        </r>
        <r>
          <rPr>
            <b/>
            <sz val="9"/>
            <color indexed="12"/>
            <rFont val="Tahoma"/>
            <family val="2"/>
          </rPr>
          <t>B</t>
        </r>
        <r>
          <rPr>
            <b/>
            <sz val="8"/>
            <color indexed="81"/>
            <rFont val="Tahoma"/>
            <family val="2"/>
          </rPr>
          <t xml:space="preserve"> : Becado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Luciano</author>
  </authors>
  <commentList>
    <comment ref="C21" authorId="0" shapeId="0" xr:uid="{00000000-0006-0000-0A00-000001000000}">
      <text>
        <r>
          <rPr>
            <b/>
            <sz val="8"/>
            <color indexed="12"/>
            <rFont val="Tahoma"/>
            <family val="2"/>
          </rPr>
          <t>CETPRO "J.C.T"</t>
        </r>
        <r>
          <rPr>
            <sz val="8"/>
            <color indexed="81"/>
            <rFont val="Tahoma"/>
            <family val="2"/>
          </rPr>
          <t xml:space="preserve">
Ingrese condición del estudiante:
</t>
        </r>
        <r>
          <rPr>
            <b/>
            <sz val="9"/>
            <color indexed="12"/>
            <rFont val="Tahoma"/>
            <family val="2"/>
          </rPr>
          <t>G</t>
        </r>
        <r>
          <rPr>
            <sz val="8"/>
            <color indexed="81"/>
            <rFont val="Tahoma"/>
            <family val="2"/>
          </rPr>
          <t xml:space="preserve"> : Gratuito
</t>
        </r>
        <r>
          <rPr>
            <b/>
            <sz val="9"/>
            <color indexed="12"/>
            <rFont val="Tahoma"/>
            <family val="2"/>
          </rPr>
          <t>P</t>
        </r>
        <r>
          <rPr>
            <sz val="8"/>
            <color indexed="81"/>
            <rFont val="Tahoma"/>
            <family val="2"/>
          </rPr>
          <t xml:space="preserve"> : Pagante
</t>
        </r>
        <r>
          <rPr>
            <b/>
            <sz val="9"/>
            <color indexed="12"/>
            <rFont val="Tahoma"/>
            <family val="2"/>
          </rPr>
          <t>B</t>
        </r>
        <r>
          <rPr>
            <sz val="8"/>
            <color indexed="81"/>
            <rFont val="Tahoma"/>
            <family val="2"/>
          </rPr>
          <t xml:space="preserve"> : Becado
</t>
        </r>
      </text>
    </comment>
  </commentList>
</comments>
</file>

<file path=xl/sharedStrings.xml><?xml version="1.0" encoding="utf-8"?>
<sst xmlns="http://schemas.openxmlformats.org/spreadsheetml/2006/main" count="609" uniqueCount="269">
  <si>
    <t>TIPO DE GESTIÓN</t>
  </si>
  <si>
    <t>CETPRO</t>
  </si>
  <si>
    <t>A</t>
  </si>
  <si>
    <t>D</t>
  </si>
  <si>
    <t>CICLO:</t>
  </si>
  <si>
    <t>MÓDULO</t>
  </si>
  <si>
    <t>Nº DE ORDEN</t>
  </si>
  <si>
    <t>CETPRO:</t>
  </si>
  <si>
    <t>MÓDULO:</t>
  </si>
  <si>
    <t>PROFESOR(A):</t>
  </si>
  <si>
    <t>Nº de
Ord.</t>
  </si>
  <si>
    <t>Cod.
Inscrip.</t>
  </si>
  <si>
    <t>USO DEL REGISTRO DE</t>
  </si>
  <si>
    <t>EVALUACIÓN DEL APRENDIZAJE</t>
  </si>
  <si>
    <t>CAPACIDAD TERMINAL 7</t>
  </si>
  <si>
    <t>MINISTERIO DE EDUCACIÓN</t>
  </si>
  <si>
    <t>En el cuadro AVANCE DE LA PROGRAMACIÓN se registrará:</t>
  </si>
  <si>
    <t>2. Actividades correspondientes a cada Unidad Didáctica</t>
  </si>
  <si>
    <t>3. Fecha</t>
  </si>
  <si>
    <t>4. Duración de las actividades</t>
  </si>
  <si>
    <t>CAPACIDAD TERMINAL 8</t>
  </si>
  <si>
    <t>EDUCACIÓN</t>
  </si>
  <si>
    <t>TÉCNICO - PRODUCTIVA</t>
  </si>
  <si>
    <t>DIRECCIÓN REGIONAL DE EDUCACIÓN</t>
  </si>
  <si>
    <t>CAPACIDAD TERMINAL 9</t>
  </si>
  <si>
    <t>CONTENIDO</t>
  </si>
  <si>
    <t>CAPACIDAD TERMINAL 10</t>
  </si>
  <si>
    <t>CAPACIDAD TERMINAL 11</t>
  </si>
  <si>
    <t>CAPACIDAD TERMINAL 12</t>
  </si>
  <si>
    <t>de 18 a 20</t>
  </si>
  <si>
    <t xml:space="preserve">    Muy bueno</t>
  </si>
  <si>
    <t>de 15 a 17</t>
  </si>
  <si>
    <t xml:space="preserve">    Bueno</t>
  </si>
  <si>
    <t>B</t>
  </si>
  <si>
    <t>de 12 a 14</t>
  </si>
  <si>
    <t xml:space="preserve">    Regular</t>
  </si>
  <si>
    <t>C</t>
  </si>
  <si>
    <t xml:space="preserve">    Deficiente</t>
  </si>
  <si>
    <t>APELLIDOS Y NOMBRES</t>
  </si>
  <si>
    <t>:</t>
  </si>
  <si>
    <t>CE 7.2</t>
  </si>
  <si>
    <t>CE 8.1</t>
  </si>
  <si>
    <t>CE 8.2</t>
  </si>
  <si>
    <t>CE 9.1</t>
  </si>
  <si>
    <t>CE 9.2</t>
  </si>
  <si>
    <t>CE 10.1</t>
  </si>
  <si>
    <t>CE 10.2</t>
  </si>
  <si>
    <t>CE 11.1</t>
  </si>
  <si>
    <t>CE 11.2</t>
  </si>
  <si>
    <t>CE 12.1</t>
  </si>
  <si>
    <t>CE 12.2</t>
  </si>
  <si>
    <t>Los registros de Evaluación del Aprendizaje, deberán permanecer en el CETPRO, junto a la Programación Curricular.</t>
  </si>
  <si>
    <t>1. Unidad Didáctica (Proyecto Unidades de trabajo  y  Aprendizaje</t>
  </si>
  <si>
    <t>En los cuadros de Capacidades del Módulo  se  mostrarán  las especialidades terminales y sus criterios de Evaluación correspondientes.</t>
  </si>
  <si>
    <t>RECOMENDACIONES DEL ESPECIALISTA  /  DIRECTOR(A) DEL CETPRO:</t>
  </si>
  <si>
    <t>1.-</t>
  </si>
  <si>
    <t>2.-</t>
  </si>
  <si>
    <t>3.-</t>
  </si>
  <si>
    <t>4.-</t>
  </si>
  <si>
    <t>5.-</t>
  </si>
  <si>
    <t xml:space="preserve">1.- </t>
  </si>
  <si>
    <t>Relación de estudiantes</t>
  </si>
  <si>
    <t xml:space="preserve">2.- </t>
  </si>
  <si>
    <t>Registro de asistencia</t>
  </si>
  <si>
    <t xml:space="preserve">3.- </t>
  </si>
  <si>
    <t>Evaluación de Capacidades</t>
  </si>
  <si>
    <t xml:space="preserve">4.- </t>
  </si>
  <si>
    <t>Evaluación del Módulo</t>
  </si>
  <si>
    <t xml:space="preserve">5.- </t>
  </si>
  <si>
    <t>Avance de la programación</t>
  </si>
  <si>
    <t>RELACIÓN DE ESTUDIANTES</t>
  </si>
  <si>
    <t>Se anotarán: Nº  de matrícula, apellidos y nombres  completos de los estudiantes, en estricto orden alfabético y sin borrones.</t>
  </si>
  <si>
    <t>REGISTRO DE ASISTENCIA</t>
  </si>
  <si>
    <t>La asistencia de los participantes se registrará en cada sesión de aprendizaje. La certificación del Módulo requiere del 70% de asistencia.</t>
  </si>
  <si>
    <t>REGISTRO DE RESULTADOS DE APRENDIZAJE</t>
  </si>
  <si>
    <t>La evaluación de los aprendizajes se registrará en la columnas de los criterios de evaluación de las  Capacidades Terminales, correspondientes a cada Unidad Didáctica del Módulo.</t>
  </si>
  <si>
    <t>En la evaluación del estudiante se aplicará la escala vigesimal, cuya equivalencia en la escala cualitativa es la siguiente:</t>
  </si>
  <si>
    <t>La nota aprobatoria mínima es 12</t>
  </si>
  <si>
    <t>Registre la fecha de la asistencia con una línea diagonal.  Ejemplo</t>
  </si>
  <si>
    <t>T</t>
  </si>
  <si>
    <t>ABRIL</t>
  </si>
  <si>
    <t>MAYO</t>
  </si>
  <si>
    <t>JUNIO</t>
  </si>
  <si>
    <t>Igual o Menor de 11</t>
  </si>
  <si>
    <t>U.G.E.L.</t>
  </si>
  <si>
    <t>DIRECCIÓN</t>
  </si>
  <si>
    <t>CICLO</t>
  </si>
  <si>
    <t>TÉRMINO</t>
  </si>
  <si>
    <t>HORARIO</t>
  </si>
  <si>
    <t>TURNO</t>
  </si>
  <si>
    <t>INICIO</t>
  </si>
  <si>
    <t>PROFESOR(A)</t>
  </si>
  <si>
    <t>IMP. MED.-TP - 0740 - 2006</t>
  </si>
  <si>
    <t>ASISTENCIA
DE LOS ESTUDIANTES</t>
  </si>
  <si>
    <t>TOTAL</t>
  </si>
  <si>
    <t>CAPACIDAD TERMINAL 1</t>
  </si>
  <si>
    <t xml:space="preserve">CE 1.1 </t>
  </si>
  <si>
    <t>CE 1.2</t>
  </si>
  <si>
    <t>CAPACIDAD TERMINAL 2</t>
  </si>
  <si>
    <t>CE 2.1</t>
  </si>
  <si>
    <t>CE 2.2</t>
  </si>
  <si>
    <t>CAPACIDAD TERMINAL 3</t>
  </si>
  <si>
    <t>CE 3.1</t>
  </si>
  <si>
    <t>CE 3.2</t>
  </si>
  <si>
    <t>CAPACIDAD TERMINAL 4</t>
  </si>
  <si>
    <t>CE 4.1</t>
  </si>
  <si>
    <t>CE 4.2</t>
  </si>
  <si>
    <t>CAPACIDAD TERMINAL 5</t>
  </si>
  <si>
    <t>CE 5.1</t>
  </si>
  <si>
    <t>CE 5.2</t>
  </si>
  <si>
    <t>CAPACIDAD TERMINAL 6</t>
  </si>
  <si>
    <t>CE 6.1</t>
  </si>
  <si>
    <t>CE 6.2</t>
  </si>
  <si>
    <t xml:space="preserve"> HORAS</t>
  </si>
  <si>
    <t/>
  </si>
  <si>
    <t>AVANCE DE LA                                                                                     PROGRAMACIÓN</t>
  </si>
  <si>
    <t>UNIDAD DIDÁCTICA</t>
  </si>
  <si>
    <t>ACTIVIDADES</t>
  </si>
  <si>
    <t>FECHA</t>
  </si>
  <si>
    <t>HORAS</t>
  </si>
  <si>
    <t>U.D.</t>
  </si>
  <si>
    <t>CT</t>
  </si>
  <si>
    <t>LOGRO</t>
  </si>
  <si>
    <t>CE</t>
  </si>
  <si>
    <t>R</t>
  </si>
  <si>
    <t>EVALUACIÓN DEL MÓDULO</t>
  </si>
  <si>
    <t>PUNTAJE</t>
  </si>
  <si>
    <t>PROMEDIO</t>
  </si>
  <si>
    <t>CAPACIDADES TERMINALES</t>
  </si>
  <si>
    <t>OPCIÓN OCUPACIONAL / ESPECIALIDAD</t>
  </si>
  <si>
    <t>DRE</t>
  </si>
  <si>
    <t>UGEL</t>
  </si>
  <si>
    <t>CICLO     :</t>
  </si>
  <si>
    <t>MODULO :</t>
  </si>
  <si>
    <t>AUTORIZACIÓN DEL MÓDULO:</t>
  </si>
  <si>
    <t>AUTORIZACIÓN</t>
  </si>
  <si>
    <t>CONVERSIÓN :</t>
  </si>
  <si>
    <t>REGIÓN</t>
  </si>
  <si>
    <t>TURNO   :</t>
  </si>
  <si>
    <t>PROVINCIA</t>
  </si>
  <si>
    <t>SECCIÓN :</t>
  </si>
  <si>
    <t>G</t>
  </si>
  <si>
    <t>P</t>
  </si>
  <si>
    <t>DISTRITO</t>
  </si>
  <si>
    <t>DURACIÓN :</t>
  </si>
  <si>
    <t>X</t>
  </si>
  <si>
    <t>LUGAR</t>
  </si>
  <si>
    <t xml:space="preserve">INICIO :       </t>
  </si>
  <si>
    <t>TÉRMINO :</t>
  </si>
  <si>
    <t>x</t>
  </si>
  <si>
    <t>Nº</t>
  </si>
  <si>
    <t>Cond.</t>
  </si>
  <si>
    <t>Código Inscripción</t>
  </si>
  <si>
    <t>Apellidos y Nombres (Orden Alfabético)</t>
  </si>
  <si>
    <t>OBSERVACIONES</t>
  </si>
  <si>
    <t>PROHIBIDA SU REPRODUCCIÓN SIN LA AUTORIZACIÓN DEL MINISTERIO DE EDUCACIÓN</t>
  </si>
  <si>
    <t xml:space="preserve"> - </t>
  </si>
  <si>
    <t>La información relativa a condición del estudiante será anotada según sea el caso:</t>
  </si>
  <si>
    <t xml:space="preserve">  G: Gratuito        P: Pagante        B: Becado</t>
  </si>
  <si>
    <t>RESUMEN ESTADÍSTICO</t>
  </si>
  <si>
    <t>Las actas serán elaboradas por duplicado y serán distribuidas entre las Direcciones del</t>
  </si>
  <si>
    <t>CETPRO y UGEL</t>
  </si>
  <si>
    <t>MATRICULADOS</t>
  </si>
  <si>
    <t>APROBADOS</t>
  </si>
  <si>
    <t>Cuando el estudiante hubiera acreditado menos del 70% de asistencia no figurará ningún</t>
  </si>
  <si>
    <t>calificativo y señalará en el espacio correspondiente a las notas RETIRADO POR</t>
  </si>
  <si>
    <t>DESAPROBADOS</t>
  </si>
  <si>
    <t>INASISTENCIA</t>
  </si>
  <si>
    <t>RETIRADOS</t>
  </si>
  <si>
    <t>La situación final se indicará con una "X" en el recuadro correspondiente, según el caso</t>
  </si>
  <si>
    <t>A: Aprobado          D: Desaprobado          R: Retirado</t>
  </si>
  <si>
    <t>FIRMA DEL DOCENTE RESPONSABLE</t>
  </si>
  <si>
    <t>IMP. - MED - TP 0811-2006</t>
  </si>
  <si>
    <t>Nombre del Docente</t>
  </si>
  <si>
    <t>Firma del Docente</t>
  </si>
  <si>
    <t xml:space="preserve"> OBSERVACIONES:</t>
  </si>
  <si>
    <t>El Personal Directivo y Docente que suscriben, certifican que las notas que se indican en la presente Acta son las mismas que se consignan en los respectivos Registros de Evaluación</t>
  </si>
  <si>
    <t>Lugar y Fecha</t>
  </si>
  <si>
    <t>Firma del Responsable del llenado del Acta</t>
  </si>
  <si>
    <t>Director(a) del CETPRO</t>
  </si>
  <si>
    <t>Firma, Post-Firma y Sello</t>
  </si>
  <si>
    <t>1° EVALUACIÓN
DE LA UNIDAD DIDÁCTICA</t>
  </si>
  <si>
    <t>3° EVALUACIÓN
DE LA UNIDAD DIDÁCTICA</t>
  </si>
  <si>
    <t>4° EVALUACIÓN
DE LA UNIDAD DIDÁCTICA</t>
  </si>
  <si>
    <t>SETIEMBRE</t>
  </si>
  <si>
    <t>OCTUBRE</t>
  </si>
  <si>
    <t>5° EVALUACIÓN
DE LA UNIDAD DIDÁCTICA</t>
  </si>
  <si>
    <t>7° EVALUACIÓN
DE LA UNIDAD DIDÁCTICA</t>
  </si>
  <si>
    <t xml:space="preserve">CE 7.3 </t>
  </si>
  <si>
    <t>CE 7.4</t>
  </si>
  <si>
    <t>CE 12.3</t>
  </si>
  <si>
    <t>CE 8.3</t>
  </si>
  <si>
    <t>CE 8.4</t>
  </si>
  <si>
    <t>CE 9.3</t>
  </si>
  <si>
    <t>CE 10.3</t>
  </si>
  <si>
    <t>CE 11.3</t>
  </si>
  <si>
    <t>CE 1.3</t>
  </si>
  <si>
    <t>CE 1.4</t>
  </si>
  <si>
    <t>CE 2.3</t>
  </si>
  <si>
    <t>CE 2.4</t>
  </si>
  <si>
    <t>CE 6.3</t>
  </si>
  <si>
    <t>CE 6.4</t>
  </si>
  <si>
    <t>CE 5.3</t>
  </si>
  <si>
    <t>CE 5.4</t>
  </si>
  <si>
    <t>CE 4.4</t>
  </si>
  <si>
    <t>CE 4.3</t>
  </si>
  <si>
    <t>CE 3.3</t>
  </si>
  <si>
    <t>al</t>
  </si>
  <si>
    <t>2° EVALUACIÓN
DE LA UNIDAD DIDÁCTICA</t>
  </si>
  <si>
    <t>8° EVALUACIÓN
DE LA UNIDAD DIDÁCTICA</t>
  </si>
  <si>
    <t>6° EVALUACIÓN
DE LA UNIDAD DIDÁCTICA</t>
  </si>
  <si>
    <t>CE 7.1 .</t>
  </si>
  <si>
    <t>CE 3.4</t>
  </si>
  <si>
    <t>AVANCE DE LA
PROGRAMACIÓN</t>
  </si>
  <si>
    <t>EDUCACIÓN TÉCNICO - PRODUCTIVA</t>
  </si>
  <si>
    <t>DATOS DEL CENTRO DE EDUCACIÓN TÉCNICO - PRODUCTIVA</t>
  </si>
  <si>
    <t>CHACAYÁN</t>
  </si>
  <si>
    <t>GESTIÓN PÚBLICA</t>
  </si>
  <si>
    <t>GESTIÓN PRIVADA</t>
  </si>
  <si>
    <t>CONVENIO</t>
  </si>
  <si>
    <t>RESOLUCIÓN DE CREACIÓN</t>
  </si>
  <si>
    <t>RESOLUCIÓN DIRECTORAL MODULO</t>
  </si>
  <si>
    <t>MODULO</t>
  </si>
  <si>
    <t>FECHA DE INICIO</t>
  </si>
  <si>
    <t>TERMINO</t>
  </si>
  <si>
    <t>SECCIÓN</t>
  </si>
  <si>
    <t>Nº Ord.</t>
  </si>
  <si>
    <t>Código
Inscipción</t>
  </si>
  <si>
    <r>
      <t xml:space="preserve">APELLIDOS Y NOMBRES
</t>
    </r>
    <r>
      <rPr>
        <sz val="14"/>
        <rFont val="Arial"/>
        <family val="2"/>
      </rPr>
      <t>(Orden Alfabético)</t>
    </r>
  </si>
  <si>
    <t>SEXO
H-M</t>
  </si>
  <si>
    <t>EDAD</t>
  </si>
  <si>
    <t>Condición
(G - P - B)</t>
  </si>
  <si>
    <t>H</t>
  </si>
  <si>
    <t>M</t>
  </si>
  <si>
    <t>PROHIBIDA SU REPRODUCCIÓN SIN LA AUTORIZACIÓN DEL MINISTERIO DE EDUCACIÓN.</t>
  </si>
  <si>
    <t>IMP.MED-TP-0340-2006.</t>
  </si>
  <si>
    <t>RESUMEN</t>
  </si>
  <si>
    <t>Hombres</t>
  </si>
  <si>
    <t>Mujeres</t>
  </si>
  <si>
    <t>Gratuitos</t>
  </si>
  <si>
    <t>Pagantes</t>
  </si>
  <si>
    <t>Becarios</t>
  </si>
  <si>
    <t xml:space="preserve">Fecha: </t>
  </si>
  <si>
    <t>DIRECTOR(A)</t>
  </si>
  <si>
    <t>Puedes utilizar estos cuadros de texto</t>
  </si>
  <si>
    <t>desplazados como cualquier objeto y reemplaza los datos</t>
  </si>
  <si>
    <t>YANAHUANCA</t>
  </si>
  <si>
    <t>TÁPUC</t>
  </si>
  <si>
    <t>PAUCAR</t>
  </si>
  <si>
    <t>PILLAO</t>
  </si>
  <si>
    <t>SANTA ANA DE TUSI</t>
  </si>
  <si>
    <t>LIMA</t>
  </si>
  <si>
    <t>SAN MARTÍN DE PORRES</t>
  </si>
  <si>
    <t>06 VITARTE</t>
  </si>
  <si>
    <t>03046-1970</t>
  </si>
  <si>
    <t>CHOSICA</t>
  </si>
  <si>
    <t>LURIGANCHO</t>
  </si>
  <si>
    <t>AV. LIMA SUR N° 250</t>
  </si>
  <si>
    <t>MAÑANA</t>
  </si>
  <si>
    <t>PRIVADA</t>
  </si>
  <si>
    <t xml:space="preserve">OPCIÓN OCUPACIONAL </t>
  </si>
  <si>
    <t>Hna. Lic. LOURDES TAIPE SOTO</t>
  </si>
  <si>
    <t>ACTA DE EVALUACIÓN / EDUCACIÓN TÉCNICO - PRODUCTIVA 2018</t>
  </si>
  <si>
    <t>CARLA VANESA MEDINA MEDINA</t>
  </si>
  <si>
    <t xml:space="preserve"> h</t>
  </si>
  <si>
    <t>h</t>
  </si>
  <si>
    <t>COORDINADORA</t>
  </si>
  <si>
    <t>R.D.N° 03046-1970 - UGEL</t>
  </si>
  <si>
    <t>R.D. Nº 0450-2009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</si>
</sst>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
    <numFmt numFmtId="167" formatCode="dd\-mm\-yyyy;@"/>
    <numFmt numFmtId="168" formatCode="dd/mm/yyyy;@"/>
    <numFmt numFmtId="169" formatCode="_([$€]\ * #,##0.00_);_([$€]\ * \(#,##0.00\);_([$€]\ * &quot;-&quot;??_);_(@_)"/>
    <numFmt numFmtId="170" formatCode="0000000000000"/>
    <numFmt numFmtId="171" formatCode="dd\-mm\-yyyy"/>
  </numFmts>
  <fonts count="63">
    <font>
      <sz val="10"/>
      <name val="Arial"/>
    </font>
    <font>
      <sz val="10"/>
      <name val="Arial"/>
      <family val="2"/>
    </font>
    <font>
      <sz val="7"/>
      <name val="Arial"/>
      <family val="2"/>
    </font>
    <font>
      <sz val="6.5"/>
      <name val="Arial"/>
      <family val="2"/>
    </font>
    <font>
      <b/>
      <sz val="7"/>
      <name val="Arial"/>
      <family val="2"/>
    </font>
    <font>
      <sz val="6"/>
      <name val="Arial"/>
      <family val="2"/>
    </font>
    <font>
      <b/>
      <u/>
      <sz val="7"/>
      <name val="Arial"/>
      <family val="2"/>
    </font>
    <font>
      <sz val="5.5"/>
      <name val="Arial"/>
      <family val="2"/>
    </font>
    <font>
      <b/>
      <sz val="6.5"/>
      <name val="Arial"/>
      <family val="2"/>
    </font>
    <font>
      <b/>
      <u/>
      <sz val="6.5"/>
      <name val="Arial"/>
      <family val="2"/>
    </font>
    <font>
      <b/>
      <sz val="6"/>
      <name val="Arial"/>
      <family val="2"/>
    </font>
    <font>
      <sz val="6"/>
      <name val="Arial"/>
      <family val="2"/>
    </font>
    <font>
      <sz val="5.5"/>
      <name val="Arial"/>
      <family val="2"/>
    </font>
    <font>
      <sz val="8"/>
      <name val="Arial"/>
      <family val="2"/>
    </font>
    <font>
      <b/>
      <sz val="8"/>
      <name val="Arial"/>
      <family val="2"/>
    </font>
    <font>
      <b/>
      <sz val="10"/>
      <name val="Arial"/>
      <family val="2"/>
    </font>
    <font>
      <b/>
      <sz val="9"/>
      <name val="Arial"/>
      <family val="2"/>
    </font>
    <font>
      <sz val="9"/>
      <name val="Arial"/>
      <family val="2"/>
    </font>
    <font>
      <sz val="5"/>
      <name val="Arial"/>
      <family val="2"/>
    </font>
    <font>
      <sz val="8"/>
      <name val="Arial"/>
      <family val="2"/>
    </font>
    <font>
      <sz val="7"/>
      <name val="Arial"/>
      <family val="2"/>
    </font>
    <font>
      <b/>
      <sz val="5.5"/>
      <name val="Arial"/>
      <family val="2"/>
    </font>
    <font>
      <sz val="6.5"/>
      <name val="Arial"/>
      <family val="2"/>
    </font>
    <font>
      <sz val="8"/>
      <color indexed="81"/>
      <name val="Tahoma"/>
      <family val="2"/>
    </font>
    <font>
      <sz val="7"/>
      <color indexed="9"/>
      <name val="Arial"/>
      <family val="2"/>
    </font>
    <font>
      <b/>
      <sz val="7"/>
      <name val="Arial"/>
      <family val="2"/>
    </font>
    <font>
      <b/>
      <sz val="12"/>
      <name val="Arial"/>
      <family val="2"/>
    </font>
    <font>
      <sz val="9"/>
      <name val="Arial"/>
      <family val="2"/>
    </font>
    <font>
      <sz val="8"/>
      <color indexed="10"/>
      <name val="Arial"/>
      <family val="2"/>
    </font>
    <font>
      <sz val="9"/>
      <color indexed="9"/>
      <name val="Arial"/>
      <family val="2"/>
    </font>
    <font>
      <sz val="5"/>
      <color indexed="9"/>
      <name val="Arial"/>
      <family val="2"/>
    </font>
    <font>
      <b/>
      <sz val="8"/>
      <name val="Arial"/>
      <family val="2"/>
    </font>
    <font>
      <sz val="3"/>
      <name val="Arial"/>
      <family val="2"/>
    </font>
    <font>
      <b/>
      <sz val="8"/>
      <color indexed="18"/>
      <name val="Tahoma"/>
      <family val="2"/>
    </font>
    <font>
      <b/>
      <sz val="8"/>
      <color indexed="12"/>
      <name val="Tahoma"/>
      <family val="2"/>
    </font>
    <font>
      <b/>
      <sz val="8"/>
      <color indexed="81"/>
      <name val="Tahoma"/>
      <family val="2"/>
    </font>
    <font>
      <b/>
      <sz val="9"/>
      <color indexed="12"/>
      <name val="Tahoma"/>
      <family val="2"/>
    </font>
    <font>
      <sz val="8"/>
      <color indexed="9"/>
      <name val="Arial"/>
      <family val="2"/>
    </font>
    <font>
      <u/>
      <sz val="12"/>
      <name val="Arial Rounded MT Bold"/>
      <family val="2"/>
    </font>
    <font>
      <sz val="10"/>
      <color indexed="9"/>
      <name val="Arial"/>
      <family val="2"/>
    </font>
    <font>
      <sz val="5"/>
      <name val="Arial"/>
      <family val="2"/>
    </font>
    <font>
      <u/>
      <sz val="11"/>
      <name val="Arial Rounded MT Bold"/>
      <family val="2"/>
    </font>
    <font>
      <sz val="10"/>
      <name val="Arial"/>
      <family val="2"/>
    </font>
    <font>
      <sz val="8"/>
      <color indexed="12"/>
      <name val="Tahoma"/>
      <family val="2"/>
    </font>
    <font>
      <b/>
      <sz val="26"/>
      <name val="Arial"/>
      <family val="2"/>
    </font>
    <font>
      <b/>
      <sz val="18"/>
      <name val="Arial"/>
      <family val="2"/>
    </font>
    <font>
      <b/>
      <sz val="15"/>
      <name val="Arial"/>
      <family val="2"/>
    </font>
    <font>
      <sz val="12"/>
      <name val="Tahoma"/>
      <family val="2"/>
    </font>
    <font>
      <sz val="12"/>
      <name val="Arial"/>
      <family val="2"/>
    </font>
    <font>
      <b/>
      <sz val="12"/>
      <color indexed="8"/>
      <name val="Arial"/>
      <family val="2"/>
    </font>
    <font>
      <b/>
      <sz val="14"/>
      <name val="Arial"/>
      <family val="2"/>
    </font>
    <font>
      <sz val="14"/>
      <name val="Arial"/>
      <family val="2"/>
    </font>
    <font>
      <sz val="11"/>
      <name val="Arial"/>
      <family val="2"/>
    </font>
    <font>
      <sz val="8"/>
      <name val="Arial Narrow"/>
      <family val="2"/>
    </font>
    <font>
      <sz val="10"/>
      <name val="Arial Narrow"/>
      <family val="2"/>
    </font>
    <font>
      <sz val="10"/>
      <name val="Tahoma"/>
      <family val="2"/>
    </font>
    <font>
      <sz val="5"/>
      <color indexed="9"/>
      <name val="Arial"/>
      <family val="2"/>
    </font>
    <font>
      <sz val="5"/>
      <color indexed="55"/>
      <name val="Arial"/>
      <family val="2"/>
    </font>
    <font>
      <sz val="10"/>
      <color indexed="55"/>
      <name val="Arial"/>
      <family val="2"/>
    </font>
    <font>
      <sz val="12"/>
      <name val="Arial Narrow"/>
      <family val="2"/>
    </font>
    <font>
      <b/>
      <sz val="10"/>
      <name val="Albertus Extra Bold"/>
      <family val="2"/>
    </font>
    <font>
      <sz val="9"/>
      <color indexed="81"/>
      <name val="Tahoma"/>
      <family val="2"/>
    </font>
    <font>
      <sz val="7"/>
      <color theme="0"/>
      <name val="Arial"/>
      <family val="2"/>
    </font>
  </fonts>
  <fills count="4">
    <fill>
      <patternFill patternType="none"/>
    </fill>
    <fill>
      <patternFill patternType="gray125"/>
    </fill>
    <fill>
      <patternFill patternType="solid">
        <fgColor indexed="22"/>
        <bgColor indexed="64"/>
      </patternFill>
    </fill>
    <fill>
      <patternFill patternType="solid">
        <fgColor indexed="55"/>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right/>
      <top/>
      <bottom style="dotted">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double">
        <color indexed="64"/>
      </left>
      <right/>
      <top style="thin">
        <color indexed="64"/>
      </top>
      <bottom/>
      <diagonal/>
    </border>
    <border>
      <left style="double">
        <color indexed="64"/>
      </left>
      <right/>
      <top/>
      <bottom style="double">
        <color indexed="64"/>
      </bottom>
      <diagonal/>
    </border>
    <border>
      <left/>
      <right style="double">
        <color indexed="64"/>
      </right>
      <top style="thin">
        <color indexed="64"/>
      </top>
      <bottom/>
      <diagonal/>
    </border>
    <border>
      <left/>
      <right/>
      <top style="dotted">
        <color indexed="64"/>
      </top>
      <bottom style="dotted">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bottom style="thin">
        <color indexed="64"/>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double">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double">
        <color indexed="64"/>
      </bottom>
      <diagonal/>
    </border>
    <border>
      <left style="double">
        <color indexed="64"/>
      </left>
      <right style="thin">
        <color indexed="64"/>
      </right>
      <top/>
      <bottom style="thin">
        <color indexed="64"/>
      </bottom>
      <diagonal/>
    </border>
    <border>
      <left style="double">
        <color indexed="64"/>
      </left>
      <right/>
      <top/>
      <bottom style="thin">
        <color indexed="64"/>
      </bottom>
      <diagonal/>
    </border>
    <border>
      <left/>
      <right/>
      <top style="thin">
        <color indexed="64"/>
      </top>
      <bottom style="dotted">
        <color indexed="64"/>
      </bottom>
      <diagonal/>
    </border>
  </borders>
  <cellStyleXfs count="3">
    <xf numFmtId="0" fontId="0" fillId="0" borderId="0"/>
    <xf numFmtId="169" fontId="1" fillId="0" borderId="0" applyFont="0" applyFill="0" applyBorder="0" applyAlignment="0" applyProtection="0"/>
    <xf numFmtId="0" fontId="1" fillId="0" borderId="0"/>
  </cellStyleXfs>
  <cellXfs count="601">
    <xf numFmtId="0" fontId="0" fillId="0" borderId="0" xfId="0"/>
    <xf numFmtId="165" fontId="22" fillId="0" borderId="1" xfId="0" applyNumberFormat="1" applyFont="1" applyBorder="1" applyAlignment="1" applyProtection="1">
      <alignment horizontal="left" vertical="center"/>
      <protection locked="0"/>
    </xf>
    <xf numFmtId="167" fontId="22" fillId="0" borderId="2" xfId="0" applyNumberFormat="1" applyFont="1" applyBorder="1" applyAlignment="1" applyProtection="1">
      <alignment horizontal="center" vertical="center"/>
      <protection locked="0"/>
    </xf>
    <xf numFmtId="166" fontId="22" fillId="0" borderId="3" xfId="0" applyNumberFormat="1" applyFont="1" applyBorder="1" applyAlignment="1" applyProtection="1">
      <alignment horizontal="center" vertical="center"/>
      <protection locked="0"/>
    </xf>
    <xf numFmtId="165" fontId="22" fillId="0" borderId="4" xfId="0" applyNumberFormat="1" applyFont="1" applyBorder="1" applyAlignment="1" applyProtection="1">
      <alignment horizontal="left" vertical="center"/>
      <protection locked="0"/>
    </xf>
    <xf numFmtId="167" fontId="22" fillId="0" borderId="5" xfId="0" applyNumberFormat="1" applyFont="1" applyBorder="1" applyAlignment="1" applyProtection="1">
      <alignment horizontal="center" vertical="center"/>
      <protection locked="0"/>
    </xf>
    <xf numFmtId="166" fontId="22" fillId="0" borderId="6" xfId="0" applyNumberFormat="1" applyFont="1" applyBorder="1" applyAlignment="1" applyProtection="1">
      <alignment horizontal="center" vertical="center"/>
      <protection locked="0"/>
    </xf>
    <xf numFmtId="167" fontId="22" fillId="0" borderId="1" xfId="0" applyNumberFormat="1" applyFont="1" applyBorder="1" applyAlignment="1" applyProtection="1">
      <alignment horizontal="center" vertical="center"/>
      <protection locked="0"/>
    </xf>
    <xf numFmtId="166" fontId="22" fillId="0" borderId="7" xfId="0" applyNumberFormat="1" applyFont="1" applyBorder="1" applyAlignment="1" applyProtection="1">
      <alignment horizontal="center" vertical="center"/>
      <protection locked="0"/>
    </xf>
    <xf numFmtId="0" fontId="17" fillId="0" borderId="0" xfId="0" applyFont="1"/>
    <xf numFmtId="0" fontId="17" fillId="0" borderId="0" xfId="0" applyFont="1" applyAlignment="1">
      <alignment horizontal="center"/>
    </xf>
    <xf numFmtId="0" fontId="13" fillId="0" borderId="0" xfId="0" applyFont="1" applyAlignment="1">
      <alignment horizontal="left"/>
    </xf>
    <xf numFmtId="0" fontId="17" fillId="0" borderId="8" xfId="0" applyFont="1" applyBorder="1" applyProtection="1">
      <protection locked="0"/>
    </xf>
    <xf numFmtId="166" fontId="17" fillId="0" borderId="1" xfId="0" applyNumberFormat="1" applyFont="1" applyBorder="1" applyAlignment="1">
      <alignment horizontal="center"/>
    </xf>
    <xf numFmtId="0" fontId="13" fillId="0" borderId="0" xfId="0" applyFont="1" applyAlignment="1" applyProtection="1">
      <alignment horizontal="center"/>
      <protection locked="0"/>
    </xf>
    <xf numFmtId="0" fontId="17" fillId="0" borderId="9" xfId="0" applyFont="1" applyBorder="1"/>
    <xf numFmtId="0" fontId="3" fillId="0" borderId="8" xfId="0" applyFont="1" applyBorder="1" applyAlignment="1" applyProtection="1">
      <alignment horizontal="left"/>
      <protection locked="0"/>
    </xf>
    <xf numFmtId="167" fontId="20" fillId="0" borderId="10" xfId="0" applyNumberFormat="1" applyFont="1" applyBorder="1" applyAlignment="1" applyProtection="1">
      <alignment vertical="center"/>
      <protection locked="0"/>
    </xf>
    <xf numFmtId="166" fontId="20" fillId="0" borderId="11" xfId="0" applyNumberFormat="1" applyFont="1" applyBorder="1" applyAlignment="1" applyProtection="1">
      <alignment vertical="center"/>
      <protection locked="0"/>
    </xf>
    <xf numFmtId="165" fontId="20" fillId="0" borderId="12" xfId="0" applyNumberFormat="1" applyFont="1" applyBorder="1" applyAlignment="1" applyProtection="1">
      <alignment vertical="center" wrapText="1"/>
      <protection locked="0"/>
    </xf>
    <xf numFmtId="167" fontId="20" fillId="0" borderId="12" xfId="0" applyNumberFormat="1" applyFont="1" applyBorder="1" applyAlignment="1" applyProtection="1">
      <alignment vertical="center"/>
      <protection locked="0"/>
    </xf>
    <xf numFmtId="166" fontId="20" fillId="0" borderId="13" xfId="0" applyNumberFormat="1" applyFont="1" applyBorder="1" applyAlignment="1" applyProtection="1">
      <alignment vertical="center"/>
      <protection locked="0"/>
    </xf>
    <xf numFmtId="165" fontId="20" fillId="0" borderId="4" xfId="0" applyNumberFormat="1" applyFont="1" applyBorder="1" applyAlignment="1" applyProtection="1">
      <alignment vertical="center" wrapText="1"/>
      <protection locked="0"/>
    </xf>
    <xf numFmtId="167" fontId="20" fillId="0" borderId="4" xfId="0" applyNumberFormat="1" applyFont="1" applyBorder="1" applyAlignment="1" applyProtection="1">
      <alignment vertical="center"/>
      <protection locked="0"/>
    </xf>
    <xf numFmtId="166" fontId="20" fillId="0" borderId="14" xfId="0" applyNumberFormat="1" applyFont="1" applyBorder="1" applyAlignment="1" applyProtection="1">
      <alignment vertical="center"/>
      <protection locked="0"/>
    </xf>
    <xf numFmtId="164" fontId="4" fillId="0" borderId="15" xfId="0" applyNumberFormat="1" applyFont="1" applyBorder="1" applyAlignment="1">
      <alignment vertical="center"/>
    </xf>
    <xf numFmtId="164" fontId="4" fillId="0" borderId="16" xfId="0" applyNumberFormat="1" applyFont="1" applyBorder="1" applyAlignment="1">
      <alignment vertical="center"/>
    </xf>
    <xf numFmtId="165" fontId="20" fillId="0" borderId="1" xfId="0" applyNumberFormat="1" applyFont="1" applyBorder="1" applyAlignment="1" applyProtection="1">
      <alignment vertical="center" wrapText="1"/>
      <protection locked="0"/>
    </xf>
    <xf numFmtId="167" fontId="20" fillId="0" borderId="1" xfId="0" applyNumberFormat="1" applyFont="1" applyBorder="1" applyAlignment="1" applyProtection="1">
      <alignment vertical="center"/>
      <protection locked="0"/>
    </xf>
    <xf numFmtId="168" fontId="13" fillId="0" borderId="8" xfId="0" applyNumberFormat="1" applyFont="1" applyBorder="1" applyAlignment="1">
      <alignment horizontal="center"/>
    </xf>
    <xf numFmtId="167" fontId="20" fillId="0" borderId="1" xfId="0" applyNumberFormat="1" applyFont="1" applyBorder="1" applyAlignment="1" applyProtection="1">
      <alignment horizontal="center" vertical="center"/>
      <protection locked="0"/>
    </xf>
    <xf numFmtId="167" fontId="20" fillId="0" borderId="12" xfId="0" applyNumberFormat="1" applyFont="1" applyBorder="1" applyAlignment="1" applyProtection="1">
      <alignment horizontal="center" vertical="center"/>
      <protection locked="0"/>
    </xf>
    <xf numFmtId="166" fontId="20" fillId="0" borderId="7" xfId="0" applyNumberFormat="1" applyFont="1" applyBorder="1" applyAlignment="1" applyProtection="1">
      <alignment vertical="center"/>
      <protection locked="0"/>
    </xf>
    <xf numFmtId="165" fontId="20" fillId="0" borderId="2" xfId="0" applyNumberFormat="1" applyFont="1" applyBorder="1" applyAlignment="1" applyProtection="1">
      <alignment vertical="center" wrapText="1"/>
      <protection locked="0"/>
    </xf>
    <xf numFmtId="165" fontId="20" fillId="0" borderId="17" xfId="0" applyNumberFormat="1" applyFont="1" applyBorder="1" applyAlignment="1" applyProtection="1">
      <alignment vertical="center" wrapText="1"/>
      <protection locked="0"/>
    </xf>
    <xf numFmtId="165" fontId="20" fillId="0" borderId="3" xfId="0" applyNumberFormat="1" applyFont="1" applyBorder="1" applyAlignment="1" applyProtection="1">
      <alignment vertical="center" wrapText="1"/>
      <protection locked="0"/>
    </xf>
    <xf numFmtId="167" fontId="20" fillId="0" borderId="4" xfId="0" applyNumberFormat="1" applyFont="1" applyBorder="1" applyAlignment="1" applyProtection="1">
      <alignment horizontal="center" vertical="center"/>
      <protection locked="0"/>
    </xf>
    <xf numFmtId="166" fontId="20" fillId="0" borderId="6" xfId="0" applyNumberFormat="1" applyFont="1" applyBorder="1" applyAlignment="1" applyProtection="1">
      <alignment horizontal="center" vertical="center"/>
      <protection locked="0"/>
    </xf>
    <xf numFmtId="0" fontId="3" fillId="0" borderId="8" xfId="0" applyFont="1" applyBorder="1" applyProtection="1">
      <protection locked="0"/>
    </xf>
    <xf numFmtId="0" fontId="3" fillId="0" borderId="0" xfId="0" applyFont="1" applyAlignment="1" applyProtection="1">
      <alignment horizontal="left"/>
      <protection locked="0"/>
    </xf>
    <xf numFmtId="0" fontId="42" fillId="0" borderId="0" xfId="0" applyFont="1"/>
    <xf numFmtId="0" fontId="20" fillId="0" borderId="8" xfId="0" applyFont="1" applyBorder="1" applyProtection="1">
      <protection locked="0"/>
    </xf>
    <xf numFmtId="0" fontId="3" fillId="0" borderId="0" xfId="0" applyFont="1" applyProtection="1">
      <protection locked="0"/>
    </xf>
    <xf numFmtId="14" fontId="18" fillId="0" borderId="1" xfId="0" applyNumberFormat="1" applyFont="1" applyBorder="1" applyAlignment="1" applyProtection="1">
      <alignment horizontal="center" vertical="center" textRotation="90"/>
      <protection locked="0"/>
    </xf>
    <xf numFmtId="165" fontId="3" fillId="0" borderId="1" xfId="0" applyNumberFormat="1" applyFont="1" applyBorder="1" applyAlignment="1" applyProtection="1">
      <alignment horizontal="left" vertical="center"/>
      <protection locked="0"/>
    </xf>
    <xf numFmtId="165" fontId="3" fillId="0" borderId="4" xfId="0" applyNumberFormat="1" applyFont="1" applyBorder="1" applyAlignment="1" applyProtection="1">
      <alignment horizontal="left" vertical="center"/>
      <protection locked="0"/>
    </xf>
    <xf numFmtId="166" fontId="3" fillId="0" borderId="6" xfId="0" applyNumberFormat="1" applyFont="1" applyBorder="1" applyAlignment="1" applyProtection="1">
      <alignment horizontal="center" vertical="center"/>
      <protection locked="0"/>
    </xf>
    <xf numFmtId="165" fontId="2" fillId="0" borderId="1" xfId="0" applyNumberFormat="1" applyFont="1" applyBorder="1" applyAlignment="1" applyProtection="1">
      <alignment vertical="center" wrapText="1"/>
      <protection locked="0"/>
    </xf>
    <xf numFmtId="165" fontId="2" fillId="0" borderId="4" xfId="0" applyNumberFormat="1" applyFont="1" applyBorder="1" applyAlignment="1" applyProtection="1">
      <alignment vertical="center" wrapText="1"/>
      <protection locked="0"/>
    </xf>
    <xf numFmtId="167" fontId="3" fillId="0" borderId="1" xfId="0" applyNumberFormat="1" applyFont="1" applyBorder="1" applyAlignment="1" applyProtection="1">
      <alignment horizontal="center" vertical="center"/>
      <protection locked="0"/>
    </xf>
    <xf numFmtId="165" fontId="2" fillId="0" borderId="1" xfId="0" applyNumberFormat="1" applyFont="1" applyBorder="1" applyAlignment="1" applyProtection="1">
      <alignment horizontal="center" vertical="center" wrapText="1"/>
      <protection locked="0"/>
    </xf>
    <xf numFmtId="166" fontId="3" fillId="0" borderId="7" xfId="0" applyNumberFormat="1" applyFont="1" applyBorder="1" applyAlignment="1" applyProtection="1">
      <alignment horizontal="center" vertical="center"/>
      <protection locked="0"/>
    </xf>
    <xf numFmtId="167" fontId="2" fillId="0" borderId="1" xfId="0" applyNumberFormat="1" applyFont="1" applyBorder="1" applyAlignment="1" applyProtection="1">
      <alignment horizontal="center" vertical="center"/>
      <protection locked="0"/>
    </xf>
    <xf numFmtId="0" fontId="3" fillId="0" borderId="18" xfId="0" applyFont="1" applyBorder="1" applyAlignment="1" applyProtection="1">
      <alignment horizontal="left"/>
      <protection locked="0"/>
    </xf>
    <xf numFmtId="0" fontId="22" fillId="0" borderId="8" xfId="0" applyFont="1" applyBorder="1" applyProtection="1">
      <protection locked="0"/>
    </xf>
    <xf numFmtId="0" fontId="3" fillId="0" borderId="0" xfId="0" applyFont="1" applyAlignment="1" applyProtection="1">
      <alignment horizontal="left" vertical="center"/>
      <protection locked="0"/>
    </xf>
    <xf numFmtId="0" fontId="5" fillId="0" borderId="8" xfId="0" applyFont="1" applyBorder="1" applyProtection="1">
      <protection locked="0"/>
    </xf>
    <xf numFmtId="0" fontId="5" fillId="0" borderId="18" xfId="0" applyFont="1" applyBorder="1" applyAlignment="1" applyProtection="1">
      <alignment horizontal="left"/>
      <protection locked="0"/>
    </xf>
    <xf numFmtId="0" fontId="1" fillId="0" borderId="0" xfId="2"/>
    <xf numFmtId="0" fontId="1" fillId="0" borderId="9" xfId="2" applyBorder="1"/>
    <xf numFmtId="0" fontId="52" fillId="0" borderId="9" xfId="2" applyFont="1" applyBorder="1"/>
    <xf numFmtId="0" fontId="52" fillId="0" borderId="0" xfId="2" applyFont="1"/>
    <xf numFmtId="0" fontId="48" fillId="0" borderId="0" xfId="2" applyFont="1"/>
    <xf numFmtId="0" fontId="17" fillId="0" borderId="0" xfId="2" applyFont="1"/>
    <xf numFmtId="165" fontId="22" fillId="0" borderId="19" xfId="0" applyNumberFormat="1" applyFont="1" applyBorder="1" applyAlignment="1" applyProtection="1">
      <alignment horizontal="left" vertical="center"/>
      <protection locked="0"/>
    </xf>
    <xf numFmtId="167" fontId="22" fillId="0" borderId="19" xfId="0" applyNumberFormat="1" applyFont="1" applyBorder="1" applyAlignment="1" applyProtection="1">
      <alignment horizontal="center" vertical="center"/>
      <protection locked="0"/>
    </xf>
    <xf numFmtId="166" fontId="22" fillId="0" borderId="20" xfId="0" applyNumberFormat="1" applyFont="1" applyBorder="1" applyAlignment="1" applyProtection="1">
      <alignment horizontal="center" vertical="center"/>
      <protection locked="0"/>
    </xf>
    <xf numFmtId="0" fontId="57" fillId="0" borderId="0" xfId="0" applyFont="1" applyAlignment="1">
      <alignment horizontal="center" vertical="center"/>
    </xf>
    <xf numFmtId="166" fontId="57" fillId="0" borderId="0" xfId="0" applyNumberFormat="1" applyFont="1" applyAlignment="1">
      <alignment horizontal="center" vertical="center"/>
    </xf>
    <xf numFmtId="0" fontId="20" fillId="0" borderId="18" xfId="0" applyFont="1" applyBorder="1" applyAlignment="1" applyProtection="1">
      <alignment horizontal="left"/>
      <protection locked="0"/>
    </xf>
    <xf numFmtId="0" fontId="20" fillId="0" borderId="8" xfId="0" applyFont="1" applyBorder="1" applyAlignment="1" applyProtection="1">
      <alignment horizontal="left"/>
      <protection locked="0"/>
    </xf>
    <xf numFmtId="0" fontId="5" fillId="0" borderId="8" xfId="0" applyFont="1" applyBorder="1" applyAlignment="1" applyProtection="1">
      <alignment horizontal="left"/>
      <protection locked="0"/>
    </xf>
    <xf numFmtId="0" fontId="2" fillId="0" borderId="10" xfId="0" applyFont="1" applyBorder="1" applyAlignment="1" applyProtection="1">
      <alignment horizontal="center" vertical="center"/>
      <protection locked="0"/>
    </xf>
    <xf numFmtId="0" fontId="2" fillId="0" borderId="4" xfId="0" applyFont="1" applyBorder="1" applyAlignment="1" applyProtection="1">
      <alignment horizontal="center" vertical="center"/>
      <protection locked="0"/>
    </xf>
    <xf numFmtId="0" fontId="11" fillId="0" borderId="1" xfId="0" applyFont="1" applyBorder="1" applyAlignment="1" applyProtection="1">
      <alignment horizontal="center" vertical="center"/>
      <protection locked="0"/>
    </xf>
    <xf numFmtId="0" fontId="3" fillId="0" borderId="8" xfId="0" applyFont="1" applyBorder="1" applyAlignment="1" applyProtection="1">
      <alignment horizontal="left" vertical="center"/>
      <protection locked="0"/>
    </xf>
    <xf numFmtId="0" fontId="1" fillId="0" borderId="0" xfId="2" applyProtection="1">
      <protection locked="0"/>
    </xf>
    <xf numFmtId="0" fontId="26" fillId="0" borderId="1" xfId="2" applyFont="1" applyBorder="1" applyAlignment="1" applyProtection="1">
      <alignment horizontal="center" vertical="center"/>
      <protection locked="0"/>
    </xf>
    <xf numFmtId="0" fontId="53" fillId="0" borderId="0" xfId="2" applyFont="1" applyAlignment="1" applyProtection="1">
      <alignment horizontal="left" vertical="center"/>
      <protection locked="0"/>
    </xf>
    <xf numFmtId="0" fontId="53" fillId="0" borderId="0" xfId="2" applyFont="1" applyProtection="1">
      <protection locked="0"/>
    </xf>
    <xf numFmtId="0" fontId="48" fillId="0" borderId="0" xfId="2" applyFont="1" applyProtection="1">
      <protection locked="0"/>
    </xf>
    <xf numFmtId="0" fontId="54" fillId="0" borderId="0" xfId="2" applyFont="1" applyAlignment="1" applyProtection="1">
      <alignment vertical="center"/>
      <protection locked="0"/>
    </xf>
    <xf numFmtId="0" fontId="17" fillId="0" borderId="0" xfId="2" applyFont="1" applyProtection="1">
      <protection locked="0"/>
    </xf>
    <xf numFmtId="166" fontId="48" fillId="0" borderId="0" xfId="2" applyNumberFormat="1" applyFont="1" applyAlignment="1" applyProtection="1">
      <alignment vertical="center"/>
      <protection locked="0"/>
    </xf>
    <xf numFmtId="0" fontId="48" fillId="0" borderId="21" xfId="2" applyFont="1" applyBorder="1" applyProtection="1">
      <protection locked="0"/>
    </xf>
    <xf numFmtId="0" fontId="48" fillId="0" borderId="0" xfId="2" applyFont="1" applyAlignment="1" applyProtection="1">
      <alignment horizontal="center"/>
      <protection locked="0"/>
    </xf>
    <xf numFmtId="0" fontId="48" fillId="2" borderId="1" xfId="2" applyFont="1" applyFill="1" applyBorder="1" applyAlignment="1">
      <alignment horizontal="center" vertical="center"/>
    </xf>
    <xf numFmtId="166" fontId="48" fillId="0" borderId="1" xfId="2" applyNumberFormat="1" applyFont="1" applyBorder="1" applyAlignment="1">
      <alignment horizontal="center" vertical="center"/>
    </xf>
    <xf numFmtId="0" fontId="26" fillId="2" borderId="4" xfId="2" applyFont="1" applyFill="1" applyBorder="1" applyAlignment="1">
      <alignment horizontal="center" vertical="center" wrapText="1"/>
    </xf>
    <xf numFmtId="0" fontId="0" fillId="0" borderId="0" xfId="0" applyProtection="1">
      <protection locked="0"/>
    </xf>
    <xf numFmtId="0" fontId="0" fillId="0" borderId="22" xfId="0" applyBorder="1" applyProtection="1">
      <protection locked="0"/>
    </xf>
    <xf numFmtId="0" fontId="13" fillId="0" borderId="22" xfId="0" applyFont="1" applyBorder="1" applyProtection="1">
      <protection locked="0"/>
    </xf>
    <xf numFmtId="0" fontId="20" fillId="0" borderId="0" xfId="0" applyFont="1" applyProtection="1">
      <protection locked="0"/>
    </xf>
    <xf numFmtId="0" fontId="2" fillId="0" borderId="0" xfId="0" applyFont="1" applyAlignment="1" applyProtection="1">
      <alignment vertical="center"/>
      <protection locked="0"/>
    </xf>
    <xf numFmtId="0" fontId="17" fillId="0" borderId="0" xfId="0" applyFont="1" applyAlignment="1" applyProtection="1">
      <alignment horizontal="center"/>
      <protection locked="0"/>
    </xf>
    <xf numFmtId="0" fontId="0" fillId="0" borderId="23" xfId="0" applyBorder="1" applyProtection="1">
      <protection locked="0"/>
    </xf>
    <xf numFmtId="0" fontId="0" fillId="0" borderId="24" xfId="0" applyBorder="1" applyProtection="1">
      <protection locked="0"/>
    </xf>
    <xf numFmtId="0" fontId="2" fillId="0" borderId="25" xfId="0" applyFont="1" applyBorder="1"/>
    <xf numFmtId="0" fontId="2" fillId="0" borderId="26" xfId="0" applyFont="1" applyBorder="1"/>
    <xf numFmtId="0" fontId="0" fillId="0" borderId="27" xfId="0" applyBorder="1"/>
    <xf numFmtId="0" fontId="2" fillId="0" borderId="28" xfId="0" applyFont="1" applyBorder="1"/>
    <xf numFmtId="0" fontId="4" fillId="0" borderId="0" xfId="0" applyFont="1" applyAlignment="1">
      <alignment vertical="center"/>
    </xf>
    <xf numFmtId="0" fontId="2" fillId="0" borderId="0" xfId="0" applyFont="1"/>
    <xf numFmtId="0" fontId="0" fillId="0" borderId="22" xfId="0" applyBorder="1"/>
    <xf numFmtId="0" fontId="20" fillId="0" borderId="0" xfId="0" applyFont="1"/>
    <xf numFmtId="0" fontId="20" fillId="0" borderId="0" xfId="0" applyFont="1" applyAlignment="1">
      <alignment vertical="center"/>
    </xf>
    <xf numFmtId="0" fontId="19" fillId="0" borderId="0" xfId="0" applyFont="1"/>
    <xf numFmtId="0" fontId="2" fillId="0" borderId="0" xfId="0" applyFont="1" applyAlignment="1">
      <alignment vertical="center"/>
    </xf>
    <xf numFmtId="0" fontId="3" fillId="0" borderId="0" xfId="0" applyFont="1" applyAlignment="1">
      <alignment horizontal="left"/>
    </xf>
    <xf numFmtId="0" fontId="3" fillId="0" borderId="0" xfId="0" applyFont="1"/>
    <xf numFmtId="0" fontId="4" fillId="0" borderId="0" xfId="0" applyFont="1"/>
    <xf numFmtId="0" fontId="0" fillId="0" borderId="16" xfId="0" applyBorder="1"/>
    <xf numFmtId="0" fontId="0" fillId="0" borderId="23" xfId="0" applyBorder="1"/>
    <xf numFmtId="0" fontId="0" fillId="0" borderId="28" xfId="0" applyBorder="1"/>
    <xf numFmtId="0" fontId="0" fillId="0" borderId="26" xfId="0" applyBorder="1"/>
    <xf numFmtId="0" fontId="13" fillId="0" borderId="22" xfId="0" applyFont="1" applyBorder="1"/>
    <xf numFmtId="0" fontId="7" fillId="0" borderId="0" xfId="0" applyFont="1"/>
    <xf numFmtId="0" fontId="5" fillId="0" borderId="0" xfId="0" applyFont="1" applyAlignment="1">
      <alignment vertical="center"/>
    </xf>
    <xf numFmtId="0" fontId="5" fillId="0" borderId="0" xfId="0" applyFont="1" applyAlignment="1">
      <alignment horizontal="left" indent="1"/>
    </xf>
    <xf numFmtId="0" fontId="10" fillId="0" borderId="0" xfId="0" applyFont="1"/>
    <xf numFmtId="0" fontId="10" fillId="0" borderId="0" xfId="0" applyFont="1" applyAlignment="1">
      <alignment horizontal="left" indent="1"/>
    </xf>
    <xf numFmtId="0" fontId="5" fillId="0" borderId="1" xfId="0" applyFont="1" applyBorder="1" applyAlignment="1">
      <alignment horizontal="center" vertical="center"/>
    </xf>
    <xf numFmtId="0" fontId="2" fillId="0" borderId="29" xfId="0" applyFont="1" applyBorder="1" applyAlignment="1">
      <alignment vertical="center"/>
    </xf>
    <xf numFmtId="0" fontId="7" fillId="0" borderId="29" xfId="0" applyFont="1" applyBorder="1"/>
    <xf numFmtId="0" fontId="7" fillId="0" borderId="1" xfId="0" applyFont="1" applyBorder="1"/>
    <xf numFmtId="0" fontId="11" fillId="0" borderId="0" xfId="0" applyFont="1"/>
    <xf numFmtId="0" fontId="12" fillId="0" borderId="0" xfId="0" applyFont="1"/>
    <xf numFmtId="0" fontId="0" fillId="0" borderId="24" xfId="0" applyBorder="1"/>
    <xf numFmtId="0" fontId="12" fillId="0" borderId="23" xfId="0" applyFont="1" applyBorder="1"/>
    <xf numFmtId="0" fontId="0" fillId="0" borderId="25" xfId="0" applyBorder="1"/>
    <xf numFmtId="0" fontId="13" fillId="0" borderId="26" xfId="0" applyFont="1" applyBorder="1"/>
    <xf numFmtId="0" fontId="13" fillId="0" borderId="27" xfId="0" applyFont="1" applyBorder="1"/>
    <xf numFmtId="0" fontId="13" fillId="0" borderId="0" xfId="0" applyFont="1"/>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vertical="center"/>
    </xf>
    <xf numFmtId="0" fontId="2" fillId="0" borderId="0" xfId="0" applyFont="1" applyAlignment="1">
      <alignment horizontal="left" vertical="center"/>
    </xf>
    <xf numFmtId="0" fontId="13" fillId="0" borderId="23" xfId="0" applyFont="1" applyBorder="1"/>
    <xf numFmtId="0" fontId="18" fillId="0" borderId="23" xfId="0" applyFont="1" applyBorder="1" applyAlignment="1">
      <alignment horizontal="left" indent="1"/>
    </xf>
    <xf numFmtId="0" fontId="13" fillId="0" borderId="24" xfId="0" applyFont="1" applyBorder="1"/>
    <xf numFmtId="0" fontId="0" fillId="0" borderId="0" xfId="0" applyAlignment="1" applyProtection="1">
      <alignment horizontal="center"/>
      <protection locked="0"/>
    </xf>
    <xf numFmtId="0" fontId="2" fillId="0" borderId="0" xfId="0" applyFont="1" applyProtection="1">
      <protection locked="0"/>
    </xf>
    <xf numFmtId="0" fontId="5" fillId="0" borderId="0" xfId="0" applyFont="1" applyProtection="1">
      <protection locked="0"/>
    </xf>
    <xf numFmtId="0" fontId="13" fillId="0" borderId="0" xfId="0" applyFont="1" applyProtection="1">
      <protection locked="0"/>
    </xf>
    <xf numFmtId="0" fontId="20" fillId="0" borderId="30" xfId="0" applyFont="1" applyBorder="1"/>
    <xf numFmtId="0" fontId="20" fillId="0" borderId="31" xfId="0" applyFont="1" applyBorder="1"/>
    <xf numFmtId="0" fontId="20" fillId="0" borderId="32" xfId="0" applyFont="1" applyBorder="1"/>
    <xf numFmtId="0" fontId="4" fillId="0" borderId="9" xfId="0" applyFont="1" applyBorder="1" applyAlignment="1">
      <alignment vertical="center"/>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20" fillId="0" borderId="35" xfId="0" applyFont="1" applyBorder="1"/>
    <xf numFmtId="0" fontId="20" fillId="0" borderId="21" xfId="0" applyFont="1" applyBorder="1"/>
    <xf numFmtId="0" fontId="20" fillId="0" borderId="5" xfId="0" applyFont="1" applyBorder="1"/>
    <xf numFmtId="0" fontId="0" fillId="0" borderId="0" xfId="0" applyAlignment="1">
      <alignment horizontal="center"/>
    </xf>
    <xf numFmtId="0" fontId="15" fillId="0" borderId="0" xfId="0" applyFont="1"/>
    <xf numFmtId="0" fontId="38" fillId="0" borderId="0" xfId="0" applyFont="1" applyAlignment="1">
      <alignment vertical="center"/>
    </xf>
    <xf numFmtId="0" fontId="5" fillId="0" borderId="0" xfId="0" applyFont="1" applyAlignment="1">
      <alignment vertical="center" wrapText="1"/>
    </xf>
    <xf numFmtId="164" fontId="4" fillId="0" borderId="10" xfId="0" applyNumberFormat="1" applyFont="1" applyBorder="1" applyAlignment="1" applyProtection="1">
      <alignment vertical="center"/>
      <protection locked="0"/>
    </xf>
    <xf numFmtId="164" fontId="4" fillId="0" borderId="4" xfId="0" applyNumberFormat="1" applyFont="1" applyBorder="1" applyAlignment="1" applyProtection="1">
      <alignment vertical="center"/>
      <protection locked="0"/>
    </xf>
    <xf numFmtId="0" fontId="56" fillId="0" borderId="0" xfId="0" applyFont="1" applyAlignment="1">
      <alignment horizontal="center" vertical="center"/>
    </xf>
    <xf numFmtId="0" fontId="18" fillId="0" borderId="0" xfId="0" applyFont="1" applyAlignment="1">
      <alignment horizontal="center" vertical="center"/>
    </xf>
    <xf numFmtId="166" fontId="56" fillId="0" borderId="0" xfId="0" applyNumberFormat="1" applyFont="1" applyAlignment="1">
      <alignment horizontal="center" vertical="center"/>
    </xf>
    <xf numFmtId="0" fontId="0" fillId="0" borderId="0" xfId="0" quotePrefix="1"/>
    <xf numFmtId="165" fontId="22" fillId="0" borderId="31" xfId="0" applyNumberFormat="1" applyFont="1" applyBorder="1" applyAlignment="1">
      <alignment horizontal="left" vertical="center"/>
    </xf>
    <xf numFmtId="167" fontId="22" fillId="0" borderId="31" xfId="0" applyNumberFormat="1" applyFont="1" applyBorder="1" applyAlignment="1">
      <alignment horizontal="center" vertical="center"/>
    </xf>
    <xf numFmtId="166" fontId="22" fillId="0" borderId="17" xfId="0" applyNumberFormat="1" applyFont="1" applyBorder="1" applyAlignment="1">
      <alignment horizontal="center" vertical="center"/>
    </xf>
    <xf numFmtId="165" fontId="22" fillId="0" borderId="23" xfId="0" applyNumberFormat="1" applyFont="1" applyBorder="1" applyAlignment="1">
      <alignment horizontal="left" vertical="center"/>
    </xf>
    <xf numFmtId="167" fontId="22" fillId="0" borderId="23" xfId="0" applyNumberFormat="1" applyFont="1" applyBorder="1" applyAlignment="1">
      <alignment horizontal="center" vertical="center"/>
    </xf>
    <xf numFmtId="166" fontId="22" fillId="0" borderId="24" xfId="0" applyNumberFormat="1" applyFont="1" applyBorder="1" applyAlignment="1">
      <alignment horizontal="center" vertical="center"/>
    </xf>
    <xf numFmtId="0" fontId="39" fillId="0" borderId="0" xfId="0" applyFont="1" applyAlignment="1">
      <alignment horizontal="center"/>
    </xf>
    <xf numFmtId="0" fontId="14" fillId="0" borderId="0" xfId="0" applyFont="1" applyAlignment="1">
      <alignment horizontal="center" textRotation="90" wrapText="1"/>
    </xf>
    <xf numFmtId="166" fontId="4" fillId="0" borderId="0" xfId="0" applyNumberFormat="1" applyFont="1" applyAlignment="1">
      <alignment horizontal="center" vertical="center"/>
    </xf>
    <xf numFmtId="0" fontId="58" fillId="0" borderId="0" xfId="0" applyFont="1"/>
    <xf numFmtId="0" fontId="1" fillId="0" borderId="0" xfId="0" applyFont="1"/>
    <xf numFmtId="0" fontId="13" fillId="0" borderId="0" xfId="0" quotePrefix="1" applyFont="1"/>
    <xf numFmtId="0" fontId="17" fillId="0" borderId="0" xfId="0" applyFont="1" applyProtection="1">
      <protection locked="0"/>
    </xf>
    <xf numFmtId="0" fontId="16" fillId="0" borderId="30" xfId="0" applyFont="1" applyBorder="1" applyAlignment="1" applyProtection="1">
      <alignment horizontal="center" vertical="center" textRotation="90"/>
      <protection locked="0"/>
    </xf>
    <xf numFmtId="0" fontId="16" fillId="0" borderId="9" xfId="0" applyFont="1" applyBorder="1" applyAlignment="1" applyProtection="1">
      <alignment horizontal="center" vertical="center" textRotation="90"/>
      <protection locked="0"/>
    </xf>
    <xf numFmtId="0" fontId="17" fillId="0" borderId="9" xfId="0" applyFont="1" applyBorder="1" applyAlignment="1" applyProtection="1">
      <alignment horizontal="center" vertical="center" textRotation="90"/>
      <protection locked="0"/>
    </xf>
    <xf numFmtId="0" fontId="17" fillId="0" borderId="36" xfId="0" applyFont="1" applyBorder="1" applyProtection="1">
      <protection locked="0"/>
    </xf>
    <xf numFmtId="0" fontId="13" fillId="0" borderId="0" xfId="0" applyFont="1" applyAlignment="1" applyProtection="1">
      <alignment horizontal="left"/>
      <protection locked="0"/>
    </xf>
    <xf numFmtId="0" fontId="28" fillId="0" borderId="0" xfId="0" applyFont="1" applyAlignment="1" applyProtection="1">
      <alignment horizontal="left"/>
      <protection locked="0"/>
    </xf>
    <xf numFmtId="0" fontId="29" fillId="0" borderId="0" xfId="0" applyFont="1" applyProtection="1">
      <protection locked="0"/>
    </xf>
    <xf numFmtId="0" fontId="30" fillId="0" borderId="9" xfId="0" applyFont="1" applyBorder="1" applyAlignment="1" applyProtection="1">
      <alignment horizontal="center" vertical="center" textRotation="90"/>
      <protection locked="0"/>
    </xf>
    <xf numFmtId="0" fontId="16" fillId="0" borderId="1" xfId="0" applyFont="1" applyBorder="1" applyAlignment="1" applyProtection="1">
      <alignment horizontal="center" vertical="center" textRotation="90"/>
      <protection locked="0"/>
    </xf>
    <xf numFmtId="166" fontId="16" fillId="0" borderId="1" xfId="0" applyNumberFormat="1" applyFont="1" applyBorder="1" applyAlignment="1" applyProtection="1">
      <alignment horizontal="center"/>
      <protection locked="0"/>
    </xf>
    <xf numFmtId="0" fontId="27" fillId="0" borderId="0" xfId="0" applyFont="1"/>
    <xf numFmtId="0" fontId="29" fillId="0" borderId="0" xfId="0" applyFont="1"/>
    <xf numFmtId="0" fontId="17" fillId="0" borderId="36" xfId="0" applyFont="1" applyBorder="1"/>
    <xf numFmtId="0" fontId="13" fillId="0" borderId="21" xfId="0" applyFont="1" applyBorder="1" applyAlignment="1">
      <alignment horizontal="left"/>
    </xf>
    <xf numFmtId="0" fontId="17" fillId="0" borderId="21" xfId="0" applyFont="1" applyBorder="1"/>
    <xf numFmtId="0" fontId="17" fillId="0" borderId="5" xfId="0" applyFont="1" applyBorder="1"/>
    <xf numFmtId="0" fontId="17" fillId="0" borderId="1" xfId="0" applyFont="1" applyBorder="1" applyAlignment="1">
      <alignment horizontal="center" vertical="center"/>
    </xf>
    <xf numFmtId="0" fontId="31" fillId="0" borderId="1" xfId="0" applyFont="1" applyBorder="1" applyAlignment="1">
      <alignment horizontal="center" vertical="center"/>
    </xf>
    <xf numFmtId="166" fontId="16" fillId="0" borderId="1" xfId="0" applyNumberFormat="1" applyFont="1" applyBorder="1" applyAlignment="1">
      <alignment horizontal="center"/>
    </xf>
    <xf numFmtId="1" fontId="13" fillId="0" borderId="1" xfId="0" applyNumberFormat="1" applyFont="1" applyBorder="1" applyAlignment="1">
      <alignment horizontal="center"/>
    </xf>
    <xf numFmtId="1" fontId="13" fillId="0" borderId="1" xfId="0" applyNumberFormat="1" applyFont="1" applyBorder="1" applyAlignment="1" applyProtection="1">
      <alignment horizontal="center" vertical="center"/>
      <protection locked="0"/>
    </xf>
    <xf numFmtId="166" fontId="13" fillId="0" borderId="1" xfId="0" applyNumberFormat="1" applyFont="1" applyBorder="1" applyAlignment="1">
      <alignment horizontal="center"/>
    </xf>
    <xf numFmtId="0" fontId="17" fillId="0" borderId="30" xfId="0" applyFont="1" applyBorder="1" applyAlignment="1">
      <alignment horizontal="center" vertical="center" textRotation="90"/>
    </xf>
    <xf numFmtId="0" fontId="13" fillId="0" borderId="31" xfId="0" applyFont="1" applyBorder="1" applyAlignment="1">
      <alignment horizontal="left"/>
    </xf>
    <xf numFmtId="0" fontId="17" fillId="0" borderId="31" xfId="0" applyFont="1" applyBorder="1" applyAlignment="1">
      <alignment horizontal="center"/>
    </xf>
    <xf numFmtId="0" fontId="17" fillId="0" borderId="31" xfId="0" applyFont="1" applyBorder="1"/>
    <xf numFmtId="0" fontId="17" fillId="0" borderId="32" xfId="0" applyFont="1" applyBorder="1"/>
    <xf numFmtId="0" fontId="17" fillId="0" borderId="9" xfId="0" applyFont="1" applyBorder="1" applyAlignment="1">
      <alignment horizontal="center" vertical="center" textRotation="90"/>
    </xf>
    <xf numFmtId="0" fontId="14" fillId="0" borderId="1" xfId="0" applyFont="1" applyBorder="1" applyAlignment="1" applyProtection="1">
      <alignment horizontal="center"/>
      <protection locked="0"/>
    </xf>
    <xf numFmtId="0" fontId="16" fillId="0" borderId="1" xfId="0" applyFont="1" applyBorder="1" applyAlignment="1" applyProtection="1">
      <alignment horizontal="center" vertical="center"/>
      <protection locked="0"/>
    </xf>
    <xf numFmtId="0" fontId="14" fillId="0" borderId="1" xfId="0" applyFont="1" applyBorder="1" applyAlignment="1" applyProtection="1">
      <alignment horizontal="center" vertical="center"/>
      <protection locked="0"/>
    </xf>
    <xf numFmtId="0" fontId="2" fillId="0" borderId="30" xfId="0" applyFont="1" applyBorder="1" applyAlignment="1">
      <alignment horizontal="center" vertical="center"/>
    </xf>
    <xf numFmtId="0" fontId="2" fillId="0" borderId="31" xfId="0" applyFont="1" applyBorder="1" applyAlignment="1">
      <alignment vertical="center"/>
    </xf>
    <xf numFmtId="0" fontId="2" fillId="0" borderId="31" xfId="0" applyFont="1" applyBorder="1"/>
    <xf numFmtId="0" fontId="16" fillId="0" borderId="30" xfId="0" applyFont="1" applyBorder="1" applyAlignment="1">
      <alignment horizontal="center" vertical="center" textRotation="90"/>
    </xf>
    <xf numFmtId="0" fontId="2" fillId="0" borderId="9" xfId="0" applyFont="1" applyBorder="1"/>
    <xf numFmtId="0" fontId="2" fillId="0" borderId="0" xfId="0" applyFont="1" applyAlignment="1">
      <alignment horizontal="centerContinuous"/>
    </xf>
    <xf numFmtId="0" fontId="16" fillId="0" borderId="9" xfId="0" applyFont="1" applyBorder="1" applyAlignment="1">
      <alignment horizontal="center" vertical="center" textRotation="90"/>
    </xf>
    <xf numFmtId="0" fontId="2" fillId="0" borderId="9" xfId="0" applyFont="1" applyBorder="1" applyAlignment="1">
      <alignment horizontal="center"/>
    </xf>
    <xf numFmtId="0" fontId="13" fillId="0" borderId="0" xfId="0" applyFont="1" applyAlignment="1">
      <alignment horizontal="center"/>
    </xf>
    <xf numFmtId="0" fontId="37" fillId="0" borderId="0" xfId="0" applyFont="1" applyAlignment="1">
      <alignment horizontal="left"/>
    </xf>
    <xf numFmtId="0" fontId="29" fillId="0" borderId="0" xfId="0" applyFont="1" applyAlignment="1">
      <alignment horizontal="center"/>
    </xf>
    <xf numFmtId="0" fontId="17" fillId="0" borderId="0" xfId="0" applyFont="1" applyAlignment="1">
      <alignment horizontal="left"/>
    </xf>
    <xf numFmtId="0" fontId="30" fillId="0" borderId="0" xfId="0" applyFont="1"/>
    <xf numFmtId="0" fontId="2" fillId="0" borderId="0" xfId="0" applyFont="1" applyAlignment="1">
      <alignment horizontal="left"/>
    </xf>
    <xf numFmtId="0" fontId="24" fillId="0" borderId="0" xfId="0" applyFont="1"/>
    <xf numFmtId="0" fontId="29" fillId="0" borderId="9" xfId="0" applyFont="1" applyBorder="1" applyAlignment="1">
      <alignment horizontal="center" vertical="center" textRotation="90"/>
    </xf>
    <xf numFmtId="0" fontId="37" fillId="0" borderId="0" xfId="0" applyFont="1" applyAlignment="1">
      <alignment horizontal="center"/>
    </xf>
    <xf numFmtId="0" fontId="17" fillId="0" borderId="35" xfId="0" applyFont="1" applyBorder="1"/>
    <xf numFmtId="0" fontId="16" fillId="0" borderId="1" xfId="0" applyFont="1" applyBorder="1" applyAlignment="1">
      <alignment horizontal="center" vertical="center" textRotation="90"/>
    </xf>
    <xf numFmtId="0" fontId="17" fillId="0" borderId="1" xfId="0" applyFont="1" applyBorder="1" applyAlignment="1">
      <alignment horizontal="center"/>
    </xf>
    <xf numFmtId="0" fontId="47" fillId="0" borderId="1" xfId="2" applyFont="1" applyBorder="1" applyAlignment="1" applyProtection="1">
      <alignment horizontal="center" vertical="center"/>
      <protection locked="0"/>
    </xf>
    <xf numFmtId="0" fontId="59" fillId="0" borderId="0" xfId="2" applyFont="1" applyAlignment="1" applyProtection="1">
      <alignment vertical="center"/>
      <protection locked="0"/>
    </xf>
    <xf numFmtId="0" fontId="60" fillId="0" borderId="0" xfId="0" applyFont="1"/>
    <xf numFmtId="0" fontId="58" fillId="0" borderId="0" xfId="2" applyFont="1"/>
    <xf numFmtId="0" fontId="47" fillId="0" borderId="2" xfId="2" applyFont="1" applyBorder="1" applyAlignment="1" applyProtection="1">
      <alignment horizontal="center" vertical="center"/>
      <protection locked="0"/>
    </xf>
    <xf numFmtId="0" fontId="2" fillId="0" borderId="0" xfId="0" applyFont="1" applyAlignment="1">
      <alignment horizontal="center"/>
    </xf>
    <xf numFmtId="0" fontId="13" fillId="0" borderId="22" xfId="0" applyFont="1" applyBorder="1" applyAlignment="1">
      <alignment horizontal="left"/>
    </xf>
    <xf numFmtId="0" fontId="18" fillId="0" borderId="0" xfId="0" applyFont="1" applyProtection="1">
      <protection locked="0"/>
    </xf>
    <xf numFmtId="0" fontId="14" fillId="0" borderId="2" xfId="0" applyFont="1" applyBorder="1" applyAlignment="1" applyProtection="1">
      <alignment horizontal="center" vertical="center"/>
      <protection locked="0"/>
    </xf>
    <xf numFmtId="14" fontId="5" fillId="0" borderId="8" xfId="0" applyNumberFormat="1" applyFont="1" applyBorder="1" applyAlignment="1" applyProtection="1">
      <alignment vertical="center" wrapText="1"/>
      <protection locked="0"/>
    </xf>
    <xf numFmtId="166" fontId="2" fillId="0" borderId="13" xfId="0" applyNumberFormat="1" applyFont="1" applyBorder="1" applyAlignment="1" applyProtection="1">
      <alignment horizontal="center" vertical="center"/>
      <protection locked="0"/>
    </xf>
    <xf numFmtId="0" fontId="14" fillId="0" borderId="1" xfId="0" applyFont="1" applyBorder="1" applyAlignment="1" applyProtection="1">
      <alignment horizontal="center"/>
      <protection locked="0"/>
    </xf>
    <xf numFmtId="0" fontId="16" fillId="0" borderId="1" xfId="0" applyFont="1" applyBorder="1" applyAlignment="1" applyProtection="1">
      <alignment horizontal="center" vertical="center"/>
      <protection locked="0"/>
    </xf>
    <xf numFmtId="0" fontId="44" fillId="0" borderId="0" xfId="2" applyFont="1" applyAlignment="1" applyProtection="1">
      <alignment horizontal="center" vertical="center"/>
      <protection locked="0"/>
    </xf>
    <xf numFmtId="0" fontId="45" fillId="0" borderId="0" xfId="2" applyFont="1" applyAlignment="1">
      <alignment horizontal="center" vertical="center"/>
    </xf>
    <xf numFmtId="0" fontId="46" fillId="0" borderId="21" xfId="2" applyFont="1" applyBorder="1" applyAlignment="1">
      <alignment horizontal="center" vertical="center"/>
    </xf>
    <xf numFmtId="0" fontId="26" fillId="3" borderId="35" xfId="2" applyFont="1" applyFill="1" applyBorder="1" applyAlignment="1">
      <alignment horizontal="left" vertical="center"/>
    </xf>
    <xf numFmtId="0" fontId="26" fillId="3" borderId="21" xfId="2" applyFont="1" applyFill="1" applyBorder="1" applyAlignment="1">
      <alignment horizontal="left" vertical="center"/>
    </xf>
    <xf numFmtId="0" fontId="47" fillId="0" borderId="35" xfId="2" applyFont="1" applyBorder="1" applyAlignment="1" applyProtection="1">
      <alignment horizontal="center" vertical="center"/>
      <protection locked="0"/>
    </xf>
    <xf numFmtId="0" fontId="47" fillId="0" borderId="21" xfId="2" applyFont="1" applyBorder="1" applyAlignment="1" applyProtection="1">
      <alignment horizontal="center" vertical="center"/>
      <protection locked="0"/>
    </xf>
    <xf numFmtId="0" fontId="47" fillId="0" borderId="5" xfId="2" applyFont="1" applyBorder="1" applyAlignment="1" applyProtection="1">
      <alignment horizontal="center" vertical="center"/>
      <protection locked="0"/>
    </xf>
    <xf numFmtId="0" fontId="26" fillId="2" borderId="9" xfId="2" applyFont="1" applyFill="1" applyBorder="1" applyAlignment="1">
      <alignment horizontal="center" vertical="center"/>
    </xf>
    <xf numFmtId="0" fontId="26" fillId="2" borderId="0" xfId="2" applyFont="1" applyFill="1" applyAlignment="1">
      <alignment horizontal="center" vertical="center"/>
    </xf>
    <xf numFmtId="0" fontId="26" fillId="2" borderId="21" xfId="2" applyFont="1" applyFill="1" applyBorder="1" applyAlignment="1">
      <alignment horizontal="center" vertical="center"/>
    </xf>
    <xf numFmtId="0" fontId="26" fillId="2" borderId="5" xfId="2" applyFont="1" applyFill="1" applyBorder="1" applyAlignment="1">
      <alignment horizontal="center" vertical="center"/>
    </xf>
    <xf numFmtId="0" fontId="47" fillId="0" borderId="37" xfId="2" applyFont="1" applyBorder="1" applyAlignment="1" applyProtection="1">
      <alignment horizontal="center" vertical="center"/>
      <protection locked="0"/>
    </xf>
    <xf numFmtId="0" fontId="47" fillId="0" borderId="38" xfId="2" applyFont="1" applyBorder="1" applyAlignment="1" applyProtection="1">
      <alignment horizontal="center" vertical="center"/>
      <protection locked="0"/>
    </xf>
    <xf numFmtId="0" fontId="26" fillId="2" borderId="37" xfId="2" applyFont="1" applyFill="1" applyBorder="1" applyAlignment="1">
      <alignment horizontal="center" vertical="center"/>
    </xf>
    <xf numFmtId="0" fontId="26" fillId="2" borderId="38" xfId="2" applyFont="1" applyFill="1" applyBorder="1" applyAlignment="1">
      <alignment horizontal="center" vertical="center"/>
    </xf>
    <xf numFmtId="0" fontId="47" fillId="0" borderId="2" xfId="2" applyFont="1" applyBorder="1" applyAlignment="1" applyProtection="1">
      <alignment horizontal="center" vertical="center"/>
      <protection locked="0"/>
    </xf>
    <xf numFmtId="0" fontId="26" fillId="2" borderId="37" xfId="2" applyFont="1" applyFill="1" applyBorder="1" applyAlignment="1">
      <alignment horizontal="left" vertical="center"/>
    </xf>
    <xf numFmtId="0" fontId="26" fillId="2" borderId="38" xfId="2" applyFont="1" applyFill="1" applyBorder="1" applyAlignment="1">
      <alignment horizontal="left" vertical="center"/>
    </xf>
    <xf numFmtId="0" fontId="26" fillId="2" borderId="2" xfId="2" applyFont="1" applyFill="1" applyBorder="1" applyAlignment="1">
      <alignment horizontal="left" vertical="center"/>
    </xf>
    <xf numFmtId="14" fontId="47" fillId="0" borderId="37" xfId="2" applyNumberFormat="1" applyFont="1" applyBorder="1" applyAlignment="1" applyProtection="1">
      <alignment horizontal="center" vertical="center"/>
      <protection locked="0"/>
    </xf>
    <xf numFmtId="14" fontId="47" fillId="0" borderId="38" xfId="2" applyNumberFormat="1" applyFont="1" applyBorder="1" applyAlignment="1" applyProtection="1">
      <alignment horizontal="center" vertical="center"/>
      <protection locked="0"/>
    </xf>
    <xf numFmtId="0" fontId="26" fillId="2" borderId="2" xfId="2" applyFont="1" applyFill="1" applyBorder="1" applyAlignment="1">
      <alignment horizontal="center" vertical="center"/>
    </xf>
    <xf numFmtId="0" fontId="26" fillId="3" borderId="35" xfId="2" applyFont="1" applyFill="1" applyBorder="1" applyAlignment="1">
      <alignment horizontal="center" vertical="center"/>
    </xf>
    <xf numFmtId="0" fontId="26" fillId="3" borderId="21" xfId="2" applyFont="1" applyFill="1" applyBorder="1" applyAlignment="1">
      <alignment horizontal="center" vertical="center"/>
    </xf>
    <xf numFmtId="0" fontId="26" fillId="2" borderId="30" xfId="2" applyFont="1" applyFill="1" applyBorder="1" applyAlignment="1">
      <alignment horizontal="center" vertical="center"/>
    </xf>
    <xf numFmtId="0" fontId="26" fillId="2" borderId="31" xfId="2" applyFont="1" applyFill="1" applyBorder="1" applyAlignment="1">
      <alignment horizontal="center" vertical="center"/>
    </xf>
    <xf numFmtId="0" fontId="47" fillId="0" borderId="37" xfId="2" applyFont="1" applyBorder="1" applyAlignment="1" applyProtection="1">
      <alignment horizontal="center"/>
      <protection locked="0"/>
    </xf>
    <xf numFmtId="0" fontId="47" fillId="0" borderId="38" xfId="2" applyFont="1" applyBorder="1" applyAlignment="1" applyProtection="1">
      <alignment horizontal="center"/>
      <protection locked="0"/>
    </xf>
    <xf numFmtId="0" fontId="47" fillId="0" borderId="2" xfId="2" applyFont="1" applyBorder="1" applyAlignment="1" applyProtection="1">
      <alignment horizontal="center"/>
      <protection locked="0"/>
    </xf>
    <xf numFmtId="0" fontId="26" fillId="3" borderId="9" xfId="2" applyFont="1" applyFill="1" applyBorder="1" applyAlignment="1">
      <alignment horizontal="left" vertical="center"/>
    </xf>
    <xf numFmtId="0" fontId="26" fillId="3" borderId="36" xfId="2" applyFont="1" applyFill="1" applyBorder="1" applyAlignment="1">
      <alignment horizontal="left" vertical="center"/>
    </xf>
    <xf numFmtId="49" fontId="47" fillId="0" borderId="30" xfId="2" applyNumberFormat="1" applyFont="1" applyBorder="1" applyAlignment="1" applyProtection="1">
      <alignment horizontal="center" vertical="center"/>
      <protection locked="0"/>
    </xf>
    <xf numFmtId="49" fontId="47" fillId="0" borderId="31" xfId="2" applyNumberFormat="1" applyFont="1" applyBorder="1" applyAlignment="1" applyProtection="1">
      <alignment horizontal="center" vertical="center"/>
      <protection locked="0"/>
    </xf>
    <xf numFmtId="49" fontId="47" fillId="0" borderId="32" xfId="2" applyNumberFormat="1" applyFont="1" applyBorder="1" applyAlignment="1" applyProtection="1">
      <alignment horizontal="center" vertical="center"/>
      <protection locked="0"/>
    </xf>
    <xf numFmtId="0" fontId="47" fillId="0" borderId="1" xfId="2" applyFont="1" applyBorder="1" applyAlignment="1" applyProtection="1">
      <alignment horizontal="left" vertical="center" indent="1"/>
      <protection locked="0"/>
    </xf>
    <xf numFmtId="0" fontId="47" fillId="0" borderId="30" xfId="2" applyFont="1" applyBorder="1" applyAlignment="1" applyProtection="1">
      <alignment horizontal="center" vertical="center"/>
      <protection locked="0"/>
    </xf>
    <xf numFmtId="0" fontId="47" fillId="0" borderId="31" xfId="2" applyFont="1" applyBorder="1" applyAlignment="1" applyProtection="1">
      <alignment horizontal="center" vertical="center"/>
      <protection locked="0"/>
    </xf>
    <xf numFmtId="0" fontId="47" fillId="0" borderId="32" xfId="2" applyFont="1" applyBorder="1" applyAlignment="1" applyProtection="1">
      <alignment horizontal="center" vertical="center"/>
      <protection locked="0"/>
    </xf>
    <xf numFmtId="0" fontId="47" fillId="0" borderId="1" xfId="2" applyFont="1" applyBorder="1" applyAlignment="1" applyProtection="1">
      <alignment horizontal="center" vertical="center"/>
      <protection locked="0"/>
    </xf>
    <xf numFmtId="0" fontId="26" fillId="2" borderId="37" xfId="2" applyFont="1" applyFill="1" applyBorder="1" applyAlignment="1">
      <alignment horizontal="center" vertical="center" wrapText="1"/>
    </xf>
    <xf numFmtId="0" fontId="26" fillId="2" borderId="38" xfId="2" applyFont="1" applyFill="1" applyBorder="1" applyAlignment="1">
      <alignment horizontal="center" vertical="center" wrapText="1"/>
    </xf>
    <xf numFmtId="0" fontId="26" fillId="2" borderId="2" xfId="2" applyFont="1" applyFill="1" applyBorder="1" applyAlignment="1">
      <alignment horizontal="center" vertical="center" wrapText="1"/>
    </xf>
    <xf numFmtId="0" fontId="26" fillId="2" borderId="30" xfId="2" applyFont="1" applyFill="1" applyBorder="1" applyAlignment="1">
      <alignment horizontal="center" vertical="center" wrapText="1"/>
    </xf>
    <xf numFmtId="0" fontId="26" fillId="2" borderId="32" xfId="2" applyFont="1" applyFill="1" applyBorder="1" applyAlignment="1">
      <alignment horizontal="center" vertical="center" wrapText="1"/>
    </xf>
    <xf numFmtId="171" fontId="47" fillId="0" borderId="37" xfId="2" applyNumberFormat="1" applyFont="1" applyBorder="1" applyAlignment="1" applyProtection="1">
      <alignment horizontal="center" vertical="center"/>
      <protection locked="0"/>
    </xf>
    <xf numFmtId="171" fontId="47" fillId="0" borderId="38" xfId="2" applyNumberFormat="1" applyFont="1" applyBorder="1" applyAlignment="1" applyProtection="1">
      <alignment horizontal="center" vertical="center"/>
      <protection locked="0"/>
    </xf>
    <xf numFmtId="171" fontId="47" fillId="0" borderId="2" xfId="2" applyNumberFormat="1" applyFont="1" applyBorder="1" applyAlignment="1" applyProtection="1">
      <alignment horizontal="center" vertical="center"/>
      <protection locked="0"/>
    </xf>
    <xf numFmtId="0" fontId="49" fillId="2" borderId="37" xfId="2" applyFont="1" applyFill="1" applyBorder="1" applyAlignment="1">
      <alignment horizontal="center" vertical="center"/>
    </xf>
    <xf numFmtId="0" fontId="49" fillId="2" borderId="38" xfId="2" applyFont="1" applyFill="1" applyBorder="1" applyAlignment="1">
      <alignment horizontal="center" vertical="center"/>
    </xf>
    <xf numFmtId="0" fontId="49" fillId="2" borderId="2" xfId="2" applyFont="1" applyFill="1" applyBorder="1" applyAlignment="1">
      <alignment horizontal="center" vertical="center"/>
    </xf>
    <xf numFmtId="0" fontId="55" fillId="0" borderId="37" xfId="2" applyFont="1" applyBorder="1" applyAlignment="1" applyProtection="1">
      <alignment horizontal="center" vertical="center" wrapText="1"/>
      <protection locked="0"/>
    </xf>
    <xf numFmtId="0" fontId="55" fillId="0" borderId="38" xfId="2" applyFont="1" applyBorder="1" applyAlignment="1" applyProtection="1">
      <alignment horizontal="center" vertical="center" wrapText="1"/>
      <protection locked="0"/>
    </xf>
    <xf numFmtId="0" fontId="55" fillId="0" borderId="2" xfId="2" applyFont="1" applyBorder="1" applyAlignment="1" applyProtection="1">
      <alignment horizontal="center" vertical="center" wrapText="1"/>
      <protection locked="0"/>
    </xf>
    <xf numFmtId="0" fontId="50" fillId="2" borderId="30" xfId="2" applyFont="1" applyFill="1" applyBorder="1" applyAlignment="1">
      <alignment horizontal="center" vertical="center" wrapText="1"/>
    </xf>
    <xf numFmtId="0" fontId="50" fillId="2" borderId="31" xfId="2" applyFont="1" applyFill="1" applyBorder="1" applyAlignment="1">
      <alignment horizontal="center" vertical="center" wrapText="1"/>
    </xf>
    <xf numFmtId="0" fontId="50" fillId="2" borderId="32" xfId="2" applyFont="1" applyFill="1" applyBorder="1" applyAlignment="1">
      <alignment horizontal="center" vertical="center" wrapText="1"/>
    </xf>
    <xf numFmtId="0" fontId="47" fillId="0" borderId="37" xfId="2" applyFont="1" applyBorder="1" applyAlignment="1" applyProtection="1">
      <alignment horizontal="left" vertical="center" indent="1"/>
      <protection locked="0"/>
    </xf>
    <xf numFmtId="0" fontId="47" fillId="0" borderId="38" xfId="2" applyFont="1" applyBorder="1" applyAlignment="1" applyProtection="1">
      <alignment horizontal="left" vertical="center" indent="1"/>
      <protection locked="0"/>
    </xf>
    <xf numFmtId="0" fontId="47" fillId="0" borderId="2" xfId="2" applyFont="1" applyBorder="1" applyAlignment="1" applyProtection="1">
      <alignment horizontal="left" vertical="center" indent="1"/>
      <protection locked="0"/>
    </xf>
    <xf numFmtId="49" fontId="47" fillId="0" borderId="37" xfId="2" applyNumberFormat="1" applyFont="1" applyBorder="1" applyAlignment="1" applyProtection="1">
      <alignment horizontal="center" vertical="center"/>
      <protection locked="0"/>
    </xf>
    <xf numFmtId="49" fontId="47" fillId="0" borderId="38" xfId="2" applyNumberFormat="1" applyFont="1" applyBorder="1" applyAlignment="1" applyProtection="1">
      <alignment horizontal="center" vertical="center"/>
      <protection locked="0"/>
    </xf>
    <xf numFmtId="49" fontId="47" fillId="0" borderId="2" xfId="2" applyNumberFormat="1" applyFont="1" applyBorder="1" applyAlignment="1" applyProtection="1">
      <alignment horizontal="center" vertical="center"/>
      <protection locked="0"/>
    </xf>
    <xf numFmtId="0" fontId="53" fillId="0" borderId="31" xfId="2" applyFont="1" applyBorder="1" applyAlignment="1" applyProtection="1">
      <alignment horizontal="right" vertical="center"/>
      <protection locked="0"/>
    </xf>
    <xf numFmtId="0" fontId="26" fillId="0" borderId="21" xfId="2" applyFont="1" applyBorder="1" applyAlignment="1" applyProtection="1">
      <alignment horizontal="center" vertical="center"/>
      <protection locked="0"/>
    </xf>
    <xf numFmtId="166" fontId="48" fillId="0" borderId="1" xfId="2" applyNumberFormat="1" applyFont="1" applyBorder="1" applyAlignment="1">
      <alignment horizontal="center" vertical="center"/>
    </xf>
    <xf numFmtId="49" fontId="47" fillId="0" borderId="1" xfId="2" applyNumberFormat="1" applyFont="1" applyBorder="1" applyAlignment="1" applyProtection="1">
      <alignment horizontal="center" vertical="center"/>
      <protection locked="0"/>
    </xf>
    <xf numFmtId="0" fontId="48" fillId="2" borderId="1" xfId="2" applyFont="1" applyFill="1" applyBorder="1" applyAlignment="1">
      <alignment horizontal="center" vertical="center"/>
    </xf>
    <xf numFmtId="0" fontId="48" fillId="3" borderId="1" xfId="2" applyFont="1" applyFill="1" applyBorder="1" applyAlignment="1">
      <alignment horizontal="center" vertical="center"/>
    </xf>
    <xf numFmtId="0" fontId="26" fillId="0" borderId="31" xfId="2" applyFont="1" applyBorder="1" applyAlignment="1" applyProtection="1">
      <alignment horizontal="center" vertical="center" shrinkToFit="1"/>
      <protection locked="0"/>
    </xf>
    <xf numFmtId="0" fontId="48" fillId="0" borderId="31" xfId="2" applyFont="1" applyBorder="1" applyAlignment="1" applyProtection="1">
      <alignment horizontal="center" vertical="center" shrinkToFit="1"/>
      <protection locked="0"/>
    </xf>
    <xf numFmtId="0" fontId="26" fillId="0" borderId="0" xfId="2" applyFont="1" applyAlignment="1" applyProtection="1">
      <alignment horizontal="center" vertical="center" wrapText="1"/>
      <protection locked="0"/>
    </xf>
    <xf numFmtId="0" fontId="16" fillId="0" borderId="0" xfId="2" applyFont="1" applyAlignment="1" applyProtection="1">
      <alignment horizontal="center" wrapText="1"/>
      <protection locked="0"/>
    </xf>
    <xf numFmtId="0" fontId="48" fillId="0" borderId="21" xfId="2" applyFont="1" applyBorder="1" applyAlignment="1">
      <alignment horizontal="center"/>
    </xf>
    <xf numFmtId="0" fontId="16" fillId="0" borderId="8" xfId="0" applyFont="1" applyBorder="1" applyAlignment="1">
      <alignment horizontal="center"/>
    </xf>
    <xf numFmtId="0" fontId="8" fillId="0" borderId="0" xfId="0" applyFont="1" applyAlignment="1">
      <alignment horizontal="justify" vertical="center" wrapText="1"/>
    </xf>
    <xf numFmtId="0" fontId="4" fillId="0" borderId="8" xfId="0" applyFont="1" applyBorder="1" applyAlignment="1">
      <alignment horizontal="center" vertical="center" shrinkToFit="1"/>
    </xf>
    <xf numFmtId="0" fontId="5" fillId="0" borderId="0" xfId="0" applyFont="1" applyAlignment="1">
      <alignment horizontal="left"/>
    </xf>
    <xf numFmtId="0" fontId="5" fillId="0" borderId="0" xfId="0" applyFont="1" applyAlignment="1">
      <alignment horizontal="justify" vertical="center"/>
    </xf>
    <xf numFmtId="0" fontId="4" fillId="0" borderId="8" xfId="0" applyFont="1" applyBorder="1" applyAlignment="1">
      <alignment horizontal="center" vertical="center"/>
    </xf>
    <xf numFmtId="0" fontId="10" fillId="0" borderId="37" xfId="0" applyFont="1" applyBorder="1" applyAlignment="1">
      <alignment horizontal="center"/>
    </xf>
    <xf numFmtId="0" fontId="10" fillId="0" borderId="38" xfId="0" applyFont="1" applyBorder="1" applyAlignment="1">
      <alignment horizontal="center"/>
    </xf>
    <xf numFmtId="0" fontId="10" fillId="0" borderId="2" xfId="0" applyFont="1" applyBorder="1" applyAlignment="1">
      <alignment horizontal="center"/>
    </xf>
    <xf numFmtId="0" fontId="9" fillId="0" borderId="0" xfId="0" applyFont="1" applyAlignment="1">
      <alignment horizontal="center" vertical="center"/>
    </xf>
    <xf numFmtId="0" fontId="1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4" fillId="0" borderId="8" xfId="0" applyFont="1" applyBorder="1" applyAlignment="1">
      <alignment horizontal="center" vertical="center" wrapText="1"/>
    </xf>
    <xf numFmtId="0" fontId="4" fillId="0" borderId="0" xfId="0" applyFont="1" applyAlignment="1">
      <alignment horizontal="left" vertical="center"/>
    </xf>
    <xf numFmtId="171" fontId="4" fillId="0" borderId="8" xfId="0" applyNumberFormat="1" applyFont="1" applyBorder="1" applyAlignment="1">
      <alignment horizontal="center" vertical="center"/>
    </xf>
    <xf numFmtId="0" fontId="4" fillId="0" borderId="8" xfId="0" applyFont="1" applyBorder="1" applyAlignment="1" applyProtection="1">
      <alignment horizontal="left" vertical="center" wrapText="1"/>
      <protection locked="0"/>
    </xf>
    <xf numFmtId="0" fontId="15" fillId="0" borderId="28" xfId="0" applyFont="1" applyBorder="1" applyAlignment="1">
      <alignment horizontal="center" vertical="center"/>
    </xf>
    <xf numFmtId="0" fontId="15" fillId="0" borderId="0" xfId="0" applyFont="1" applyAlignment="1">
      <alignment horizontal="center" vertical="center"/>
    </xf>
    <xf numFmtId="0" fontId="15" fillId="0" borderId="22" xfId="0" applyFont="1" applyBorder="1" applyAlignment="1">
      <alignment horizontal="center" vertical="center"/>
    </xf>
    <xf numFmtId="0" fontId="16" fillId="0" borderId="28" xfId="0" applyFont="1" applyBorder="1" applyAlignment="1">
      <alignment horizontal="center"/>
    </xf>
    <xf numFmtId="0" fontId="16" fillId="0" borderId="0" xfId="0" applyFont="1" applyAlignment="1">
      <alignment horizontal="center"/>
    </xf>
    <xf numFmtId="0" fontId="16" fillId="0" borderId="22" xfId="0" applyFont="1" applyBorder="1" applyAlignment="1">
      <alignment horizontal="center"/>
    </xf>
    <xf numFmtId="0" fontId="20" fillId="0" borderId="0" xfId="0" applyFont="1" applyAlignment="1" applyProtection="1">
      <alignment horizontal="left" vertical="top"/>
      <protection locked="0"/>
    </xf>
    <xf numFmtId="0" fontId="14" fillId="0" borderId="28" xfId="0" applyFont="1" applyBorder="1" applyAlignment="1">
      <alignment horizontal="center" vertical="center"/>
    </xf>
    <xf numFmtId="0" fontId="14" fillId="0" borderId="22" xfId="0" applyFont="1" applyBorder="1" applyAlignment="1">
      <alignment horizontal="center" vertical="center"/>
    </xf>
    <xf numFmtId="0" fontId="3" fillId="0" borderId="0" xfId="0" applyFont="1" applyAlignment="1">
      <alignment horizontal="justify"/>
    </xf>
    <xf numFmtId="0" fontId="3" fillId="0" borderId="0" xfId="0" applyFont="1" applyAlignment="1">
      <alignment horizontal="left"/>
    </xf>
    <xf numFmtId="0" fontId="5" fillId="0" borderId="0" xfId="0" applyFont="1" applyAlignment="1">
      <alignment horizontal="justify" vertical="center" wrapText="1"/>
    </xf>
    <xf numFmtId="0" fontId="5" fillId="0" borderId="8" xfId="0" applyFont="1" applyBorder="1" applyAlignment="1" applyProtection="1">
      <alignment horizontal="left"/>
      <protection locked="0"/>
    </xf>
    <xf numFmtId="0" fontId="6" fillId="0" borderId="0" xfId="0" applyFont="1" applyAlignment="1">
      <alignment horizontal="center" vertical="center"/>
    </xf>
    <xf numFmtId="0" fontId="11" fillId="0" borderId="0" xfId="0" applyFont="1" applyAlignment="1">
      <alignment horizontal="justify" vertical="center"/>
    </xf>
    <xf numFmtId="0" fontId="5" fillId="0" borderId="8" xfId="0" applyFont="1" applyBorder="1" applyAlignment="1">
      <alignment horizontal="left" vertical="center"/>
    </xf>
    <xf numFmtId="0" fontId="20" fillId="0" borderId="18" xfId="0" applyFont="1" applyBorder="1" applyAlignment="1" applyProtection="1">
      <alignment horizontal="left"/>
      <protection locked="0"/>
    </xf>
    <xf numFmtId="0" fontId="20" fillId="0" borderId="8" xfId="0" applyFont="1" applyBorder="1" applyAlignment="1" applyProtection="1">
      <alignment horizontal="left"/>
      <protection locked="0"/>
    </xf>
    <xf numFmtId="166" fontId="2" fillId="0" borderId="10" xfId="0" applyNumberFormat="1" applyFont="1" applyBorder="1" applyAlignment="1">
      <alignment horizontal="center" vertical="center"/>
    </xf>
    <xf numFmtId="166" fontId="2" fillId="0" borderId="4" xfId="0" applyNumberFormat="1" applyFont="1" applyBorder="1" applyAlignment="1">
      <alignment horizontal="center" vertical="center"/>
    </xf>
    <xf numFmtId="0" fontId="2" fillId="0" borderId="10" xfId="0" applyFont="1" applyBorder="1" applyAlignment="1" applyProtection="1">
      <alignment horizontal="center" vertical="center"/>
      <protection locked="0"/>
    </xf>
    <xf numFmtId="0" fontId="2" fillId="0" borderId="4" xfId="0" applyFont="1" applyBorder="1" applyAlignment="1" applyProtection="1">
      <alignment horizontal="center" vertical="center"/>
      <protection locked="0"/>
    </xf>
    <xf numFmtId="0" fontId="18" fillId="0" borderId="10" xfId="0" applyFont="1" applyBorder="1" applyAlignment="1" applyProtection="1">
      <alignment horizontal="center" vertical="center"/>
      <protection locked="0"/>
    </xf>
    <xf numFmtId="0" fontId="18" fillId="0" borderId="4" xfId="0" applyFont="1" applyBorder="1" applyAlignment="1" applyProtection="1">
      <alignment horizontal="center" vertical="center"/>
      <protection locked="0"/>
    </xf>
    <xf numFmtId="14" fontId="40" fillId="0" borderId="10" xfId="0" applyNumberFormat="1" applyFont="1" applyBorder="1" applyAlignment="1" applyProtection="1">
      <alignment horizontal="center" vertical="center" textRotation="90" shrinkToFit="1"/>
      <protection locked="0"/>
    </xf>
    <xf numFmtId="0" fontId="40" fillId="0" borderId="12" xfId="0" applyFont="1" applyBorder="1" applyAlignment="1" applyProtection="1">
      <alignment horizontal="center" vertical="center" textRotation="90" shrinkToFit="1"/>
      <protection locked="0"/>
    </xf>
    <xf numFmtId="0" fontId="40" fillId="0" borderId="4" xfId="0" applyFont="1" applyBorder="1" applyAlignment="1" applyProtection="1">
      <alignment horizontal="center" vertical="center" textRotation="90" shrinkToFit="1"/>
      <protection locked="0"/>
    </xf>
    <xf numFmtId="0" fontId="3" fillId="0" borderId="18" xfId="0" applyFont="1" applyBorder="1" applyAlignment="1" applyProtection="1">
      <alignment horizontal="left"/>
      <protection locked="0"/>
    </xf>
    <xf numFmtId="0" fontId="3" fillId="0" borderId="8" xfId="0" applyFont="1" applyBorder="1" applyAlignment="1" applyProtection="1">
      <alignment horizontal="left"/>
      <protection locked="0"/>
    </xf>
    <xf numFmtId="0" fontId="3" fillId="0" borderId="8" xfId="0" applyFont="1" applyBorder="1" applyAlignment="1" applyProtection="1">
      <alignment horizontal="left" vertical="center"/>
      <protection locked="0"/>
    </xf>
    <xf numFmtId="0" fontId="5" fillId="0" borderId="0" xfId="0" applyFont="1" applyAlignment="1" applyProtection="1">
      <alignment horizontal="left" vertical="center" wrapText="1"/>
      <protection locked="0"/>
    </xf>
    <xf numFmtId="166" fontId="32" fillId="0" borderId="10" xfId="0" applyNumberFormat="1" applyFont="1" applyBorder="1" applyAlignment="1" applyProtection="1">
      <alignment horizontal="center" vertical="center" wrapText="1"/>
      <protection locked="0"/>
    </xf>
    <xf numFmtId="166" fontId="32" fillId="0" borderId="4" xfId="0" applyNumberFormat="1" applyFont="1" applyBorder="1" applyAlignment="1" applyProtection="1">
      <alignment horizontal="center" vertical="center" wrapText="1"/>
      <protection locked="0"/>
    </xf>
    <xf numFmtId="0" fontId="41" fillId="0" borderId="0" xfId="0" applyFont="1" applyAlignment="1">
      <alignment horizontal="center" vertical="center"/>
    </xf>
    <xf numFmtId="0" fontId="11" fillId="0" borderId="1" xfId="0" applyFont="1" applyBorder="1" applyAlignment="1" applyProtection="1">
      <alignment horizontal="center" vertical="center"/>
      <protection locked="0"/>
    </xf>
    <xf numFmtId="0" fontId="4" fillId="0" borderId="1" xfId="0" applyFont="1" applyBorder="1" applyAlignment="1">
      <alignment horizontal="center" vertical="center" textRotation="90" wrapText="1"/>
    </xf>
    <xf numFmtId="0" fontId="4" fillId="0" borderId="37" xfId="0" applyFont="1" applyBorder="1" applyAlignment="1" applyProtection="1">
      <alignment horizontal="center" vertical="center"/>
      <protection locked="0"/>
    </xf>
    <xf numFmtId="0" fontId="4" fillId="0" borderId="38" xfId="0" applyFont="1" applyBorder="1" applyAlignment="1" applyProtection="1">
      <alignment horizontal="center" vertical="center"/>
      <protection locked="0"/>
    </xf>
    <xf numFmtId="165" fontId="19" fillId="0" borderId="10" xfId="0" applyNumberFormat="1" applyFont="1" applyBorder="1" applyAlignment="1">
      <alignment horizontal="center" vertical="center" wrapText="1"/>
    </xf>
    <xf numFmtId="165" fontId="19" fillId="0" borderId="4" xfId="0" applyNumberFormat="1" applyFont="1" applyBorder="1" applyAlignment="1">
      <alignment horizontal="center" vertical="center" wrapText="1"/>
    </xf>
    <xf numFmtId="165" fontId="19" fillId="0" borderId="30" xfId="0" applyNumberFormat="1" applyFont="1" applyBorder="1" applyAlignment="1">
      <alignment horizontal="left" vertical="center" indent="1"/>
    </xf>
    <xf numFmtId="165" fontId="19" fillId="0" borderId="32" xfId="0" applyNumberFormat="1" applyFont="1" applyBorder="1" applyAlignment="1">
      <alignment horizontal="left" vertical="center" indent="1"/>
    </xf>
    <xf numFmtId="165" fontId="19" fillId="0" borderId="35" xfId="0" applyNumberFormat="1" applyFont="1" applyBorder="1" applyAlignment="1">
      <alignment horizontal="left" vertical="center" indent="1"/>
    </xf>
    <xf numFmtId="165" fontId="19" fillId="0" borderId="5" xfId="0" applyNumberFormat="1" applyFont="1" applyBorder="1" applyAlignment="1">
      <alignment horizontal="left" vertical="center" indent="1"/>
    </xf>
    <xf numFmtId="164" fontId="4" fillId="0" borderId="10"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3" fillId="0" borderId="18" xfId="0" applyFont="1" applyBorder="1" applyProtection="1">
      <protection locked="0"/>
    </xf>
    <xf numFmtId="170" fontId="19" fillId="0" borderId="10" xfId="0" applyNumberFormat="1" applyFont="1" applyBorder="1" applyAlignment="1">
      <alignment horizontal="center" vertical="center" wrapText="1"/>
    </xf>
    <xf numFmtId="170" fontId="19" fillId="0" borderId="4" xfId="0" applyNumberFormat="1" applyFont="1" applyBorder="1" applyAlignment="1">
      <alignment horizontal="center" vertical="center" wrapText="1"/>
    </xf>
    <xf numFmtId="0" fontId="4" fillId="0" borderId="10" xfId="0" applyFont="1" applyBorder="1" applyAlignment="1">
      <alignment horizontal="center" vertical="center" textRotation="90"/>
    </xf>
    <xf numFmtId="0" fontId="4" fillId="0" borderId="12" xfId="0" applyFont="1" applyBorder="1" applyAlignment="1">
      <alignment horizontal="center" vertical="center" textRotation="90"/>
    </xf>
    <xf numFmtId="0" fontId="21"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3" fillId="0" borderId="18" xfId="0" applyFont="1" applyBorder="1" applyAlignment="1" applyProtection="1">
      <alignment horizontal="left" vertical="center"/>
      <protection locked="0"/>
    </xf>
    <xf numFmtId="0" fontId="4" fillId="0" borderId="2" xfId="0" applyFont="1" applyBorder="1" applyAlignment="1" applyProtection="1">
      <alignment horizontal="center" vertical="center"/>
      <protection locked="0"/>
    </xf>
    <xf numFmtId="14" fontId="40" fillId="0" borderId="12" xfId="0" applyNumberFormat="1" applyFont="1" applyBorder="1" applyAlignment="1" applyProtection="1">
      <alignment horizontal="center" vertical="center" textRotation="90" shrinkToFit="1"/>
      <protection locked="0"/>
    </xf>
    <xf numFmtId="14" fontId="40" fillId="0" borderId="4" xfId="0" applyNumberFormat="1" applyFont="1" applyBorder="1" applyAlignment="1" applyProtection="1">
      <alignment horizontal="center" vertical="center" textRotation="90" shrinkToFit="1"/>
      <protection locked="0"/>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wrapText="1"/>
    </xf>
    <xf numFmtId="0" fontId="4" fillId="0" borderId="36"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5" xfId="0" applyFont="1" applyBorder="1" applyAlignment="1">
      <alignment horizontal="center" vertical="center" wrapText="1"/>
    </xf>
    <xf numFmtId="166" fontId="4" fillId="0" borderId="30" xfId="0" applyNumberFormat="1" applyFont="1" applyBorder="1" applyAlignment="1">
      <alignment horizontal="center" vertical="center"/>
    </xf>
    <xf numFmtId="166" fontId="4" fillId="0" borderId="32" xfId="0" applyNumberFormat="1" applyFont="1" applyBorder="1" applyAlignment="1">
      <alignment horizontal="center" vertical="center"/>
    </xf>
    <xf numFmtId="166" fontId="4" fillId="0" borderId="35" xfId="0" applyNumberFormat="1" applyFont="1" applyBorder="1" applyAlignment="1">
      <alignment horizontal="center" vertical="center"/>
    </xf>
    <xf numFmtId="166" fontId="4" fillId="0" borderId="5" xfId="0" applyNumberFormat="1" applyFont="1" applyBorder="1" applyAlignment="1">
      <alignment horizontal="center" vertical="center"/>
    </xf>
    <xf numFmtId="166" fontId="2" fillId="0" borderId="30" xfId="0" applyNumberFormat="1" applyFont="1" applyBorder="1" applyAlignment="1" applyProtection="1">
      <alignment horizontal="center" vertical="center"/>
      <protection locked="0"/>
    </xf>
    <xf numFmtId="166" fontId="2" fillId="0" borderId="32" xfId="0" applyNumberFormat="1" applyFont="1" applyBorder="1" applyAlignment="1" applyProtection="1">
      <alignment horizontal="center" vertical="center"/>
      <protection locked="0"/>
    </xf>
    <xf numFmtId="166" fontId="2" fillId="0" borderId="35" xfId="0" applyNumberFormat="1" applyFont="1" applyBorder="1" applyAlignment="1" applyProtection="1">
      <alignment horizontal="center" vertical="center"/>
      <protection locked="0"/>
    </xf>
    <xf numFmtId="166" fontId="2" fillId="0" borderId="5" xfId="0" applyNumberFormat="1" applyFont="1" applyBorder="1" applyAlignment="1" applyProtection="1">
      <alignment horizontal="center" vertical="center"/>
      <protection locked="0"/>
    </xf>
    <xf numFmtId="165" fontId="4" fillId="0" borderId="40" xfId="0" applyNumberFormat="1" applyFont="1" applyBorder="1" applyAlignment="1">
      <alignment horizontal="center" vertical="center"/>
    </xf>
    <xf numFmtId="165" fontId="4" fillId="0" borderId="43" xfId="0" applyNumberFormat="1" applyFont="1" applyBorder="1" applyAlignment="1">
      <alignment horizontal="center" vertical="center"/>
    </xf>
    <xf numFmtId="164" fontId="4" fillId="0" borderId="10" xfId="0" applyNumberFormat="1" applyFont="1" applyBorder="1" applyAlignment="1" applyProtection="1">
      <alignment horizontal="center" vertical="center"/>
      <protection locked="0"/>
    </xf>
    <xf numFmtId="164" fontId="4" fillId="0" borderId="4" xfId="0" applyNumberFormat="1" applyFont="1" applyBorder="1" applyAlignment="1" applyProtection="1">
      <alignment horizontal="center" vertical="center"/>
      <protection locked="0"/>
    </xf>
    <xf numFmtId="0" fontId="3" fillId="0" borderId="30" xfId="0" applyFont="1" applyBorder="1" applyAlignment="1">
      <alignment horizontal="left" vertical="top" shrinkToFit="1"/>
    </xf>
    <xf numFmtId="0" fontId="3" fillId="0" borderId="31" xfId="0" applyFont="1" applyBorder="1" applyAlignment="1">
      <alignment horizontal="left" vertical="top" shrinkToFit="1"/>
    </xf>
    <xf numFmtId="0" fontId="3" fillId="0" borderId="17" xfId="0" applyFont="1" applyBorder="1" applyAlignment="1">
      <alignment horizontal="left" vertical="top" shrinkToFit="1"/>
    </xf>
    <xf numFmtId="0" fontId="3" fillId="0" borderId="35" xfId="0" applyFont="1" applyBorder="1" applyAlignment="1">
      <alignment horizontal="left" vertical="top" shrinkToFit="1"/>
    </xf>
    <xf numFmtId="0" fontId="3" fillId="0" borderId="21" xfId="0" applyFont="1" applyBorder="1" applyAlignment="1">
      <alignment horizontal="left" vertical="top" shrinkToFit="1"/>
    </xf>
    <xf numFmtId="0" fontId="3" fillId="0" borderId="6" xfId="0" applyFont="1" applyBorder="1" applyAlignment="1">
      <alignment horizontal="left" vertical="top" shrinkToFit="1"/>
    </xf>
    <xf numFmtId="164" fontId="4" fillId="0" borderId="40" xfId="0" applyNumberFormat="1" applyFont="1" applyBorder="1" applyAlignment="1">
      <alignment horizontal="center" vertical="center"/>
    </xf>
    <xf numFmtId="164" fontId="4" fillId="0" borderId="41" xfId="0" applyNumberFormat="1" applyFont="1" applyBorder="1" applyAlignment="1">
      <alignment horizontal="center" vertical="center"/>
    </xf>
    <xf numFmtId="166" fontId="4" fillId="0" borderId="10" xfId="0" applyNumberFormat="1" applyFont="1" applyBorder="1" applyAlignment="1">
      <alignment horizontal="center" vertical="center"/>
    </xf>
    <xf numFmtId="166" fontId="4" fillId="0" borderId="4" xfId="0" applyNumberFormat="1" applyFont="1" applyBorder="1" applyAlignment="1">
      <alignment horizontal="center" vertical="center"/>
    </xf>
    <xf numFmtId="164" fontId="4" fillId="0" borderId="39" xfId="0" applyNumberFormat="1" applyFont="1" applyBorder="1" applyAlignment="1" applyProtection="1">
      <alignment horizontal="center" vertical="center"/>
      <protection locked="0"/>
    </xf>
    <xf numFmtId="164" fontId="4" fillId="0" borderId="42" xfId="0" applyNumberFormat="1" applyFont="1" applyBorder="1" applyAlignment="1">
      <alignment horizontal="center" vertical="center"/>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2" xfId="0" applyFont="1" applyBorder="1" applyAlignment="1">
      <alignment horizontal="center" vertical="center" wrapText="1"/>
    </xf>
    <xf numFmtId="164" fontId="4" fillId="0" borderId="43" xfId="0" applyNumberFormat="1" applyFont="1" applyBorder="1" applyAlignment="1">
      <alignment horizontal="center" vertical="center"/>
    </xf>
    <xf numFmtId="0" fontId="10" fillId="0" borderId="15"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44" xfId="0" applyFont="1" applyBorder="1" applyAlignment="1">
      <alignment horizontal="center" vertical="center" wrapText="1"/>
    </xf>
    <xf numFmtId="0" fontId="10" fillId="0" borderId="1" xfId="0" applyFont="1" applyBorder="1" applyAlignment="1">
      <alignment horizontal="center" vertical="center"/>
    </xf>
    <xf numFmtId="0" fontId="10" fillId="0" borderId="17" xfId="0" applyFont="1" applyBorder="1" applyAlignment="1">
      <alignment horizontal="center" vertical="center"/>
    </xf>
    <xf numFmtId="0" fontId="10" fillId="0" borderId="22" xfId="0" applyFont="1" applyBorder="1" applyAlignment="1">
      <alignment horizontal="center" vertical="center"/>
    </xf>
    <xf numFmtId="0" fontId="10" fillId="0" borderId="6" xfId="0" applyFont="1" applyBorder="1" applyAlignment="1">
      <alignment horizontal="center" vertical="center"/>
    </xf>
    <xf numFmtId="0" fontId="14" fillId="0" borderId="1" xfId="0" applyFont="1" applyBorder="1" applyAlignment="1">
      <alignment horizontal="center" textRotation="90" wrapText="1"/>
    </xf>
    <xf numFmtId="0" fontId="10" fillId="0" borderId="37" xfId="0" applyFont="1" applyBorder="1" applyAlignment="1">
      <alignment horizontal="center" vertical="center"/>
    </xf>
    <xf numFmtId="0" fontId="10" fillId="0" borderId="38" xfId="0" applyFont="1" applyBorder="1" applyAlignment="1">
      <alignment horizontal="center" vertical="center"/>
    </xf>
    <xf numFmtId="0" fontId="10" fillId="0" borderId="2" xfId="0" applyFont="1" applyBorder="1" applyAlignment="1">
      <alignment horizontal="center" vertical="center"/>
    </xf>
    <xf numFmtId="0" fontId="10" fillId="0" borderId="30" xfId="0" applyFont="1" applyBorder="1" applyAlignment="1">
      <alignment horizontal="center" vertical="center" textRotation="90"/>
    </xf>
    <xf numFmtId="0" fontId="10" fillId="0" borderId="32" xfId="0" applyFont="1" applyBorder="1" applyAlignment="1">
      <alignment horizontal="center" vertical="center" textRotation="90"/>
    </xf>
    <xf numFmtId="0" fontId="10" fillId="0" borderId="9" xfId="0" applyFont="1" applyBorder="1" applyAlignment="1">
      <alignment horizontal="center" vertical="center" textRotation="90"/>
    </xf>
    <xf numFmtId="0" fontId="10" fillId="0" borderId="36" xfId="0" applyFont="1" applyBorder="1" applyAlignment="1">
      <alignment horizontal="center" vertical="center" textRotation="90"/>
    </xf>
    <xf numFmtId="0" fontId="10" fillId="0" borderId="35" xfId="0" applyFont="1" applyBorder="1" applyAlignment="1">
      <alignment horizontal="center" vertical="center" textRotation="90"/>
    </xf>
    <xf numFmtId="0" fontId="10" fillId="0" borderId="5" xfId="0" applyFont="1" applyBorder="1" applyAlignment="1">
      <alignment horizontal="center" vertical="center" textRotation="90"/>
    </xf>
    <xf numFmtId="0" fontId="4" fillId="0" borderId="4" xfId="0" applyFont="1" applyBorder="1" applyAlignment="1">
      <alignment horizontal="center" vertical="center" textRotation="90"/>
    </xf>
    <xf numFmtId="0" fontId="3" fillId="0" borderId="30" xfId="0" applyFont="1" applyBorder="1" applyAlignment="1">
      <alignment vertical="top"/>
    </xf>
    <xf numFmtId="0" fontId="3" fillId="0" borderId="31" xfId="0" applyFont="1" applyBorder="1" applyAlignment="1">
      <alignment vertical="top"/>
    </xf>
    <xf numFmtId="0" fontId="3" fillId="0" borderId="17" xfId="0" applyFont="1" applyBorder="1" applyAlignment="1">
      <alignment vertical="top"/>
    </xf>
    <xf numFmtId="0" fontId="3" fillId="0" borderId="35" xfId="0" applyFont="1" applyBorder="1" applyAlignment="1">
      <alignment vertical="top"/>
    </xf>
    <xf numFmtId="0" fontId="3" fillId="0" borderId="21" xfId="0" applyFont="1" applyBorder="1" applyAlignment="1">
      <alignment vertical="top"/>
    </xf>
    <xf numFmtId="0" fontId="3" fillId="0" borderId="6" xfId="0" applyFont="1" applyBorder="1" applyAlignment="1">
      <alignment vertical="top"/>
    </xf>
    <xf numFmtId="0" fontId="10"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1" xfId="0" applyFont="1" applyBorder="1" applyAlignment="1">
      <alignment horizontal="center" vertical="center"/>
    </xf>
    <xf numFmtId="0" fontId="10" fillId="0" borderId="13" xfId="0" applyFont="1" applyBorder="1" applyAlignment="1">
      <alignment horizontal="center" vertical="center"/>
    </xf>
    <xf numFmtId="164" fontId="4" fillId="0" borderId="1" xfId="0" applyNumberFormat="1" applyFont="1" applyBorder="1" applyAlignment="1">
      <alignment horizontal="center" vertical="center"/>
    </xf>
    <xf numFmtId="0" fontId="4" fillId="0" borderId="10" xfId="0" applyFont="1" applyBorder="1" applyAlignment="1">
      <alignment horizontal="center" vertical="center" textRotation="90" wrapText="1"/>
    </xf>
    <xf numFmtId="0" fontId="4" fillId="0" borderId="12" xfId="0" applyFont="1" applyBorder="1" applyAlignment="1">
      <alignment horizontal="center" vertical="center" textRotation="90" wrapText="1"/>
    </xf>
    <xf numFmtId="0" fontId="4" fillId="0" borderId="4" xfId="0" applyFont="1" applyBorder="1" applyAlignment="1">
      <alignment horizontal="center" vertical="center" textRotation="90" wrapText="1"/>
    </xf>
    <xf numFmtId="0" fontId="4" fillId="0" borderId="4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31" xfId="0" applyBorder="1"/>
    <xf numFmtId="0" fontId="0" fillId="0" borderId="9" xfId="0" applyBorder="1"/>
    <xf numFmtId="0" fontId="0" fillId="0" borderId="0" xfId="0"/>
    <xf numFmtId="0" fontId="0" fillId="0" borderId="35" xfId="0" applyBorder="1"/>
    <xf numFmtId="0" fontId="0" fillId="0" borderId="21" xfId="0" applyBorder="1"/>
    <xf numFmtId="165" fontId="4" fillId="0" borderId="40" xfId="0" applyNumberFormat="1" applyFont="1" applyBorder="1" applyAlignment="1">
      <alignment horizontal="center" vertical="center" wrapText="1"/>
    </xf>
    <xf numFmtId="165" fontId="4" fillId="0" borderId="41" xfId="0" applyNumberFormat="1" applyFont="1" applyBorder="1" applyAlignment="1">
      <alignment horizontal="center" vertical="center" wrapText="1"/>
    </xf>
    <xf numFmtId="165" fontId="4" fillId="0" borderId="43" xfId="0" applyNumberFormat="1" applyFont="1" applyBorder="1" applyAlignment="1">
      <alignment horizontal="center" vertical="center" wrapText="1"/>
    </xf>
    <xf numFmtId="165" fontId="4" fillId="0" borderId="15" xfId="0" applyNumberFormat="1" applyFont="1" applyBorder="1" applyAlignment="1">
      <alignment horizontal="center" vertical="center"/>
    </xf>
    <xf numFmtId="165" fontId="4" fillId="0" borderId="44" xfId="0" applyNumberFormat="1" applyFont="1" applyBorder="1" applyAlignment="1">
      <alignment horizontal="center" vertical="center"/>
    </xf>
    <xf numFmtId="164" fontId="4" fillId="0" borderId="31" xfId="0" applyNumberFormat="1" applyFont="1" applyBorder="1" applyAlignment="1">
      <alignment horizontal="center" vertical="center"/>
    </xf>
    <xf numFmtId="164" fontId="4" fillId="0" borderId="23" xfId="0" applyNumberFormat="1" applyFont="1" applyBorder="1" applyAlignment="1">
      <alignment horizontal="center" vertical="center"/>
    </xf>
    <xf numFmtId="166" fontId="4" fillId="0" borderId="1" xfId="0" applyNumberFormat="1" applyFont="1" applyBorder="1" applyAlignment="1">
      <alignment horizontal="center" vertical="center"/>
    </xf>
    <xf numFmtId="0" fontId="10" fillId="0" borderId="1" xfId="0" applyFont="1" applyBorder="1" applyAlignment="1">
      <alignment horizontal="center" vertical="center" textRotation="90"/>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2" xfId="0" applyFont="1" applyBorder="1" applyAlignment="1">
      <alignment horizontal="center" vertical="center"/>
    </xf>
    <xf numFmtId="0" fontId="0" fillId="0" borderId="38" xfId="0" applyBorder="1"/>
    <xf numFmtId="0" fontId="0" fillId="0" borderId="2" xfId="0" applyBorder="1"/>
    <xf numFmtId="0" fontId="10" fillId="0" borderId="4" xfId="0" applyFont="1" applyBorder="1" applyAlignment="1">
      <alignment horizontal="center" vertical="center" textRotation="90"/>
    </xf>
    <xf numFmtId="0" fontId="8" fillId="0" borderId="35" xfId="0" applyFont="1" applyBorder="1" applyAlignment="1">
      <alignment horizontal="center" vertical="top"/>
    </xf>
    <xf numFmtId="0" fontId="8" fillId="0" borderId="5" xfId="0" applyFont="1" applyBorder="1" applyAlignment="1">
      <alignment horizontal="center" vertical="top"/>
    </xf>
    <xf numFmtId="0" fontId="8" fillId="0" borderId="30" xfId="0" applyFont="1" applyBorder="1" applyAlignment="1">
      <alignment horizontal="center"/>
    </xf>
    <xf numFmtId="0" fontId="8" fillId="0" borderId="32" xfId="0" applyFont="1" applyBorder="1" applyAlignment="1">
      <alignment horizontal="center"/>
    </xf>
    <xf numFmtId="0" fontId="10" fillId="0" borderId="30" xfId="0" applyFont="1" applyBorder="1" applyAlignment="1">
      <alignment horizontal="center" vertical="center" textRotation="90" wrapText="1"/>
    </xf>
    <xf numFmtId="0" fontId="10" fillId="0" borderId="32" xfId="0" applyFont="1" applyBorder="1" applyAlignment="1">
      <alignment horizontal="center" vertical="center" textRotation="90" wrapText="1"/>
    </xf>
    <xf numFmtId="0" fontId="10" fillId="0" borderId="9" xfId="0" applyFont="1" applyBorder="1" applyAlignment="1">
      <alignment horizontal="center" vertical="center" textRotation="90" wrapText="1"/>
    </xf>
    <xf numFmtId="0" fontId="10" fillId="0" borderId="36" xfId="0" applyFont="1" applyBorder="1" applyAlignment="1">
      <alignment horizontal="center" vertical="center" textRotation="90" wrapText="1"/>
    </xf>
    <xf numFmtId="0" fontId="10" fillId="0" borderId="35" xfId="0" applyFont="1" applyBorder="1" applyAlignment="1">
      <alignment horizontal="center" vertical="center" textRotation="90" wrapText="1"/>
    </xf>
    <xf numFmtId="0" fontId="10" fillId="0" borderId="5" xfId="0" applyFont="1" applyBorder="1" applyAlignment="1">
      <alignment horizontal="center" vertical="center" textRotation="90" wrapText="1"/>
    </xf>
    <xf numFmtId="0" fontId="10" fillId="0" borderId="1" xfId="0" applyFont="1" applyBorder="1" applyAlignment="1">
      <alignment horizontal="center" vertical="center" textRotation="90" wrapText="1"/>
    </xf>
    <xf numFmtId="0" fontId="8" fillId="0" borderId="9" xfId="0" applyFont="1" applyBorder="1" applyAlignment="1">
      <alignment horizontal="center" vertical="center"/>
    </xf>
    <xf numFmtId="0" fontId="8" fillId="0" borderId="36" xfId="0" applyFont="1" applyBorder="1" applyAlignment="1">
      <alignment horizontal="center" vertical="center"/>
    </xf>
    <xf numFmtId="166" fontId="6" fillId="0" borderId="30" xfId="0" applyNumberFormat="1" applyFont="1" applyBorder="1" applyAlignment="1">
      <alignment horizontal="center" vertical="center"/>
    </xf>
    <xf numFmtId="166" fontId="6" fillId="0" borderId="32" xfId="0" applyNumberFormat="1" applyFont="1" applyBorder="1" applyAlignment="1">
      <alignment horizontal="center" vertical="center"/>
    </xf>
    <xf numFmtId="166" fontId="6" fillId="0" borderId="35" xfId="0" applyNumberFormat="1" applyFont="1" applyBorder="1" applyAlignment="1">
      <alignment horizontal="center" vertical="center"/>
    </xf>
    <xf numFmtId="166" fontId="6" fillId="0" borderId="5" xfId="0" applyNumberFormat="1" applyFont="1" applyBorder="1" applyAlignment="1">
      <alignment horizontal="center" vertical="center"/>
    </xf>
    <xf numFmtId="0" fontId="10" fillId="0" borderId="37" xfId="0" applyFont="1" applyBorder="1" applyAlignment="1">
      <alignment horizontal="center" vertical="center" textRotation="90"/>
    </xf>
    <xf numFmtId="0" fontId="4" fillId="0" borderId="9" xfId="0" applyFont="1" applyBorder="1" applyAlignment="1">
      <alignment horizontal="center" vertical="center" textRotation="90"/>
    </xf>
    <xf numFmtId="0" fontId="4" fillId="0" borderId="0" xfId="0" applyFont="1" applyAlignment="1">
      <alignment horizontal="center" vertical="center" textRotation="90"/>
    </xf>
    <xf numFmtId="0" fontId="4" fillId="0" borderId="0" xfId="0" applyFont="1" applyAlignment="1">
      <alignment horizontal="center" vertical="center"/>
    </xf>
    <xf numFmtId="0" fontId="4" fillId="0" borderId="9" xfId="0" applyFont="1" applyBorder="1" applyAlignment="1">
      <alignment horizontal="center" vertical="center"/>
    </xf>
    <xf numFmtId="0" fontId="4" fillId="0" borderId="36" xfId="0" applyFont="1" applyBorder="1" applyAlignment="1">
      <alignment horizontal="center" vertical="center"/>
    </xf>
    <xf numFmtId="0" fontId="4" fillId="0" borderId="4" xfId="0" applyFont="1" applyBorder="1" applyAlignment="1">
      <alignment horizontal="center" vertical="center"/>
    </xf>
    <xf numFmtId="0" fontId="10" fillId="0" borderId="35" xfId="0" applyFont="1" applyBorder="1" applyAlignment="1">
      <alignment horizontal="center" vertical="center"/>
    </xf>
    <xf numFmtId="0" fontId="10" fillId="0" borderId="21" xfId="0" applyFont="1" applyBorder="1" applyAlignment="1">
      <alignment horizontal="center" vertical="center"/>
    </xf>
    <xf numFmtId="0" fontId="10" fillId="0" borderId="5" xfId="0" applyFont="1" applyBorder="1" applyAlignment="1">
      <alignment horizontal="center" vertical="center"/>
    </xf>
    <xf numFmtId="0" fontId="2" fillId="0" borderId="10" xfId="0" applyFont="1" applyBorder="1" applyAlignment="1">
      <alignment horizontal="center" textRotation="90" wrapText="1"/>
    </xf>
    <xf numFmtId="0" fontId="2" fillId="0" borderId="12" xfId="0" applyFont="1" applyBorder="1" applyAlignment="1">
      <alignment horizontal="center" wrapText="1"/>
    </xf>
    <xf numFmtId="0" fontId="2" fillId="0" borderId="4" xfId="0" applyFont="1" applyBorder="1" applyAlignment="1">
      <alignment horizontal="center" wrapText="1"/>
    </xf>
    <xf numFmtId="0" fontId="13" fillId="0" borderId="8" xfId="0" applyFont="1" applyBorder="1" applyAlignment="1" applyProtection="1">
      <alignment horizontal="center"/>
      <protection locked="0"/>
    </xf>
    <xf numFmtId="0" fontId="14" fillId="0" borderId="1" xfId="0" applyFont="1" applyBorder="1" applyAlignment="1" applyProtection="1">
      <alignment horizontal="center"/>
      <protection locked="0"/>
    </xf>
    <xf numFmtId="0" fontId="13" fillId="0" borderId="37" xfId="0" applyFont="1" applyBorder="1" applyAlignment="1" applyProtection="1">
      <alignment horizontal="center"/>
      <protection locked="0"/>
    </xf>
    <xf numFmtId="0" fontId="13" fillId="0" borderId="38" xfId="0" applyFont="1" applyBorder="1" applyAlignment="1" applyProtection="1">
      <alignment horizontal="center"/>
      <protection locked="0"/>
    </xf>
    <xf numFmtId="0" fontId="13" fillId="0" borderId="2" xfId="0" applyFont="1" applyBorder="1" applyAlignment="1" applyProtection="1">
      <alignment horizontal="center"/>
      <protection locked="0"/>
    </xf>
    <xf numFmtId="0" fontId="62" fillId="0" borderId="10" xfId="0" applyFont="1" applyBorder="1" applyAlignment="1">
      <alignment horizontal="center" textRotation="90" wrapText="1"/>
    </xf>
    <xf numFmtId="0" fontId="62" fillId="0" borderId="12" xfId="0" applyFont="1" applyBorder="1" applyAlignment="1">
      <alignment horizontal="center" wrapText="1"/>
    </xf>
    <xf numFmtId="0" fontId="62" fillId="0" borderId="4" xfId="0" applyFont="1" applyBorder="1" applyAlignment="1">
      <alignment horizontal="center" wrapText="1"/>
    </xf>
    <xf numFmtId="0" fontId="13" fillId="0" borderId="0" xfId="0" applyFont="1" applyAlignment="1">
      <alignment horizontal="left"/>
    </xf>
    <xf numFmtId="0" fontId="13" fillId="0" borderId="21" xfId="0" applyFont="1" applyBorder="1" applyAlignment="1">
      <alignment horizontal="center"/>
    </xf>
    <xf numFmtId="0" fontId="16" fillId="0" borderId="37" xfId="0" applyFont="1" applyBorder="1" applyAlignment="1">
      <alignment horizontal="center" vertical="center"/>
    </xf>
    <xf numFmtId="0" fontId="16" fillId="0" borderId="38" xfId="0" applyFont="1" applyBorder="1" applyAlignment="1">
      <alignment horizontal="center" vertical="center"/>
    </xf>
    <xf numFmtId="0" fontId="16" fillId="0" borderId="2" xfId="0" applyFont="1" applyBorder="1" applyAlignment="1">
      <alignment horizontal="center" vertical="center"/>
    </xf>
    <xf numFmtId="0" fontId="16" fillId="0" borderId="1" xfId="0" applyFont="1" applyBorder="1" applyAlignment="1">
      <alignment horizontal="center" vertical="center" textRotation="90"/>
    </xf>
    <xf numFmtId="0" fontId="2" fillId="0" borderId="12" xfId="0" applyFont="1" applyBorder="1" applyAlignment="1">
      <alignment horizontal="center" textRotation="90" wrapText="1"/>
    </xf>
    <xf numFmtId="0" fontId="2" fillId="0" borderId="4" xfId="0" applyFont="1" applyBorder="1" applyAlignment="1">
      <alignment horizontal="center" textRotation="90" wrapText="1"/>
    </xf>
    <xf numFmtId="0" fontId="17" fillId="0" borderId="8" xfId="0" applyFont="1" applyBorder="1" applyAlignment="1">
      <alignment horizontal="center"/>
    </xf>
    <xf numFmtId="0" fontId="2" fillId="0" borderId="10" xfId="0" applyFont="1" applyBorder="1" applyAlignment="1">
      <alignment horizontal="center" textRotation="90"/>
    </xf>
    <xf numFmtId="0" fontId="2" fillId="0" borderId="12" xfId="0" applyFont="1" applyBorder="1" applyAlignment="1">
      <alignment horizontal="center"/>
    </xf>
    <xf numFmtId="0" fontId="2" fillId="0" borderId="4" xfId="0" applyFont="1" applyBorder="1" applyAlignment="1">
      <alignment horizontal="center"/>
    </xf>
    <xf numFmtId="168" fontId="13" fillId="0" borderId="8" xfId="0" applyNumberFormat="1" applyFont="1" applyBorder="1" applyAlignment="1">
      <alignment horizontal="center"/>
    </xf>
    <xf numFmtId="168" fontId="19" fillId="0" borderId="8" xfId="0" applyNumberFormat="1" applyFont="1" applyBorder="1" applyAlignment="1">
      <alignment horizontal="center"/>
    </xf>
    <xf numFmtId="0" fontId="25" fillId="0" borderId="1" xfId="0" applyFont="1" applyBorder="1" applyAlignment="1">
      <alignment horizontal="center" vertical="center"/>
    </xf>
    <xf numFmtId="0" fontId="25" fillId="0" borderId="1" xfId="0" applyFont="1" applyBorder="1" applyAlignment="1">
      <alignment horizontal="center" vertical="center" wrapText="1"/>
    </xf>
    <xf numFmtId="0" fontId="31" fillId="0" borderId="37" xfId="0" applyFont="1" applyBorder="1" applyAlignment="1">
      <alignment horizontal="center" vertical="center"/>
    </xf>
    <xf numFmtId="0" fontId="31" fillId="0" borderId="38" xfId="0" applyFont="1" applyBorder="1" applyAlignment="1">
      <alignment horizontal="center" vertical="center"/>
    </xf>
    <xf numFmtId="0" fontId="31" fillId="0" borderId="2" xfId="0" applyFont="1" applyBorder="1" applyAlignment="1">
      <alignment horizontal="center" vertical="center"/>
    </xf>
    <xf numFmtId="0" fontId="17" fillId="0" borderId="1" xfId="0" applyFont="1" applyBorder="1" applyAlignment="1">
      <alignment horizontal="center" vertical="center"/>
    </xf>
    <xf numFmtId="0" fontId="13" fillId="0" borderId="8" xfId="0" applyFont="1" applyBorder="1" applyAlignment="1">
      <alignment horizontal="left"/>
    </xf>
    <xf numFmtId="0" fontId="13" fillId="0" borderId="0" xfId="0" applyFont="1" applyAlignment="1">
      <alignment horizontal="center"/>
    </xf>
    <xf numFmtId="0" fontId="17" fillId="0" borderId="37" xfId="0" applyFont="1" applyBorder="1" applyAlignment="1">
      <alignment horizontal="center" vertical="center"/>
    </xf>
    <xf numFmtId="0" fontId="17" fillId="0" borderId="38" xfId="0" applyFont="1" applyBorder="1" applyAlignment="1">
      <alignment horizontal="center" vertical="center"/>
    </xf>
    <xf numFmtId="0" fontId="17" fillId="0" borderId="2" xfId="0" applyFont="1" applyBorder="1" applyAlignment="1">
      <alignment horizontal="center" vertical="center"/>
    </xf>
    <xf numFmtId="14" fontId="2" fillId="0" borderId="8" xfId="0" applyNumberFormat="1"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17" fillId="0" borderId="8" xfId="0" applyFont="1" applyBorder="1" applyAlignment="1" applyProtection="1">
      <alignment horizontal="left"/>
      <protection locked="0"/>
    </xf>
    <xf numFmtId="0" fontId="5" fillId="0" borderId="8" xfId="0" applyFont="1" applyBorder="1" applyAlignment="1">
      <alignment horizontal="left"/>
    </xf>
    <xf numFmtId="170" fontId="17" fillId="0" borderId="37" xfId="0" applyNumberFormat="1" applyFont="1" applyBorder="1" applyAlignment="1">
      <alignment horizontal="center" vertical="center"/>
    </xf>
    <xf numFmtId="170" fontId="17" fillId="0" borderId="38" xfId="0" applyNumberFormat="1" applyFont="1" applyBorder="1" applyAlignment="1">
      <alignment horizontal="center" vertical="center"/>
    </xf>
    <xf numFmtId="170" fontId="17" fillId="0" borderId="2" xfId="0" applyNumberFormat="1" applyFont="1" applyBorder="1" applyAlignment="1">
      <alignment horizontal="center" vertical="center"/>
    </xf>
    <xf numFmtId="0" fontId="27" fillId="0" borderId="37" xfId="0" applyFont="1" applyBorder="1" applyAlignment="1">
      <alignment horizontal="left" vertical="center" indent="1"/>
    </xf>
    <xf numFmtId="0" fontId="27" fillId="0" borderId="38" xfId="0" applyFont="1" applyBorder="1" applyAlignment="1">
      <alignment horizontal="left" vertical="center" indent="1"/>
    </xf>
    <xf numFmtId="0" fontId="27" fillId="0" borderId="2" xfId="0" applyFont="1" applyBorder="1" applyAlignment="1">
      <alignment horizontal="left" vertical="center" indent="1"/>
    </xf>
    <xf numFmtId="0" fontId="32" fillId="0" borderId="36" xfId="0" applyFont="1" applyBorder="1" applyAlignment="1">
      <alignment horizontal="center" textRotation="90"/>
    </xf>
    <xf numFmtId="0" fontId="13" fillId="0" borderId="1" xfId="0" applyFont="1" applyBorder="1" applyAlignment="1" applyProtection="1">
      <alignment horizontal="center"/>
      <protection locked="0"/>
    </xf>
    <xf numFmtId="0" fontId="26" fillId="0" borderId="0" xfId="0" applyFont="1" applyAlignment="1">
      <alignment horizontal="center"/>
    </xf>
    <xf numFmtId="0" fontId="2" fillId="0" borderId="0" xfId="0" applyFont="1" applyAlignment="1">
      <alignment horizontal="left"/>
    </xf>
    <xf numFmtId="165" fontId="17" fillId="0" borderId="37" xfId="0" applyNumberFormat="1" applyFont="1" applyBorder="1" applyAlignment="1">
      <alignment horizontal="center"/>
    </xf>
    <xf numFmtId="165" fontId="17" fillId="0" borderId="2" xfId="0" applyNumberFormat="1" applyFont="1" applyBorder="1" applyAlignment="1">
      <alignment horizontal="center"/>
    </xf>
    <xf numFmtId="0" fontId="17" fillId="0" borderId="37" xfId="0" applyFont="1" applyBorder="1" applyAlignment="1">
      <alignment horizontal="left"/>
    </xf>
    <xf numFmtId="0" fontId="17" fillId="0" borderId="38" xfId="0" applyFont="1" applyBorder="1" applyAlignment="1">
      <alignment horizontal="left"/>
    </xf>
    <xf numFmtId="0" fontId="17" fillId="0" borderId="2" xfId="0" applyFont="1" applyBorder="1" applyAlignment="1">
      <alignment horizontal="left"/>
    </xf>
    <xf numFmtId="14" fontId="2" fillId="0" borderId="37" xfId="0" applyNumberFormat="1" applyFont="1" applyBorder="1" applyAlignment="1" applyProtection="1">
      <alignment horizontal="center"/>
      <protection locked="0"/>
    </xf>
    <xf numFmtId="0" fontId="2" fillId="0" borderId="38" xfId="0" applyFont="1" applyBorder="1" applyAlignment="1" applyProtection="1">
      <alignment horizontal="center"/>
      <protection locked="0"/>
    </xf>
    <xf numFmtId="0" fontId="2" fillId="0" borderId="2" xfId="0" applyFont="1" applyBorder="1" applyAlignment="1" applyProtection="1">
      <alignment horizontal="center"/>
      <protection locked="0"/>
    </xf>
    <xf numFmtId="0" fontId="2" fillId="0" borderId="37" xfId="0" applyFont="1" applyBorder="1" applyAlignment="1" applyProtection="1">
      <alignment horizontal="center"/>
      <protection locked="0"/>
    </xf>
    <xf numFmtId="0" fontId="16" fillId="0" borderId="1" xfId="0" applyFont="1" applyBorder="1" applyAlignment="1" applyProtection="1">
      <alignment horizontal="center" vertical="center"/>
      <protection locked="0"/>
    </xf>
    <xf numFmtId="0" fontId="17" fillId="0" borderId="8" xfId="0" applyFont="1" applyBorder="1" applyAlignment="1" applyProtection="1">
      <alignment horizontal="center"/>
      <protection locked="0"/>
    </xf>
    <xf numFmtId="0" fontId="17" fillId="0" borderId="21" xfId="0" applyFont="1" applyBorder="1" applyAlignment="1" applyProtection="1">
      <alignment horizontal="center"/>
      <protection locked="0"/>
    </xf>
    <xf numFmtId="0" fontId="17" fillId="0" borderId="37" xfId="0" applyFont="1" applyBorder="1" applyAlignment="1">
      <alignment horizontal="center"/>
    </xf>
    <xf numFmtId="0" fontId="17" fillId="0" borderId="2" xfId="0" applyFont="1" applyBorder="1" applyAlignment="1">
      <alignment horizontal="center"/>
    </xf>
    <xf numFmtId="0" fontId="5" fillId="0" borderId="31" xfId="0" applyFont="1" applyBorder="1" applyAlignment="1">
      <alignment horizontal="center"/>
    </xf>
    <xf numFmtId="0" fontId="13" fillId="0" borderId="1" xfId="0" applyFont="1" applyBorder="1" applyAlignment="1">
      <alignment horizontal="center"/>
    </xf>
    <xf numFmtId="0" fontId="13" fillId="0" borderId="30" xfId="0" applyFont="1" applyBorder="1" applyAlignment="1">
      <alignment horizontal="right"/>
    </xf>
    <xf numFmtId="0" fontId="13" fillId="0" borderId="31" xfId="0" applyFont="1" applyBorder="1" applyAlignment="1">
      <alignment horizontal="right"/>
    </xf>
    <xf numFmtId="0" fontId="13" fillId="0" borderId="45" xfId="0" applyFont="1" applyBorder="1" applyAlignment="1">
      <alignment horizontal="center"/>
    </xf>
    <xf numFmtId="0" fontId="54" fillId="0" borderId="0" xfId="0" applyFont="1" applyAlignment="1">
      <alignment horizontal="center"/>
    </xf>
    <xf numFmtId="0" fontId="17" fillId="0" borderId="18" xfId="0" applyFont="1" applyBorder="1" applyAlignment="1">
      <alignment horizontal="center"/>
    </xf>
    <xf numFmtId="0" fontId="13" fillId="0" borderId="0" xfId="0" applyFont="1" applyAlignment="1" applyProtection="1">
      <alignment horizontal="center"/>
      <protection locked="0"/>
    </xf>
    <xf numFmtId="166" fontId="13" fillId="0" borderId="1" xfId="0" applyNumberFormat="1" applyFont="1" applyBorder="1" applyAlignment="1">
      <alignment horizontal="center" vertical="center"/>
    </xf>
    <xf numFmtId="0" fontId="5" fillId="0" borderId="10" xfId="0" applyFont="1" applyBorder="1" applyAlignment="1">
      <alignment horizontal="center" textRotation="90" wrapText="1" shrinkToFit="1"/>
    </xf>
    <xf numFmtId="0" fontId="5" fillId="0" borderId="12" xfId="0" applyFont="1" applyBorder="1" applyAlignment="1">
      <alignment horizontal="center" textRotation="90" wrapText="1" shrinkToFit="1"/>
    </xf>
    <xf numFmtId="0" fontId="5" fillId="0" borderId="4" xfId="0" applyFont="1" applyBorder="1" applyAlignment="1">
      <alignment horizontal="center" textRotation="90" wrapText="1" shrinkToFit="1"/>
    </xf>
    <xf numFmtId="0" fontId="2" fillId="0" borderId="0" xfId="0" applyFont="1" applyAlignment="1">
      <alignment horizontal="left" vertical="center"/>
    </xf>
    <xf numFmtId="0" fontId="18" fillId="0" borderId="10" xfId="0" applyFont="1" applyBorder="1" applyAlignment="1">
      <alignment horizontal="center" textRotation="90" shrinkToFit="1"/>
    </xf>
    <xf numFmtId="0" fontId="18" fillId="0" borderId="12" xfId="0" applyFont="1" applyBorder="1" applyAlignment="1">
      <alignment horizontal="center" textRotation="90" shrinkToFit="1"/>
    </xf>
    <xf numFmtId="0" fontId="18" fillId="0" borderId="4" xfId="0" applyFont="1" applyBorder="1" applyAlignment="1">
      <alignment horizontal="center" textRotation="90" shrinkToFit="1"/>
    </xf>
    <xf numFmtId="0" fontId="2" fillId="0" borderId="0" xfId="0" applyFont="1" applyAlignment="1">
      <alignment horizontal="left" vertical="top"/>
    </xf>
    <xf numFmtId="0" fontId="5" fillId="0" borderId="10" xfId="0" applyFont="1" applyBorder="1" applyAlignment="1">
      <alignment horizontal="center" textRotation="90" shrinkToFit="1"/>
    </xf>
    <xf numFmtId="0" fontId="5" fillId="0" borderId="12" xfId="0" applyFont="1" applyBorder="1" applyAlignment="1">
      <alignment horizontal="center" textRotation="90" shrinkToFit="1"/>
    </xf>
    <xf numFmtId="0" fontId="5" fillId="0" borderId="4" xfId="0" applyFont="1" applyBorder="1" applyAlignment="1">
      <alignment horizontal="center" textRotation="90" shrinkToFit="1"/>
    </xf>
    <xf numFmtId="0" fontId="13" fillId="0" borderId="1" xfId="0" applyFont="1" applyBorder="1" applyAlignment="1">
      <alignment horizontal="left" vertical="center" indent="1"/>
    </xf>
    <xf numFmtId="0" fontId="2" fillId="0" borderId="0" xfId="0" applyFont="1" applyAlignment="1" applyProtection="1">
      <alignment horizontal="center"/>
      <protection locked="0"/>
    </xf>
    <xf numFmtId="0" fontId="10" fillId="0" borderId="37" xfId="0" applyFont="1" applyBorder="1" applyAlignment="1" applyProtection="1">
      <alignment horizontal="center" vertical="center" wrapText="1"/>
      <protection locked="0"/>
    </xf>
    <xf numFmtId="0" fontId="14" fillId="0" borderId="38" xfId="0" applyFont="1" applyBorder="1" applyAlignment="1" applyProtection="1">
      <alignment horizontal="center" vertical="center" wrapText="1"/>
      <protection locked="0"/>
    </xf>
    <xf numFmtId="0" fontId="14" fillId="0" borderId="2" xfId="0" applyFont="1" applyBorder="1" applyAlignment="1" applyProtection="1">
      <alignment horizontal="center" vertical="center" wrapText="1"/>
      <protection locked="0"/>
    </xf>
    <xf numFmtId="0" fontId="14" fillId="0" borderId="37" xfId="0" applyFont="1" applyBorder="1" applyAlignment="1" applyProtection="1">
      <alignment horizontal="center" vertical="center"/>
      <protection locked="0"/>
    </xf>
    <xf numFmtId="0" fontId="14" fillId="0" borderId="38" xfId="0" applyFont="1" applyBorder="1" applyAlignment="1" applyProtection="1">
      <alignment horizontal="center" vertical="center"/>
      <protection locked="0"/>
    </xf>
    <xf numFmtId="0" fontId="14" fillId="0" borderId="2" xfId="0" applyFont="1" applyBorder="1" applyAlignment="1" applyProtection="1">
      <alignment horizontal="center" vertical="center"/>
      <protection locked="0"/>
    </xf>
    <xf numFmtId="0" fontId="13" fillId="0" borderId="1" xfId="0" applyFont="1" applyBorder="1" applyAlignment="1" applyProtection="1">
      <alignment horizontal="left" vertical="center"/>
      <protection locked="0"/>
    </xf>
  </cellXfs>
  <cellStyles count="3">
    <cellStyle name="Euro" xfId="1" xr:uid="{00000000-0005-0000-0000-000000000000}"/>
    <cellStyle name="Normal" xfId="0" builtinId="0"/>
    <cellStyle name="Normal 2" xfId="2" xr:uid="{00000000-0005-0000-0000-000002000000}"/>
  </cellStyles>
  <dxfs count="1005">
    <dxf>
      <font>
        <color theme="0"/>
      </font>
    </dxf>
    <dxf>
      <font>
        <b/>
        <i val="0"/>
        <condense val="0"/>
        <extend val="0"/>
        <color auto="1"/>
      </font>
    </dxf>
    <dxf>
      <font>
        <condense val="0"/>
        <extend val="0"/>
        <color indexed="8"/>
      </font>
    </dxf>
    <dxf>
      <font>
        <condense val="0"/>
        <extend val="0"/>
        <color indexed="10"/>
      </font>
    </dxf>
    <dxf>
      <font>
        <condense val="0"/>
        <extend val="0"/>
        <color indexed="8"/>
      </font>
    </dxf>
    <dxf>
      <font>
        <condense val="0"/>
        <extend val="0"/>
        <color indexed="10"/>
      </font>
    </dxf>
    <dxf>
      <font>
        <condense val="0"/>
        <extend val="0"/>
        <color indexed="8"/>
      </font>
    </dxf>
    <dxf>
      <font>
        <color theme="0"/>
      </font>
    </dxf>
    <dxf>
      <font>
        <condense val="0"/>
        <extend val="0"/>
        <color indexed="10"/>
      </font>
    </dxf>
    <dxf>
      <font>
        <condense val="0"/>
        <extend val="0"/>
        <color indexed="8"/>
      </font>
    </dxf>
    <dxf>
      <font>
        <condense val="0"/>
        <extend val="0"/>
        <color indexed="10"/>
      </font>
    </dxf>
    <dxf>
      <font>
        <condense val="0"/>
        <extend val="0"/>
        <color indexed="8"/>
      </font>
    </dxf>
    <dxf>
      <font>
        <color theme="0"/>
      </font>
    </dxf>
    <dxf>
      <font>
        <b/>
        <i val="0"/>
        <condense val="0"/>
        <extend val="0"/>
        <color auto="1"/>
      </font>
    </dxf>
    <dxf>
      <font>
        <condense val="0"/>
        <extend val="0"/>
        <color indexed="8"/>
      </font>
    </dxf>
    <dxf>
      <font>
        <condense val="0"/>
        <extend val="0"/>
        <color indexed="10"/>
      </font>
    </dxf>
    <dxf>
      <font>
        <condense val="0"/>
        <extend val="0"/>
        <color indexed="8"/>
      </font>
    </dxf>
    <dxf>
      <font>
        <condense val="0"/>
        <extend val="0"/>
        <color indexed="10"/>
      </font>
    </dxf>
    <dxf>
      <font>
        <condense val="0"/>
        <extend val="0"/>
        <color indexed="8"/>
      </font>
    </dxf>
    <dxf>
      <font>
        <color theme="0"/>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b/>
        <i val="0"/>
        <condense val="0"/>
        <extend val="0"/>
        <color auto="1"/>
      </font>
    </dxf>
    <dxf>
      <font>
        <condense val="0"/>
        <extend val="0"/>
        <color indexed="8"/>
      </font>
    </dxf>
    <dxf>
      <font>
        <condense val="0"/>
        <extend val="0"/>
        <color indexed="10"/>
      </font>
    </dxf>
    <dxf>
      <font>
        <condense val="0"/>
        <extend val="0"/>
        <color indexed="8"/>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color theme="0"/>
      </font>
    </dxf>
    <dxf>
      <font>
        <condense val="0"/>
        <extend val="0"/>
        <color indexed="9"/>
      </font>
    </dxf>
    <dxf>
      <font>
        <condense val="0"/>
        <extend val="0"/>
        <color indexed="9"/>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ndense val="0"/>
        <extend val="0"/>
        <color indexed="9"/>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ndense val="0"/>
        <extend val="0"/>
        <color indexed="9"/>
      </font>
    </dxf>
    <dxf>
      <font>
        <color theme="0"/>
      </font>
    </dxf>
    <dxf>
      <font>
        <color theme="0"/>
      </font>
    </dxf>
    <dxf>
      <font>
        <color theme="0"/>
      </font>
    </dxf>
    <dxf>
      <font>
        <b/>
        <i val="0"/>
        <condense val="0"/>
        <extend val="0"/>
        <color auto="1"/>
      </font>
    </dxf>
    <dxf>
      <font>
        <b val="0"/>
        <i val="0"/>
        <condense val="0"/>
        <extend val="0"/>
        <color auto="1"/>
      </font>
    </dxf>
    <dxf>
      <font>
        <condense val="0"/>
        <extend val="0"/>
        <color indexed="9"/>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ndense val="0"/>
        <extend val="0"/>
        <color indexed="9"/>
      </font>
    </dxf>
    <dxf>
      <font>
        <condense val="0"/>
        <extend val="0"/>
        <color indexed="9"/>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ndense val="0"/>
        <extend val="0"/>
        <color indexed="9"/>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ndense val="0"/>
        <extend val="0"/>
        <color indexed="9"/>
      </font>
    </dxf>
    <dxf>
      <font>
        <color theme="0"/>
      </font>
    </dxf>
    <dxf>
      <font>
        <color theme="0"/>
      </font>
    </dxf>
    <dxf>
      <font>
        <color theme="0"/>
      </font>
    </dxf>
    <dxf>
      <font>
        <b/>
        <i val="0"/>
        <condense val="0"/>
        <extend val="0"/>
        <color auto="1"/>
      </font>
    </dxf>
    <dxf>
      <font>
        <b val="0"/>
        <i val="0"/>
        <condense val="0"/>
        <extend val="0"/>
        <color auto="1"/>
      </font>
    </dxf>
    <dxf>
      <font>
        <condense val="0"/>
        <extend val="0"/>
        <color indexed="9"/>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ndense val="0"/>
        <extend val="0"/>
        <color indexed="9"/>
      </font>
    </dxf>
    <dxf>
      <font>
        <b/>
        <i val="0"/>
        <condense val="0"/>
        <extend val="0"/>
        <color auto="1"/>
      </font>
    </dxf>
    <dxf>
      <font>
        <b val="0"/>
        <i val="0"/>
        <condense val="0"/>
        <extend val="0"/>
        <color auto="1"/>
      </font>
    </dxf>
    <dxf>
      <font>
        <color theme="0"/>
      </font>
    </dxf>
    <dxf>
      <font>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color theme="0"/>
      </font>
    </dxf>
    <dxf>
      <font>
        <condense val="0"/>
        <extend val="0"/>
        <color indexed="9"/>
      </font>
    </dxf>
    <dxf>
      <font>
        <color theme="0"/>
      </font>
    </dxf>
    <dxf>
      <font>
        <color theme="0"/>
      </font>
    </dxf>
    <dxf>
      <font>
        <condense val="0"/>
        <extend val="0"/>
        <color indexed="9"/>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ndense val="0"/>
        <extend val="0"/>
        <color indexed="9"/>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condense val="0"/>
        <extend val="0"/>
        <color indexed="9"/>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lor theme="0"/>
      </font>
    </dxf>
    <dxf>
      <font>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color theme="0"/>
      </font>
    </dxf>
    <dxf>
      <font>
        <color theme="0"/>
      </font>
    </dxf>
    <dxf>
      <font>
        <color theme="0"/>
      </font>
    </dxf>
    <dxf>
      <font>
        <condense val="0"/>
        <extend val="0"/>
        <color indexed="9"/>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strike val="0"/>
        <color theme="0"/>
      </font>
    </dxf>
    <dxf>
      <font>
        <b/>
        <i val="0"/>
        <condense val="0"/>
        <extend val="0"/>
        <color auto="1"/>
      </font>
    </dxf>
    <dxf>
      <font>
        <b val="0"/>
        <i val="0"/>
        <condense val="0"/>
        <extend val="0"/>
        <color auto="1"/>
      </font>
    </dxf>
    <dxf>
      <font>
        <color theme="0"/>
      </font>
    </dxf>
    <dxf>
      <font>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color theme="0"/>
      </font>
    </dxf>
    <dxf>
      <font>
        <b/>
        <i val="0"/>
        <condense val="0"/>
        <extend val="0"/>
        <color auto="1"/>
      </font>
    </dxf>
    <dxf>
      <font>
        <b val="0"/>
        <i val="0"/>
        <condense val="0"/>
        <extend val="0"/>
        <color auto="1"/>
      </font>
    </dxf>
    <dxf>
      <font>
        <b/>
        <i val="0"/>
        <condense val="0"/>
        <extend val="0"/>
        <color auto="1"/>
      </font>
    </dxf>
    <dxf>
      <font>
        <b val="0"/>
        <i val="0"/>
        <condense val="0"/>
        <extend val="0"/>
        <color auto="1"/>
      </font>
    </dxf>
    <dxf>
      <font>
        <color theme="0"/>
      </font>
    </dxf>
    <dxf>
      <font>
        <color theme="0"/>
      </font>
    </dxf>
    <dxf>
      <font>
        <color theme="0"/>
      </font>
    </dxf>
    <dxf>
      <font>
        <color theme="0"/>
      </font>
    </dxf>
    <dxf>
      <font>
        <color theme="0"/>
      </font>
    </dxf>
    <dxf>
      <font>
        <color theme="0"/>
      </font>
    </dxf>
    <dxf>
      <font>
        <b/>
        <i val="0"/>
        <condense val="0"/>
        <extend val="0"/>
        <color auto="1"/>
      </font>
    </dxf>
    <dxf>
      <font>
        <b val="0"/>
        <i val="0"/>
        <condense val="0"/>
        <extend val="0"/>
        <color auto="1"/>
      </font>
    </dxf>
    <dxf>
      <font>
        <color theme="0"/>
      </font>
    </dxf>
    <dxf>
      <font>
        <condense val="0"/>
        <extend val="0"/>
        <color indexed="9"/>
      </font>
    </dxf>
    <dxf>
      <font>
        <b/>
        <i val="0"/>
        <condense val="0"/>
        <extend val="0"/>
        <color auto="1"/>
      </font>
    </dxf>
    <dxf>
      <font>
        <b val="0"/>
        <i val="0"/>
        <condense val="0"/>
        <extend val="0"/>
        <color auto="1"/>
      </font>
    </dxf>
    <dxf>
      <font>
        <color theme="0"/>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color theme="0"/>
      </font>
    </dxf>
    <dxf>
      <font>
        <strike val="0"/>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ndense val="0"/>
        <extend val="0"/>
        <color indexed="9"/>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b/>
        <i val="0"/>
        <condense val="0"/>
        <extend val="0"/>
        <color auto="1"/>
      </font>
    </dxf>
    <dxf>
      <font>
        <b val="0"/>
        <i val="0"/>
        <condense val="0"/>
        <extend val="0"/>
        <color auto="1"/>
      </font>
    </dxf>
    <dxf>
      <font>
        <color theme="0"/>
      </font>
    </dxf>
    <dxf>
      <font>
        <color theme="0"/>
      </font>
    </dxf>
    <dxf>
      <font>
        <condense val="0"/>
        <extend val="0"/>
        <color indexed="9"/>
      </font>
    </dxf>
    <dxf>
      <font>
        <b/>
        <i val="0"/>
        <condense val="0"/>
        <extend val="0"/>
        <color auto="1"/>
      </font>
    </dxf>
    <dxf>
      <font>
        <b val="0"/>
        <i val="0"/>
        <condense val="0"/>
        <extend val="0"/>
        <color auto="1"/>
      </font>
    </dxf>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2</xdr:col>
      <xdr:colOff>381000</xdr:colOff>
      <xdr:row>49</xdr:row>
      <xdr:rowOff>95250</xdr:rowOff>
    </xdr:from>
    <xdr:to>
      <xdr:col>2</xdr:col>
      <xdr:colOff>123825</xdr:colOff>
      <xdr:row>49</xdr:row>
      <xdr:rowOff>95250</xdr:rowOff>
    </xdr:to>
    <xdr:sp macro="" textlink="">
      <xdr:nvSpPr>
        <xdr:cNvPr id="8908" name="Line 10">
          <a:extLst>
            <a:ext uri="{FF2B5EF4-FFF2-40B4-BE49-F238E27FC236}">
              <a16:creationId xmlns:a16="http://schemas.microsoft.com/office/drawing/2014/main" id="{A53A5CF9-7ECF-44F6-8CF4-AF4E03F14391}"/>
            </a:ext>
          </a:extLst>
        </xdr:cNvPr>
        <xdr:cNvSpPr>
          <a:spLocks noChangeShapeType="1"/>
        </xdr:cNvSpPr>
      </xdr:nvSpPr>
      <xdr:spPr bwMode="auto">
        <a:xfrm>
          <a:off x="895350" y="13458825"/>
          <a:ext cx="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2</xdr:col>
      <xdr:colOff>381000</xdr:colOff>
      <xdr:row>49</xdr:row>
      <xdr:rowOff>95250</xdr:rowOff>
    </xdr:from>
    <xdr:to>
      <xdr:col>2</xdr:col>
      <xdr:colOff>123825</xdr:colOff>
      <xdr:row>49</xdr:row>
      <xdr:rowOff>95250</xdr:rowOff>
    </xdr:to>
    <xdr:sp macro="" textlink="">
      <xdr:nvSpPr>
        <xdr:cNvPr id="8909" name="Line 11">
          <a:extLst>
            <a:ext uri="{FF2B5EF4-FFF2-40B4-BE49-F238E27FC236}">
              <a16:creationId xmlns:a16="http://schemas.microsoft.com/office/drawing/2014/main" id="{8712D7A2-3D87-4125-83B6-6D35B1157A55}"/>
            </a:ext>
          </a:extLst>
        </xdr:cNvPr>
        <xdr:cNvSpPr>
          <a:spLocks noChangeShapeType="1"/>
        </xdr:cNvSpPr>
      </xdr:nvSpPr>
      <xdr:spPr bwMode="auto">
        <a:xfrm>
          <a:off x="895350" y="13458825"/>
          <a:ext cx="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114300</xdr:colOff>
      <xdr:row>0</xdr:row>
      <xdr:rowOff>180975</xdr:rowOff>
    </xdr:from>
    <xdr:to>
      <xdr:col>5</xdr:col>
      <xdr:colOff>238125</xdr:colOff>
      <xdr:row>4</xdr:row>
      <xdr:rowOff>180975</xdr:rowOff>
    </xdr:to>
    <xdr:pic>
      <xdr:nvPicPr>
        <xdr:cNvPr id="8910" name="Picture 62">
          <a:extLst>
            <a:ext uri="{FF2B5EF4-FFF2-40B4-BE49-F238E27FC236}">
              <a16:creationId xmlns:a16="http://schemas.microsoft.com/office/drawing/2014/main" id="{F62E2E06-4BF9-4F8C-A9D8-BB0DF0AC4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33350"/>
          <a:ext cx="7524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xdr:colOff>
      <xdr:row>4</xdr:row>
      <xdr:rowOff>148167</xdr:rowOff>
    </xdr:from>
    <xdr:to>
      <xdr:col>7</xdr:col>
      <xdr:colOff>201083</xdr:colOff>
      <xdr:row>5</xdr:row>
      <xdr:rowOff>116415</xdr:rowOff>
    </xdr:to>
    <xdr:sp macro="" textlink="">
      <xdr:nvSpPr>
        <xdr:cNvPr id="5" name="4 Rectángulo">
          <a:extLst>
            <a:ext uri="{FF2B5EF4-FFF2-40B4-BE49-F238E27FC236}">
              <a16:creationId xmlns:a16="http://schemas.microsoft.com/office/drawing/2014/main" id="{0B015905-A3BD-4A86-BE61-26134E8FED39}"/>
            </a:ext>
          </a:extLst>
        </xdr:cNvPr>
        <xdr:cNvSpPr/>
      </xdr:nvSpPr>
      <xdr:spPr>
        <a:xfrm>
          <a:off x="1" y="1032631"/>
          <a:ext cx="1901975" cy="1995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PE" sz="900" b="1">
              <a:solidFill>
                <a:sysClr val="windowText" lastClr="000000"/>
              </a:solidFill>
              <a:latin typeface="Times New Roman" pitchFamily="18" charset="0"/>
              <a:ea typeface="+mn-ea"/>
              <a:cs typeface="Times New Roman" pitchFamily="18" charset="0"/>
            </a:rPr>
            <a:t>MINISTERIO DE EDUCACIÓN</a:t>
          </a:r>
          <a:endParaRPr lang="es-PE" sz="900">
            <a:solidFill>
              <a:sysClr val="windowText" lastClr="000000"/>
            </a:solidFill>
            <a:latin typeface="Times New Roman" pitchFamily="18" charset="0"/>
            <a:cs typeface="Times New Roman"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36</xdr:col>
      <xdr:colOff>123825</xdr:colOff>
      <xdr:row>8</xdr:row>
      <xdr:rowOff>95250</xdr:rowOff>
    </xdr:from>
    <xdr:to>
      <xdr:col>50</xdr:col>
      <xdr:colOff>257175</xdr:colOff>
      <xdr:row>15</xdr:row>
      <xdr:rowOff>114300</xdr:rowOff>
    </xdr:to>
    <xdr:sp macro="" textlink="">
      <xdr:nvSpPr>
        <xdr:cNvPr id="1025" name="AutoShape 1">
          <a:extLst>
            <a:ext uri="{FF2B5EF4-FFF2-40B4-BE49-F238E27FC236}">
              <a16:creationId xmlns:a16="http://schemas.microsoft.com/office/drawing/2014/main" id="{804D6AD4-F07A-40FF-AB69-3DEF62857CD6}"/>
            </a:ext>
          </a:extLst>
        </xdr:cNvPr>
        <xdr:cNvSpPr>
          <a:spLocks noChangeArrowheads="1"/>
        </xdr:cNvSpPr>
      </xdr:nvSpPr>
      <xdr:spPr bwMode="auto">
        <a:xfrm>
          <a:off x="7086600" y="1085850"/>
          <a:ext cx="2619375" cy="885825"/>
        </a:xfrm>
        <a:prstGeom prst="roundRect">
          <a:avLst>
            <a:gd name="adj" fmla="val 16667"/>
          </a:avLst>
        </a:prstGeom>
        <a:solidFill>
          <a:srgbClr val="DBDBDB"/>
        </a:solidFill>
        <a:ln w="38100" cmpd="dbl">
          <a:solidFill>
            <a:srgbClr val="000000"/>
          </a:solidFill>
          <a:round/>
          <a:headEnd/>
          <a:tailEnd/>
        </a:ln>
      </xdr:spPr>
      <xdr:txBody>
        <a:bodyPr vertOverflow="clip" wrap="square" lIns="126000" tIns="90000" rIns="126000" bIns="90000" anchor="t" upright="1"/>
        <a:lstStyle/>
        <a:p>
          <a:pPr algn="ctr" rtl="0">
            <a:defRPr sz="1000"/>
          </a:pPr>
          <a:r>
            <a:rPr lang="es-PE" sz="1200" b="1" i="0" strike="noStrike">
              <a:solidFill>
                <a:srgbClr val="000000"/>
              </a:solidFill>
              <a:latin typeface="Times New Roman"/>
              <a:cs typeface="Times New Roman"/>
            </a:rPr>
            <a:t>REGISTRO DE</a:t>
          </a:r>
        </a:p>
        <a:p>
          <a:pPr algn="ctr" rtl="0">
            <a:defRPr sz="1000"/>
          </a:pPr>
          <a:r>
            <a:rPr lang="es-PE" sz="1200" b="1" i="0" strike="noStrike">
              <a:solidFill>
                <a:srgbClr val="000000"/>
              </a:solidFill>
              <a:latin typeface="Times New Roman"/>
              <a:cs typeface="Times New Roman"/>
            </a:rPr>
            <a:t>EVALUACIÓN</a:t>
          </a:r>
        </a:p>
        <a:p>
          <a:pPr algn="ctr" rtl="0">
            <a:defRPr sz="1000"/>
          </a:pPr>
          <a:r>
            <a:rPr lang="es-PE" sz="1200" b="1" i="0" strike="noStrike">
              <a:solidFill>
                <a:srgbClr val="000000"/>
              </a:solidFill>
              <a:latin typeface="Times New Roman"/>
              <a:cs typeface="Times New Roman"/>
            </a:rPr>
            <a:t>DEL APRENDIZAJE</a:t>
          </a:r>
        </a:p>
      </xdr:txBody>
    </xdr:sp>
    <xdr:clientData/>
  </xdr:twoCellAnchor>
  <xdr:twoCellAnchor editAs="oneCell">
    <xdr:from>
      <xdr:col>42</xdr:col>
      <xdr:colOff>28575</xdr:colOff>
      <xdr:row>1</xdr:row>
      <xdr:rowOff>0</xdr:rowOff>
    </xdr:from>
    <xdr:to>
      <xdr:col>45</xdr:col>
      <xdr:colOff>123825</xdr:colOff>
      <xdr:row>5</xdr:row>
      <xdr:rowOff>114300</xdr:rowOff>
    </xdr:to>
    <xdr:pic>
      <xdr:nvPicPr>
        <xdr:cNvPr id="1325" name="Picture 3" descr="Escudo">
          <a:extLst>
            <a:ext uri="{FF2B5EF4-FFF2-40B4-BE49-F238E27FC236}">
              <a16:creationId xmlns:a16="http://schemas.microsoft.com/office/drawing/2014/main" id="{8F52D044-E479-45CD-9693-47356CA04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6350" y="123825"/>
          <a:ext cx="5429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45</xdr:row>
      <xdr:rowOff>114300</xdr:rowOff>
    </xdr:from>
    <xdr:to>
      <xdr:col>5</xdr:col>
      <xdr:colOff>0</xdr:colOff>
      <xdr:row>46</xdr:row>
      <xdr:rowOff>9525</xdr:rowOff>
    </xdr:to>
    <xdr:cxnSp macro="">
      <xdr:nvCxnSpPr>
        <xdr:cNvPr id="5399" name="3 Conector recto">
          <a:extLst>
            <a:ext uri="{FF2B5EF4-FFF2-40B4-BE49-F238E27FC236}">
              <a16:creationId xmlns:a16="http://schemas.microsoft.com/office/drawing/2014/main" id="{4DFD25F6-786E-4CF9-8445-4A67225974AE}"/>
            </a:ext>
          </a:extLst>
        </xdr:cNvPr>
        <xdr:cNvCxnSpPr>
          <a:cxnSpLocks noChangeShapeType="1"/>
        </xdr:cNvCxnSpPr>
      </xdr:nvCxnSpPr>
      <xdr:spPr bwMode="auto">
        <a:xfrm flipV="1">
          <a:off x="276225" y="5219700"/>
          <a:ext cx="3276600"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8</xdr:col>
      <xdr:colOff>19050</xdr:colOff>
      <xdr:row>45</xdr:row>
      <xdr:rowOff>104775</xdr:rowOff>
    </xdr:from>
    <xdr:to>
      <xdr:col>40</xdr:col>
      <xdr:colOff>0</xdr:colOff>
      <xdr:row>45</xdr:row>
      <xdr:rowOff>114300</xdr:rowOff>
    </xdr:to>
    <xdr:cxnSp macro="">
      <xdr:nvCxnSpPr>
        <xdr:cNvPr id="5400" name="3 Conector recto">
          <a:extLst>
            <a:ext uri="{FF2B5EF4-FFF2-40B4-BE49-F238E27FC236}">
              <a16:creationId xmlns:a16="http://schemas.microsoft.com/office/drawing/2014/main" id="{4FD64DF6-486D-40EB-8B14-7DAD981135A6}"/>
            </a:ext>
          </a:extLst>
        </xdr:cNvPr>
        <xdr:cNvCxnSpPr>
          <a:cxnSpLocks noChangeShapeType="1"/>
        </xdr:cNvCxnSpPr>
      </xdr:nvCxnSpPr>
      <xdr:spPr bwMode="auto">
        <a:xfrm flipV="1">
          <a:off x="4362450" y="5210175"/>
          <a:ext cx="2886075"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43</xdr:row>
      <xdr:rowOff>9525</xdr:rowOff>
    </xdr:from>
    <xdr:to>
      <xdr:col>43</xdr:col>
      <xdr:colOff>171450</xdr:colOff>
      <xdr:row>43</xdr:row>
      <xdr:rowOff>19050</xdr:rowOff>
    </xdr:to>
    <xdr:cxnSp macro="">
      <xdr:nvCxnSpPr>
        <xdr:cNvPr id="13450" name="3 Conector recto">
          <a:extLst>
            <a:ext uri="{FF2B5EF4-FFF2-40B4-BE49-F238E27FC236}">
              <a16:creationId xmlns:a16="http://schemas.microsoft.com/office/drawing/2014/main" id="{A79A5120-0C3F-4EE2-9AF1-ADCDA6337CCF}"/>
            </a:ext>
          </a:extLst>
        </xdr:cNvPr>
        <xdr:cNvCxnSpPr>
          <a:cxnSpLocks noChangeShapeType="1"/>
        </xdr:cNvCxnSpPr>
      </xdr:nvCxnSpPr>
      <xdr:spPr bwMode="auto">
        <a:xfrm flipV="1">
          <a:off x="3552825" y="4905375"/>
          <a:ext cx="3086100"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9525</xdr:colOff>
      <xdr:row>44</xdr:row>
      <xdr:rowOff>0</xdr:rowOff>
    </xdr:from>
    <xdr:to>
      <xdr:col>34</xdr:col>
      <xdr:colOff>228600</xdr:colOff>
      <xdr:row>44</xdr:row>
      <xdr:rowOff>9525</xdr:rowOff>
    </xdr:to>
    <xdr:cxnSp macro="">
      <xdr:nvCxnSpPr>
        <xdr:cNvPr id="14474" name="2 Conector recto">
          <a:extLst>
            <a:ext uri="{FF2B5EF4-FFF2-40B4-BE49-F238E27FC236}">
              <a16:creationId xmlns:a16="http://schemas.microsoft.com/office/drawing/2014/main" id="{30C855CA-8587-41FA-A47D-6B398F0BAB2E}"/>
            </a:ext>
          </a:extLst>
        </xdr:cNvPr>
        <xdr:cNvCxnSpPr>
          <a:cxnSpLocks noChangeShapeType="1"/>
        </xdr:cNvCxnSpPr>
      </xdr:nvCxnSpPr>
      <xdr:spPr bwMode="auto">
        <a:xfrm flipV="1">
          <a:off x="4324350" y="5248275"/>
          <a:ext cx="3000375"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171450</xdr:colOff>
      <xdr:row>1</xdr:row>
      <xdr:rowOff>104775</xdr:rowOff>
    </xdr:from>
    <xdr:to>
      <xdr:col>4</xdr:col>
      <xdr:colOff>333375</xdr:colOff>
      <xdr:row>3</xdr:row>
      <xdr:rowOff>161925</xdr:rowOff>
    </xdr:to>
    <xdr:pic>
      <xdr:nvPicPr>
        <xdr:cNvPr id="19704" name="Picture 9" descr="Escudo">
          <a:extLst>
            <a:ext uri="{FF2B5EF4-FFF2-40B4-BE49-F238E27FC236}">
              <a16:creationId xmlns:a16="http://schemas.microsoft.com/office/drawing/2014/main" id="{01615D61-0828-4E69-A108-51C00438B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266700"/>
          <a:ext cx="38100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35</xdr:col>
      <xdr:colOff>758976</xdr:colOff>
      <xdr:row>14</xdr:row>
      <xdr:rowOff>58964</xdr:rowOff>
    </xdr:from>
    <xdr:ext cx="3135600" cy="158400"/>
    <xdr:sp macro="" textlink="">
      <xdr:nvSpPr>
        <xdr:cNvPr id="5" name="4 CuadroTexto">
          <a:extLst>
            <a:ext uri="{FF2B5EF4-FFF2-40B4-BE49-F238E27FC236}">
              <a16:creationId xmlns:a16="http://schemas.microsoft.com/office/drawing/2014/main" id="{C4F84C02-38C8-41F7-938B-1F71CA9570C5}"/>
            </a:ext>
          </a:extLst>
        </xdr:cNvPr>
        <xdr:cNvSpPr txBox="1"/>
      </xdr:nvSpPr>
      <xdr:spPr>
        <a:xfrm>
          <a:off x="11056559" y="2165047"/>
          <a:ext cx="3135600" cy="158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18000" tIns="18000" rIns="18000" bIns="18000" rtlCol="0" anchor="ctr">
          <a:noAutofit/>
        </a:bodyPr>
        <a:lstStyle/>
        <a:p>
          <a:pPr algn="ctr"/>
          <a:r>
            <a:rPr lang="es-PE" sz="1000" b="1"/>
            <a:t>Retirado</a:t>
          </a:r>
          <a:r>
            <a:rPr lang="es-PE" sz="1000" b="1" baseline="0"/>
            <a:t> por 30% de asistencia del 2008-08-27</a:t>
          </a:r>
          <a:endParaRPr lang="es-PE" sz="1000" b="1"/>
        </a:p>
      </xdr:txBody>
    </xdr:sp>
    <xdr:clientData/>
  </xdr:oneCellAnchor>
  <xdr:oneCellAnchor>
    <xdr:from>
      <xdr:col>36</xdr:col>
      <xdr:colOff>10584</xdr:colOff>
      <xdr:row>13</xdr:row>
      <xdr:rowOff>16631</xdr:rowOff>
    </xdr:from>
    <xdr:ext cx="3135600" cy="158400"/>
    <xdr:sp macro="" textlink="">
      <xdr:nvSpPr>
        <xdr:cNvPr id="6" name="5 CuadroTexto">
          <a:extLst>
            <a:ext uri="{FF2B5EF4-FFF2-40B4-BE49-F238E27FC236}">
              <a16:creationId xmlns:a16="http://schemas.microsoft.com/office/drawing/2014/main" id="{22A3662D-0C91-4A82-8B7A-A4CB97BB580F}"/>
            </a:ext>
          </a:extLst>
        </xdr:cNvPr>
        <xdr:cNvSpPr txBox="1"/>
      </xdr:nvSpPr>
      <xdr:spPr>
        <a:xfrm>
          <a:off x="11070167" y="1963964"/>
          <a:ext cx="3135600" cy="158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18000" tIns="18000" rIns="18000" bIns="18000" rtlCol="0" anchor="ctr">
          <a:noAutofit/>
        </a:bodyPr>
        <a:lstStyle/>
        <a:p>
          <a:pPr algn="ctr"/>
          <a:r>
            <a:rPr lang="es-PE" sz="1000" b="1"/>
            <a:t>Retirado</a:t>
          </a:r>
          <a:r>
            <a:rPr lang="es-PE" sz="1000" b="1" baseline="0"/>
            <a:t> por 30% de asistencia del 2009-12-28</a:t>
          </a:r>
          <a:endParaRPr lang="es-PE" sz="1000" b="1"/>
        </a:p>
      </xdr:txBody>
    </xdr:sp>
    <xdr:clientData/>
  </xdr:oneCellAnchor>
  <xdr:oneCellAnchor>
    <xdr:from>
      <xdr:col>35</xdr:col>
      <xdr:colOff>585107</xdr:colOff>
      <xdr:row>19</xdr:row>
      <xdr:rowOff>95250</xdr:rowOff>
    </xdr:from>
    <xdr:ext cx="3135600" cy="158400"/>
    <xdr:sp macro="" textlink="">
      <xdr:nvSpPr>
        <xdr:cNvPr id="8" name="7 CuadroTexto">
          <a:extLst>
            <a:ext uri="{FF2B5EF4-FFF2-40B4-BE49-F238E27FC236}">
              <a16:creationId xmlns:a16="http://schemas.microsoft.com/office/drawing/2014/main" id="{1DFD31A6-5472-4B80-91F5-C8627796FDCA}"/>
            </a:ext>
          </a:extLst>
        </xdr:cNvPr>
        <xdr:cNvSpPr txBox="1"/>
      </xdr:nvSpPr>
      <xdr:spPr>
        <a:xfrm>
          <a:off x="10776857" y="2797969"/>
          <a:ext cx="3135600" cy="158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18000" tIns="18000" rIns="18000" bIns="18000" rtlCol="0" anchor="ctr">
          <a:noAutofit/>
        </a:bodyPr>
        <a:lstStyle/>
        <a:p>
          <a:pPr algn="ctr"/>
          <a:r>
            <a:rPr lang="es-PE" sz="1000" b="1"/>
            <a:t>Retirado</a:t>
          </a:r>
          <a:r>
            <a:rPr lang="es-PE" sz="1000" b="1" baseline="0"/>
            <a:t> por 30% de asistencia del 2008-08-27</a:t>
          </a:r>
          <a:endParaRPr lang="es-PE" sz="1000" b="1"/>
        </a:p>
      </xdr:txBody>
    </xdr:sp>
    <xdr:clientData/>
  </xdr:oneCellAnchor>
  <xdr:twoCellAnchor>
    <xdr:from>
      <xdr:col>37</xdr:col>
      <xdr:colOff>266700</xdr:colOff>
      <xdr:row>12</xdr:row>
      <xdr:rowOff>28575</xdr:rowOff>
    </xdr:from>
    <xdr:to>
      <xdr:col>37</xdr:col>
      <xdr:colOff>504825</xdr:colOff>
      <xdr:row>13</xdr:row>
      <xdr:rowOff>142875</xdr:rowOff>
    </xdr:to>
    <xdr:sp macro="" textlink="">
      <xdr:nvSpPr>
        <xdr:cNvPr id="19708" name="8 Flecha abajo">
          <a:extLst>
            <a:ext uri="{FF2B5EF4-FFF2-40B4-BE49-F238E27FC236}">
              <a16:creationId xmlns:a16="http://schemas.microsoft.com/office/drawing/2014/main" id="{2803294F-20B2-47DF-A1B5-4598BD2FC72C}"/>
            </a:ext>
          </a:extLst>
        </xdr:cNvPr>
        <xdr:cNvSpPr>
          <a:spLocks noChangeArrowheads="1"/>
        </xdr:cNvSpPr>
      </xdr:nvSpPr>
      <xdr:spPr bwMode="auto">
        <a:xfrm>
          <a:off x="12039600" y="1924050"/>
          <a:ext cx="238125" cy="190500"/>
        </a:xfrm>
        <a:prstGeom prst="downArrow">
          <a:avLst>
            <a:gd name="adj1" fmla="val 50000"/>
            <a:gd name="adj2" fmla="val 50000"/>
          </a:avLst>
        </a:prstGeom>
        <a:solidFill>
          <a:srgbClr val="FFFFFF"/>
        </a:solidFill>
        <a:ln w="9525" algn="ctr">
          <a:solidFill>
            <a:srgbClr val="000000"/>
          </a:solidFill>
          <a:round/>
          <a:headEnd/>
          <a:tailEnd/>
        </a:ln>
      </xdr:spPr>
    </xdr:sp>
    <xdr:clientData/>
  </xdr:twoCellAnchor>
  <xdr:oneCellAnchor>
    <xdr:from>
      <xdr:col>35</xdr:col>
      <xdr:colOff>756397</xdr:colOff>
      <xdr:row>25</xdr:row>
      <xdr:rowOff>14008</xdr:rowOff>
    </xdr:from>
    <xdr:ext cx="2238378" cy="201915"/>
    <xdr:sp macro="" textlink="">
      <xdr:nvSpPr>
        <xdr:cNvPr id="16" name="CuadroTexto 15">
          <a:extLst>
            <a:ext uri="{FF2B5EF4-FFF2-40B4-BE49-F238E27FC236}">
              <a16:creationId xmlns:a16="http://schemas.microsoft.com/office/drawing/2014/main" id="{CCDEA308-3E12-46B5-92ED-28E6E551A0B1}"/>
            </a:ext>
          </a:extLst>
        </xdr:cNvPr>
        <xdr:cNvSpPr txBox="1"/>
      </xdr:nvSpPr>
      <xdr:spPr>
        <a:xfrm>
          <a:off x="10960754" y="3648916"/>
          <a:ext cx="2238378"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PE" sz="700">
              <a:solidFill>
                <a:schemeClr val="tx1"/>
              </a:solidFill>
              <a:effectLst/>
              <a:latin typeface="+mn-lt"/>
              <a:ea typeface="+mn-ea"/>
              <a:cs typeface="+mn-cs"/>
            </a:rPr>
            <a:t>RESOLUCIÓN DIRECTORIAL N° 015 – 2018/CETPRO-SMP</a:t>
          </a:r>
          <a:endParaRPr lang="es-ES" sz="700">
            <a:solidFill>
              <a:schemeClr val="tx1"/>
            </a:solidFill>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39</xdr:col>
      <xdr:colOff>557893</xdr:colOff>
      <xdr:row>16</xdr:row>
      <xdr:rowOff>27214</xdr:rowOff>
    </xdr:from>
    <xdr:ext cx="3135600" cy="158400"/>
    <xdr:sp macro="" textlink="">
      <xdr:nvSpPr>
        <xdr:cNvPr id="2" name="1 CuadroTexto">
          <a:extLst>
            <a:ext uri="{FF2B5EF4-FFF2-40B4-BE49-F238E27FC236}">
              <a16:creationId xmlns:a16="http://schemas.microsoft.com/office/drawing/2014/main" id="{85E19DFE-FBE0-4E01-8D05-320AF26948F4}"/>
            </a:ext>
          </a:extLst>
        </xdr:cNvPr>
        <xdr:cNvSpPr txBox="1"/>
      </xdr:nvSpPr>
      <xdr:spPr>
        <a:xfrm>
          <a:off x="10806793" y="2160814"/>
          <a:ext cx="3135600" cy="158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18000" tIns="18000" rIns="18000" bIns="18000" rtlCol="0" anchor="ctr">
          <a:noAutofit/>
        </a:bodyPr>
        <a:lstStyle/>
        <a:p>
          <a:pPr algn="ctr"/>
          <a:r>
            <a:rPr lang="es-PE" sz="900" b="1"/>
            <a:t>Retirado</a:t>
          </a:r>
          <a:r>
            <a:rPr lang="es-PE" sz="900" b="1" baseline="0"/>
            <a:t> por 30% de asistencia del 2008-08-27</a:t>
          </a:r>
          <a:endParaRPr lang="es-PE" sz="900" b="1"/>
        </a:p>
      </xdr:txBody>
    </xdr:sp>
    <xdr:clientData/>
  </xdr:oneCellAnchor>
  <xdr:oneCellAnchor>
    <xdr:from>
      <xdr:col>39</xdr:col>
      <xdr:colOff>571500</xdr:colOff>
      <xdr:row>19</xdr:row>
      <xdr:rowOff>27214</xdr:rowOff>
    </xdr:from>
    <xdr:ext cx="3135600" cy="158400"/>
    <xdr:sp macro="" textlink="">
      <xdr:nvSpPr>
        <xdr:cNvPr id="3" name="2 CuadroTexto">
          <a:extLst>
            <a:ext uri="{FF2B5EF4-FFF2-40B4-BE49-F238E27FC236}">
              <a16:creationId xmlns:a16="http://schemas.microsoft.com/office/drawing/2014/main" id="{DF5B0DBD-B136-4FB3-A892-326C69784F42}"/>
            </a:ext>
          </a:extLst>
        </xdr:cNvPr>
        <xdr:cNvSpPr txBox="1"/>
      </xdr:nvSpPr>
      <xdr:spPr>
        <a:xfrm>
          <a:off x="10820400" y="2475139"/>
          <a:ext cx="3135600" cy="158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18000" tIns="18000" rIns="18000" bIns="18000" rtlCol="0" anchor="ctr">
          <a:noAutofit/>
        </a:bodyPr>
        <a:lstStyle/>
        <a:p>
          <a:pPr algn="ctr"/>
          <a:r>
            <a:rPr lang="es-PE" sz="900" b="1"/>
            <a:t>Retirado</a:t>
          </a:r>
          <a:r>
            <a:rPr lang="es-PE" sz="900" b="1" baseline="0"/>
            <a:t> por 30% de asistencia del 2008-08-27</a:t>
          </a:r>
          <a:endParaRPr lang="es-PE" sz="900" b="1"/>
        </a:p>
      </xdr:txBody>
    </xdr:sp>
    <xdr:clientData/>
  </xdr:oneCellAnchor>
  <xdr:oneCellAnchor>
    <xdr:from>
      <xdr:col>39</xdr:col>
      <xdr:colOff>585107</xdr:colOff>
      <xdr:row>21</xdr:row>
      <xdr:rowOff>95250</xdr:rowOff>
    </xdr:from>
    <xdr:ext cx="3135600" cy="158400"/>
    <xdr:sp macro="" textlink="">
      <xdr:nvSpPr>
        <xdr:cNvPr id="4" name="3 CuadroTexto">
          <a:extLst>
            <a:ext uri="{FF2B5EF4-FFF2-40B4-BE49-F238E27FC236}">
              <a16:creationId xmlns:a16="http://schemas.microsoft.com/office/drawing/2014/main" id="{F6E48C5D-5F3B-4F11-9A7B-B56E9814AC01}"/>
            </a:ext>
          </a:extLst>
        </xdr:cNvPr>
        <xdr:cNvSpPr txBox="1"/>
      </xdr:nvSpPr>
      <xdr:spPr>
        <a:xfrm>
          <a:off x="10834007" y="2781300"/>
          <a:ext cx="3135600" cy="158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18000" tIns="18000" rIns="18000" bIns="18000" rtlCol="0" anchor="ctr">
          <a:noAutofit/>
        </a:bodyPr>
        <a:lstStyle/>
        <a:p>
          <a:pPr algn="ctr"/>
          <a:r>
            <a:rPr lang="es-PE" sz="900" b="1"/>
            <a:t>Retirado</a:t>
          </a:r>
          <a:r>
            <a:rPr lang="es-PE" sz="900" b="1" baseline="0"/>
            <a:t> por 30% de asistencia del 2008-08-27</a:t>
          </a:r>
          <a:endParaRPr lang="es-PE" sz="900" b="1"/>
        </a:p>
      </xdr:txBody>
    </xdr:sp>
    <xdr:clientData/>
  </xdr:oneCellAnchor>
  <xdr:twoCellAnchor>
    <xdr:from>
      <xdr:col>41</xdr:col>
      <xdr:colOff>266700</xdr:colOff>
      <xdr:row>14</xdr:row>
      <xdr:rowOff>28575</xdr:rowOff>
    </xdr:from>
    <xdr:to>
      <xdr:col>41</xdr:col>
      <xdr:colOff>504825</xdr:colOff>
      <xdr:row>15</xdr:row>
      <xdr:rowOff>142875</xdr:rowOff>
    </xdr:to>
    <xdr:sp macro="" textlink="">
      <xdr:nvSpPr>
        <xdr:cNvPr id="4743" name="4 Flecha abajo">
          <a:extLst>
            <a:ext uri="{FF2B5EF4-FFF2-40B4-BE49-F238E27FC236}">
              <a16:creationId xmlns:a16="http://schemas.microsoft.com/office/drawing/2014/main" id="{3EBAC47D-C7D6-49A1-8A7F-3964FEDA0086}"/>
            </a:ext>
          </a:extLst>
        </xdr:cNvPr>
        <xdr:cNvSpPr>
          <a:spLocks noChangeArrowheads="1"/>
        </xdr:cNvSpPr>
      </xdr:nvSpPr>
      <xdr:spPr bwMode="auto">
        <a:xfrm>
          <a:off x="11268075" y="1924050"/>
          <a:ext cx="238125" cy="190500"/>
        </a:xfrm>
        <a:prstGeom prst="downArrow">
          <a:avLst>
            <a:gd name="adj1" fmla="val 50000"/>
            <a:gd name="adj2" fmla="val 50000"/>
          </a:avLst>
        </a:prstGeom>
        <a:solidFill>
          <a:srgbClr val="FFFFFF"/>
        </a:solidFill>
        <a:ln w="9525" algn="ctr">
          <a:solidFill>
            <a:srgbClr val="000000"/>
          </a:solidFill>
          <a:round/>
          <a:headEnd/>
          <a:tailEnd/>
        </a:ln>
      </xdr:spPr>
    </xdr:sp>
    <xdr:clientData/>
  </xdr:twoCellAnchor>
  <xdr:oneCellAnchor>
    <xdr:from>
      <xdr:col>39</xdr:col>
      <xdr:colOff>738674</xdr:colOff>
      <xdr:row>23</xdr:row>
      <xdr:rowOff>77755</xdr:rowOff>
    </xdr:from>
    <xdr:ext cx="2238378" cy="170624"/>
    <xdr:sp macro="" textlink="">
      <xdr:nvSpPr>
        <xdr:cNvPr id="8" name="CuadroTexto 7">
          <a:extLst>
            <a:ext uri="{FF2B5EF4-FFF2-40B4-BE49-F238E27FC236}">
              <a16:creationId xmlns:a16="http://schemas.microsoft.com/office/drawing/2014/main" id="{FE117D28-61E1-42CC-859D-61F7807B40D0}"/>
            </a:ext>
          </a:extLst>
        </xdr:cNvPr>
        <xdr:cNvSpPr txBox="1"/>
      </xdr:nvSpPr>
      <xdr:spPr>
        <a:xfrm>
          <a:off x="10292832" y="3226837"/>
          <a:ext cx="2238378" cy="170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PE" sz="500">
              <a:solidFill>
                <a:schemeClr val="tx1"/>
              </a:solidFill>
              <a:effectLst/>
              <a:latin typeface="+mn-lt"/>
              <a:ea typeface="+mn-ea"/>
              <a:cs typeface="+mn-cs"/>
            </a:rPr>
            <a:t>RESOLUCIÓN DIRECTORIAL N° 015 – 2018/CETPRO-SMP</a:t>
          </a:r>
          <a:endParaRPr lang="es-ES" sz="500">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11.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5" tint="0.59999389629810485"/>
  </sheetPr>
  <dimension ref="A1:AN295"/>
  <sheetViews>
    <sheetView view="pageBreakPreview" zoomScale="90" zoomScaleSheetLayoutView="90" zoomScalePageLayoutView="70" workbookViewId="0">
      <selection activeCell="A50" sqref="A50:C50"/>
    </sheetView>
  </sheetViews>
  <sheetFormatPr baseColWidth="10" defaultColWidth="5.7109375" defaultRowHeight="18" customHeight="1"/>
  <cols>
    <col min="1" max="1" width="7.42578125" style="58" customWidth="1"/>
    <col min="2" max="2" width="4.140625" style="58" customWidth="1"/>
    <col min="3" max="3" width="1.85546875" style="58" customWidth="1"/>
    <col min="4" max="4" width="2.140625" style="58" customWidth="1"/>
    <col min="5" max="5" width="1.28515625" style="58" customWidth="1"/>
    <col min="6" max="6" width="6.42578125" style="58" customWidth="1"/>
    <col min="7" max="7" width="2.140625" style="58" customWidth="1"/>
    <col min="8" max="8" width="6.5703125" style="58" customWidth="1"/>
    <col min="9" max="10" width="1.7109375" style="58" customWidth="1"/>
    <col min="11" max="11" width="5.7109375" style="58" customWidth="1"/>
    <col min="12" max="12" width="1.7109375" style="58" customWidth="1"/>
    <col min="13" max="13" width="4.42578125" style="58" customWidth="1"/>
    <col min="14" max="14" width="5.5703125" style="58" customWidth="1"/>
    <col min="15" max="15" width="1.140625" style="58" customWidth="1"/>
    <col min="16" max="16" width="2.28515625" style="58" customWidth="1"/>
    <col min="17" max="17" width="5" style="58" customWidth="1"/>
    <col min="18" max="18" width="2" style="58" customWidth="1"/>
    <col min="19" max="19" width="1" style="58" customWidth="1"/>
    <col min="20" max="20" width="3" style="58" customWidth="1"/>
    <col min="21" max="21" width="6.5703125" style="58" customWidth="1"/>
    <col min="22" max="22" width="3.85546875" style="58" customWidth="1"/>
    <col min="23" max="23" width="10.42578125" style="58" customWidth="1"/>
    <col min="24" max="24" width="2.85546875" style="58" customWidth="1"/>
    <col min="25" max="25" width="1.5703125" style="58" customWidth="1"/>
    <col min="26" max="26" width="7" style="58" customWidth="1"/>
    <col min="27" max="27" width="2.42578125" style="58" customWidth="1"/>
    <col min="28" max="28" width="3.28515625" style="58" customWidth="1"/>
    <col min="29" max="29" width="2.42578125" style="58" customWidth="1"/>
    <col min="30" max="30" width="5.7109375" style="58"/>
    <col min="31" max="31" width="2.7109375" style="58" customWidth="1"/>
    <col min="32" max="32" width="3.42578125" style="58" customWidth="1"/>
    <col min="33" max="33" width="7.85546875" style="58" customWidth="1"/>
    <col min="34" max="34" width="3.28515625" style="58" customWidth="1"/>
    <col min="35" max="35" width="12.5703125" style="58" customWidth="1"/>
    <col min="36" max="39" width="5.7109375" style="58"/>
    <col min="40" max="40" width="22.140625" style="58" customWidth="1"/>
    <col min="41" max="16384" width="5.7109375" style="58"/>
  </cols>
  <sheetData>
    <row r="1" spans="1:40" ht="10.5" customHeight="1">
      <c r="A1" s="76"/>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row>
    <row r="2" spans="1:40" ht="18" customHeight="1">
      <c r="A2" s="240"/>
      <c r="B2" s="240"/>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240"/>
      <c r="AE2" s="240"/>
      <c r="AF2" s="240"/>
      <c r="AG2" s="240"/>
      <c r="AH2" s="240"/>
      <c r="AI2" s="240"/>
    </row>
    <row r="3" spans="1:40" ht="18" customHeight="1">
      <c r="A3" s="240"/>
      <c r="B3" s="240"/>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c r="AC3" s="240"/>
      <c r="AD3" s="240"/>
      <c r="AE3" s="240"/>
      <c r="AF3" s="240"/>
      <c r="AG3" s="240"/>
      <c r="AH3" s="240"/>
      <c r="AI3" s="240"/>
    </row>
    <row r="4" spans="1:40" ht="22.5" customHeight="1">
      <c r="A4" s="241" t="s">
        <v>214</v>
      </c>
      <c r="B4" s="241"/>
      <c r="C4" s="241"/>
      <c r="D4" s="241"/>
      <c r="E4" s="241"/>
      <c r="F4" s="241"/>
      <c r="G4" s="241"/>
      <c r="H4" s="241"/>
      <c r="I4" s="241"/>
      <c r="J4" s="241"/>
      <c r="K4" s="241"/>
      <c r="L4" s="241"/>
      <c r="M4" s="241"/>
      <c r="N4" s="241"/>
      <c r="O4" s="241"/>
      <c r="P4" s="241"/>
      <c r="Q4" s="241"/>
      <c r="R4" s="241"/>
      <c r="S4" s="241"/>
      <c r="T4" s="241"/>
      <c r="U4" s="241"/>
      <c r="V4" s="241"/>
      <c r="W4" s="241"/>
      <c r="X4" s="241"/>
      <c r="Y4" s="241"/>
      <c r="Z4" s="241"/>
      <c r="AA4" s="241"/>
      <c r="AB4" s="241"/>
      <c r="AC4" s="241"/>
      <c r="AD4" s="241"/>
      <c r="AE4" s="241"/>
      <c r="AF4" s="241"/>
      <c r="AG4" s="241"/>
      <c r="AH4" s="241"/>
      <c r="AI4" s="241"/>
    </row>
    <row r="6" spans="1:40" ht="28.5" customHeight="1">
      <c r="A6" s="242" t="s">
        <v>215</v>
      </c>
      <c r="B6" s="242"/>
      <c r="C6" s="242"/>
      <c r="D6" s="242"/>
      <c r="E6" s="242"/>
      <c r="F6" s="242"/>
      <c r="G6" s="242"/>
      <c r="H6" s="242"/>
      <c r="I6" s="242"/>
      <c r="J6" s="242"/>
      <c r="K6" s="242"/>
      <c r="L6" s="242"/>
      <c r="M6" s="242"/>
      <c r="N6" s="242"/>
      <c r="O6" s="242"/>
      <c r="P6" s="242"/>
      <c r="Q6" s="242"/>
      <c r="R6" s="242"/>
      <c r="S6" s="242"/>
      <c r="T6" s="242"/>
      <c r="U6" s="242"/>
      <c r="V6" s="242"/>
      <c r="W6" s="242"/>
      <c r="X6" s="242"/>
      <c r="Y6" s="242"/>
      <c r="Z6" s="242"/>
      <c r="AA6" s="242"/>
      <c r="AB6" s="242"/>
      <c r="AC6" s="242"/>
      <c r="AD6" s="242"/>
      <c r="AE6" s="242"/>
      <c r="AF6" s="242"/>
      <c r="AG6" s="242"/>
      <c r="AH6" s="242"/>
      <c r="AI6" s="242"/>
      <c r="AN6" s="58" t="s">
        <v>258</v>
      </c>
    </row>
    <row r="7" spans="1:40" ht="26.25" customHeight="1">
      <c r="A7" s="243" t="s">
        <v>137</v>
      </c>
      <c r="B7" s="244"/>
      <c r="C7" s="245" t="s">
        <v>251</v>
      </c>
      <c r="D7" s="246"/>
      <c r="E7" s="246"/>
      <c r="F7" s="246"/>
      <c r="G7" s="246"/>
      <c r="H7" s="246"/>
      <c r="I7" s="247"/>
      <c r="J7" s="248" t="s">
        <v>131</v>
      </c>
      <c r="K7" s="249"/>
      <c r="L7" s="250"/>
      <c r="M7" s="250"/>
      <c r="N7" s="251"/>
      <c r="O7" s="245" t="s">
        <v>253</v>
      </c>
      <c r="P7" s="246"/>
      <c r="Q7" s="246"/>
      <c r="R7" s="246"/>
      <c r="S7" s="246"/>
      <c r="T7" s="246"/>
      <c r="U7" s="246"/>
      <c r="V7" s="246"/>
      <c r="W7" s="247"/>
      <c r="X7" s="248" t="s">
        <v>1</v>
      </c>
      <c r="Y7" s="249"/>
      <c r="Z7" s="250"/>
      <c r="AA7" s="250"/>
      <c r="AB7" s="250"/>
      <c r="AC7" s="251"/>
      <c r="AD7" s="245" t="s">
        <v>252</v>
      </c>
      <c r="AE7" s="246"/>
      <c r="AF7" s="246"/>
      <c r="AG7" s="246"/>
      <c r="AH7" s="246"/>
      <c r="AI7" s="247"/>
      <c r="AJ7" s="59"/>
      <c r="AN7" s="230" t="s">
        <v>246</v>
      </c>
    </row>
    <row r="8" spans="1:40" ht="26.25" customHeight="1">
      <c r="A8" s="257" t="s">
        <v>217</v>
      </c>
      <c r="B8" s="258"/>
      <c r="C8" s="258"/>
      <c r="D8" s="258"/>
      <c r="E8" s="258"/>
      <c r="F8" s="258"/>
      <c r="G8" s="252"/>
      <c r="H8" s="253"/>
      <c r="I8" s="253"/>
      <c r="J8" s="253"/>
      <c r="K8" s="256"/>
      <c r="L8" s="263" t="s">
        <v>218</v>
      </c>
      <c r="M8" s="264"/>
      <c r="N8" s="264"/>
      <c r="O8" s="264"/>
      <c r="P8" s="264"/>
      <c r="Q8" s="264"/>
      <c r="R8" s="264"/>
      <c r="S8" s="252" t="s">
        <v>145</v>
      </c>
      <c r="T8" s="253"/>
      <c r="U8" s="253"/>
      <c r="V8" s="253"/>
      <c r="W8" s="253"/>
      <c r="X8" s="256"/>
      <c r="Y8" s="265" t="s">
        <v>219</v>
      </c>
      <c r="Z8" s="266"/>
      <c r="AA8" s="266"/>
      <c r="AB8" s="266"/>
      <c r="AC8" s="266"/>
      <c r="AD8" s="266"/>
      <c r="AE8" s="267"/>
      <c r="AF8" s="268"/>
      <c r="AG8" s="268"/>
      <c r="AH8" s="268"/>
      <c r="AI8" s="269"/>
      <c r="AN8" s="230" t="s">
        <v>216</v>
      </c>
    </row>
    <row r="9" spans="1:40" ht="26.25" customHeight="1">
      <c r="A9" s="257" t="s">
        <v>220</v>
      </c>
      <c r="B9" s="258"/>
      <c r="C9" s="258"/>
      <c r="D9" s="258"/>
      <c r="E9" s="258"/>
      <c r="F9" s="258"/>
      <c r="G9" s="258"/>
      <c r="H9" s="258"/>
      <c r="I9" s="259"/>
      <c r="J9" s="260" t="s">
        <v>267</v>
      </c>
      <c r="K9" s="253"/>
      <c r="L9" s="261" t="s">
        <v>254</v>
      </c>
      <c r="M9" s="253"/>
      <c r="N9" s="261" t="s">
        <v>254</v>
      </c>
      <c r="O9" s="253"/>
      <c r="P9" s="261" t="s">
        <v>254</v>
      </c>
      <c r="Q9" s="253"/>
      <c r="R9" s="261" t="s">
        <v>254</v>
      </c>
      <c r="S9" s="256"/>
      <c r="T9" s="254" t="s">
        <v>221</v>
      </c>
      <c r="U9" s="255"/>
      <c r="V9" s="255"/>
      <c r="W9" s="255"/>
      <c r="X9" s="255"/>
      <c r="Y9" s="255"/>
      <c r="Z9" s="255"/>
      <c r="AA9" s="255"/>
      <c r="AB9" s="262"/>
      <c r="AC9" s="252"/>
      <c r="AD9" s="253"/>
      <c r="AE9" s="253"/>
      <c r="AF9" s="253"/>
      <c r="AG9" s="253"/>
      <c r="AH9" s="253"/>
      <c r="AI9" s="256"/>
      <c r="AJ9" s="59"/>
      <c r="AN9" s="230" t="s">
        <v>247</v>
      </c>
    </row>
    <row r="10" spans="1:40" ht="26.25" customHeight="1">
      <c r="A10" s="257" t="s">
        <v>139</v>
      </c>
      <c r="B10" s="258"/>
      <c r="C10" s="258"/>
      <c r="D10" s="259"/>
      <c r="E10" s="252" t="s">
        <v>251</v>
      </c>
      <c r="F10" s="253"/>
      <c r="G10" s="253"/>
      <c r="H10" s="253"/>
      <c r="I10" s="253"/>
      <c r="J10" s="253"/>
      <c r="K10" s="253"/>
      <c r="L10" s="253"/>
      <c r="M10" s="253"/>
      <c r="N10" s="253"/>
      <c r="O10" s="253"/>
      <c r="P10" s="253"/>
      <c r="Q10" s="253"/>
      <c r="R10" s="253"/>
      <c r="S10" s="253"/>
      <c r="T10" s="253"/>
      <c r="U10" s="253"/>
      <c r="V10" s="254" t="s">
        <v>143</v>
      </c>
      <c r="W10" s="255"/>
      <c r="X10" s="255"/>
      <c r="Y10" s="255"/>
      <c r="Z10" s="252" t="s">
        <v>256</v>
      </c>
      <c r="AA10" s="253"/>
      <c r="AB10" s="253"/>
      <c r="AC10" s="253"/>
      <c r="AD10" s="253"/>
      <c r="AE10" s="253"/>
      <c r="AF10" s="253"/>
      <c r="AG10" s="253"/>
      <c r="AH10" s="253"/>
      <c r="AI10" s="256"/>
      <c r="AJ10" s="59"/>
      <c r="AN10" s="230" t="s">
        <v>257</v>
      </c>
    </row>
    <row r="11" spans="1:40" ht="26.25" customHeight="1">
      <c r="A11" s="270" t="s">
        <v>146</v>
      </c>
      <c r="B11" s="271"/>
      <c r="C11" s="252" t="s">
        <v>255</v>
      </c>
      <c r="D11" s="253"/>
      <c r="E11" s="253"/>
      <c r="F11" s="253"/>
      <c r="G11" s="253"/>
      <c r="H11" s="253"/>
      <c r="I11" s="253"/>
      <c r="J11" s="253"/>
      <c r="K11" s="253"/>
      <c r="L11" s="253"/>
      <c r="M11" s="253"/>
      <c r="N11" s="253"/>
      <c r="O11" s="253"/>
      <c r="P11" s="253"/>
      <c r="Q11" s="253"/>
      <c r="R11" s="253"/>
      <c r="S11" s="253"/>
      <c r="T11" s="253"/>
      <c r="U11" s="256"/>
      <c r="V11" s="265" t="s">
        <v>85</v>
      </c>
      <c r="W11" s="266"/>
      <c r="X11" s="266"/>
      <c r="Y11" s="266"/>
      <c r="Z11" s="252" t="s">
        <v>257</v>
      </c>
      <c r="AA11" s="253"/>
      <c r="AB11" s="253"/>
      <c r="AC11" s="253"/>
      <c r="AD11" s="253"/>
      <c r="AE11" s="253"/>
      <c r="AF11" s="253"/>
      <c r="AG11" s="253"/>
      <c r="AH11" s="253"/>
      <c r="AI11" s="256"/>
      <c r="AJ11" s="59"/>
      <c r="AN11" s="230" t="s">
        <v>250</v>
      </c>
    </row>
    <row r="12" spans="1:40" ht="26.25" customHeight="1">
      <c r="A12" s="254" t="s">
        <v>260</v>
      </c>
      <c r="B12" s="255"/>
      <c r="C12" s="255"/>
      <c r="D12" s="255"/>
      <c r="E12" s="255"/>
      <c r="F12" s="255"/>
      <c r="G12" s="255"/>
      <c r="H12" s="255"/>
      <c r="I12" s="255"/>
      <c r="J12" s="255"/>
      <c r="K12" s="255"/>
      <c r="L12" s="255"/>
      <c r="M12" s="255"/>
      <c r="N12" s="255"/>
      <c r="O12" s="255"/>
      <c r="P12" s="262"/>
      <c r="Q12" s="252"/>
      <c r="R12" s="253"/>
      <c r="S12" s="253"/>
      <c r="T12" s="253"/>
      <c r="U12" s="253"/>
      <c r="V12" s="253"/>
      <c r="W12" s="253"/>
      <c r="X12" s="253"/>
      <c r="Y12" s="253"/>
      <c r="Z12" s="253"/>
      <c r="AA12" s="253"/>
      <c r="AB12" s="253"/>
      <c r="AC12" s="253"/>
      <c r="AD12" s="253"/>
      <c r="AE12" s="253"/>
      <c r="AF12" s="253"/>
      <c r="AG12" s="253"/>
      <c r="AH12" s="253"/>
      <c r="AI12" s="256"/>
      <c r="AJ12" s="59"/>
      <c r="AN12" s="230" t="s">
        <v>248</v>
      </c>
    </row>
    <row r="13" spans="1:40" ht="26.25" customHeight="1">
      <c r="A13" s="257" t="s">
        <v>222</v>
      </c>
      <c r="B13" s="258"/>
      <c r="C13" s="258"/>
      <c r="D13" s="258"/>
      <c r="E13" s="258"/>
      <c r="F13" s="252"/>
      <c r="G13" s="253"/>
      <c r="H13" s="253"/>
      <c r="I13" s="253"/>
      <c r="J13" s="253"/>
      <c r="K13" s="253"/>
      <c r="L13" s="253"/>
      <c r="M13" s="253"/>
      <c r="N13" s="253"/>
      <c r="O13" s="253"/>
      <c r="P13" s="253"/>
      <c r="Q13" s="253"/>
      <c r="R13" s="253"/>
      <c r="S13" s="277"/>
      <c r="T13" s="277"/>
      <c r="U13" s="277"/>
      <c r="V13" s="277"/>
      <c r="W13" s="277"/>
      <c r="X13" s="277"/>
      <c r="Y13" s="253"/>
      <c r="Z13" s="253"/>
      <c r="AA13" s="256"/>
      <c r="AB13" s="288" t="s">
        <v>86</v>
      </c>
      <c r="AC13" s="289"/>
      <c r="AD13" s="289"/>
      <c r="AE13" s="289"/>
      <c r="AF13" s="290"/>
      <c r="AG13" s="253"/>
      <c r="AH13" s="253"/>
      <c r="AI13" s="256"/>
      <c r="AJ13" s="59"/>
      <c r="AN13" s="230" t="s">
        <v>249</v>
      </c>
    </row>
    <row r="14" spans="1:40" ht="26.25" customHeight="1">
      <c r="A14" s="257" t="s">
        <v>223</v>
      </c>
      <c r="B14" s="258"/>
      <c r="C14" s="258"/>
      <c r="D14" s="258"/>
      <c r="E14" s="258"/>
      <c r="F14" s="259"/>
      <c r="G14" s="285"/>
      <c r="H14" s="286"/>
      <c r="I14" s="286"/>
      <c r="J14" s="286"/>
      <c r="K14" s="286"/>
      <c r="L14" s="286"/>
      <c r="M14" s="287"/>
      <c r="N14" s="254" t="s">
        <v>224</v>
      </c>
      <c r="O14" s="255"/>
      <c r="P14" s="255"/>
      <c r="Q14" s="255"/>
      <c r="R14" s="285"/>
      <c r="S14" s="286"/>
      <c r="T14" s="286"/>
      <c r="U14" s="286"/>
      <c r="V14" s="286"/>
      <c r="W14" s="286"/>
      <c r="X14" s="254" t="s">
        <v>89</v>
      </c>
      <c r="Y14" s="255"/>
      <c r="Z14" s="262"/>
      <c r="AA14" s="291"/>
      <c r="AB14" s="292"/>
      <c r="AC14" s="292"/>
      <c r="AD14" s="292"/>
      <c r="AE14" s="293"/>
      <c r="AF14" s="254" t="s">
        <v>225</v>
      </c>
      <c r="AG14" s="255"/>
      <c r="AH14" s="262"/>
      <c r="AI14" s="231"/>
      <c r="AJ14" s="59"/>
    </row>
    <row r="15" spans="1:40" s="61" customFormat="1" ht="55.5" customHeight="1">
      <c r="A15" s="88" t="s">
        <v>226</v>
      </c>
      <c r="B15" s="280" t="s">
        <v>227</v>
      </c>
      <c r="C15" s="281"/>
      <c r="D15" s="281"/>
      <c r="E15" s="281"/>
      <c r="F15" s="281"/>
      <c r="G15" s="281"/>
      <c r="H15" s="294" t="s">
        <v>228</v>
      </c>
      <c r="I15" s="295"/>
      <c r="J15" s="295"/>
      <c r="K15" s="295"/>
      <c r="L15" s="295"/>
      <c r="M15" s="295"/>
      <c r="N15" s="295"/>
      <c r="O15" s="295"/>
      <c r="P15" s="295"/>
      <c r="Q15" s="295"/>
      <c r="R15" s="295"/>
      <c r="S15" s="295"/>
      <c r="T15" s="295"/>
      <c r="U15" s="295"/>
      <c r="V15" s="295"/>
      <c r="W15" s="295"/>
      <c r="X15" s="295"/>
      <c r="Y15" s="295"/>
      <c r="Z15" s="295"/>
      <c r="AA15" s="295"/>
      <c r="AB15" s="295"/>
      <c r="AC15" s="296"/>
      <c r="AD15" s="280" t="s">
        <v>229</v>
      </c>
      <c r="AE15" s="281"/>
      <c r="AF15" s="282"/>
      <c r="AG15" s="88" t="s">
        <v>230</v>
      </c>
      <c r="AH15" s="283" t="s">
        <v>231</v>
      </c>
      <c r="AI15" s="284"/>
      <c r="AJ15" s="60"/>
    </row>
    <row r="16" spans="1:40" ht="20.25" customHeight="1">
      <c r="A16" s="77">
        <v>1</v>
      </c>
      <c r="B16" s="272"/>
      <c r="C16" s="273"/>
      <c r="D16" s="273"/>
      <c r="E16" s="273"/>
      <c r="F16" s="273"/>
      <c r="G16" s="274"/>
      <c r="H16" s="275"/>
      <c r="I16" s="275"/>
      <c r="J16" s="275"/>
      <c r="K16" s="275"/>
      <c r="L16" s="275"/>
      <c r="M16" s="275"/>
      <c r="N16" s="275"/>
      <c r="O16" s="275"/>
      <c r="P16" s="275"/>
      <c r="Q16" s="275"/>
      <c r="R16" s="275"/>
      <c r="S16" s="275"/>
      <c r="T16" s="275"/>
      <c r="U16" s="275"/>
      <c r="V16" s="275"/>
      <c r="W16" s="275"/>
      <c r="X16" s="275"/>
      <c r="Y16" s="275"/>
      <c r="Z16" s="275"/>
      <c r="AA16" s="275"/>
      <c r="AB16" s="275"/>
      <c r="AC16" s="275"/>
      <c r="AD16" s="276"/>
      <c r="AE16" s="277"/>
      <c r="AF16" s="278"/>
      <c r="AG16" s="227"/>
      <c r="AH16" s="279"/>
      <c r="AI16" s="279"/>
      <c r="AJ16" s="59"/>
      <c r="AK16" s="230" t="s">
        <v>141</v>
      </c>
      <c r="AL16" s="230" t="s">
        <v>232</v>
      </c>
    </row>
    <row r="17" spans="1:38" ht="20.25" customHeight="1">
      <c r="A17" s="77">
        <v>2</v>
      </c>
      <c r="B17" s="272"/>
      <c r="C17" s="273"/>
      <c r="D17" s="273"/>
      <c r="E17" s="273"/>
      <c r="F17" s="273"/>
      <c r="G17" s="274"/>
      <c r="H17" s="275"/>
      <c r="I17" s="275"/>
      <c r="J17" s="275"/>
      <c r="K17" s="275"/>
      <c r="L17" s="275"/>
      <c r="M17" s="275"/>
      <c r="N17" s="275"/>
      <c r="O17" s="275"/>
      <c r="P17" s="275"/>
      <c r="Q17" s="275"/>
      <c r="R17" s="275"/>
      <c r="S17" s="275"/>
      <c r="T17" s="275"/>
      <c r="U17" s="275"/>
      <c r="V17" s="275"/>
      <c r="W17" s="275"/>
      <c r="X17" s="275"/>
      <c r="Y17" s="275"/>
      <c r="Z17" s="275"/>
      <c r="AA17" s="275"/>
      <c r="AB17" s="275"/>
      <c r="AC17" s="275"/>
      <c r="AD17" s="276"/>
      <c r="AE17" s="277"/>
      <c r="AF17" s="278"/>
      <c r="AG17" s="227"/>
      <c r="AH17" s="279"/>
      <c r="AI17" s="279"/>
      <c r="AJ17" s="59"/>
      <c r="AK17" s="230" t="s">
        <v>142</v>
      </c>
      <c r="AL17" s="230" t="s">
        <v>233</v>
      </c>
    </row>
    <row r="18" spans="1:38" ht="20.25" customHeight="1">
      <c r="A18" s="77">
        <v>3</v>
      </c>
      <c r="B18" s="272"/>
      <c r="C18" s="273"/>
      <c r="D18" s="273"/>
      <c r="E18" s="273"/>
      <c r="F18" s="273"/>
      <c r="G18" s="274"/>
      <c r="H18" s="275"/>
      <c r="I18" s="275"/>
      <c r="J18" s="275"/>
      <c r="K18" s="275"/>
      <c r="L18" s="275"/>
      <c r="M18" s="275"/>
      <c r="N18" s="275"/>
      <c r="O18" s="275"/>
      <c r="P18" s="275"/>
      <c r="Q18" s="275"/>
      <c r="R18" s="275"/>
      <c r="S18" s="275"/>
      <c r="T18" s="275"/>
      <c r="U18" s="275"/>
      <c r="V18" s="275"/>
      <c r="W18" s="275"/>
      <c r="X18" s="275"/>
      <c r="Y18" s="275"/>
      <c r="Z18" s="275"/>
      <c r="AA18" s="275"/>
      <c r="AB18" s="275"/>
      <c r="AC18" s="275"/>
      <c r="AD18" s="276"/>
      <c r="AE18" s="277"/>
      <c r="AF18" s="278"/>
      <c r="AG18" s="227"/>
      <c r="AH18" s="279"/>
      <c r="AI18" s="279"/>
      <c r="AJ18" s="59"/>
      <c r="AK18" s="230" t="s">
        <v>33</v>
      </c>
    </row>
    <row r="19" spans="1:38" ht="20.25" customHeight="1">
      <c r="A19" s="77">
        <v>4</v>
      </c>
      <c r="B19" s="272"/>
      <c r="C19" s="273"/>
      <c r="D19" s="273"/>
      <c r="E19" s="273"/>
      <c r="F19" s="273"/>
      <c r="G19" s="274"/>
      <c r="H19" s="275"/>
      <c r="I19" s="275"/>
      <c r="J19" s="275"/>
      <c r="K19" s="275"/>
      <c r="L19" s="275"/>
      <c r="M19" s="275"/>
      <c r="N19" s="275"/>
      <c r="O19" s="275"/>
      <c r="P19" s="275"/>
      <c r="Q19" s="275"/>
      <c r="R19" s="275"/>
      <c r="S19" s="275"/>
      <c r="T19" s="275"/>
      <c r="U19" s="275"/>
      <c r="V19" s="275"/>
      <c r="W19" s="275"/>
      <c r="X19" s="275"/>
      <c r="Y19" s="275"/>
      <c r="Z19" s="275"/>
      <c r="AA19" s="275"/>
      <c r="AB19" s="275"/>
      <c r="AC19" s="275"/>
      <c r="AD19" s="276"/>
      <c r="AE19" s="277"/>
      <c r="AF19" s="278"/>
      <c r="AG19" s="227"/>
      <c r="AH19" s="279"/>
      <c r="AI19" s="279"/>
      <c r="AJ19" s="59"/>
    </row>
    <row r="20" spans="1:38" ht="20.25" customHeight="1">
      <c r="A20" s="77">
        <v>5</v>
      </c>
      <c r="B20" s="272"/>
      <c r="C20" s="273"/>
      <c r="D20" s="273"/>
      <c r="E20" s="273"/>
      <c r="F20" s="273"/>
      <c r="G20" s="274"/>
      <c r="H20" s="275"/>
      <c r="I20" s="275"/>
      <c r="J20" s="275"/>
      <c r="K20" s="275"/>
      <c r="L20" s="275"/>
      <c r="M20" s="275"/>
      <c r="N20" s="275"/>
      <c r="O20" s="275"/>
      <c r="P20" s="275"/>
      <c r="Q20" s="275"/>
      <c r="R20" s="275"/>
      <c r="S20" s="275"/>
      <c r="T20" s="275"/>
      <c r="U20" s="275"/>
      <c r="V20" s="275"/>
      <c r="W20" s="275"/>
      <c r="X20" s="275"/>
      <c r="Y20" s="275"/>
      <c r="Z20" s="275"/>
      <c r="AA20" s="275"/>
      <c r="AB20" s="275"/>
      <c r="AC20" s="275"/>
      <c r="AD20" s="276"/>
      <c r="AE20" s="277"/>
      <c r="AF20" s="278"/>
      <c r="AG20" s="227"/>
      <c r="AH20" s="279"/>
      <c r="AI20" s="279"/>
      <c r="AJ20" s="59"/>
    </row>
    <row r="21" spans="1:38" ht="20.25" customHeight="1">
      <c r="A21" s="77">
        <v>6</v>
      </c>
      <c r="B21" s="272"/>
      <c r="C21" s="273"/>
      <c r="D21" s="273"/>
      <c r="E21" s="273"/>
      <c r="F21" s="273"/>
      <c r="G21" s="274"/>
      <c r="H21" s="297"/>
      <c r="I21" s="298"/>
      <c r="J21" s="298"/>
      <c r="K21" s="298"/>
      <c r="L21" s="298"/>
      <c r="M21" s="298"/>
      <c r="N21" s="298"/>
      <c r="O21" s="298"/>
      <c r="P21" s="298"/>
      <c r="Q21" s="298"/>
      <c r="R21" s="298"/>
      <c r="S21" s="298"/>
      <c r="T21" s="298"/>
      <c r="U21" s="298"/>
      <c r="V21" s="298"/>
      <c r="W21" s="298"/>
      <c r="X21" s="298"/>
      <c r="Y21" s="298"/>
      <c r="Z21" s="298"/>
      <c r="AA21" s="298"/>
      <c r="AB21" s="298"/>
      <c r="AC21" s="299"/>
      <c r="AD21" s="276"/>
      <c r="AE21" s="277"/>
      <c r="AF21" s="278"/>
      <c r="AG21" s="227"/>
      <c r="AH21" s="279"/>
      <c r="AI21" s="279"/>
      <c r="AJ21" s="59"/>
    </row>
    <row r="22" spans="1:38" ht="20.25" customHeight="1">
      <c r="A22" s="77">
        <v>7</v>
      </c>
      <c r="B22" s="272"/>
      <c r="C22" s="273"/>
      <c r="D22" s="273"/>
      <c r="E22" s="273"/>
      <c r="F22" s="273"/>
      <c r="G22" s="274"/>
      <c r="H22" s="297"/>
      <c r="I22" s="298"/>
      <c r="J22" s="298"/>
      <c r="K22" s="298"/>
      <c r="L22" s="298"/>
      <c r="M22" s="298"/>
      <c r="N22" s="298"/>
      <c r="O22" s="298"/>
      <c r="P22" s="298"/>
      <c r="Q22" s="298"/>
      <c r="R22" s="298"/>
      <c r="S22" s="298"/>
      <c r="T22" s="298"/>
      <c r="U22" s="298"/>
      <c r="V22" s="298"/>
      <c r="W22" s="298"/>
      <c r="X22" s="298"/>
      <c r="Y22" s="298"/>
      <c r="Z22" s="298"/>
      <c r="AA22" s="298"/>
      <c r="AB22" s="298"/>
      <c r="AC22" s="299"/>
      <c r="AD22" s="276"/>
      <c r="AE22" s="277"/>
      <c r="AF22" s="278"/>
      <c r="AG22" s="227"/>
      <c r="AH22" s="279"/>
      <c r="AI22" s="279"/>
      <c r="AJ22" s="59"/>
    </row>
    <row r="23" spans="1:38" ht="20.25" customHeight="1">
      <c r="A23" s="77">
        <v>8</v>
      </c>
      <c r="B23" s="272"/>
      <c r="C23" s="273"/>
      <c r="D23" s="273"/>
      <c r="E23" s="273"/>
      <c r="F23" s="273"/>
      <c r="G23" s="274"/>
      <c r="H23" s="297"/>
      <c r="I23" s="298"/>
      <c r="J23" s="298"/>
      <c r="K23" s="298"/>
      <c r="L23" s="298"/>
      <c r="M23" s="298"/>
      <c r="N23" s="298"/>
      <c r="O23" s="298"/>
      <c r="P23" s="298"/>
      <c r="Q23" s="298"/>
      <c r="R23" s="298"/>
      <c r="S23" s="298"/>
      <c r="T23" s="298"/>
      <c r="U23" s="298"/>
      <c r="V23" s="298"/>
      <c r="W23" s="298"/>
      <c r="X23" s="298"/>
      <c r="Y23" s="298"/>
      <c r="Z23" s="298"/>
      <c r="AA23" s="298"/>
      <c r="AB23" s="298"/>
      <c r="AC23" s="299"/>
      <c r="AD23" s="276"/>
      <c r="AE23" s="277"/>
      <c r="AF23" s="278"/>
      <c r="AG23" s="227"/>
      <c r="AH23" s="279"/>
      <c r="AI23" s="279"/>
      <c r="AJ23" s="59"/>
    </row>
    <row r="24" spans="1:38" ht="20.25" customHeight="1">
      <c r="A24" s="77">
        <v>9</v>
      </c>
      <c r="B24" s="272"/>
      <c r="C24" s="273"/>
      <c r="D24" s="273"/>
      <c r="E24" s="273"/>
      <c r="F24" s="273"/>
      <c r="G24" s="274"/>
      <c r="H24" s="297"/>
      <c r="I24" s="298"/>
      <c r="J24" s="298"/>
      <c r="K24" s="298"/>
      <c r="L24" s="298"/>
      <c r="M24" s="298"/>
      <c r="N24" s="298"/>
      <c r="O24" s="298"/>
      <c r="P24" s="298"/>
      <c r="Q24" s="298"/>
      <c r="R24" s="298"/>
      <c r="S24" s="298"/>
      <c r="T24" s="298"/>
      <c r="U24" s="298"/>
      <c r="V24" s="298"/>
      <c r="W24" s="298"/>
      <c r="X24" s="298"/>
      <c r="Y24" s="298"/>
      <c r="Z24" s="298"/>
      <c r="AA24" s="298"/>
      <c r="AB24" s="298"/>
      <c r="AC24" s="299"/>
      <c r="AD24" s="276"/>
      <c r="AE24" s="277"/>
      <c r="AF24" s="278"/>
      <c r="AG24" s="227"/>
      <c r="AH24" s="279"/>
      <c r="AI24" s="279"/>
      <c r="AJ24" s="59"/>
    </row>
    <row r="25" spans="1:38" ht="20.25" customHeight="1">
      <c r="A25" s="77">
        <v>10</v>
      </c>
      <c r="B25" s="272"/>
      <c r="C25" s="273"/>
      <c r="D25" s="273"/>
      <c r="E25" s="273"/>
      <c r="F25" s="273"/>
      <c r="G25" s="274"/>
      <c r="H25" s="297"/>
      <c r="I25" s="298"/>
      <c r="J25" s="298"/>
      <c r="K25" s="298"/>
      <c r="L25" s="298"/>
      <c r="M25" s="298"/>
      <c r="N25" s="298"/>
      <c r="O25" s="298"/>
      <c r="P25" s="298"/>
      <c r="Q25" s="298"/>
      <c r="R25" s="298"/>
      <c r="S25" s="298"/>
      <c r="T25" s="298"/>
      <c r="U25" s="298"/>
      <c r="V25" s="298"/>
      <c r="W25" s="298"/>
      <c r="X25" s="298"/>
      <c r="Y25" s="298"/>
      <c r="Z25" s="298"/>
      <c r="AA25" s="298"/>
      <c r="AB25" s="298"/>
      <c r="AC25" s="299"/>
      <c r="AD25" s="276"/>
      <c r="AE25" s="277"/>
      <c r="AF25" s="278"/>
      <c r="AG25" s="227"/>
      <c r="AH25" s="279"/>
      <c r="AI25" s="279"/>
      <c r="AJ25" s="59"/>
    </row>
    <row r="26" spans="1:38" ht="20.25" customHeight="1">
      <c r="A26" s="77">
        <v>11</v>
      </c>
      <c r="B26" s="272"/>
      <c r="C26" s="273"/>
      <c r="D26" s="273"/>
      <c r="E26" s="273"/>
      <c r="F26" s="273"/>
      <c r="G26" s="274"/>
      <c r="H26" s="297"/>
      <c r="I26" s="298"/>
      <c r="J26" s="298"/>
      <c r="K26" s="298"/>
      <c r="L26" s="298"/>
      <c r="M26" s="298"/>
      <c r="N26" s="298"/>
      <c r="O26" s="298"/>
      <c r="P26" s="298"/>
      <c r="Q26" s="298"/>
      <c r="R26" s="298"/>
      <c r="S26" s="298"/>
      <c r="T26" s="298"/>
      <c r="U26" s="298"/>
      <c r="V26" s="298"/>
      <c r="W26" s="298"/>
      <c r="X26" s="298"/>
      <c r="Y26" s="298"/>
      <c r="Z26" s="298"/>
      <c r="AA26" s="298"/>
      <c r="AB26" s="298"/>
      <c r="AC26" s="299"/>
      <c r="AD26" s="276"/>
      <c r="AE26" s="277"/>
      <c r="AF26" s="278"/>
      <c r="AG26" s="227"/>
      <c r="AH26" s="279"/>
      <c r="AI26" s="279"/>
      <c r="AJ26" s="59"/>
    </row>
    <row r="27" spans="1:38" ht="20.25" customHeight="1">
      <c r="A27" s="77">
        <v>12</v>
      </c>
      <c r="B27" s="272"/>
      <c r="C27" s="273"/>
      <c r="D27" s="273"/>
      <c r="E27" s="273"/>
      <c r="F27" s="273"/>
      <c r="G27" s="274"/>
      <c r="H27" s="297"/>
      <c r="I27" s="298"/>
      <c r="J27" s="298"/>
      <c r="K27" s="298"/>
      <c r="L27" s="298"/>
      <c r="M27" s="298"/>
      <c r="N27" s="298"/>
      <c r="O27" s="298"/>
      <c r="P27" s="298"/>
      <c r="Q27" s="298"/>
      <c r="R27" s="298"/>
      <c r="S27" s="298"/>
      <c r="T27" s="298"/>
      <c r="U27" s="298"/>
      <c r="V27" s="298"/>
      <c r="W27" s="298"/>
      <c r="X27" s="298"/>
      <c r="Y27" s="298"/>
      <c r="Z27" s="298"/>
      <c r="AA27" s="298"/>
      <c r="AB27" s="298"/>
      <c r="AC27" s="299"/>
      <c r="AD27" s="276"/>
      <c r="AE27" s="277"/>
      <c r="AF27" s="278"/>
      <c r="AG27" s="227"/>
      <c r="AH27" s="279"/>
      <c r="AI27" s="279"/>
      <c r="AJ27" s="59"/>
    </row>
    <row r="28" spans="1:38" ht="20.25" customHeight="1">
      <c r="A28" s="77">
        <v>13</v>
      </c>
      <c r="B28" s="272"/>
      <c r="C28" s="273"/>
      <c r="D28" s="273"/>
      <c r="E28" s="273"/>
      <c r="F28" s="273"/>
      <c r="G28" s="274"/>
      <c r="H28" s="297"/>
      <c r="I28" s="298"/>
      <c r="J28" s="298"/>
      <c r="K28" s="298"/>
      <c r="L28" s="298"/>
      <c r="M28" s="298"/>
      <c r="N28" s="298"/>
      <c r="O28" s="298"/>
      <c r="P28" s="298"/>
      <c r="Q28" s="298"/>
      <c r="R28" s="298"/>
      <c r="S28" s="298"/>
      <c r="T28" s="298"/>
      <c r="U28" s="298"/>
      <c r="V28" s="298"/>
      <c r="W28" s="298"/>
      <c r="X28" s="298"/>
      <c r="Y28" s="298"/>
      <c r="Z28" s="298"/>
      <c r="AA28" s="298"/>
      <c r="AB28" s="298"/>
      <c r="AC28" s="299"/>
      <c r="AD28" s="276"/>
      <c r="AE28" s="277"/>
      <c r="AF28" s="278"/>
      <c r="AG28" s="227"/>
      <c r="AH28" s="279"/>
      <c r="AI28" s="279"/>
      <c r="AJ28" s="59"/>
    </row>
    <row r="29" spans="1:38" ht="20.25" customHeight="1">
      <c r="A29" s="77">
        <v>14</v>
      </c>
      <c r="B29" s="272"/>
      <c r="C29" s="273"/>
      <c r="D29" s="273"/>
      <c r="E29" s="273"/>
      <c r="F29" s="273"/>
      <c r="G29" s="274"/>
      <c r="H29" s="297"/>
      <c r="I29" s="298"/>
      <c r="J29" s="298"/>
      <c r="K29" s="298"/>
      <c r="L29" s="298"/>
      <c r="M29" s="298"/>
      <c r="N29" s="298"/>
      <c r="O29" s="298"/>
      <c r="P29" s="298"/>
      <c r="Q29" s="298"/>
      <c r="R29" s="298"/>
      <c r="S29" s="298"/>
      <c r="T29" s="298"/>
      <c r="U29" s="298"/>
      <c r="V29" s="298"/>
      <c r="W29" s="298"/>
      <c r="X29" s="298"/>
      <c r="Y29" s="298"/>
      <c r="Z29" s="298"/>
      <c r="AA29" s="298"/>
      <c r="AB29" s="298"/>
      <c r="AC29" s="299"/>
      <c r="AD29" s="276"/>
      <c r="AE29" s="277"/>
      <c r="AF29" s="278"/>
      <c r="AG29" s="227"/>
      <c r="AH29" s="279"/>
      <c r="AI29" s="279"/>
      <c r="AJ29" s="59"/>
    </row>
    <row r="30" spans="1:38" ht="20.25" customHeight="1">
      <c r="A30" s="77">
        <v>15</v>
      </c>
      <c r="B30" s="272"/>
      <c r="C30" s="273"/>
      <c r="D30" s="273"/>
      <c r="E30" s="273"/>
      <c r="F30" s="273"/>
      <c r="G30" s="274"/>
      <c r="H30" s="297"/>
      <c r="I30" s="298"/>
      <c r="J30" s="298"/>
      <c r="K30" s="298"/>
      <c r="L30" s="298"/>
      <c r="M30" s="298"/>
      <c r="N30" s="298"/>
      <c r="O30" s="298"/>
      <c r="P30" s="298"/>
      <c r="Q30" s="298"/>
      <c r="R30" s="298"/>
      <c r="S30" s="298"/>
      <c r="T30" s="298"/>
      <c r="U30" s="298"/>
      <c r="V30" s="298"/>
      <c r="W30" s="298"/>
      <c r="X30" s="298"/>
      <c r="Y30" s="298"/>
      <c r="Z30" s="298"/>
      <c r="AA30" s="298"/>
      <c r="AB30" s="298"/>
      <c r="AC30" s="299"/>
      <c r="AD30" s="276"/>
      <c r="AE30" s="277"/>
      <c r="AF30" s="278"/>
      <c r="AG30" s="227"/>
      <c r="AH30" s="279"/>
      <c r="AI30" s="279"/>
      <c r="AJ30" s="59"/>
    </row>
    <row r="31" spans="1:38" ht="20.25" customHeight="1">
      <c r="A31" s="77">
        <v>16</v>
      </c>
      <c r="B31" s="272"/>
      <c r="C31" s="273"/>
      <c r="D31" s="273"/>
      <c r="E31" s="273"/>
      <c r="F31" s="273"/>
      <c r="G31" s="274"/>
      <c r="H31" s="297"/>
      <c r="I31" s="298"/>
      <c r="J31" s="298"/>
      <c r="K31" s="298"/>
      <c r="L31" s="298"/>
      <c r="M31" s="298"/>
      <c r="N31" s="298"/>
      <c r="O31" s="298"/>
      <c r="P31" s="298"/>
      <c r="Q31" s="298"/>
      <c r="R31" s="298"/>
      <c r="S31" s="298"/>
      <c r="T31" s="298"/>
      <c r="U31" s="298"/>
      <c r="V31" s="298"/>
      <c r="W31" s="298"/>
      <c r="X31" s="298"/>
      <c r="Y31" s="298"/>
      <c r="Z31" s="298"/>
      <c r="AA31" s="298"/>
      <c r="AB31" s="298"/>
      <c r="AC31" s="299"/>
      <c r="AD31" s="276"/>
      <c r="AE31" s="277"/>
      <c r="AF31" s="278"/>
      <c r="AG31" s="227"/>
      <c r="AH31" s="279"/>
      <c r="AI31" s="279"/>
      <c r="AJ31" s="59"/>
    </row>
    <row r="32" spans="1:38" ht="20.25" customHeight="1">
      <c r="A32" s="77">
        <v>17</v>
      </c>
      <c r="B32" s="272"/>
      <c r="C32" s="273"/>
      <c r="D32" s="273"/>
      <c r="E32" s="273"/>
      <c r="F32" s="273"/>
      <c r="G32" s="274"/>
      <c r="H32" s="297"/>
      <c r="I32" s="298"/>
      <c r="J32" s="298"/>
      <c r="K32" s="298"/>
      <c r="L32" s="298"/>
      <c r="M32" s="298"/>
      <c r="N32" s="298"/>
      <c r="O32" s="298"/>
      <c r="P32" s="298"/>
      <c r="Q32" s="298"/>
      <c r="R32" s="298"/>
      <c r="S32" s="298"/>
      <c r="T32" s="298"/>
      <c r="U32" s="298"/>
      <c r="V32" s="298"/>
      <c r="W32" s="298"/>
      <c r="X32" s="298"/>
      <c r="Y32" s="298"/>
      <c r="Z32" s="298"/>
      <c r="AA32" s="298"/>
      <c r="AB32" s="298"/>
      <c r="AC32" s="299"/>
      <c r="AD32" s="276"/>
      <c r="AE32" s="277"/>
      <c r="AF32" s="278"/>
      <c r="AG32" s="227"/>
      <c r="AH32" s="279"/>
      <c r="AI32" s="279"/>
      <c r="AJ32" s="59"/>
    </row>
    <row r="33" spans="1:36" ht="20.25" customHeight="1">
      <c r="A33" s="77">
        <v>18</v>
      </c>
      <c r="B33" s="300"/>
      <c r="C33" s="301"/>
      <c r="D33" s="301"/>
      <c r="E33" s="301"/>
      <c r="F33" s="301"/>
      <c r="G33" s="302"/>
      <c r="H33" s="297"/>
      <c r="I33" s="298"/>
      <c r="J33" s="298"/>
      <c r="K33" s="298"/>
      <c r="L33" s="298"/>
      <c r="M33" s="298"/>
      <c r="N33" s="298"/>
      <c r="O33" s="298"/>
      <c r="P33" s="298"/>
      <c r="Q33" s="298"/>
      <c r="R33" s="298"/>
      <c r="S33" s="298"/>
      <c r="T33" s="298"/>
      <c r="U33" s="298"/>
      <c r="V33" s="298"/>
      <c r="W33" s="298"/>
      <c r="X33" s="298"/>
      <c r="Y33" s="298"/>
      <c r="Z33" s="298"/>
      <c r="AA33" s="298"/>
      <c r="AB33" s="298"/>
      <c r="AC33" s="299"/>
      <c r="AD33" s="276"/>
      <c r="AE33" s="277"/>
      <c r="AF33" s="278"/>
      <c r="AG33" s="227"/>
      <c r="AH33" s="279"/>
      <c r="AI33" s="279"/>
      <c r="AJ33" s="59"/>
    </row>
    <row r="34" spans="1:36" ht="20.25" customHeight="1">
      <c r="A34" s="77">
        <v>19</v>
      </c>
      <c r="B34" s="300"/>
      <c r="C34" s="301"/>
      <c r="D34" s="301"/>
      <c r="E34" s="301"/>
      <c r="F34" s="301"/>
      <c r="G34" s="302"/>
      <c r="H34" s="297"/>
      <c r="I34" s="298"/>
      <c r="J34" s="298"/>
      <c r="K34" s="298"/>
      <c r="L34" s="298"/>
      <c r="M34" s="298"/>
      <c r="N34" s="298"/>
      <c r="O34" s="298"/>
      <c r="P34" s="298"/>
      <c r="Q34" s="298"/>
      <c r="R34" s="298"/>
      <c r="S34" s="298"/>
      <c r="T34" s="298"/>
      <c r="U34" s="298"/>
      <c r="V34" s="298"/>
      <c r="W34" s="298"/>
      <c r="X34" s="298"/>
      <c r="Y34" s="298"/>
      <c r="Z34" s="298"/>
      <c r="AA34" s="298"/>
      <c r="AB34" s="298"/>
      <c r="AC34" s="299"/>
      <c r="AD34" s="276"/>
      <c r="AE34" s="277"/>
      <c r="AF34" s="278"/>
      <c r="AG34" s="227"/>
      <c r="AH34" s="279"/>
      <c r="AI34" s="279"/>
      <c r="AJ34" s="59"/>
    </row>
    <row r="35" spans="1:36" ht="20.25" customHeight="1">
      <c r="A35" s="77">
        <v>20</v>
      </c>
      <c r="B35" s="300"/>
      <c r="C35" s="301"/>
      <c r="D35" s="301"/>
      <c r="E35" s="301"/>
      <c r="F35" s="301"/>
      <c r="G35" s="302"/>
      <c r="H35" s="297"/>
      <c r="I35" s="298"/>
      <c r="J35" s="298"/>
      <c r="K35" s="298"/>
      <c r="L35" s="298"/>
      <c r="M35" s="298"/>
      <c r="N35" s="298"/>
      <c r="O35" s="298"/>
      <c r="P35" s="298"/>
      <c r="Q35" s="298"/>
      <c r="R35" s="298"/>
      <c r="S35" s="298"/>
      <c r="T35" s="298"/>
      <c r="U35" s="298"/>
      <c r="V35" s="298"/>
      <c r="W35" s="298"/>
      <c r="X35" s="298"/>
      <c r="Y35" s="298"/>
      <c r="Z35" s="298"/>
      <c r="AA35" s="298"/>
      <c r="AB35" s="298"/>
      <c r="AC35" s="299"/>
      <c r="AD35" s="276"/>
      <c r="AE35" s="277"/>
      <c r="AF35" s="278"/>
      <c r="AG35" s="227"/>
      <c r="AH35" s="279"/>
      <c r="AI35" s="279"/>
      <c r="AJ35" s="59"/>
    </row>
    <row r="36" spans="1:36" ht="20.25" customHeight="1">
      <c r="A36" s="77">
        <v>21</v>
      </c>
      <c r="B36" s="300"/>
      <c r="C36" s="301"/>
      <c r="D36" s="301"/>
      <c r="E36" s="301"/>
      <c r="F36" s="301"/>
      <c r="G36" s="302"/>
      <c r="H36" s="297"/>
      <c r="I36" s="298"/>
      <c r="J36" s="298"/>
      <c r="K36" s="298"/>
      <c r="L36" s="298"/>
      <c r="M36" s="298"/>
      <c r="N36" s="298"/>
      <c r="O36" s="298"/>
      <c r="P36" s="298"/>
      <c r="Q36" s="298"/>
      <c r="R36" s="298"/>
      <c r="S36" s="298"/>
      <c r="T36" s="298"/>
      <c r="U36" s="298"/>
      <c r="V36" s="298"/>
      <c r="W36" s="298"/>
      <c r="X36" s="298"/>
      <c r="Y36" s="298"/>
      <c r="Z36" s="298"/>
      <c r="AA36" s="298"/>
      <c r="AB36" s="298"/>
      <c r="AC36" s="299"/>
      <c r="AD36" s="276"/>
      <c r="AE36" s="277"/>
      <c r="AF36" s="278"/>
      <c r="AG36" s="227"/>
      <c r="AH36" s="279"/>
      <c r="AI36" s="279"/>
      <c r="AJ36" s="59"/>
    </row>
    <row r="37" spans="1:36" ht="20.25" customHeight="1">
      <c r="A37" s="77">
        <v>22</v>
      </c>
      <c r="B37" s="300"/>
      <c r="C37" s="301"/>
      <c r="D37" s="301"/>
      <c r="E37" s="301"/>
      <c r="F37" s="301"/>
      <c r="G37" s="302"/>
      <c r="H37" s="275"/>
      <c r="I37" s="275"/>
      <c r="J37" s="275"/>
      <c r="K37" s="275"/>
      <c r="L37" s="275"/>
      <c r="M37" s="275"/>
      <c r="N37" s="275"/>
      <c r="O37" s="275"/>
      <c r="P37" s="275"/>
      <c r="Q37" s="275"/>
      <c r="R37" s="275"/>
      <c r="S37" s="275"/>
      <c r="T37" s="275"/>
      <c r="U37" s="275"/>
      <c r="V37" s="275"/>
      <c r="W37" s="275"/>
      <c r="X37" s="275"/>
      <c r="Y37" s="275"/>
      <c r="Z37" s="275"/>
      <c r="AA37" s="275"/>
      <c r="AB37" s="275"/>
      <c r="AC37" s="275"/>
      <c r="AD37" s="276"/>
      <c r="AE37" s="277"/>
      <c r="AF37" s="278"/>
      <c r="AG37" s="227"/>
      <c r="AH37" s="279"/>
      <c r="AI37" s="279"/>
      <c r="AJ37" s="59"/>
    </row>
    <row r="38" spans="1:36" ht="20.25" customHeight="1">
      <c r="A38" s="77">
        <v>23</v>
      </c>
      <c r="B38" s="300"/>
      <c r="C38" s="301"/>
      <c r="D38" s="301"/>
      <c r="E38" s="301"/>
      <c r="F38" s="301"/>
      <c r="G38" s="302"/>
      <c r="H38" s="275"/>
      <c r="I38" s="275"/>
      <c r="J38" s="275"/>
      <c r="K38" s="275"/>
      <c r="L38" s="275"/>
      <c r="M38" s="275"/>
      <c r="N38" s="275"/>
      <c r="O38" s="275"/>
      <c r="P38" s="275"/>
      <c r="Q38" s="275"/>
      <c r="R38" s="275"/>
      <c r="S38" s="275"/>
      <c r="T38" s="275"/>
      <c r="U38" s="275"/>
      <c r="V38" s="275"/>
      <c r="W38" s="275"/>
      <c r="X38" s="275"/>
      <c r="Y38" s="275"/>
      <c r="Z38" s="275"/>
      <c r="AA38" s="275"/>
      <c r="AB38" s="275"/>
      <c r="AC38" s="275"/>
      <c r="AD38" s="276"/>
      <c r="AE38" s="277"/>
      <c r="AF38" s="278"/>
      <c r="AG38" s="227"/>
      <c r="AH38" s="279"/>
      <c r="AI38" s="279"/>
      <c r="AJ38" s="59"/>
    </row>
    <row r="39" spans="1:36" ht="20.25" customHeight="1">
      <c r="A39" s="77">
        <v>24</v>
      </c>
      <c r="B39" s="272"/>
      <c r="C39" s="273"/>
      <c r="D39" s="273"/>
      <c r="E39" s="273"/>
      <c r="F39" s="273"/>
      <c r="G39" s="274"/>
      <c r="H39" s="275"/>
      <c r="I39" s="275"/>
      <c r="J39" s="275"/>
      <c r="K39" s="275"/>
      <c r="L39" s="275"/>
      <c r="M39" s="275"/>
      <c r="N39" s="275"/>
      <c r="O39" s="275"/>
      <c r="P39" s="275"/>
      <c r="Q39" s="275"/>
      <c r="R39" s="275"/>
      <c r="S39" s="275"/>
      <c r="T39" s="275"/>
      <c r="U39" s="275"/>
      <c r="V39" s="275"/>
      <c r="W39" s="275"/>
      <c r="X39" s="275"/>
      <c r="Y39" s="275"/>
      <c r="Z39" s="275"/>
      <c r="AA39" s="275"/>
      <c r="AB39" s="275"/>
      <c r="AC39" s="275"/>
      <c r="AD39" s="276"/>
      <c r="AE39" s="277"/>
      <c r="AF39" s="278"/>
      <c r="AG39" s="227"/>
      <c r="AH39" s="279"/>
      <c r="AI39" s="279"/>
      <c r="AJ39" s="59"/>
    </row>
    <row r="40" spans="1:36" ht="20.25" customHeight="1">
      <c r="A40" s="77">
        <v>25</v>
      </c>
      <c r="B40" s="272"/>
      <c r="C40" s="273"/>
      <c r="D40" s="273"/>
      <c r="E40" s="273"/>
      <c r="F40" s="273"/>
      <c r="G40" s="274"/>
      <c r="H40" s="275"/>
      <c r="I40" s="275"/>
      <c r="J40" s="275"/>
      <c r="K40" s="275"/>
      <c r="L40" s="275"/>
      <c r="M40" s="275"/>
      <c r="N40" s="275"/>
      <c r="O40" s="275"/>
      <c r="P40" s="275"/>
      <c r="Q40" s="275"/>
      <c r="R40" s="275"/>
      <c r="S40" s="275"/>
      <c r="T40" s="275"/>
      <c r="U40" s="275"/>
      <c r="V40" s="275"/>
      <c r="W40" s="275"/>
      <c r="X40" s="275"/>
      <c r="Y40" s="275"/>
      <c r="Z40" s="275"/>
      <c r="AA40" s="275"/>
      <c r="AB40" s="275"/>
      <c r="AC40" s="275"/>
      <c r="AD40" s="276"/>
      <c r="AE40" s="277"/>
      <c r="AF40" s="278"/>
      <c r="AG40" s="227"/>
      <c r="AH40" s="279"/>
      <c r="AI40" s="279"/>
      <c r="AJ40" s="59"/>
    </row>
    <row r="41" spans="1:36" ht="20.25" customHeight="1">
      <c r="A41" s="77">
        <v>26</v>
      </c>
      <c r="B41" s="272"/>
      <c r="C41" s="273"/>
      <c r="D41" s="273"/>
      <c r="E41" s="273"/>
      <c r="F41" s="273"/>
      <c r="G41" s="274"/>
      <c r="H41" s="275"/>
      <c r="I41" s="275"/>
      <c r="J41" s="275"/>
      <c r="K41" s="275"/>
      <c r="L41" s="275"/>
      <c r="M41" s="275"/>
      <c r="N41" s="275"/>
      <c r="O41" s="275"/>
      <c r="P41" s="275"/>
      <c r="Q41" s="275"/>
      <c r="R41" s="275"/>
      <c r="S41" s="275"/>
      <c r="T41" s="275"/>
      <c r="U41" s="275"/>
      <c r="V41" s="275"/>
      <c r="W41" s="275"/>
      <c r="X41" s="275"/>
      <c r="Y41" s="275"/>
      <c r="Z41" s="275"/>
      <c r="AA41" s="275"/>
      <c r="AB41" s="275"/>
      <c r="AC41" s="275"/>
      <c r="AD41" s="276"/>
      <c r="AE41" s="277"/>
      <c r="AF41" s="278"/>
      <c r="AG41" s="227"/>
      <c r="AH41" s="279"/>
      <c r="AI41" s="279"/>
      <c r="AJ41" s="59"/>
    </row>
    <row r="42" spans="1:36" ht="20.25" customHeight="1">
      <c r="A42" s="77">
        <v>27</v>
      </c>
      <c r="B42" s="272"/>
      <c r="C42" s="273"/>
      <c r="D42" s="273"/>
      <c r="E42" s="273"/>
      <c r="F42" s="273"/>
      <c r="G42" s="274"/>
      <c r="H42" s="275"/>
      <c r="I42" s="275"/>
      <c r="J42" s="275"/>
      <c r="K42" s="275"/>
      <c r="L42" s="275"/>
      <c r="M42" s="275"/>
      <c r="N42" s="275"/>
      <c r="O42" s="275"/>
      <c r="P42" s="275"/>
      <c r="Q42" s="275"/>
      <c r="R42" s="275"/>
      <c r="S42" s="275"/>
      <c r="T42" s="275"/>
      <c r="U42" s="275"/>
      <c r="V42" s="275"/>
      <c r="W42" s="275"/>
      <c r="X42" s="275"/>
      <c r="Y42" s="275"/>
      <c r="Z42" s="275"/>
      <c r="AA42" s="275"/>
      <c r="AB42" s="275"/>
      <c r="AC42" s="275"/>
      <c r="AD42" s="276"/>
      <c r="AE42" s="277"/>
      <c r="AF42" s="278"/>
      <c r="AG42" s="227"/>
      <c r="AH42" s="279"/>
      <c r="AI42" s="279"/>
      <c r="AJ42" s="59"/>
    </row>
    <row r="43" spans="1:36" ht="20.25" customHeight="1">
      <c r="A43" s="77">
        <v>28</v>
      </c>
      <c r="B43" s="272"/>
      <c r="C43" s="273"/>
      <c r="D43" s="273"/>
      <c r="E43" s="273"/>
      <c r="F43" s="273"/>
      <c r="G43" s="274"/>
      <c r="H43" s="275"/>
      <c r="I43" s="275"/>
      <c r="J43" s="275"/>
      <c r="K43" s="275"/>
      <c r="L43" s="275"/>
      <c r="M43" s="275"/>
      <c r="N43" s="275"/>
      <c r="O43" s="275"/>
      <c r="P43" s="275"/>
      <c r="Q43" s="275"/>
      <c r="R43" s="275"/>
      <c r="S43" s="275"/>
      <c r="T43" s="275"/>
      <c r="U43" s="275"/>
      <c r="V43" s="275"/>
      <c r="W43" s="275"/>
      <c r="X43" s="275"/>
      <c r="Y43" s="275"/>
      <c r="Z43" s="275"/>
      <c r="AA43" s="275"/>
      <c r="AB43" s="275"/>
      <c r="AC43" s="275"/>
      <c r="AD43" s="276"/>
      <c r="AE43" s="277"/>
      <c r="AF43" s="278"/>
      <c r="AG43" s="227"/>
      <c r="AH43" s="279"/>
      <c r="AI43" s="279"/>
      <c r="AJ43" s="59"/>
    </row>
    <row r="44" spans="1:36" ht="20.25" customHeight="1">
      <c r="A44" s="77">
        <v>29</v>
      </c>
      <c r="B44" s="272"/>
      <c r="C44" s="273"/>
      <c r="D44" s="273"/>
      <c r="E44" s="273"/>
      <c r="F44" s="273"/>
      <c r="G44" s="274"/>
      <c r="H44" s="275"/>
      <c r="I44" s="275"/>
      <c r="J44" s="275"/>
      <c r="K44" s="275"/>
      <c r="L44" s="275"/>
      <c r="M44" s="275"/>
      <c r="N44" s="275"/>
      <c r="O44" s="275"/>
      <c r="P44" s="275"/>
      <c r="Q44" s="275"/>
      <c r="R44" s="275"/>
      <c r="S44" s="275"/>
      <c r="T44" s="275"/>
      <c r="U44" s="275"/>
      <c r="V44" s="275"/>
      <c r="W44" s="275"/>
      <c r="X44" s="275"/>
      <c r="Y44" s="275"/>
      <c r="Z44" s="275"/>
      <c r="AA44" s="275"/>
      <c r="AB44" s="275"/>
      <c r="AC44" s="275"/>
      <c r="AD44" s="276"/>
      <c r="AE44" s="277"/>
      <c r="AF44" s="278"/>
      <c r="AG44" s="227"/>
      <c r="AH44" s="279"/>
      <c r="AI44" s="279"/>
      <c r="AJ44" s="59"/>
    </row>
    <row r="45" spans="1:36" ht="20.25" customHeight="1">
      <c r="A45" s="77">
        <v>30</v>
      </c>
      <c r="B45" s="306"/>
      <c r="C45" s="306"/>
      <c r="D45" s="306"/>
      <c r="E45" s="306"/>
      <c r="F45" s="306"/>
      <c r="G45" s="306"/>
      <c r="H45" s="275"/>
      <c r="I45" s="275"/>
      <c r="J45" s="275"/>
      <c r="K45" s="275"/>
      <c r="L45" s="275"/>
      <c r="M45" s="275"/>
      <c r="N45" s="275"/>
      <c r="O45" s="275"/>
      <c r="P45" s="275"/>
      <c r="Q45" s="275"/>
      <c r="R45" s="275"/>
      <c r="S45" s="275"/>
      <c r="T45" s="275"/>
      <c r="U45" s="275"/>
      <c r="V45" s="275"/>
      <c r="W45" s="275"/>
      <c r="X45" s="275"/>
      <c r="Y45" s="275"/>
      <c r="Z45" s="275"/>
      <c r="AA45" s="275"/>
      <c r="AB45" s="275"/>
      <c r="AC45" s="275"/>
      <c r="AD45" s="279"/>
      <c r="AE45" s="279"/>
      <c r="AF45" s="279"/>
      <c r="AG45" s="227"/>
      <c r="AH45" s="279"/>
      <c r="AI45" s="279"/>
      <c r="AJ45" s="59"/>
    </row>
    <row r="46" spans="1:36" s="62" customFormat="1" ht="17.25" customHeight="1">
      <c r="A46" s="78" t="s">
        <v>234</v>
      </c>
      <c r="B46" s="79"/>
      <c r="C46" s="79"/>
      <c r="D46" s="79"/>
      <c r="E46" s="79"/>
      <c r="F46" s="79"/>
      <c r="G46" s="79"/>
      <c r="H46" s="79"/>
      <c r="I46" s="79"/>
      <c r="J46" s="79"/>
      <c r="K46" s="79"/>
      <c r="L46" s="79"/>
      <c r="M46" s="79"/>
      <c r="N46" s="79"/>
      <c r="O46" s="79"/>
      <c r="P46" s="79"/>
      <c r="Q46" s="79"/>
      <c r="R46" s="79"/>
      <c r="S46" s="78"/>
      <c r="T46" s="79"/>
      <c r="U46" s="79"/>
      <c r="V46" s="79"/>
      <c r="W46" s="79"/>
      <c r="X46" s="79"/>
      <c r="Y46" s="79"/>
      <c r="Z46" s="79"/>
      <c r="AA46" s="79"/>
      <c r="AB46" s="79"/>
      <c r="AC46" s="79"/>
      <c r="AD46" s="79"/>
      <c r="AE46" s="79"/>
      <c r="AF46" s="79"/>
      <c r="AG46" s="303" t="s">
        <v>235</v>
      </c>
      <c r="AH46" s="303"/>
      <c r="AI46" s="303"/>
    </row>
    <row r="47" spans="1:36" s="62" customFormat="1" ht="10.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row>
    <row r="48" spans="1:36" s="62" customFormat="1" ht="18" customHeight="1">
      <c r="A48" s="304" t="s">
        <v>236</v>
      </c>
      <c r="B48" s="304"/>
      <c r="C48" s="304"/>
      <c r="D48" s="304"/>
      <c r="E48" s="304"/>
      <c r="F48" s="304"/>
      <c r="G48" s="304"/>
      <c r="H48" s="304"/>
      <c r="I48" s="304"/>
      <c r="J48" s="304"/>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row>
    <row r="49" spans="1:35" s="63" customFormat="1" ht="18" customHeight="1">
      <c r="A49" s="307" t="s">
        <v>237</v>
      </c>
      <c r="B49" s="307"/>
      <c r="C49" s="307"/>
      <c r="D49" s="307" t="s">
        <v>238</v>
      </c>
      <c r="E49" s="307"/>
      <c r="F49" s="307"/>
      <c r="G49" s="307"/>
      <c r="H49" s="307" t="s">
        <v>94</v>
      </c>
      <c r="I49" s="307"/>
      <c r="J49" s="307"/>
      <c r="K49" s="62"/>
      <c r="L49" s="62"/>
      <c r="M49" s="307" t="s">
        <v>239</v>
      </c>
      <c r="N49" s="307"/>
      <c r="O49" s="307"/>
      <c r="P49" s="308" t="s">
        <v>240</v>
      </c>
      <c r="Q49" s="308"/>
      <c r="R49" s="308"/>
      <c r="S49" s="308"/>
      <c r="T49" s="308"/>
      <c r="U49" s="307" t="s">
        <v>241</v>
      </c>
      <c r="V49" s="307"/>
      <c r="W49" s="86" t="s">
        <v>94</v>
      </c>
      <c r="X49" s="81"/>
      <c r="Y49" s="82"/>
      <c r="Z49" s="82"/>
      <c r="AA49" s="82"/>
      <c r="AB49" s="82"/>
      <c r="AC49" s="82"/>
      <c r="AD49" s="82"/>
      <c r="AE49" s="82"/>
      <c r="AF49" s="82"/>
      <c r="AG49" s="82"/>
      <c r="AH49" s="82"/>
      <c r="AI49" s="82"/>
    </row>
    <row r="50" spans="1:35" s="62" customFormat="1" ht="18" customHeight="1">
      <c r="A50" s="305">
        <f>COUNTIF(AD16:AF45,"H")</f>
        <v>0</v>
      </c>
      <c r="B50" s="305"/>
      <c r="C50" s="305"/>
      <c r="D50" s="305">
        <f>COUNTIF(AD16:AF45,"M")</f>
        <v>0</v>
      </c>
      <c r="E50" s="305"/>
      <c r="F50" s="305"/>
      <c r="G50" s="305"/>
      <c r="H50" s="305">
        <f>IFERROR(A50+D50,"")</f>
        <v>0</v>
      </c>
      <c r="I50" s="305"/>
      <c r="J50" s="305"/>
      <c r="M50" s="305">
        <f>COUNTIF(AH16:AI45,"G")</f>
        <v>0</v>
      </c>
      <c r="N50" s="305"/>
      <c r="O50" s="305"/>
      <c r="P50" s="305">
        <f>COUNTIF(AH16:AI45,"P")</f>
        <v>0</v>
      </c>
      <c r="Q50" s="305"/>
      <c r="R50" s="305"/>
      <c r="S50" s="305"/>
      <c r="T50" s="305"/>
      <c r="U50" s="305">
        <f>COUNTIF(AH16:AI45,"B")</f>
        <v>0</v>
      </c>
      <c r="V50" s="305"/>
      <c r="W50" s="87">
        <f>IFERROR(M50+P50+U50,"")</f>
        <v>0</v>
      </c>
      <c r="X50" s="83"/>
      <c r="Y50" s="80"/>
      <c r="Z50" s="80"/>
      <c r="AA50" s="80"/>
      <c r="AB50" s="80"/>
      <c r="AC50" s="80"/>
      <c r="AD50" s="80"/>
      <c r="AE50" s="80"/>
      <c r="AF50" s="80"/>
      <c r="AG50" s="80"/>
      <c r="AH50" s="80"/>
      <c r="AI50" s="80"/>
    </row>
    <row r="51" spans="1:35" s="62" customFormat="1" ht="10.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row>
    <row r="52" spans="1:35" s="62" customFormat="1" ht="20.25" customHeight="1">
      <c r="A52" s="62" t="s">
        <v>242</v>
      </c>
      <c r="B52" s="313"/>
      <c r="C52" s="313"/>
      <c r="D52" s="313"/>
      <c r="E52" s="313"/>
      <c r="F52" s="313"/>
      <c r="G52" s="313"/>
      <c r="H52" s="313"/>
      <c r="I52" s="313"/>
      <c r="J52" s="313"/>
      <c r="K52" s="313"/>
      <c r="L52" s="84"/>
      <c r="M52" s="80"/>
      <c r="N52" s="80"/>
      <c r="O52" s="80"/>
      <c r="P52" s="80"/>
      <c r="Q52" s="80"/>
      <c r="R52" s="80"/>
      <c r="S52" s="85"/>
      <c r="T52" s="80"/>
      <c r="U52" s="80"/>
      <c r="V52" s="80"/>
      <c r="W52" s="80"/>
      <c r="X52" s="80"/>
      <c r="Y52" s="80"/>
      <c r="Z52" s="80"/>
      <c r="AA52" s="80"/>
      <c r="AB52" s="80"/>
      <c r="AC52" s="80"/>
      <c r="AD52" s="80"/>
      <c r="AE52" s="80"/>
      <c r="AF52" s="80"/>
      <c r="AG52" s="80"/>
      <c r="AH52" s="80"/>
      <c r="AI52" s="80"/>
    </row>
    <row r="53" spans="1:35" s="62" customFormat="1" ht="18"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row>
    <row r="54" spans="1:35" s="62" customFormat="1" ht="21.75" customHeight="1">
      <c r="A54" s="80"/>
      <c r="B54" s="80"/>
      <c r="C54" s="312"/>
      <c r="D54" s="312"/>
      <c r="E54" s="312"/>
      <c r="F54" s="76"/>
      <c r="G54" s="312"/>
      <c r="H54" s="312"/>
      <c r="I54" s="312"/>
      <c r="J54" s="80"/>
      <c r="K54" s="85"/>
      <c r="L54" s="85"/>
      <c r="M54" s="85"/>
      <c r="N54" s="85"/>
      <c r="O54" s="84"/>
      <c r="P54" s="84"/>
      <c r="Q54" s="84"/>
      <c r="R54" s="84"/>
      <c r="S54" s="84"/>
      <c r="T54" s="84"/>
      <c r="U54" s="84"/>
      <c r="V54" s="84"/>
      <c r="W54" s="80"/>
      <c r="X54" s="80"/>
      <c r="Y54" s="80"/>
      <c r="Z54" s="80"/>
      <c r="AA54" s="80"/>
      <c r="AB54" s="80"/>
      <c r="AC54" s="84"/>
      <c r="AD54" s="84"/>
      <c r="AE54" s="84"/>
      <c r="AF54" s="84"/>
      <c r="AG54" s="84"/>
      <c r="AH54" s="84"/>
      <c r="AI54" s="80"/>
    </row>
    <row r="55" spans="1:35" s="62" customFormat="1" ht="19.5" customHeight="1">
      <c r="A55" s="80"/>
      <c r="B55" s="80"/>
      <c r="C55" s="80"/>
      <c r="D55" s="80"/>
      <c r="E55" s="80"/>
      <c r="F55" s="80"/>
      <c r="G55" s="80"/>
      <c r="H55" s="80"/>
      <c r="I55" s="80"/>
      <c r="J55" s="80"/>
      <c r="K55" s="80"/>
      <c r="L55" s="80"/>
      <c r="M55" s="80"/>
      <c r="N55" s="80"/>
      <c r="O55" s="309" t="s">
        <v>263</v>
      </c>
      <c r="P55" s="309"/>
      <c r="Q55" s="309"/>
      <c r="R55" s="309"/>
      <c r="S55" s="309"/>
      <c r="T55" s="309"/>
      <c r="U55" s="309"/>
      <c r="V55" s="309"/>
      <c r="W55" s="80"/>
      <c r="X55" s="80"/>
      <c r="Y55" s="80"/>
      <c r="Z55" s="80"/>
      <c r="AA55" s="80"/>
      <c r="AB55" s="80"/>
      <c r="AC55" s="309" t="s">
        <v>261</v>
      </c>
      <c r="AD55" s="310"/>
      <c r="AE55" s="310"/>
      <c r="AF55" s="310"/>
      <c r="AG55" s="310"/>
      <c r="AH55" s="310"/>
      <c r="AI55" s="80"/>
    </row>
    <row r="56" spans="1:35" s="62" customFormat="1" ht="21" customHeight="1">
      <c r="A56" s="80"/>
      <c r="B56" s="80"/>
      <c r="C56" s="80"/>
      <c r="D56" s="80"/>
      <c r="E56" s="80"/>
      <c r="F56" s="80"/>
      <c r="G56" s="80"/>
      <c r="H56" s="80"/>
      <c r="I56" s="80"/>
      <c r="J56" s="80"/>
      <c r="K56" s="80"/>
      <c r="L56" s="80"/>
      <c r="M56" s="80"/>
      <c r="N56" s="80"/>
      <c r="O56" s="311" t="s">
        <v>266</v>
      </c>
      <c r="P56" s="311"/>
      <c r="Q56" s="311"/>
      <c r="R56" s="311"/>
      <c r="S56" s="311"/>
      <c r="T56" s="311"/>
      <c r="U56" s="311"/>
      <c r="V56" s="311"/>
      <c r="W56" s="228"/>
      <c r="X56" s="228"/>
      <c r="Y56" s="228"/>
      <c r="Z56" s="228"/>
      <c r="AA56" s="228"/>
      <c r="AB56" s="228"/>
      <c r="AC56" s="311" t="s">
        <v>243</v>
      </c>
      <c r="AD56" s="311"/>
      <c r="AE56" s="311"/>
      <c r="AF56" s="311"/>
      <c r="AG56" s="311"/>
      <c r="AH56" s="311"/>
      <c r="AI56" s="80"/>
    </row>
    <row r="57" spans="1:35" s="62" customFormat="1" ht="3"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row>
    <row r="58" spans="1:35" s="62" customFormat="1" ht="18" customHeight="1"/>
    <row r="59" spans="1:35" s="62" customFormat="1" ht="18" customHeight="1"/>
    <row r="60" spans="1:35" s="62" customFormat="1" ht="18" customHeight="1"/>
    <row r="61" spans="1:35" s="62" customFormat="1" ht="18" customHeight="1"/>
    <row r="62" spans="1:35" s="62" customFormat="1" ht="18" customHeight="1"/>
    <row r="63" spans="1:35" s="62" customFormat="1" ht="18" customHeight="1"/>
    <row r="64" spans="1:35" s="62" customFormat="1" ht="18" customHeight="1"/>
    <row r="65" s="62" customFormat="1" ht="18" customHeight="1"/>
    <row r="66" s="62" customFormat="1" ht="18" customHeight="1"/>
    <row r="67" s="62" customFormat="1" ht="18" customHeight="1"/>
    <row r="68" s="62" customFormat="1" ht="18" customHeight="1"/>
    <row r="69" s="62" customFormat="1" ht="18" customHeight="1"/>
    <row r="70" s="62" customFormat="1" ht="18" customHeight="1"/>
    <row r="71" s="62" customFormat="1" ht="18" customHeight="1"/>
    <row r="72" s="62" customFormat="1" ht="18" customHeight="1"/>
    <row r="73" s="62" customFormat="1" ht="18" customHeight="1"/>
    <row r="74" s="62" customFormat="1" ht="18" customHeight="1"/>
    <row r="75" s="62" customFormat="1" ht="18" customHeight="1"/>
    <row r="76" s="62" customFormat="1" ht="18" customHeight="1"/>
    <row r="77" s="62" customFormat="1" ht="18" customHeight="1"/>
    <row r="78" s="62" customFormat="1" ht="18" customHeight="1"/>
    <row r="79" s="62" customFormat="1" ht="18" customHeight="1"/>
    <row r="80" s="62" customFormat="1" ht="18" customHeight="1"/>
    <row r="81" s="62" customFormat="1" ht="18" customHeight="1"/>
    <row r="82" s="62" customFormat="1" ht="18" customHeight="1"/>
    <row r="83" s="62" customFormat="1" ht="18" customHeight="1"/>
    <row r="84" s="62" customFormat="1" ht="18" customHeight="1"/>
    <row r="85" s="62" customFormat="1" ht="18" customHeight="1"/>
    <row r="86" s="62" customFormat="1" ht="18" customHeight="1"/>
    <row r="87" s="62" customFormat="1" ht="18" customHeight="1"/>
    <row r="88" s="62" customFormat="1" ht="18" customHeight="1"/>
    <row r="89" s="62" customFormat="1" ht="18" customHeight="1"/>
    <row r="90" s="62" customFormat="1" ht="18" customHeight="1"/>
    <row r="91" s="62" customFormat="1" ht="18" customHeight="1"/>
    <row r="92" s="62" customFormat="1" ht="18" customHeight="1"/>
    <row r="93" s="62" customFormat="1" ht="18" customHeight="1"/>
    <row r="94" s="62" customFormat="1" ht="18" customHeight="1"/>
    <row r="95" s="62" customFormat="1" ht="18" customHeight="1"/>
    <row r="96" s="62" customFormat="1" ht="18" customHeight="1"/>
    <row r="97" s="62" customFormat="1" ht="18" customHeight="1"/>
    <row r="98" s="62" customFormat="1" ht="18" customHeight="1"/>
    <row r="99" s="62" customFormat="1" ht="18" customHeight="1"/>
    <row r="100" s="62" customFormat="1" ht="18" customHeight="1"/>
    <row r="101" s="62" customFormat="1" ht="18" customHeight="1"/>
    <row r="102" s="62" customFormat="1" ht="18" customHeight="1"/>
    <row r="103" s="62" customFormat="1" ht="18" customHeight="1"/>
    <row r="104" s="62" customFormat="1" ht="18" customHeight="1"/>
    <row r="105" s="62" customFormat="1" ht="18" customHeight="1"/>
    <row r="106" s="62" customFormat="1" ht="18" customHeight="1"/>
    <row r="107" s="62" customFormat="1" ht="18" customHeight="1"/>
    <row r="108" s="62" customFormat="1" ht="18" customHeight="1"/>
    <row r="109" s="62" customFormat="1" ht="18" customHeight="1"/>
    <row r="110" s="62" customFormat="1" ht="18" customHeight="1"/>
    <row r="111" s="62" customFormat="1" ht="18" customHeight="1"/>
    <row r="112" s="62" customFormat="1" ht="18" customHeight="1"/>
    <row r="113" s="62" customFormat="1" ht="18" customHeight="1"/>
    <row r="114" s="62" customFormat="1" ht="18" customHeight="1"/>
    <row r="115" s="62" customFormat="1" ht="18" customHeight="1"/>
    <row r="116" s="62" customFormat="1" ht="18" customHeight="1"/>
    <row r="117" s="62" customFormat="1" ht="18" customHeight="1"/>
    <row r="118" s="62" customFormat="1" ht="18" customHeight="1"/>
    <row r="119" s="62" customFormat="1" ht="18" customHeight="1"/>
    <row r="120" s="62" customFormat="1" ht="18" customHeight="1"/>
    <row r="121" s="62" customFormat="1" ht="18" customHeight="1"/>
    <row r="122" s="62" customFormat="1" ht="18" customHeight="1"/>
    <row r="123" s="62" customFormat="1" ht="18" customHeight="1"/>
    <row r="124" s="62" customFormat="1" ht="18" customHeight="1"/>
    <row r="125" s="62" customFormat="1" ht="18" customHeight="1"/>
    <row r="126" s="62" customFormat="1" ht="18" customHeight="1"/>
    <row r="127" s="62" customFormat="1" ht="18" customHeight="1"/>
    <row r="128" s="62" customFormat="1" ht="18" customHeight="1"/>
    <row r="129" s="62" customFormat="1" ht="18" customHeight="1"/>
    <row r="130" s="62" customFormat="1" ht="18" customHeight="1"/>
    <row r="131" s="62" customFormat="1" ht="18" customHeight="1"/>
    <row r="132" s="62" customFormat="1" ht="18" customHeight="1"/>
    <row r="133" s="62" customFormat="1" ht="18" customHeight="1"/>
    <row r="134" s="62" customFormat="1" ht="18" customHeight="1"/>
    <row r="135" s="62" customFormat="1" ht="18" customHeight="1"/>
    <row r="136" s="62" customFormat="1" ht="18" customHeight="1"/>
    <row r="137" s="62" customFormat="1" ht="18" customHeight="1"/>
    <row r="138" s="62" customFormat="1" ht="18" customHeight="1"/>
    <row r="139" s="62" customFormat="1" ht="18" customHeight="1"/>
    <row r="140" s="62" customFormat="1" ht="18" customHeight="1"/>
    <row r="141" s="62" customFormat="1" ht="18" customHeight="1"/>
    <row r="142" s="62" customFormat="1" ht="18" customHeight="1"/>
    <row r="143" s="62" customFormat="1" ht="18" customHeight="1"/>
    <row r="144" s="62" customFormat="1" ht="18" customHeight="1"/>
    <row r="145" s="62" customFormat="1" ht="18" customHeight="1"/>
    <row r="146" s="62" customFormat="1" ht="18" customHeight="1"/>
    <row r="147" s="62" customFormat="1" ht="18" customHeight="1"/>
    <row r="148" s="62" customFormat="1" ht="18" customHeight="1"/>
    <row r="149" s="62" customFormat="1" ht="18" customHeight="1"/>
    <row r="150" s="62" customFormat="1" ht="18" customHeight="1"/>
    <row r="151" s="62" customFormat="1" ht="18" customHeight="1"/>
    <row r="152" s="62" customFormat="1" ht="18" customHeight="1"/>
    <row r="153" s="62" customFormat="1" ht="18" customHeight="1"/>
    <row r="154" s="62" customFormat="1" ht="18" customHeight="1"/>
    <row r="155" s="62" customFormat="1" ht="18" customHeight="1"/>
    <row r="156" s="62" customFormat="1" ht="18" customHeight="1"/>
    <row r="157" s="62" customFormat="1" ht="18" customHeight="1"/>
    <row r="158" s="62" customFormat="1" ht="18" customHeight="1"/>
    <row r="159" s="62" customFormat="1" ht="18" customHeight="1"/>
    <row r="160" s="62" customFormat="1" ht="18" customHeight="1"/>
    <row r="161" s="62" customFormat="1" ht="18" customHeight="1"/>
    <row r="162" s="62" customFormat="1" ht="18" customHeight="1"/>
    <row r="163" s="62" customFormat="1" ht="18" customHeight="1"/>
    <row r="164" s="62" customFormat="1" ht="18" customHeight="1"/>
    <row r="165" s="62" customFormat="1" ht="18" customHeight="1"/>
    <row r="166" s="62" customFormat="1" ht="18" customHeight="1"/>
    <row r="167" s="62" customFormat="1" ht="18" customHeight="1"/>
    <row r="168" s="62" customFormat="1" ht="18" customHeight="1"/>
    <row r="169" s="62" customFormat="1" ht="18" customHeight="1"/>
    <row r="170" s="62" customFormat="1" ht="18" customHeight="1"/>
    <row r="171" s="62" customFormat="1" ht="18" customHeight="1"/>
    <row r="172" s="62" customFormat="1" ht="18" customHeight="1"/>
    <row r="173" s="62" customFormat="1" ht="18" customHeight="1"/>
    <row r="174" s="62" customFormat="1" ht="18" customHeight="1"/>
    <row r="175" s="62" customFormat="1" ht="18" customHeight="1"/>
    <row r="176" s="62" customFormat="1" ht="18" customHeight="1"/>
    <row r="177" s="62" customFormat="1" ht="18" customHeight="1"/>
    <row r="178" s="62" customFormat="1" ht="18" customHeight="1"/>
    <row r="179" s="62" customFormat="1" ht="18" customHeight="1"/>
    <row r="180" s="62" customFormat="1" ht="18" customHeight="1"/>
    <row r="181" s="62" customFormat="1" ht="18" customHeight="1"/>
    <row r="182" s="62" customFormat="1" ht="18" customHeight="1"/>
    <row r="183" s="62" customFormat="1" ht="18" customHeight="1"/>
    <row r="184" s="62" customFormat="1" ht="18" customHeight="1"/>
    <row r="185" s="62" customFormat="1" ht="18" customHeight="1"/>
    <row r="186" s="62" customFormat="1" ht="18" customHeight="1"/>
    <row r="187" s="62" customFormat="1" ht="18" customHeight="1"/>
    <row r="188" s="62" customFormat="1" ht="18" customHeight="1"/>
    <row r="189" s="62" customFormat="1" ht="18" customHeight="1"/>
    <row r="190" s="62" customFormat="1" ht="18" customHeight="1"/>
    <row r="191" s="62" customFormat="1" ht="18" customHeight="1"/>
    <row r="192" s="62" customFormat="1" ht="18" customHeight="1"/>
    <row r="193" s="62" customFormat="1" ht="18" customHeight="1"/>
    <row r="194" s="62" customFormat="1" ht="18" customHeight="1"/>
    <row r="195" s="62" customFormat="1" ht="18" customHeight="1"/>
    <row r="196" s="62" customFormat="1" ht="18" customHeight="1"/>
    <row r="197" s="62" customFormat="1" ht="18" customHeight="1"/>
    <row r="198" s="62" customFormat="1" ht="18" customHeight="1"/>
    <row r="199" s="62" customFormat="1" ht="18" customHeight="1"/>
    <row r="200" s="62" customFormat="1" ht="18" customHeight="1"/>
    <row r="201" s="62" customFormat="1" ht="18" customHeight="1"/>
    <row r="202" s="62" customFormat="1" ht="18" customHeight="1"/>
    <row r="203" s="62" customFormat="1" ht="18" customHeight="1"/>
    <row r="204" s="62" customFormat="1" ht="18" customHeight="1"/>
    <row r="205" s="62" customFormat="1" ht="18" customHeight="1"/>
    <row r="206" s="62" customFormat="1" ht="18" customHeight="1"/>
    <row r="207" s="62" customFormat="1" ht="18" customHeight="1"/>
    <row r="208" s="62" customFormat="1" ht="18" customHeight="1"/>
    <row r="209" s="62" customFormat="1" ht="18" customHeight="1"/>
    <row r="210" s="62" customFormat="1" ht="18" customHeight="1"/>
    <row r="211" s="62" customFormat="1" ht="18" customHeight="1"/>
    <row r="212" s="62" customFormat="1" ht="18" customHeight="1"/>
    <row r="213" s="62" customFormat="1" ht="18" customHeight="1"/>
    <row r="214" s="62" customFormat="1" ht="18" customHeight="1"/>
    <row r="215" s="62" customFormat="1" ht="18" customHeight="1"/>
    <row r="216" s="62" customFormat="1" ht="18" customHeight="1"/>
    <row r="217" s="62" customFormat="1" ht="18" customHeight="1"/>
    <row r="218" s="62" customFormat="1" ht="18" customHeight="1"/>
    <row r="219" s="62" customFormat="1" ht="18" customHeight="1"/>
    <row r="220" s="62" customFormat="1" ht="18" customHeight="1"/>
    <row r="221" s="62" customFormat="1" ht="18" customHeight="1"/>
    <row r="222" s="62" customFormat="1" ht="18" customHeight="1"/>
    <row r="223" s="62" customFormat="1" ht="18" customHeight="1"/>
    <row r="224" s="62" customFormat="1" ht="18" customHeight="1"/>
    <row r="225" s="62" customFormat="1" ht="18" customHeight="1"/>
    <row r="226" s="62" customFormat="1" ht="18" customHeight="1"/>
    <row r="227" s="62" customFormat="1" ht="18" customHeight="1"/>
    <row r="228" s="62" customFormat="1" ht="18" customHeight="1"/>
    <row r="229" s="62" customFormat="1" ht="18" customHeight="1"/>
    <row r="230" s="62" customFormat="1" ht="18" customHeight="1"/>
    <row r="231" s="62" customFormat="1" ht="18" customHeight="1"/>
    <row r="232" s="62" customFormat="1" ht="18" customHeight="1"/>
    <row r="233" s="62" customFormat="1" ht="18" customHeight="1"/>
    <row r="234" s="62" customFormat="1" ht="18" customHeight="1"/>
    <row r="235" s="62" customFormat="1" ht="18" customHeight="1"/>
    <row r="236" s="62" customFormat="1" ht="18" customHeight="1"/>
    <row r="237" s="62" customFormat="1" ht="18" customHeight="1"/>
    <row r="238" s="62" customFormat="1" ht="18" customHeight="1"/>
    <row r="239" s="62" customFormat="1" ht="18" customHeight="1"/>
    <row r="240" s="62" customFormat="1" ht="18" customHeight="1"/>
    <row r="241" s="62" customFormat="1" ht="18" customHeight="1"/>
    <row r="242" s="62" customFormat="1" ht="18" customHeight="1"/>
    <row r="243" s="62" customFormat="1" ht="18" customHeight="1"/>
    <row r="244" s="62" customFormat="1" ht="18" customHeight="1"/>
    <row r="245" s="62" customFormat="1" ht="18" customHeight="1"/>
    <row r="246" s="62" customFormat="1" ht="18" customHeight="1"/>
    <row r="247" s="62" customFormat="1" ht="18" customHeight="1"/>
    <row r="248" s="62" customFormat="1" ht="18" customHeight="1"/>
    <row r="249" s="62" customFormat="1" ht="18" customHeight="1"/>
    <row r="250" s="62" customFormat="1" ht="18" customHeight="1"/>
    <row r="251" s="62" customFormat="1" ht="18" customHeight="1"/>
    <row r="252" s="62" customFormat="1" ht="18" customHeight="1"/>
    <row r="253" s="62" customFormat="1" ht="18" customHeight="1"/>
    <row r="254" s="62" customFormat="1" ht="18" customHeight="1"/>
    <row r="255" s="62" customFormat="1" ht="18" customHeight="1"/>
    <row r="256" s="62" customFormat="1" ht="18" customHeight="1"/>
    <row r="257" s="62" customFormat="1" ht="18" customHeight="1"/>
    <row r="258" s="62" customFormat="1" ht="18" customHeight="1"/>
    <row r="259" s="62" customFormat="1" ht="18" customHeight="1"/>
    <row r="260" s="62" customFormat="1" ht="18" customHeight="1"/>
    <row r="261" s="62" customFormat="1" ht="18" customHeight="1"/>
    <row r="262" s="62" customFormat="1" ht="18" customHeight="1"/>
    <row r="263" s="62" customFormat="1" ht="18" customHeight="1"/>
    <row r="264" s="62" customFormat="1" ht="18" customHeight="1"/>
    <row r="265" s="62" customFormat="1" ht="18" customHeight="1"/>
    <row r="266" s="62" customFormat="1" ht="18" customHeight="1"/>
    <row r="267" s="62" customFormat="1" ht="18" customHeight="1"/>
    <row r="268" s="62" customFormat="1" ht="18" customHeight="1"/>
    <row r="269" s="62" customFormat="1" ht="18" customHeight="1"/>
    <row r="270" s="62" customFormat="1" ht="18" customHeight="1"/>
    <row r="271" s="62" customFormat="1" ht="18" customHeight="1"/>
    <row r="272" s="62" customFormat="1" ht="18" customHeight="1"/>
    <row r="273" s="62" customFormat="1" ht="18" customHeight="1"/>
    <row r="274" s="62" customFormat="1" ht="18" customHeight="1"/>
    <row r="275" s="62" customFormat="1" ht="18" customHeight="1"/>
    <row r="276" s="62" customFormat="1" ht="18" customHeight="1"/>
    <row r="277" s="62" customFormat="1" ht="18" customHeight="1"/>
    <row r="278" s="62" customFormat="1" ht="18" customHeight="1"/>
    <row r="279" s="62" customFormat="1" ht="18" customHeight="1"/>
    <row r="280" s="62" customFormat="1" ht="18" customHeight="1"/>
    <row r="281" s="62" customFormat="1" ht="18" customHeight="1"/>
    <row r="282" s="62" customFormat="1" ht="18" customHeight="1"/>
    <row r="283" s="62" customFormat="1" ht="18" customHeight="1"/>
    <row r="284" s="62" customFormat="1" ht="18" customHeight="1"/>
    <row r="285" s="62" customFormat="1" ht="18" customHeight="1"/>
    <row r="286" s="62" customFormat="1" ht="18" customHeight="1"/>
    <row r="287" s="62" customFormat="1" ht="18" customHeight="1"/>
    <row r="288" s="62" customFormat="1" ht="18" customHeight="1"/>
    <row r="289" s="62" customFormat="1" ht="18" customHeight="1"/>
    <row r="290" s="62" customFormat="1" ht="18" customHeight="1"/>
    <row r="291" s="62" customFormat="1" ht="18" customHeight="1"/>
    <row r="292" s="62" customFormat="1" ht="18" customHeight="1"/>
    <row r="293" s="62" customFormat="1" ht="18" customHeight="1"/>
    <row r="294" s="62" customFormat="1" ht="18" customHeight="1"/>
    <row r="295" s="62" customFormat="1" ht="18" customHeight="1"/>
  </sheetData>
  <sheetProtection selectLockedCells="1"/>
  <mergeCells count="185">
    <mergeCell ref="AC55:AH55"/>
    <mergeCell ref="AC56:AH56"/>
    <mergeCell ref="O56:V56"/>
    <mergeCell ref="C54:E54"/>
    <mergeCell ref="G54:I54"/>
    <mergeCell ref="O55:V55"/>
    <mergeCell ref="P50:T50"/>
    <mergeCell ref="U50:V50"/>
    <mergeCell ref="M50:O50"/>
    <mergeCell ref="B52:K52"/>
    <mergeCell ref="AG46:AI46"/>
    <mergeCell ref="A48:J48"/>
    <mergeCell ref="A50:C50"/>
    <mergeCell ref="D50:G50"/>
    <mergeCell ref="H50:J50"/>
    <mergeCell ref="B45:G45"/>
    <mergeCell ref="H45:AC45"/>
    <mergeCell ref="AD45:AF45"/>
    <mergeCell ref="A49:C49"/>
    <mergeCell ref="D49:G49"/>
    <mergeCell ref="H49:J49"/>
    <mergeCell ref="M49:O49"/>
    <mergeCell ref="P49:T49"/>
    <mergeCell ref="U49:V49"/>
    <mergeCell ref="B43:G43"/>
    <mergeCell ref="H43:AC43"/>
    <mergeCell ref="AD43:AF43"/>
    <mergeCell ref="AH43:AI43"/>
    <mergeCell ref="B44:G44"/>
    <mergeCell ref="H44:AC44"/>
    <mergeCell ref="AD44:AF44"/>
    <mergeCell ref="AH44:AI44"/>
    <mergeCell ref="AH45:AI45"/>
    <mergeCell ref="B40:G40"/>
    <mergeCell ref="H40:AC40"/>
    <mergeCell ref="AD40:AF40"/>
    <mergeCell ref="AH40:AI40"/>
    <mergeCell ref="B39:G39"/>
    <mergeCell ref="H39:AC39"/>
    <mergeCell ref="AD39:AF39"/>
    <mergeCell ref="AH39:AI39"/>
    <mergeCell ref="B42:G42"/>
    <mergeCell ref="H42:AC42"/>
    <mergeCell ref="AD42:AF42"/>
    <mergeCell ref="AH42:AI42"/>
    <mergeCell ref="B41:G41"/>
    <mergeCell ref="H41:AC41"/>
    <mergeCell ref="AD41:AF41"/>
    <mergeCell ref="AH41:AI41"/>
    <mergeCell ref="B36:G36"/>
    <mergeCell ref="H36:AC36"/>
    <mergeCell ref="AD36:AF36"/>
    <mergeCell ref="AH36:AI36"/>
    <mergeCell ref="B35:G35"/>
    <mergeCell ref="H35:AC35"/>
    <mergeCell ref="AD35:AF35"/>
    <mergeCell ref="AH35:AI35"/>
    <mergeCell ref="B38:G38"/>
    <mergeCell ref="H38:AC38"/>
    <mergeCell ref="AD38:AF38"/>
    <mergeCell ref="AH38:AI38"/>
    <mergeCell ref="B37:G37"/>
    <mergeCell ref="H37:AC37"/>
    <mergeCell ref="AD37:AF37"/>
    <mergeCell ref="AH37:AI37"/>
    <mergeCell ref="B32:G32"/>
    <mergeCell ref="H32:AC32"/>
    <mergeCell ref="AD32:AF32"/>
    <mergeCell ref="AH32:AI32"/>
    <mergeCell ref="B31:G31"/>
    <mergeCell ref="H31:AC31"/>
    <mergeCell ref="AD31:AF31"/>
    <mergeCell ref="AH31:AI31"/>
    <mergeCell ref="B34:G34"/>
    <mergeCell ref="H34:AC34"/>
    <mergeCell ref="AD34:AF34"/>
    <mergeCell ref="AH34:AI34"/>
    <mergeCell ref="B33:G33"/>
    <mergeCell ref="H33:AC33"/>
    <mergeCell ref="AD33:AF33"/>
    <mergeCell ref="AH33:AI33"/>
    <mergeCell ref="B28:G28"/>
    <mergeCell ref="H28:AC28"/>
    <mergeCell ref="AD28:AF28"/>
    <mergeCell ref="AH28:AI28"/>
    <mergeCell ref="B27:G27"/>
    <mergeCell ref="H27:AC27"/>
    <mergeCell ref="AD27:AF27"/>
    <mergeCell ref="AH27:AI27"/>
    <mergeCell ref="B30:G30"/>
    <mergeCell ref="H30:AC30"/>
    <mergeCell ref="AD30:AF30"/>
    <mergeCell ref="AH30:AI30"/>
    <mergeCell ref="B29:G29"/>
    <mergeCell ref="H29:AC29"/>
    <mergeCell ref="AD29:AF29"/>
    <mergeCell ref="AH29:AI29"/>
    <mergeCell ref="B24:G24"/>
    <mergeCell ref="H24:AC24"/>
    <mergeCell ref="AD24:AF24"/>
    <mergeCell ref="AH24:AI24"/>
    <mergeCell ref="B23:G23"/>
    <mergeCell ref="H23:AC23"/>
    <mergeCell ref="AD23:AF23"/>
    <mergeCell ref="AH23:AI23"/>
    <mergeCell ref="B26:G26"/>
    <mergeCell ref="H26:AC26"/>
    <mergeCell ref="AD26:AF26"/>
    <mergeCell ref="AH26:AI26"/>
    <mergeCell ref="B25:G25"/>
    <mergeCell ref="H25:AC25"/>
    <mergeCell ref="AD25:AF25"/>
    <mergeCell ref="AH25:AI25"/>
    <mergeCell ref="B20:G20"/>
    <mergeCell ref="H20:AC20"/>
    <mergeCell ref="AD20:AF20"/>
    <mergeCell ref="AH20:AI20"/>
    <mergeCell ref="B19:G19"/>
    <mergeCell ref="H19:AC19"/>
    <mergeCell ref="AD19:AF19"/>
    <mergeCell ref="AH19:AI19"/>
    <mergeCell ref="B22:G22"/>
    <mergeCell ref="H22:AC22"/>
    <mergeCell ref="AD22:AF22"/>
    <mergeCell ref="AH22:AI22"/>
    <mergeCell ref="B21:G21"/>
    <mergeCell ref="H21:AC21"/>
    <mergeCell ref="AD21:AF21"/>
    <mergeCell ref="AH21:AI21"/>
    <mergeCell ref="B18:G18"/>
    <mergeCell ref="H18:AC18"/>
    <mergeCell ref="AA14:AE14"/>
    <mergeCell ref="AD18:AF18"/>
    <mergeCell ref="AH18:AI18"/>
    <mergeCell ref="B17:G17"/>
    <mergeCell ref="H17:AC17"/>
    <mergeCell ref="AD17:AF17"/>
    <mergeCell ref="AH17:AI17"/>
    <mergeCell ref="H15:AC15"/>
    <mergeCell ref="A11:B11"/>
    <mergeCell ref="C11:U11"/>
    <mergeCell ref="V11:Y11"/>
    <mergeCell ref="Z11:AI11"/>
    <mergeCell ref="A12:P12"/>
    <mergeCell ref="Q12:AI12"/>
    <mergeCell ref="A10:D10"/>
    <mergeCell ref="AG13:AI13"/>
    <mergeCell ref="B16:G16"/>
    <mergeCell ref="H16:AC16"/>
    <mergeCell ref="AD16:AF16"/>
    <mergeCell ref="AH16:AI16"/>
    <mergeCell ref="AF14:AH14"/>
    <mergeCell ref="B15:G15"/>
    <mergeCell ref="AD15:AF15"/>
    <mergeCell ref="AH15:AI15"/>
    <mergeCell ref="A14:F14"/>
    <mergeCell ref="G14:M14"/>
    <mergeCell ref="N14:Q14"/>
    <mergeCell ref="R14:W14"/>
    <mergeCell ref="X14:Z14"/>
    <mergeCell ref="A13:E13"/>
    <mergeCell ref="F13:AA13"/>
    <mergeCell ref="AB13:AF13"/>
    <mergeCell ref="A2:AI3"/>
    <mergeCell ref="A4:AI4"/>
    <mergeCell ref="A6:AI6"/>
    <mergeCell ref="A7:B7"/>
    <mergeCell ref="C7:I7"/>
    <mergeCell ref="J7:N7"/>
    <mergeCell ref="E10:U10"/>
    <mergeCell ref="V10:Y10"/>
    <mergeCell ref="Z10:AI10"/>
    <mergeCell ref="A9:I9"/>
    <mergeCell ref="J9:S9"/>
    <mergeCell ref="T9:AB9"/>
    <mergeCell ref="AC9:AI9"/>
    <mergeCell ref="O7:W7"/>
    <mergeCell ref="X7:AC7"/>
    <mergeCell ref="A8:F8"/>
    <mergeCell ref="G8:K8"/>
    <mergeCell ref="L8:R8"/>
    <mergeCell ref="S8:X8"/>
    <mergeCell ref="AD7:AI7"/>
    <mergeCell ref="Y8:AD8"/>
    <mergeCell ref="AE8:AI8"/>
  </mergeCells>
  <phoneticPr fontId="0" type="noConversion"/>
  <dataValidations count="3">
    <dataValidation type="list" allowBlank="1" showInputMessage="1" showErrorMessage="1" errorTitle="Mensaje de Error ETP-CRAJ" error="Sólo puede ingresar:_x000a__x000a_G: Gratuito_x000a_P: Pagante_x000a_B: Becado." sqref="AH16:AI45" xr:uid="{00000000-0002-0000-0000-000000000000}">
      <formula1>$AK$16:$AK$18</formula1>
    </dataValidation>
    <dataValidation type="list" allowBlank="1" showInputMessage="1" showErrorMessage="1" errorTitle="Mensaje de error, ETP/CRAJ" error="Sólo puede ingresar:_x000a_H: Hombre_x000a_M: Mujer." sqref="AD16:AF45" xr:uid="{00000000-0002-0000-0000-000001000000}">
      <formula1>$AL$16:$AL$17</formula1>
    </dataValidation>
    <dataValidation type="list" allowBlank="1" showInputMessage="1" showErrorMessage="1" sqref="AD7:AI7 Z10:AI10" xr:uid="{00000000-0002-0000-0000-000002000000}">
      <formula1>$AN$7:$AN$13</formula1>
    </dataValidation>
  </dataValidations>
  <pageMargins left="0.39370078740157483" right="0.19685039370078741" top="0.39370078740157483" bottom="0.39370078740157483" header="0" footer="0.86614173228346458"/>
  <pageSetup paperSize="9" scale="68"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theme="6"/>
  </sheetPr>
  <dimension ref="A1:BA60"/>
  <sheetViews>
    <sheetView showGridLines="0" view="pageBreakPreview" topLeftCell="B25" zoomScale="95" zoomScaleNormal="60" zoomScaleSheetLayoutView="95" workbookViewId="0">
      <selection activeCell="AP56" sqref="AP56:AZ56"/>
    </sheetView>
  </sheetViews>
  <sheetFormatPr baseColWidth="10" defaultRowHeight="12.75"/>
  <cols>
    <col min="1" max="1" width="1.28515625" hidden="1" customWidth="1"/>
    <col min="2" max="2" width="4.140625" customWidth="1"/>
    <col min="3" max="3" width="5.42578125" customWidth="1"/>
    <col min="4" max="6" width="11.28515625" customWidth="1"/>
    <col min="7" max="7" width="4.7109375" customWidth="1"/>
    <col min="8" max="10" width="3.28515625" customWidth="1"/>
    <col min="11" max="32" width="1.85546875" customWidth="1"/>
    <col min="33" max="33" width="6.7109375" customWidth="1"/>
    <col min="34" max="35" width="3.28515625" customWidth="1"/>
    <col min="36" max="36" width="2.7109375" customWidth="1"/>
    <col min="37" max="37" width="9.42578125" customWidth="1"/>
    <col min="38" max="38" width="1.42578125" customWidth="1"/>
    <col min="39" max="39" width="1" customWidth="1"/>
    <col min="40" max="40" width="2" customWidth="1"/>
    <col min="41" max="41" width="2.85546875" customWidth="1"/>
    <col min="42" max="42" width="1.42578125" customWidth="1"/>
    <col min="43" max="43" width="2" customWidth="1"/>
    <col min="44" max="44" width="1.42578125" customWidth="1"/>
    <col min="45" max="45" width="3.28515625" customWidth="1"/>
    <col min="46" max="46" width="2.140625" customWidth="1"/>
    <col min="47" max="47" width="5.42578125" customWidth="1"/>
    <col min="48" max="48" width="1.85546875" customWidth="1"/>
    <col min="49" max="49" width="1.5703125" customWidth="1"/>
    <col min="50" max="50" width="3.42578125" customWidth="1"/>
    <col min="51" max="51" width="5.7109375" customWidth="1"/>
    <col min="52" max="53" width="1.7109375" customWidth="1"/>
    <col min="54" max="54" width="2.42578125" customWidth="1"/>
  </cols>
  <sheetData>
    <row r="1" spans="2:53" ht="10.15" customHeight="1" thickTop="1">
      <c r="B1" s="97"/>
      <c r="C1" s="98"/>
      <c r="D1" s="98"/>
      <c r="E1" s="98"/>
      <c r="F1" s="98"/>
      <c r="G1" s="99"/>
      <c r="H1" s="113"/>
      <c r="K1" s="97"/>
      <c r="L1" s="114"/>
      <c r="M1" s="114"/>
      <c r="N1" s="114"/>
      <c r="O1" s="114"/>
      <c r="P1" s="114"/>
      <c r="Q1" s="114"/>
      <c r="R1" s="114"/>
      <c r="S1" s="114"/>
      <c r="T1" s="114"/>
      <c r="U1" s="114"/>
      <c r="V1" s="114"/>
      <c r="W1" s="114"/>
      <c r="X1" s="114"/>
      <c r="Y1" s="114"/>
      <c r="Z1" s="114"/>
      <c r="AA1" s="114"/>
      <c r="AB1" s="114"/>
      <c r="AC1" s="114"/>
      <c r="AD1" s="114"/>
      <c r="AE1" s="114"/>
      <c r="AF1" s="114"/>
      <c r="AG1" s="99"/>
      <c r="AJ1" s="129"/>
      <c r="AK1" s="114"/>
      <c r="AL1" s="130"/>
      <c r="AM1" s="130"/>
      <c r="AN1" s="130"/>
      <c r="AO1" s="130"/>
      <c r="AP1" s="130"/>
      <c r="AQ1" s="130"/>
      <c r="AR1" s="130"/>
      <c r="AS1" s="130"/>
      <c r="AT1" s="130"/>
      <c r="AU1" s="130"/>
      <c r="AV1" s="130"/>
      <c r="AW1" s="130"/>
      <c r="AX1" s="130"/>
      <c r="AY1" s="130"/>
      <c r="AZ1" s="130"/>
      <c r="BA1" s="131"/>
    </row>
    <row r="2" spans="2:53" ht="10.15" customHeight="1">
      <c r="B2" s="100"/>
      <c r="C2" s="101" t="s">
        <v>14</v>
      </c>
      <c r="D2" s="102"/>
      <c r="E2" s="102"/>
      <c r="F2" s="102"/>
      <c r="G2" s="103"/>
      <c r="K2" s="113"/>
      <c r="L2" s="343" t="s">
        <v>12</v>
      </c>
      <c r="M2" s="343"/>
      <c r="N2" s="343"/>
      <c r="O2" s="343"/>
      <c r="P2" s="343"/>
      <c r="Q2" s="343"/>
      <c r="R2" s="343"/>
      <c r="S2" s="343"/>
      <c r="T2" s="343"/>
      <c r="U2" s="343"/>
      <c r="V2" s="343"/>
      <c r="W2" s="343"/>
      <c r="X2" s="343"/>
      <c r="Y2" s="343"/>
      <c r="Z2" s="343"/>
      <c r="AA2" s="343"/>
      <c r="AB2" s="343"/>
      <c r="AC2" s="343"/>
      <c r="AD2" s="343"/>
      <c r="AE2" s="343"/>
      <c r="AF2" s="343"/>
      <c r="AG2" s="103"/>
      <c r="AJ2" s="113"/>
      <c r="AL2" s="132"/>
      <c r="AM2" s="132"/>
      <c r="AN2" s="132"/>
      <c r="AO2" s="132"/>
      <c r="AP2" s="132"/>
      <c r="AQ2" s="132"/>
      <c r="AR2" s="132"/>
      <c r="AS2" s="132"/>
      <c r="AT2" s="132"/>
      <c r="AU2" s="132"/>
      <c r="AV2" s="132"/>
      <c r="AW2" s="132"/>
      <c r="AX2" s="132"/>
      <c r="AY2" s="132"/>
      <c r="AZ2" s="132"/>
      <c r="BA2" s="115"/>
    </row>
    <row r="3" spans="2:53" ht="10.15" customHeight="1">
      <c r="B3" s="100"/>
      <c r="C3" s="102"/>
      <c r="D3" s="336"/>
      <c r="E3" s="336"/>
      <c r="F3" s="336"/>
      <c r="G3" s="103"/>
      <c r="K3" s="113"/>
      <c r="L3" s="343" t="s">
        <v>13</v>
      </c>
      <c r="M3" s="343"/>
      <c r="N3" s="343"/>
      <c r="O3" s="343"/>
      <c r="P3" s="343"/>
      <c r="Q3" s="343"/>
      <c r="R3" s="343"/>
      <c r="S3" s="343"/>
      <c r="T3" s="343"/>
      <c r="U3" s="343"/>
      <c r="V3" s="343"/>
      <c r="W3" s="343"/>
      <c r="X3" s="343"/>
      <c r="Y3" s="343"/>
      <c r="Z3" s="343"/>
      <c r="AA3" s="343"/>
      <c r="AB3" s="343"/>
      <c r="AC3" s="343"/>
      <c r="AD3" s="343"/>
      <c r="AE3" s="343"/>
      <c r="AF3" s="343"/>
      <c r="AG3" s="103"/>
      <c r="AJ3" s="113"/>
      <c r="AL3" s="132"/>
      <c r="AM3" s="132"/>
      <c r="AN3" s="132"/>
      <c r="AO3" s="132"/>
      <c r="AP3" s="132"/>
      <c r="AQ3" s="132"/>
      <c r="AR3" s="132"/>
      <c r="AS3" s="132"/>
      <c r="AT3" s="132"/>
      <c r="AU3" s="132"/>
      <c r="AV3" s="132"/>
      <c r="AW3" s="132"/>
      <c r="AX3" s="132"/>
      <c r="AY3" s="132"/>
      <c r="AZ3" s="132"/>
      <c r="BA3" s="115"/>
    </row>
    <row r="4" spans="2:53" ht="10.15" customHeight="1">
      <c r="B4" s="100"/>
      <c r="C4" s="104" t="s">
        <v>211</v>
      </c>
      <c r="D4" s="56"/>
      <c r="E4" s="41"/>
      <c r="F4" s="41"/>
      <c r="G4" s="103"/>
      <c r="K4" s="113"/>
      <c r="AG4" s="103"/>
      <c r="AJ4" s="113"/>
      <c r="AL4" s="132"/>
      <c r="AM4" s="132"/>
      <c r="AN4" s="132"/>
      <c r="AO4" s="132"/>
      <c r="AP4" s="132"/>
      <c r="AQ4" s="132"/>
      <c r="AR4" s="132"/>
      <c r="AS4" s="132"/>
      <c r="AT4" s="132"/>
      <c r="AU4" s="132"/>
      <c r="AV4" s="132"/>
      <c r="AW4" s="132"/>
      <c r="AX4" s="132"/>
      <c r="AY4" s="132"/>
      <c r="AZ4" s="132"/>
      <c r="BA4" s="115"/>
    </row>
    <row r="5" spans="2:53" ht="10.15" customHeight="1">
      <c r="B5" s="100"/>
      <c r="D5" s="56"/>
      <c r="E5" s="70"/>
      <c r="F5" s="70"/>
      <c r="G5" s="103"/>
      <c r="K5" s="113"/>
      <c r="L5" s="341" t="s">
        <v>51</v>
      </c>
      <c r="M5" s="341"/>
      <c r="N5" s="341"/>
      <c r="O5" s="341"/>
      <c r="P5" s="341"/>
      <c r="Q5" s="341"/>
      <c r="R5" s="341"/>
      <c r="S5" s="341"/>
      <c r="T5" s="341"/>
      <c r="U5" s="341"/>
      <c r="V5" s="341"/>
      <c r="W5" s="341"/>
      <c r="X5" s="341"/>
      <c r="Y5" s="341"/>
      <c r="Z5" s="341"/>
      <c r="AA5" s="341"/>
      <c r="AB5" s="341"/>
      <c r="AC5" s="341"/>
      <c r="AD5" s="341"/>
      <c r="AE5" s="341"/>
      <c r="AF5" s="341"/>
      <c r="AG5" s="103"/>
      <c r="AJ5" s="113"/>
      <c r="AL5" s="132"/>
      <c r="AM5" s="132"/>
      <c r="AN5" s="132"/>
      <c r="AO5" s="132"/>
      <c r="AP5" s="132"/>
      <c r="AQ5" s="132"/>
      <c r="AR5" s="132"/>
      <c r="AS5" s="132"/>
      <c r="AT5" s="132"/>
      <c r="AU5" s="132"/>
      <c r="AV5" s="132"/>
      <c r="AW5" s="132"/>
      <c r="AX5" s="132"/>
      <c r="AY5" s="132"/>
      <c r="AZ5" s="132"/>
      <c r="BA5" s="115"/>
    </row>
    <row r="6" spans="2:53" ht="10.15" customHeight="1">
      <c r="B6" s="100"/>
      <c r="C6" s="105" t="s">
        <v>40</v>
      </c>
      <c r="D6" s="71"/>
      <c r="E6" s="70"/>
      <c r="F6" s="70"/>
      <c r="G6" s="115"/>
      <c r="K6" s="113"/>
      <c r="L6" s="341"/>
      <c r="M6" s="341"/>
      <c r="N6" s="341"/>
      <c r="O6" s="341"/>
      <c r="P6" s="341"/>
      <c r="Q6" s="341"/>
      <c r="R6" s="341"/>
      <c r="S6" s="341"/>
      <c r="T6" s="341"/>
      <c r="U6" s="341"/>
      <c r="V6" s="341"/>
      <c r="W6" s="341"/>
      <c r="X6" s="341"/>
      <c r="Y6" s="341"/>
      <c r="Z6" s="341"/>
      <c r="AA6" s="341"/>
      <c r="AB6" s="341"/>
      <c r="AC6" s="341"/>
      <c r="AD6" s="341"/>
      <c r="AE6" s="341"/>
      <c r="AF6" s="341"/>
      <c r="AG6" s="103"/>
      <c r="AJ6" s="113"/>
      <c r="AL6" s="132"/>
      <c r="AM6" s="132"/>
      <c r="AN6" s="132"/>
      <c r="AO6" s="132"/>
      <c r="AP6" s="132"/>
      <c r="AQ6" s="132"/>
      <c r="AR6" s="132"/>
      <c r="AS6" s="132"/>
      <c r="AT6" s="132"/>
      <c r="AU6" s="132"/>
      <c r="AV6" s="132"/>
      <c r="AW6" s="132"/>
      <c r="AX6" s="132"/>
      <c r="AY6" s="132"/>
      <c r="AZ6" s="132"/>
      <c r="BA6" s="115"/>
    </row>
    <row r="7" spans="2:53" ht="10.15" customHeight="1">
      <c r="B7" s="100"/>
      <c r="D7" s="41"/>
      <c r="E7" s="41"/>
      <c r="F7" s="41"/>
      <c r="G7" s="103"/>
      <c r="K7" s="113"/>
      <c r="L7" s="116"/>
      <c r="M7" s="116"/>
      <c r="N7" s="116"/>
      <c r="O7" s="116"/>
      <c r="P7" s="116"/>
      <c r="Q7" s="116"/>
      <c r="R7" s="116"/>
      <c r="S7" s="116"/>
      <c r="T7" s="116"/>
      <c r="U7" s="116"/>
      <c r="V7" s="116"/>
      <c r="W7" s="116"/>
      <c r="X7" s="116"/>
      <c r="Y7" s="116"/>
      <c r="Z7" s="116"/>
      <c r="AA7" s="116"/>
      <c r="AB7" s="116"/>
      <c r="AC7" s="116"/>
      <c r="AD7" s="116"/>
      <c r="AE7" s="116"/>
      <c r="AF7" s="116"/>
      <c r="AG7" s="103"/>
      <c r="AJ7" s="337" t="s">
        <v>15</v>
      </c>
      <c r="AK7" s="324"/>
      <c r="AL7" s="324"/>
      <c r="AM7" s="324"/>
      <c r="AN7" s="324"/>
      <c r="AO7" s="324"/>
      <c r="AP7" s="324"/>
      <c r="AQ7" s="324"/>
      <c r="AR7" s="324"/>
      <c r="AS7" s="324"/>
      <c r="AT7" s="324"/>
      <c r="AU7" s="324"/>
      <c r="AV7" s="324"/>
      <c r="AW7" s="324"/>
      <c r="AX7" s="324"/>
      <c r="AY7" s="324"/>
      <c r="AZ7" s="324"/>
      <c r="BA7" s="338"/>
    </row>
    <row r="8" spans="2:53" ht="10.15" customHeight="1">
      <c r="B8" s="100"/>
      <c r="C8" s="105" t="s">
        <v>188</v>
      </c>
      <c r="D8" s="70"/>
      <c r="E8" s="70"/>
      <c r="F8" s="70"/>
      <c r="G8" s="103"/>
      <c r="K8" s="113"/>
      <c r="L8" s="317" t="s">
        <v>16</v>
      </c>
      <c r="M8" s="317"/>
      <c r="N8" s="317"/>
      <c r="O8" s="317"/>
      <c r="P8" s="317"/>
      <c r="Q8" s="317"/>
      <c r="R8" s="317"/>
      <c r="S8" s="317"/>
      <c r="T8" s="317"/>
      <c r="U8" s="317"/>
      <c r="V8" s="317"/>
      <c r="W8" s="317"/>
      <c r="X8" s="317"/>
      <c r="Y8" s="317"/>
      <c r="Z8" s="317"/>
      <c r="AA8" s="317"/>
      <c r="AB8" s="317"/>
      <c r="AC8" s="317"/>
      <c r="AD8" s="317"/>
      <c r="AE8" s="317"/>
      <c r="AF8" s="317"/>
      <c r="AG8" s="103"/>
      <c r="AJ8" s="113"/>
      <c r="AL8" s="132"/>
      <c r="AM8" s="132"/>
      <c r="AN8" s="132"/>
      <c r="AO8" s="132"/>
      <c r="AP8" s="132"/>
      <c r="AQ8" s="132"/>
      <c r="AR8" s="132"/>
      <c r="AS8" s="132"/>
      <c r="AT8" s="132"/>
      <c r="AU8" s="132"/>
      <c r="AV8" s="132"/>
      <c r="AW8" s="132"/>
      <c r="AX8" s="132"/>
      <c r="AY8" s="132"/>
      <c r="AZ8" s="132"/>
      <c r="BA8" s="115"/>
    </row>
    <row r="9" spans="2:53" ht="10.15" customHeight="1">
      <c r="B9" s="100"/>
      <c r="C9" s="104"/>
      <c r="D9" s="41"/>
      <c r="E9" s="41"/>
      <c r="F9" s="41"/>
      <c r="G9" s="103"/>
      <c r="K9" s="113"/>
      <c r="L9" s="339" t="s">
        <v>52</v>
      </c>
      <c r="M9" s="339"/>
      <c r="N9" s="339"/>
      <c r="O9" s="339"/>
      <c r="P9" s="339"/>
      <c r="Q9" s="339"/>
      <c r="R9" s="339"/>
      <c r="S9" s="339"/>
      <c r="T9" s="339"/>
      <c r="U9" s="339"/>
      <c r="V9" s="339"/>
      <c r="W9" s="339"/>
      <c r="X9" s="339"/>
      <c r="Y9" s="339"/>
      <c r="Z9" s="339"/>
      <c r="AA9" s="339"/>
      <c r="AB9" s="339"/>
      <c r="AC9" s="339"/>
      <c r="AD9" s="339"/>
      <c r="AE9" s="339"/>
      <c r="AF9" s="339"/>
      <c r="AG9" s="103"/>
      <c r="AJ9" s="113"/>
      <c r="AL9" s="132"/>
      <c r="AM9" s="132"/>
      <c r="AN9" s="132"/>
      <c r="AO9" s="132"/>
      <c r="AP9" s="132"/>
      <c r="AQ9" s="132"/>
      <c r="AR9" s="132"/>
      <c r="AS9" s="132"/>
      <c r="AT9" s="132"/>
      <c r="AU9" s="132"/>
      <c r="AV9" s="132"/>
      <c r="AW9" s="132"/>
      <c r="AX9" s="132"/>
      <c r="AY9" s="132"/>
      <c r="AZ9" s="132"/>
      <c r="BA9" s="115"/>
    </row>
    <row r="10" spans="2:53" ht="10.15" customHeight="1">
      <c r="B10" s="100"/>
      <c r="C10" s="105" t="s">
        <v>189</v>
      </c>
      <c r="D10" s="69"/>
      <c r="E10" s="69"/>
      <c r="F10" s="69"/>
      <c r="G10" s="103"/>
      <c r="K10" s="113"/>
      <c r="L10" s="339"/>
      <c r="M10" s="339"/>
      <c r="N10" s="339"/>
      <c r="O10" s="339"/>
      <c r="P10" s="339"/>
      <c r="Q10" s="339"/>
      <c r="R10" s="339"/>
      <c r="S10" s="339"/>
      <c r="T10" s="339"/>
      <c r="U10" s="339"/>
      <c r="V10" s="339"/>
      <c r="W10" s="339"/>
      <c r="X10" s="339"/>
      <c r="Y10" s="339"/>
      <c r="Z10" s="339"/>
      <c r="AA10" s="339"/>
      <c r="AB10" s="339"/>
      <c r="AC10" s="339"/>
      <c r="AD10" s="339"/>
      <c r="AE10" s="339"/>
      <c r="AF10" s="339"/>
      <c r="AG10" s="103"/>
      <c r="AJ10" s="113"/>
      <c r="AL10" s="132"/>
      <c r="AM10" s="132"/>
      <c r="AN10" s="132"/>
      <c r="AO10" s="132"/>
      <c r="AP10" s="132"/>
      <c r="AQ10" s="132"/>
      <c r="AR10" s="132"/>
      <c r="AS10" s="132"/>
      <c r="AT10" s="132"/>
      <c r="AU10" s="132"/>
      <c r="AV10" s="132"/>
      <c r="AW10" s="132"/>
      <c r="AX10" s="132"/>
      <c r="AY10" s="132"/>
      <c r="AZ10" s="132"/>
      <c r="BA10" s="115"/>
    </row>
    <row r="11" spans="2:53" ht="10.15" customHeight="1">
      <c r="B11" s="100"/>
      <c r="C11" s="106"/>
      <c r="D11" s="41"/>
      <c r="E11" s="41"/>
      <c r="F11" s="41"/>
      <c r="G11" s="103"/>
      <c r="K11" s="113"/>
      <c r="L11" s="340" t="s">
        <v>17</v>
      </c>
      <c r="M11" s="340"/>
      <c r="N11" s="340"/>
      <c r="O11" s="340"/>
      <c r="P11" s="340"/>
      <c r="Q11" s="340"/>
      <c r="R11" s="340"/>
      <c r="S11" s="340"/>
      <c r="T11" s="340"/>
      <c r="U11" s="340"/>
      <c r="V11" s="340"/>
      <c r="W11" s="340"/>
      <c r="X11" s="340"/>
      <c r="Y11" s="340"/>
      <c r="Z11" s="340"/>
      <c r="AA11" s="340"/>
      <c r="AB11" s="340"/>
      <c r="AC11" s="340"/>
      <c r="AD11" s="340"/>
      <c r="AE11" s="340"/>
      <c r="AF11" s="340"/>
      <c r="AG11" s="103"/>
      <c r="AJ11" s="113"/>
      <c r="AL11" s="132"/>
      <c r="AM11" s="132"/>
      <c r="AN11" s="132"/>
      <c r="AO11" s="132"/>
      <c r="AP11" s="132"/>
      <c r="AQ11" s="132"/>
      <c r="AR11" s="132"/>
      <c r="AS11" s="132"/>
      <c r="AT11" s="132"/>
      <c r="AU11" s="132"/>
      <c r="AV11" s="132"/>
      <c r="AW11" s="132"/>
      <c r="AX11" s="132"/>
      <c r="AY11" s="132"/>
      <c r="AZ11" s="132"/>
      <c r="BA11" s="115"/>
    </row>
    <row r="12" spans="2:53" ht="10.15" customHeight="1">
      <c r="B12" s="100"/>
      <c r="D12" s="92"/>
      <c r="E12" s="92"/>
      <c r="F12" s="92"/>
      <c r="G12" s="103"/>
      <c r="K12" s="113"/>
      <c r="L12" s="340" t="s">
        <v>18</v>
      </c>
      <c r="M12" s="340"/>
      <c r="N12" s="340"/>
      <c r="O12" s="340"/>
      <c r="P12" s="340"/>
      <c r="Q12" s="340"/>
      <c r="R12" s="340"/>
      <c r="S12" s="340"/>
      <c r="T12" s="340"/>
      <c r="U12" s="340"/>
      <c r="V12" s="340"/>
      <c r="W12" s="340"/>
      <c r="X12" s="340"/>
      <c r="Y12" s="340"/>
      <c r="Z12" s="340"/>
      <c r="AA12" s="340"/>
      <c r="AB12" s="340"/>
      <c r="AC12" s="340"/>
      <c r="AD12" s="340"/>
      <c r="AE12" s="340"/>
      <c r="AF12" s="340"/>
      <c r="AG12" s="103"/>
      <c r="AJ12" s="113"/>
      <c r="AL12" s="132"/>
      <c r="AM12" s="132"/>
      <c r="AN12" s="132"/>
      <c r="AO12" s="132"/>
      <c r="AP12" s="132"/>
      <c r="AQ12" s="132"/>
      <c r="AR12" s="132"/>
      <c r="AS12" s="132"/>
      <c r="AT12" s="132"/>
      <c r="AU12" s="132"/>
      <c r="AV12" s="132"/>
      <c r="AW12" s="132"/>
      <c r="AX12" s="132"/>
      <c r="AY12" s="132"/>
      <c r="AZ12" s="132"/>
      <c r="BA12" s="115"/>
    </row>
    <row r="13" spans="2:53" ht="10.15" customHeight="1">
      <c r="B13" s="100"/>
      <c r="C13" s="101" t="s">
        <v>20</v>
      </c>
      <c r="E13" s="102"/>
      <c r="F13" s="102"/>
      <c r="G13" s="103"/>
      <c r="K13" s="113"/>
      <c r="L13" s="340" t="s">
        <v>19</v>
      </c>
      <c r="M13" s="340"/>
      <c r="N13" s="340"/>
      <c r="O13" s="340"/>
      <c r="P13" s="340"/>
      <c r="Q13" s="340"/>
      <c r="R13" s="340"/>
      <c r="S13" s="340"/>
      <c r="T13" s="340"/>
      <c r="U13" s="340"/>
      <c r="V13" s="340"/>
      <c r="W13" s="340"/>
      <c r="X13" s="340"/>
      <c r="Y13" s="340"/>
      <c r="Z13" s="340"/>
      <c r="AA13" s="340"/>
      <c r="AB13" s="340"/>
      <c r="AC13" s="340"/>
      <c r="AD13" s="340"/>
      <c r="AE13" s="340"/>
      <c r="AF13" s="340"/>
      <c r="AG13" s="103"/>
      <c r="AJ13" s="113"/>
      <c r="AL13" s="132"/>
      <c r="AM13" s="132"/>
      <c r="AN13" s="132"/>
      <c r="AO13" s="132"/>
      <c r="AP13" s="132"/>
      <c r="AQ13" s="132"/>
      <c r="AR13" s="132"/>
      <c r="AS13" s="132"/>
      <c r="AT13" s="132"/>
      <c r="AU13" s="132"/>
      <c r="AV13" s="132"/>
      <c r="AW13" s="132"/>
      <c r="AX13" s="132"/>
      <c r="AY13" s="132"/>
      <c r="AZ13" s="132"/>
      <c r="BA13" s="115"/>
    </row>
    <row r="14" spans="2:53" ht="10.15" customHeight="1">
      <c r="B14" s="100"/>
      <c r="D14" s="336"/>
      <c r="E14" s="336"/>
      <c r="F14" s="336"/>
      <c r="G14" s="103"/>
      <c r="K14" s="113"/>
      <c r="L14" s="116"/>
      <c r="M14" s="116"/>
      <c r="N14" s="116"/>
      <c r="O14" s="116"/>
      <c r="P14" s="116"/>
      <c r="Q14" s="116"/>
      <c r="R14" s="116"/>
      <c r="S14" s="116"/>
      <c r="T14" s="116"/>
      <c r="U14" s="116"/>
      <c r="V14" s="116"/>
      <c r="W14" s="116"/>
      <c r="X14" s="116"/>
      <c r="Y14" s="116"/>
      <c r="Z14" s="116"/>
      <c r="AA14" s="116"/>
      <c r="AB14" s="116"/>
      <c r="AC14" s="116"/>
      <c r="AD14" s="116"/>
      <c r="AE14" s="116"/>
      <c r="AF14" s="116"/>
      <c r="AG14" s="103"/>
      <c r="AJ14" s="113"/>
      <c r="AL14" s="132"/>
      <c r="AM14" s="132"/>
      <c r="AN14" s="132"/>
      <c r="AO14" s="132"/>
      <c r="AP14" s="132"/>
      <c r="AQ14" s="132"/>
      <c r="AR14" s="132"/>
      <c r="AS14" s="132"/>
      <c r="AT14" s="132"/>
      <c r="AU14" s="132"/>
      <c r="AV14" s="132"/>
      <c r="AW14" s="132"/>
      <c r="AX14" s="132"/>
      <c r="AY14" s="132"/>
      <c r="AZ14" s="132"/>
      <c r="BA14" s="115"/>
    </row>
    <row r="15" spans="2:53" ht="10.15" customHeight="1">
      <c r="B15" s="100"/>
      <c r="C15" s="107" t="s">
        <v>41</v>
      </c>
      <c r="D15" s="71"/>
      <c r="E15" s="71"/>
      <c r="F15" s="71"/>
      <c r="G15" s="103"/>
      <c r="K15" s="113"/>
      <c r="L15" s="341" t="s">
        <v>53</v>
      </c>
      <c r="M15" s="341"/>
      <c r="N15" s="341"/>
      <c r="O15" s="341"/>
      <c r="P15" s="341"/>
      <c r="Q15" s="341"/>
      <c r="R15" s="341"/>
      <c r="S15" s="341"/>
      <c r="T15" s="341"/>
      <c r="U15" s="341"/>
      <c r="V15" s="341"/>
      <c r="W15" s="341"/>
      <c r="X15" s="341"/>
      <c r="Y15" s="341"/>
      <c r="Z15" s="341"/>
      <c r="AA15" s="341"/>
      <c r="AB15" s="341"/>
      <c r="AC15" s="341"/>
      <c r="AD15" s="341"/>
      <c r="AE15" s="341"/>
      <c r="AF15" s="341"/>
      <c r="AG15" s="103"/>
      <c r="AJ15" s="113"/>
      <c r="AL15" s="132"/>
      <c r="AM15" s="132"/>
      <c r="AN15" s="132"/>
      <c r="AO15" s="132"/>
      <c r="AP15" s="132"/>
      <c r="AQ15" s="132"/>
      <c r="AR15" s="132"/>
      <c r="AS15" s="132"/>
      <c r="AT15" s="132"/>
      <c r="AU15" s="132"/>
      <c r="AV15" s="132"/>
      <c r="AW15" s="132"/>
      <c r="AX15" s="132"/>
      <c r="AY15" s="132"/>
      <c r="AZ15" s="132"/>
      <c r="BA15" s="115"/>
    </row>
    <row r="16" spans="2:53" ht="10.15" customHeight="1">
      <c r="B16" s="100"/>
      <c r="D16" s="71"/>
      <c r="E16" s="71"/>
      <c r="F16" s="71"/>
      <c r="G16" s="103"/>
      <c r="K16" s="113"/>
      <c r="L16" s="341"/>
      <c r="M16" s="341"/>
      <c r="N16" s="341"/>
      <c r="O16" s="341"/>
      <c r="P16" s="341"/>
      <c r="Q16" s="341"/>
      <c r="R16" s="341"/>
      <c r="S16" s="341"/>
      <c r="T16" s="341"/>
      <c r="U16" s="341"/>
      <c r="V16" s="341"/>
      <c r="W16" s="341"/>
      <c r="X16" s="341"/>
      <c r="Y16" s="341"/>
      <c r="Z16" s="341"/>
      <c r="AA16" s="341"/>
      <c r="AB16" s="341"/>
      <c r="AC16" s="341"/>
      <c r="AD16" s="341"/>
      <c r="AE16" s="341"/>
      <c r="AF16" s="341"/>
      <c r="AG16" s="103"/>
      <c r="AJ16" s="113"/>
      <c r="AL16" s="132"/>
      <c r="AM16" s="132"/>
      <c r="AN16" s="132"/>
      <c r="AO16" s="132"/>
      <c r="AP16" s="132"/>
      <c r="AQ16" s="132"/>
      <c r="AR16" s="132"/>
      <c r="AS16" s="132"/>
      <c r="AT16" s="132"/>
      <c r="AU16" s="132"/>
      <c r="AV16" s="132"/>
      <c r="AW16" s="132"/>
      <c r="AX16" s="132"/>
      <c r="AY16" s="132"/>
      <c r="AZ16" s="132"/>
      <c r="BA16" s="115"/>
    </row>
    <row r="17" spans="2:53" ht="10.15" customHeight="1">
      <c r="B17" s="100"/>
      <c r="C17" s="107" t="s">
        <v>42</v>
      </c>
      <c r="D17" s="342"/>
      <c r="E17" s="342"/>
      <c r="F17" s="342"/>
      <c r="G17" s="103"/>
      <c r="K17" s="113"/>
      <c r="L17" s="341"/>
      <c r="M17" s="341"/>
      <c r="N17" s="341"/>
      <c r="O17" s="341"/>
      <c r="P17" s="341"/>
      <c r="Q17" s="341"/>
      <c r="R17" s="341"/>
      <c r="S17" s="341"/>
      <c r="T17" s="341"/>
      <c r="U17" s="341"/>
      <c r="V17" s="341"/>
      <c r="W17" s="341"/>
      <c r="X17" s="341"/>
      <c r="Y17" s="341"/>
      <c r="Z17" s="341"/>
      <c r="AA17" s="341"/>
      <c r="AB17" s="341"/>
      <c r="AC17" s="341"/>
      <c r="AD17" s="341"/>
      <c r="AE17" s="341"/>
      <c r="AF17" s="341"/>
      <c r="AG17" s="103"/>
      <c r="AJ17" s="330" t="s">
        <v>21</v>
      </c>
      <c r="AK17" s="331"/>
      <c r="AL17" s="331"/>
      <c r="AM17" s="331"/>
      <c r="AN17" s="331"/>
      <c r="AO17" s="331"/>
      <c r="AP17" s="331"/>
      <c r="AQ17" s="331"/>
      <c r="AR17" s="331"/>
      <c r="AS17" s="331"/>
      <c r="AT17" s="331"/>
      <c r="AU17" s="331"/>
      <c r="AV17" s="331"/>
      <c r="AW17" s="331"/>
      <c r="AX17" s="331"/>
      <c r="AY17" s="331"/>
      <c r="AZ17" s="331"/>
      <c r="BA17" s="332"/>
    </row>
    <row r="18" spans="2:53" ht="10.15" customHeight="1">
      <c r="B18" s="100"/>
      <c r="C18" s="108"/>
      <c r="D18" s="71"/>
      <c r="E18" s="71"/>
      <c r="F18" s="71"/>
      <c r="G18" s="103"/>
      <c r="K18" s="113"/>
      <c r="L18" s="116"/>
      <c r="M18" s="116"/>
      <c r="N18" s="116"/>
      <c r="O18" s="116"/>
      <c r="P18" s="116"/>
      <c r="Q18" s="116"/>
      <c r="R18" s="116"/>
      <c r="S18" s="116"/>
      <c r="T18" s="116"/>
      <c r="U18" s="116"/>
      <c r="V18" s="116"/>
      <c r="W18" s="116"/>
      <c r="X18" s="116"/>
      <c r="Y18" s="116"/>
      <c r="Z18" s="116"/>
      <c r="AA18" s="116"/>
      <c r="AB18" s="116"/>
      <c r="AC18" s="116"/>
      <c r="AD18" s="116"/>
      <c r="AE18" s="116"/>
      <c r="AF18" s="116"/>
      <c r="AG18" s="103"/>
      <c r="AJ18" s="330"/>
      <c r="AK18" s="331"/>
      <c r="AL18" s="331"/>
      <c r="AM18" s="331"/>
      <c r="AN18" s="331"/>
      <c r="AO18" s="331"/>
      <c r="AP18" s="331"/>
      <c r="AQ18" s="331"/>
      <c r="AR18" s="331"/>
      <c r="AS18" s="331"/>
      <c r="AT18" s="331"/>
      <c r="AU18" s="331"/>
      <c r="AV18" s="331"/>
      <c r="AW18" s="331"/>
      <c r="AX18" s="331"/>
      <c r="AY18" s="331"/>
      <c r="AZ18" s="331"/>
      <c r="BA18" s="332"/>
    </row>
    <row r="19" spans="2:53" ht="10.15" customHeight="1">
      <c r="B19" s="100"/>
      <c r="C19" s="107" t="s">
        <v>191</v>
      </c>
      <c r="D19" s="57"/>
      <c r="E19" s="57"/>
      <c r="F19" s="57"/>
      <c r="G19" s="103"/>
      <c r="K19" s="113"/>
      <c r="L19" s="315" t="s">
        <v>54</v>
      </c>
      <c r="M19" s="315"/>
      <c r="N19" s="315"/>
      <c r="O19" s="315"/>
      <c r="P19" s="315"/>
      <c r="Q19" s="315"/>
      <c r="R19" s="315"/>
      <c r="S19" s="315"/>
      <c r="T19" s="315"/>
      <c r="U19" s="315"/>
      <c r="V19" s="315"/>
      <c r="W19" s="315"/>
      <c r="X19" s="315"/>
      <c r="Y19" s="315"/>
      <c r="Z19" s="315"/>
      <c r="AA19" s="315"/>
      <c r="AB19" s="315"/>
      <c r="AC19" s="315"/>
      <c r="AD19" s="315"/>
      <c r="AE19" s="315"/>
      <c r="AF19" s="315"/>
      <c r="AG19" s="103"/>
      <c r="AJ19" s="330" t="s">
        <v>22</v>
      </c>
      <c r="AK19" s="331"/>
      <c r="AL19" s="331"/>
      <c r="AM19" s="331"/>
      <c r="AN19" s="331"/>
      <c r="AO19" s="331"/>
      <c r="AP19" s="331"/>
      <c r="AQ19" s="331"/>
      <c r="AR19" s="331"/>
      <c r="AS19" s="331"/>
      <c r="AT19" s="331"/>
      <c r="AU19" s="331"/>
      <c r="AV19" s="331"/>
      <c r="AW19" s="331"/>
      <c r="AX19" s="331"/>
      <c r="AY19" s="331"/>
      <c r="AZ19" s="331"/>
      <c r="BA19" s="332"/>
    </row>
    <row r="20" spans="2:53" ht="10.15" customHeight="1">
      <c r="B20" s="100"/>
      <c r="C20" s="109"/>
      <c r="D20" s="56"/>
      <c r="E20" s="56"/>
      <c r="F20" s="56"/>
      <c r="G20" s="103"/>
      <c r="K20" s="113"/>
      <c r="L20" s="315"/>
      <c r="M20" s="315"/>
      <c r="N20" s="315"/>
      <c r="O20" s="315"/>
      <c r="P20" s="315"/>
      <c r="Q20" s="315"/>
      <c r="R20" s="315"/>
      <c r="S20" s="315"/>
      <c r="T20" s="315"/>
      <c r="U20" s="315"/>
      <c r="V20" s="315"/>
      <c r="W20" s="315"/>
      <c r="X20" s="315"/>
      <c r="Y20" s="315"/>
      <c r="Z20" s="315"/>
      <c r="AA20" s="315"/>
      <c r="AB20" s="315"/>
      <c r="AC20" s="315"/>
      <c r="AD20" s="315"/>
      <c r="AE20" s="315"/>
      <c r="AF20" s="315"/>
      <c r="AG20" s="103"/>
      <c r="AJ20" s="330"/>
      <c r="AK20" s="331"/>
      <c r="AL20" s="331"/>
      <c r="AM20" s="331"/>
      <c r="AN20" s="331"/>
      <c r="AO20" s="331"/>
      <c r="AP20" s="331"/>
      <c r="AQ20" s="331"/>
      <c r="AR20" s="331"/>
      <c r="AS20" s="331"/>
      <c r="AT20" s="331"/>
      <c r="AU20" s="331"/>
      <c r="AV20" s="331"/>
      <c r="AW20" s="331"/>
      <c r="AX20" s="331"/>
      <c r="AY20" s="331"/>
      <c r="AZ20" s="331"/>
      <c r="BA20" s="332"/>
    </row>
    <row r="21" spans="2:53" ht="10.15" customHeight="1">
      <c r="B21" s="100"/>
      <c r="C21" s="107" t="s">
        <v>192</v>
      </c>
      <c r="D21" s="57"/>
      <c r="E21" s="57"/>
      <c r="F21" s="57"/>
      <c r="G21" s="103"/>
      <c r="K21" s="113"/>
      <c r="L21" s="117" t="s">
        <v>55</v>
      </c>
      <c r="M21" s="345"/>
      <c r="N21" s="345"/>
      <c r="O21" s="345"/>
      <c r="P21" s="345"/>
      <c r="Q21" s="345"/>
      <c r="R21" s="345"/>
      <c r="S21" s="345"/>
      <c r="T21" s="345"/>
      <c r="U21" s="345"/>
      <c r="V21" s="345"/>
      <c r="W21" s="345"/>
      <c r="X21" s="345"/>
      <c r="Y21" s="345"/>
      <c r="Z21" s="345"/>
      <c r="AA21" s="345"/>
      <c r="AB21" s="345"/>
      <c r="AC21" s="345"/>
      <c r="AD21" s="345"/>
      <c r="AE21" s="345"/>
      <c r="AF21" s="345"/>
      <c r="AG21" s="103"/>
      <c r="AJ21" s="113"/>
      <c r="AL21" s="132"/>
      <c r="AM21" s="132"/>
      <c r="AN21" s="132"/>
      <c r="AO21" s="132"/>
      <c r="AP21" s="132"/>
      <c r="AQ21" s="132"/>
      <c r="AR21" s="132"/>
      <c r="AS21" s="132"/>
      <c r="AT21" s="132"/>
      <c r="AU21" s="132"/>
      <c r="AV21" s="132"/>
      <c r="AW21" s="132"/>
      <c r="AX21" s="132"/>
      <c r="AY21" s="132"/>
      <c r="AZ21" s="132"/>
      <c r="BA21" s="115"/>
    </row>
    <row r="22" spans="2:53" ht="10.15" customHeight="1">
      <c r="B22" s="100"/>
      <c r="C22" s="109"/>
      <c r="D22" s="56"/>
      <c r="E22" s="56"/>
      <c r="F22" s="56"/>
      <c r="G22" s="103"/>
      <c r="K22" s="113"/>
      <c r="L22" s="117" t="s">
        <v>56</v>
      </c>
      <c r="M22" s="345"/>
      <c r="N22" s="345"/>
      <c r="O22" s="345"/>
      <c r="P22" s="345"/>
      <c r="Q22" s="345"/>
      <c r="R22" s="345"/>
      <c r="S22" s="345"/>
      <c r="T22" s="345"/>
      <c r="U22" s="345"/>
      <c r="V22" s="345"/>
      <c r="W22" s="345"/>
      <c r="X22" s="345"/>
      <c r="Y22" s="345"/>
      <c r="Z22" s="345"/>
      <c r="AA22" s="345"/>
      <c r="AB22" s="345"/>
      <c r="AC22" s="345"/>
      <c r="AD22" s="345"/>
      <c r="AE22" s="345"/>
      <c r="AF22" s="345"/>
      <c r="AG22" s="103"/>
      <c r="AJ22" s="113"/>
      <c r="AL22" s="132"/>
      <c r="AM22" s="132"/>
      <c r="AN22" s="132"/>
      <c r="AO22" s="132"/>
      <c r="AP22" s="132"/>
      <c r="AQ22" s="132"/>
      <c r="AR22" s="132"/>
      <c r="AS22" s="132"/>
      <c r="AT22" s="132"/>
      <c r="AU22" s="132"/>
      <c r="AV22" s="132"/>
      <c r="AW22" s="132"/>
      <c r="AX22" s="132"/>
      <c r="AY22" s="132"/>
      <c r="AZ22" s="132"/>
      <c r="BA22" s="115"/>
    </row>
    <row r="23" spans="2:53" ht="10.15" customHeight="1">
      <c r="B23" s="100"/>
      <c r="D23" s="92"/>
      <c r="E23" s="92"/>
      <c r="F23" s="92"/>
      <c r="G23" s="103"/>
      <c r="K23" s="113"/>
      <c r="L23" s="117" t="s">
        <v>57</v>
      </c>
      <c r="M23" s="345"/>
      <c r="N23" s="345"/>
      <c r="O23" s="345"/>
      <c r="P23" s="345"/>
      <c r="Q23" s="345"/>
      <c r="R23" s="345"/>
      <c r="S23" s="345"/>
      <c r="T23" s="345"/>
      <c r="U23" s="345"/>
      <c r="V23" s="345"/>
      <c r="W23" s="345"/>
      <c r="X23" s="345"/>
      <c r="Y23" s="345"/>
      <c r="Z23" s="345"/>
      <c r="AA23" s="345"/>
      <c r="AB23" s="345"/>
      <c r="AC23" s="345"/>
      <c r="AD23" s="345"/>
      <c r="AE23" s="345"/>
      <c r="AF23" s="345"/>
      <c r="AG23" s="103"/>
      <c r="AJ23" s="333" t="s">
        <v>23</v>
      </c>
      <c r="AK23" s="334"/>
      <c r="AL23" s="334"/>
      <c r="AM23" s="334"/>
      <c r="AN23" s="334"/>
      <c r="AO23" s="334"/>
      <c r="AP23" s="334"/>
      <c r="AQ23" s="334"/>
      <c r="AR23" s="334"/>
      <c r="AS23" s="334"/>
      <c r="AT23" s="334"/>
      <c r="AU23" s="334"/>
      <c r="AV23" s="334"/>
      <c r="AW23" s="334"/>
      <c r="AX23" s="334"/>
      <c r="AY23" s="334"/>
      <c r="AZ23" s="334"/>
      <c r="BA23" s="335"/>
    </row>
    <row r="24" spans="2:53" ht="10.15" customHeight="1">
      <c r="B24" s="100"/>
      <c r="C24" s="101" t="s">
        <v>24</v>
      </c>
      <c r="D24" s="102"/>
      <c r="E24" s="102"/>
      <c r="F24" s="102"/>
      <c r="G24" s="103"/>
      <c r="K24" s="113"/>
      <c r="L24" s="117" t="s">
        <v>58</v>
      </c>
      <c r="M24" s="345"/>
      <c r="N24" s="345"/>
      <c r="O24" s="345"/>
      <c r="P24" s="345"/>
      <c r="Q24" s="345"/>
      <c r="R24" s="345"/>
      <c r="S24" s="345"/>
      <c r="T24" s="345"/>
      <c r="U24" s="345"/>
      <c r="V24" s="345"/>
      <c r="W24" s="345"/>
      <c r="X24" s="345"/>
      <c r="Y24" s="345"/>
      <c r="Z24" s="345"/>
      <c r="AA24" s="345"/>
      <c r="AB24" s="345"/>
      <c r="AC24" s="345"/>
      <c r="AD24" s="345"/>
      <c r="AE24" s="345"/>
      <c r="AF24" s="345"/>
      <c r="AG24" s="103"/>
      <c r="AJ24" s="333"/>
      <c r="AK24" s="334"/>
      <c r="AL24" s="334"/>
      <c r="AM24" s="334"/>
      <c r="AN24" s="334"/>
      <c r="AO24" s="334"/>
      <c r="AP24" s="334"/>
      <c r="AQ24" s="334"/>
      <c r="AR24" s="334"/>
      <c r="AS24" s="334"/>
      <c r="AT24" s="334"/>
      <c r="AU24" s="334"/>
      <c r="AV24" s="334"/>
      <c r="AW24" s="334"/>
      <c r="AX24" s="334"/>
      <c r="AY24" s="334"/>
      <c r="AZ24" s="334"/>
      <c r="BA24" s="335"/>
    </row>
    <row r="25" spans="2:53" ht="10.15" customHeight="1">
      <c r="B25" s="100"/>
      <c r="C25" s="107"/>
      <c r="D25" s="336"/>
      <c r="E25" s="336"/>
      <c r="F25" s="336"/>
      <c r="G25" s="103"/>
      <c r="K25" s="113"/>
      <c r="L25" s="117" t="s">
        <v>59</v>
      </c>
      <c r="M25" s="345"/>
      <c r="N25" s="345"/>
      <c r="O25" s="345"/>
      <c r="P25" s="345"/>
      <c r="Q25" s="345"/>
      <c r="R25" s="345"/>
      <c r="S25" s="345"/>
      <c r="T25" s="345"/>
      <c r="U25" s="345"/>
      <c r="V25" s="345"/>
      <c r="W25" s="345"/>
      <c r="X25" s="345"/>
      <c r="Y25" s="345"/>
      <c r="Z25" s="345"/>
      <c r="AA25" s="345"/>
      <c r="AB25" s="345"/>
      <c r="AC25" s="345"/>
      <c r="AD25" s="345"/>
      <c r="AE25" s="345"/>
      <c r="AF25" s="345"/>
      <c r="AG25" s="103"/>
      <c r="AJ25" s="113"/>
      <c r="AL25" s="132"/>
      <c r="AM25" s="132"/>
      <c r="AN25" s="132"/>
      <c r="AO25" s="132"/>
      <c r="AP25" s="132"/>
      <c r="AQ25" s="132"/>
      <c r="AR25" s="132"/>
      <c r="AS25" s="132"/>
      <c r="AT25" s="132"/>
      <c r="AU25" s="132"/>
      <c r="AV25" s="132"/>
      <c r="AW25" s="132"/>
      <c r="AX25" s="132"/>
      <c r="AY25" s="132"/>
      <c r="AZ25" s="132"/>
      <c r="BA25" s="115"/>
    </row>
    <row r="26" spans="2:53" ht="10.15" customHeight="1">
      <c r="B26" s="100"/>
      <c r="C26" s="107" t="s">
        <v>43</v>
      </c>
      <c r="D26" s="71"/>
      <c r="E26" s="70"/>
      <c r="F26" s="70"/>
      <c r="G26" s="103"/>
      <c r="K26" s="113"/>
      <c r="L26" s="116"/>
      <c r="M26" s="116"/>
      <c r="N26" s="116"/>
      <c r="O26" s="116"/>
      <c r="P26" s="116"/>
      <c r="Q26" s="116"/>
      <c r="R26" s="116"/>
      <c r="S26" s="116"/>
      <c r="T26" s="116"/>
      <c r="U26" s="116"/>
      <c r="V26" s="116"/>
      <c r="W26" s="116"/>
      <c r="X26" s="116"/>
      <c r="Y26" s="116"/>
      <c r="Z26" s="116"/>
      <c r="AA26" s="116"/>
      <c r="AB26" s="116"/>
      <c r="AC26" s="116"/>
      <c r="AD26" s="116"/>
      <c r="AE26" s="116"/>
      <c r="AF26" s="116"/>
      <c r="AG26" s="103"/>
      <c r="AJ26" s="113"/>
      <c r="AK26" s="314" t="str">
        <f>Nómina!C7</f>
        <v>LIMA</v>
      </c>
      <c r="AL26" s="314"/>
      <c r="AM26" s="314"/>
      <c r="AN26" s="314"/>
      <c r="AO26" s="314"/>
      <c r="AP26" s="314"/>
      <c r="AQ26" s="314"/>
      <c r="AR26" s="314"/>
      <c r="AS26" s="314"/>
      <c r="AT26" s="314"/>
      <c r="AU26" s="314"/>
      <c r="AV26" s="314"/>
      <c r="AW26" s="314"/>
      <c r="AX26" s="314"/>
      <c r="AY26" s="314"/>
      <c r="AZ26" s="10"/>
      <c r="BA26" s="115"/>
    </row>
    <row r="27" spans="2:53" ht="10.15" customHeight="1">
      <c r="B27" s="100"/>
      <c r="D27" s="56"/>
      <c r="E27" s="41"/>
      <c r="F27" s="41"/>
      <c r="G27" s="103"/>
      <c r="K27" s="113"/>
      <c r="L27" s="323" t="s">
        <v>25</v>
      </c>
      <c r="M27" s="323"/>
      <c r="N27" s="323"/>
      <c r="O27" s="323"/>
      <c r="P27" s="323"/>
      <c r="Q27" s="323"/>
      <c r="R27" s="323"/>
      <c r="S27" s="323"/>
      <c r="T27" s="323"/>
      <c r="U27" s="323"/>
      <c r="V27" s="323"/>
      <c r="W27" s="323"/>
      <c r="X27" s="323"/>
      <c r="Y27" s="323"/>
      <c r="Z27" s="323"/>
      <c r="AA27" s="323"/>
      <c r="AB27" s="323"/>
      <c r="AC27" s="323"/>
      <c r="AD27" s="323"/>
      <c r="AE27" s="323"/>
      <c r="AF27" s="323"/>
      <c r="AG27" s="103"/>
      <c r="AJ27" s="113"/>
      <c r="AK27" s="102"/>
      <c r="AL27" s="102"/>
      <c r="AM27" s="102"/>
      <c r="AN27" s="102"/>
      <c r="AO27" s="102"/>
      <c r="AP27" s="102"/>
      <c r="AQ27" s="102"/>
      <c r="AR27" s="102"/>
      <c r="AS27" s="102"/>
      <c r="AT27" s="102"/>
      <c r="AU27" s="102"/>
      <c r="AV27" s="102"/>
      <c r="AW27" s="102"/>
      <c r="AX27" s="102"/>
      <c r="AY27" s="102"/>
      <c r="AZ27" s="102"/>
      <c r="BA27" s="115"/>
    </row>
    <row r="28" spans="2:53" ht="10.15" customHeight="1">
      <c r="B28" s="100"/>
      <c r="C28" s="107" t="s">
        <v>44</v>
      </c>
      <c r="D28" s="57"/>
      <c r="E28" s="69"/>
      <c r="F28" s="69"/>
      <c r="G28" s="103"/>
      <c r="K28" s="113"/>
      <c r="L28" s="117" t="s">
        <v>60</v>
      </c>
      <c r="M28" s="118" t="s">
        <v>61</v>
      </c>
      <c r="N28" s="117"/>
      <c r="O28" s="117"/>
      <c r="P28" s="117"/>
      <c r="Q28" s="117"/>
      <c r="R28" s="117"/>
      <c r="S28" s="117"/>
      <c r="T28" s="117"/>
      <c r="U28" s="117"/>
      <c r="V28" s="117"/>
      <c r="W28" s="117"/>
      <c r="X28" s="117"/>
      <c r="Y28" s="117"/>
      <c r="Z28" s="117"/>
      <c r="AA28" s="117"/>
      <c r="AB28" s="117"/>
      <c r="AC28" s="117"/>
      <c r="AD28" s="117"/>
      <c r="AE28" s="117"/>
      <c r="AG28" s="103"/>
      <c r="AJ28" s="113"/>
      <c r="AK28" s="102"/>
      <c r="AL28" s="102"/>
      <c r="AM28" s="102"/>
      <c r="AN28" s="102"/>
      <c r="AO28" s="102"/>
      <c r="AP28" s="102"/>
      <c r="AQ28" s="102"/>
      <c r="AR28" s="102"/>
      <c r="AS28" s="102"/>
      <c r="AT28" s="102"/>
      <c r="AU28" s="102"/>
      <c r="AV28" s="102"/>
      <c r="AW28" s="102"/>
      <c r="AX28" s="102"/>
      <c r="AY28" s="102"/>
      <c r="AZ28" s="102"/>
      <c r="BA28" s="115"/>
    </row>
    <row r="29" spans="2:53" ht="10.15" customHeight="1">
      <c r="B29" s="100"/>
      <c r="C29" s="109"/>
      <c r="D29" s="56"/>
      <c r="E29" s="41"/>
      <c r="F29" s="41"/>
      <c r="G29" s="103"/>
      <c r="K29" s="113"/>
      <c r="L29" s="117" t="s">
        <v>62</v>
      </c>
      <c r="M29" s="118" t="s">
        <v>63</v>
      </c>
      <c r="N29" s="117"/>
      <c r="O29" s="117"/>
      <c r="P29" s="117"/>
      <c r="Q29" s="117"/>
      <c r="R29" s="117"/>
      <c r="S29" s="117"/>
      <c r="T29" s="117"/>
      <c r="U29" s="117"/>
      <c r="V29" s="117"/>
      <c r="W29" s="117"/>
      <c r="X29" s="117"/>
      <c r="Y29" s="117"/>
      <c r="Z29" s="117"/>
      <c r="AA29" s="117"/>
      <c r="AB29" s="117"/>
      <c r="AC29" s="117"/>
      <c r="AD29" s="117"/>
      <c r="AE29" s="117"/>
      <c r="AG29" s="103"/>
      <c r="AJ29" s="113"/>
      <c r="AK29" s="101" t="s">
        <v>84</v>
      </c>
      <c r="AL29" s="102"/>
      <c r="AM29" s="102"/>
      <c r="AN29" s="133" t="s">
        <v>39</v>
      </c>
      <c r="AO29" s="319" t="str">
        <f>Nómina!O7</f>
        <v>06 VITARTE</v>
      </c>
      <c r="AP29" s="319"/>
      <c r="AQ29" s="319"/>
      <c r="AR29" s="319"/>
      <c r="AS29" s="319"/>
      <c r="AT29" s="319"/>
      <c r="AU29" s="319"/>
      <c r="AV29" s="319"/>
      <c r="AW29" s="319"/>
      <c r="AX29" s="319"/>
      <c r="AY29" s="319"/>
      <c r="AZ29" s="319"/>
      <c r="BA29" s="115"/>
    </row>
    <row r="30" spans="2:53" ht="10.15" customHeight="1">
      <c r="B30" s="100"/>
      <c r="C30" s="107" t="s">
        <v>193</v>
      </c>
      <c r="D30" s="57"/>
      <c r="E30" s="69"/>
      <c r="F30" s="69"/>
      <c r="G30" s="103"/>
      <c r="K30" s="113"/>
      <c r="L30" s="117" t="s">
        <v>64</v>
      </c>
      <c r="M30" s="118" t="s">
        <v>65</v>
      </c>
      <c r="N30" s="117"/>
      <c r="O30" s="117"/>
      <c r="P30" s="117"/>
      <c r="Q30" s="117"/>
      <c r="R30" s="117"/>
      <c r="S30" s="117"/>
      <c r="T30" s="117"/>
      <c r="U30" s="117"/>
      <c r="V30" s="117"/>
      <c r="W30" s="117"/>
      <c r="X30" s="117"/>
      <c r="Y30" s="117"/>
      <c r="Z30" s="117"/>
      <c r="AA30" s="117"/>
      <c r="AB30" s="117"/>
      <c r="AC30" s="117"/>
      <c r="AD30" s="117"/>
      <c r="AE30" s="117"/>
      <c r="AG30" s="103"/>
      <c r="AJ30" s="113"/>
      <c r="AK30" s="102"/>
      <c r="AL30" s="102"/>
      <c r="AM30" s="102"/>
      <c r="AN30" s="102"/>
      <c r="AO30" s="102"/>
      <c r="AP30" s="102"/>
      <c r="AQ30" s="102"/>
      <c r="AR30" s="102"/>
      <c r="AS30" s="102"/>
      <c r="AT30" s="102"/>
      <c r="AU30" s="102"/>
      <c r="AV30" s="102"/>
      <c r="AW30" s="102"/>
      <c r="AX30" s="102"/>
      <c r="AY30" s="102"/>
      <c r="AZ30" s="102"/>
      <c r="BA30" s="115"/>
    </row>
    <row r="31" spans="2:53" ht="10.15" customHeight="1">
      <c r="B31" s="100"/>
      <c r="C31" s="109"/>
      <c r="D31" s="56"/>
      <c r="E31" s="41"/>
      <c r="F31" s="41"/>
      <c r="G31" s="103"/>
      <c r="K31" s="113"/>
      <c r="L31" s="117" t="s">
        <v>66</v>
      </c>
      <c r="M31" s="118" t="s">
        <v>67</v>
      </c>
      <c r="N31" s="117"/>
      <c r="O31" s="117"/>
      <c r="P31" s="117"/>
      <c r="Q31" s="117"/>
      <c r="R31" s="117"/>
      <c r="S31" s="117"/>
      <c r="T31" s="117"/>
      <c r="U31" s="117"/>
      <c r="V31" s="117"/>
      <c r="W31" s="117"/>
      <c r="X31" s="117"/>
      <c r="Y31" s="117"/>
      <c r="Z31" s="117"/>
      <c r="AA31" s="117"/>
      <c r="AB31" s="117"/>
      <c r="AC31" s="117"/>
      <c r="AD31" s="117"/>
      <c r="AE31" s="117"/>
      <c r="AG31" s="103"/>
      <c r="AJ31" s="113"/>
      <c r="AK31" s="102"/>
      <c r="AL31" s="102"/>
      <c r="AM31" s="102"/>
      <c r="AN31" s="102"/>
      <c r="AO31" s="102"/>
      <c r="AP31" s="102"/>
      <c r="AQ31" s="102"/>
      <c r="AR31" s="102"/>
      <c r="AS31" s="102"/>
      <c r="AT31" s="102"/>
      <c r="AU31" s="102"/>
      <c r="AV31" s="102"/>
      <c r="AW31" s="102"/>
      <c r="AX31" s="102"/>
      <c r="AY31" s="102"/>
      <c r="AZ31" s="102"/>
      <c r="BA31" s="115"/>
    </row>
    <row r="32" spans="2:53" ht="10.15" customHeight="1">
      <c r="B32" s="100"/>
      <c r="D32" s="92"/>
      <c r="E32" s="92"/>
      <c r="F32" s="92"/>
      <c r="G32" s="103"/>
      <c r="K32" s="113"/>
      <c r="L32" s="117" t="s">
        <v>68</v>
      </c>
      <c r="M32" s="118" t="s">
        <v>69</v>
      </c>
      <c r="N32" s="117"/>
      <c r="O32" s="117"/>
      <c r="P32" s="117"/>
      <c r="Q32" s="117"/>
      <c r="R32" s="117"/>
      <c r="S32" s="117"/>
      <c r="T32" s="117"/>
      <c r="U32" s="117"/>
      <c r="V32" s="117"/>
      <c r="W32" s="117"/>
      <c r="X32" s="117"/>
      <c r="Y32" s="117"/>
      <c r="Z32" s="117"/>
      <c r="AA32" s="117"/>
      <c r="AB32" s="117"/>
      <c r="AC32" s="117"/>
      <c r="AD32" s="117"/>
      <c r="AE32" s="117"/>
      <c r="AG32" s="103"/>
      <c r="AJ32" s="113"/>
      <c r="AK32" s="101" t="s">
        <v>1</v>
      </c>
      <c r="AL32" s="102"/>
      <c r="AM32" s="102"/>
      <c r="AN32" s="133" t="s">
        <v>39</v>
      </c>
      <c r="AO32" s="319" t="str">
        <f>Nómina!AD7</f>
        <v>SAN MARTÍN DE PORRES</v>
      </c>
      <c r="AP32" s="319"/>
      <c r="AQ32" s="319"/>
      <c r="AR32" s="319"/>
      <c r="AS32" s="319"/>
      <c r="AT32" s="319"/>
      <c r="AU32" s="319"/>
      <c r="AV32" s="319"/>
      <c r="AW32" s="319"/>
      <c r="AX32" s="319"/>
      <c r="AY32" s="319"/>
      <c r="AZ32" s="319"/>
      <c r="BA32" s="115"/>
    </row>
    <row r="33" spans="2:53" ht="10.15" customHeight="1">
      <c r="B33" s="100"/>
      <c r="C33" s="110" t="s">
        <v>26</v>
      </c>
      <c r="D33" s="102"/>
      <c r="E33" s="102"/>
      <c r="F33" s="102"/>
      <c r="G33" s="103"/>
      <c r="K33" s="113"/>
      <c r="L33" s="116"/>
      <c r="M33" s="116"/>
      <c r="N33" s="116"/>
      <c r="O33" s="116"/>
      <c r="P33" s="116"/>
      <c r="Q33" s="116"/>
      <c r="R33" s="116"/>
      <c r="S33" s="116"/>
      <c r="T33" s="116"/>
      <c r="U33" s="116"/>
      <c r="V33" s="116"/>
      <c r="W33" s="116"/>
      <c r="X33" s="116"/>
      <c r="Y33" s="116"/>
      <c r="Z33" s="116"/>
      <c r="AA33" s="116"/>
      <c r="AB33" s="116"/>
      <c r="AC33" s="116"/>
      <c r="AD33" s="116"/>
      <c r="AE33" s="116"/>
      <c r="AF33" s="116"/>
      <c r="AG33" s="103"/>
      <c r="AJ33" s="113"/>
      <c r="AK33" s="102"/>
      <c r="AL33" s="102"/>
      <c r="AM33" s="102"/>
      <c r="AN33" s="102"/>
      <c r="AO33" s="102"/>
      <c r="AP33" s="102"/>
      <c r="AQ33" s="102"/>
      <c r="AR33" s="102"/>
      <c r="AS33" s="102"/>
      <c r="AT33" s="102"/>
      <c r="AU33" s="102"/>
      <c r="AV33" s="102"/>
      <c r="AW33" s="102"/>
      <c r="AX33" s="102"/>
      <c r="AY33" s="102"/>
      <c r="AZ33" s="102"/>
      <c r="BA33" s="115"/>
    </row>
    <row r="34" spans="2:53" ht="10.15" customHeight="1">
      <c r="B34" s="100"/>
      <c r="C34" s="107"/>
      <c r="D34" s="336"/>
      <c r="E34" s="336"/>
      <c r="F34" s="336"/>
      <c r="G34" s="103"/>
      <c r="K34" s="113"/>
      <c r="L34" s="119" t="s">
        <v>60</v>
      </c>
      <c r="M34" s="120" t="s">
        <v>70</v>
      </c>
      <c r="N34" s="119"/>
      <c r="O34" s="119"/>
      <c r="P34" s="119"/>
      <c r="Q34" s="119"/>
      <c r="R34" s="119"/>
      <c r="S34" s="119"/>
      <c r="T34" s="119"/>
      <c r="U34" s="119"/>
      <c r="V34" s="119"/>
      <c r="W34" s="119"/>
      <c r="X34" s="119"/>
      <c r="Y34" s="119"/>
      <c r="Z34" s="119"/>
      <c r="AA34" s="119"/>
      <c r="AB34" s="119"/>
      <c r="AC34" s="119"/>
      <c r="AD34" s="119"/>
      <c r="AE34" s="119"/>
      <c r="AG34" s="103"/>
      <c r="AJ34" s="113"/>
      <c r="AK34" s="102"/>
      <c r="AL34" s="102"/>
      <c r="AM34" s="102"/>
      <c r="AN34" s="102"/>
      <c r="AO34" s="102"/>
      <c r="AP34" s="102"/>
      <c r="AQ34" s="102"/>
      <c r="AR34" s="102"/>
      <c r="AS34" s="102"/>
      <c r="AT34" s="102"/>
      <c r="AU34" s="102"/>
      <c r="AV34" s="102"/>
      <c r="AW34" s="102"/>
      <c r="AX34" s="102"/>
      <c r="AY34" s="102"/>
      <c r="AZ34" s="102"/>
      <c r="BA34" s="115"/>
    </row>
    <row r="35" spans="2:53" ht="10.15" customHeight="1">
      <c r="B35" s="100"/>
      <c r="C35" s="107" t="s">
        <v>45</v>
      </c>
      <c r="D35" s="70"/>
      <c r="E35" s="70"/>
      <c r="F35" s="70"/>
      <c r="G35" s="103"/>
      <c r="K35" s="113"/>
      <c r="L35" s="318" t="s">
        <v>71</v>
      </c>
      <c r="M35" s="318"/>
      <c r="N35" s="318"/>
      <c r="O35" s="318"/>
      <c r="P35" s="318"/>
      <c r="Q35" s="318"/>
      <c r="R35" s="318"/>
      <c r="S35" s="318"/>
      <c r="T35" s="318"/>
      <c r="U35" s="318"/>
      <c r="V35" s="318"/>
      <c r="W35" s="318"/>
      <c r="X35" s="318"/>
      <c r="Y35" s="318"/>
      <c r="Z35" s="318"/>
      <c r="AA35" s="318"/>
      <c r="AB35" s="318"/>
      <c r="AC35" s="318"/>
      <c r="AD35" s="318"/>
      <c r="AE35" s="318"/>
      <c r="AF35" s="318"/>
      <c r="AG35" s="103"/>
      <c r="AJ35" s="113"/>
      <c r="AK35" s="327" t="s">
        <v>0</v>
      </c>
      <c r="AL35" s="327"/>
      <c r="AM35" s="327"/>
      <c r="AN35" s="327"/>
      <c r="AO35" s="327"/>
      <c r="AP35" s="102"/>
      <c r="AQ35" s="133" t="s">
        <v>39</v>
      </c>
      <c r="AR35" s="319" t="s">
        <v>259</v>
      </c>
      <c r="AS35" s="319"/>
      <c r="AT35" s="319"/>
      <c r="AU35" s="319"/>
      <c r="AV35" s="319"/>
      <c r="AW35" s="319"/>
      <c r="AX35" s="319"/>
      <c r="AY35" s="319"/>
      <c r="AZ35" s="319"/>
      <c r="BA35" s="115"/>
    </row>
    <row r="36" spans="2:53" ht="10.15" customHeight="1">
      <c r="B36" s="100"/>
      <c r="C36" s="108"/>
      <c r="D36" s="70"/>
      <c r="E36" s="70"/>
      <c r="F36" s="70"/>
      <c r="G36" s="103"/>
      <c r="K36" s="113"/>
      <c r="L36" s="318"/>
      <c r="M36" s="318"/>
      <c r="N36" s="318"/>
      <c r="O36" s="318"/>
      <c r="P36" s="318"/>
      <c r="Q36" s="318"/>
      <c r="R36" s="318"/>
      <c r="S36" s="318"/>
      <c r="T36" s="318"/>
      <c r="U36" s="318"/>
      <c r="V36" s="318"/>
      <c r="W36" s="318"/>
      <c r="X36" s="318"/>
      <c r="Y36" s="318"/>
      <c r="Z36" s="318"/>
      <c r="AA36" s="318"/>
      <c r="AB36" s="318"/>
      <c r="AC36" s="318"/>
      <c r="AD36" s="318"/>
      <c r="AE36" s="318"/>
      <c r="AF36" s="318"/>
      <c r="AG36" s="103"/>
      <c r="AJ36" s="113"/>
      <c r="AK36" s="102"/>
      <c r="AL36" s="102"/>
      <c r="AM36" s="102"/>
      <c r="AN36" s="102"/>
      <c r="AO36" s="102"/>
      <c r="AP36" s="102"/>
      <c r="AQ36" s="102"/>
      <c r="AR36" s="102"/>
      <c r="AS36" s="102"/>
      <c r="AT36" s="102"/>
      <c r="AU36" s="102"/>
      <c r="AV36" s="102"/>
      <c r="AW36" s="102"/>
      <c r="AX36" s="102"/>
      <c r="AY36" s="102"/>
      <c r="AZ36" s="102"/>
      <c r="BA36" s="115"/>
    </row>
    <row r="37" spans="2:53" ht="10.15" customHeight="1">
      <c r="B37" s="100"/>
      <c r="C37" s="107" t="s">
        <v>46</v>
      </c>
      <c r="D37" s="69"/>
      <c r="E37" s="69"/>
      <c r="F37" s="69"/>
      <c r="G37" s="103"/>
      <c r="K37" s="113"/>
      <c r="L37" s="116"/>
      <c r="M37" s="116"/>
      <c r="N37" s="116"/>
      <c r="O37" s="116"/>
      <c r="P37" s="116"/>
      <c r="Q37" s="116"/>
      <c r="R37" s="116"/>
      <c r="S37" s="116"/>
      <c r="T37" s="116"/>
      <c r="U37" s="116"/>
      <c r="V37" s="116"/>
      <c r="W37" s="116"/>
      <c r="X37" s="116"/>
      <c r="Y37" s="116"/>
      <c r="Z37" s="116"/>
      <c r="AA37" s="116"/>
      <c r="AB37" s="116"/>
      <c r="AC37" s="116"/>
      <c r="AD37" s="116"/>
      <c r="AE37" s="116"/>
      <c r="AF37" s="116"/>
      <c r="AG37" s="103"/>
      <c r="AJ37" s="113"/>
      <c r="AK37" s="102"/>
      <c r="AL37" s="102"/>
      <c r="AM37" s="102"/>
      <c r="AN37" s="102"/>
      <c r="AO37" s="102"/>
      <c r="AP37" s="102"/>
      <c r="AQ37" s="102"/>
      <c r="AR37" s="102"/>
      <c r="AS37" s="102"/>
      <c r="AT37" s="102"/>
      <c r="AU37" s="102"/>
      <c r="AV37" s="102"/>
      <c r="AW37" s="102"/>
      <c r="AX37" s="102"/>
      <c r="AY37" s="102"/>
      <c r="AZ37" s="102"/>
      <c r="BA37" s="115"/>
    </row>
    <row r="38" spans="2:53" ht="10.15" customHeight="1">
      <c r="B38" s="100"/>
      <c r="C38" s="109"/>
      <c r="D38" s="41"/>
      <c r="E38" s="41"/>
      <c r="F38" s="41"/>
      <c r="G38" s="103"/>
      <c r="K38" s="113"/>
      <c r="L38" s="119" t="s">
        <v>62</v>
      </c>
      <c r="M38" s="120" t="s">
        <v>72</v>
      </c>
      <c r="N38" s="119"/>
      <c r="O38" s="119"/>
      <c r="P38" s="119"/>
      <c r="Q38" s="119"/>
      <c r="R38" s="119"/>
      <c r="S38" s="119"/>
      <c r="T38" s="119"/>
      <c r="U38" s="119"/>
      <c r="V38" s="119"/>
      <c r="W38" s="119"/>
      <c r="X38" s="119"/>
      <c r="Y38" s="119"/>
      <c r="Z38" s="119"/>
      <c r="AA38" s="119"/>
      <c r="AB38" s="119"/>
      <c r="AC38" s="119"/>
      <c r="AD38" s="119"/>
      <c r="AE38" s="119"/>
      <c r="AG38" s="103"/>
      <c r="AJ38" s="113"/>
      <c r="AK38" s="101" t="s">
        <v>85</v>
      </c>
      <c r="AL38" s="102"/>
      <c r="AM38" s="102"/>
      <c r="AN38" s="102"/>
      <c r="AO38" s="133" t="s">
        <v>39</v>
      </c>
      <c r="AP38" s="319" t="str">
        <f>Nómina!Z11</f>
        <v>AV. LIMA SUR N° 250</v>
      </c>
      <c r="AQ38" s="319"/>
      <c r="AR38" s="319"/>
      <c r="AS38" s="319"/>
      <c r="AT38" s="319"/>
      <c r="AU38" s="319"/>
      <c r="AV38" s="319"/>
      <c r="AW38" s="319"/>
      <c r="AX38" s="319"/>
      <c r="AY38" s="319"/>
      <c r="AZ38" s="319"/>
      <c r="BA38" s="115"/>
    </row>
    <row r="39" spans="2:53" ht="10.15" customHeight="1">
      <c r="B39" s="100"/>
      <c r="C39" s="107" t="s">
        <v>194</v>
      </c>
      <c r="D39" s="69"/>
      <c r="E39" s="69"/>
      <c r="F39" s="69"/>
      <c r="G39" s="103"/>
      <c r="K39" s="113"/>
      <c r="L39" s="318" t="s">
        <v>73</v>
      </c>
      <c r="M39" s="318"/>
      <c r="N39" s="318"/>
      <c r="O39" s="318"/>
      <c r="P39" s="318"/>
      <c r="Q39" s="318"/>
      <c r="R39" s="318"/>
      <c r="S39" s="318"/>
      <c r="T39" s="318"/>
      <c r="U39" s="318"/>
      <c r="V39" s="318"/>
      <c r="W39" s="318"/>
      <c r="X39" s="318"/>
      <c r="Y39" s="318"/>
      <c r="Z39" s="318"/>
      <c r="AA39" s="318"/>
      <c r="AB39" s="318"/>
      <c r="AC39" s="318"/>
      <c r="AD39" s="318"/>
      <c r="AE39" s="318"/>
      <c r="AF39" s="318"/>
      <c r="AG39" s="103"/>
      <c r="AJ39" s="113"/>
      <c r="AK39" s="102"/>
      <c r="AL39" s="102"/>
      <c r="AM39" s="102"/>
      <c r="AN39" s="102"/>
      <c r="AO39" s="102"/>
      <c r="AP39" s="102"/>
      <c r="AQ39" s="102"/>
      <c r="AR39" s="102"/>
      <c r="AS39" s="102"/>
      <c r="AT39" s="102"/>
      <c r="AU39" s="102"/>
      <c r="AV39" s="102"/>
      <c r="AW39" s="102"/>
      <c r="AX39" s="102"/>
      <c r="AY39" s="102"/>
      <c r="AZ39" s="102"/>
      <c r="BA39" s="115"/>
    </row>
    <row r="40" spans="2:53" ht="10.15" customHeight="1">
      <c r="B40" s="100"/>
      <c r="C40" s="109"/>
      <c r="D40" s="41"/>
      <c r="E40" s="41"/>
      <c r="F40" s="41"/>
      <c r="G40" s="103"/>
      <c r="K40" s="113"/>
      <c r="L40" s="318"/>
      <c r="M40" s="318"/>
      <c r="N40" s="318"/>
      <c r="O40" s="318"/>
      <c r="P40" s="318"/>
      <c r="Q40" s="318"/>
      <c r="R40" s="318"/>
      <c r="S40" s="318"/>
      <c r="T40" s="318"/>
      <c r="U40" s="318"/>
      <c r="V40" s="318"/>
      <c r="W40" s="318"/>
      <c r="X40" s="318"/>
      <c r="Y40" s="318"/>
      <c r="Z40" s="318"/>
      <c r="AA40" s="318"/>
      <c r="AB40" s="318"/>
      <c r="AC40" s="318"/>
      <c r="AD40" s="318"/>
      <c r="AE40" s="318"/>
      <c r="AF40" s="318"/>
      <c r="AG40" s="103"/>
      <c r="AJ40" s="113"/>
      <c r="AK40" s="102"/>
      <c r="AL40" s="102"/>
      <c r="AM40" s="102"/>
      <c r="AN40" s="102"/>
      <c r="AO40" s="102"/>
      <c r="AP40" s="102"/>
      <c r="AQ40" s="102"/>
      <c r="AR40" s="102"/>
      <c r="AS40" s="102"/>
      <c r="AT40" s="102"/>
      <c r="AU40" s="102"/>
      <c r="AV40" s="102"/>
      <c r="AW40" s="102"/>
      <c r="AX40" s="102"/>
      <c r="AY40" s="102"/>
      <c r="AZ40" s="102"/>
      <c r="BA40" s="115"/>
    </row>
    <row r="41" spans="2:53" ht="10.15" customHeight="1">
      <c r="B41" s="100"/>
      <c r="D41" s="92"/>
      <c r="E41" s="92"/>
      <c r="F41" s="92"/>
      <c r="G41" s="103"/>
      <c r="K41" s="113"/>
      <c r="L41" s="317" t="s">
        <v>78</v>
      </c>
      <c r="M41" s="317"/>
      <c r="N41" s="317"/>
      <c r="O41" s="317"/>
      <c r="P41" s="317"/>
      <c r="Q41" s="317"/>
      <c r="R41" s="317"/>
      <c r="S41" s="317"/>
      <c r="T41" s="317"/>
      <c r="U41" s="317"/>
      <c r="V41" s="317"/>
      <c r="W41" s="317"/>
      <c r="X41" s="317"/>
      <c r="Y41" s="317"/>
      <c r="Z41" s="317"/>
      <c r="AA41" s="317"/>
      <c r="AB41" s="317"/>
      <c r="AC41" s="317"/>
      <c r="AD41" s="317"/>
      <c r="AE41" s="317"/>
      <c r="AF41" s="317"/>
      <c r="AG41" s="103"/>
      <c r="AJ41" s="113"/>
      <c r="AK41" s="101" t="s">
        <v>86</v>
      </c>
      <c r="AL41" s="133" t="s">
        <v>39</v>
      </c>
      <c r="AM41" s="102"/>
      <c r="AN41" s="319">
        <f>Nómina!AG13</f>
        <v>0</v>
      </c>
      <c r="AO41" s="319"/>
      <c r="AP41" s="319"/>
      <c r="AQ41" s="319"/>
      <c r="AR41" s="319"/>
      <c r="AS41" s="319"/>
      <c r="AT41" s="319"/>
      <c r="AU41" s="319"/>
      <c r="AV41" s="319"/>
      <c r="AW41" s="319"/>
      <c r="AX41" s="319"/>
      <c r="AY41" s="319"/>
      <c r="AZ41" s="319"/>
      <c r="BA41" s="115"/>
    </row>
    <row r="42" spans="2:53" ht="10.15" customHeight="1">
      <c r="B42" s="100"/>
      <c r="C42" s="110" t="s">
        <v>27</v>
      </c>
      <c r="D42" s="102"/>
      <c r="E42" s="102"/>
      <c r="F42" s="102"/>
      <c r="G42" s="103"/>
      <c r="K42" s="113"/>
      <c r="L42" s="116"/>
      <c r="M42" s="116"/>
      <c r="N42" s="116"/>
      <c r="O42" s="116"/>
      <c r="P42" s="116"/>
      <c r="Q42" s="116"/>
      <c r="R42" s="116"/>
      <c r="S42" s="116"/>
      <c r="T42" s="116"/>
      <c r="U42" s="116"/>
      <c r="V42" s="116"/>
      <c r="W42" s="116"/>
      <c r="X42" s="116"/>
      <c r="Y42" s="116"/>
      <c r="Z42" s="116"/>
      <c r="AA42" s="116"/>
      <c r="AB42" s="116"/>
      <c r="AC42" s="116"/>
      <c r="AD42" s="116"/>
      <c r="AE42" s="116"/>
      <c r="AF42" s="116"/>
      <c r="AG42" s="103"/>
      <c r="AJ42" s="113"/>
      <c r="AK42" s="102"/>
      <c r="AL42" s="102"/>
      <c r="AM42" s="102"/>
      <c r="AN42" s="102"/>
      <c r="AO42" s="102"/>
      <c r="AP42" s="102"/>
      <c r="AQ42" s="102"/>
      <c r="AR42" s="102"/>
      <c r="AS42" s="102"/>
      <c r="AT42" s="102"/>
      <c r="AU42" s="102"/>
      <c r="AV42" s="102"/>
      <c r="AW42" s="102"/>
      <c r="AX42" s="102"/>
      <c r="AY42" s="102"/>
      <c r="AZ42" s="102"/>
      <c r="BA42" s="115"/>
    </row>
    <row r="43" spans="2:53" ht="10.15" customHeight="1">
      <c r="B43" s="100"/>
      <c r="C43" s="107"/>
      <c r="D43" s="336"/>
      <c r="E43" s="336"/>
      <c r="F43" s="336"/>
      <c r="G43" s="103"/>
      <c r="K43" s="113"/>
      <c r="L43" s="320" t="s">
        <v>80</v>
      </c>
      <c r="M43" s="321"/>
      <c r="N43" s="321"/>
      <c r="O43" s="321"/>
      <c r="P43" s="321"/>
      <c r="Q43" s="321"/>
      <c r="R43" s="322"/>
      <c r="S43" s="320" t="s">
        <v>81</v>
      </c>
      <c r="T43" s="321"/>
      <c r="U43" s="321"/>
      <c r="V43" s="321"/>
      <c r="W43" s="321"/>
      <c r="X43" s="321"/>
      <c r="Y43" s="322"/>
      <c r="Z43" s="320" t="s">
        <v>82</v>
      </c>
      <c r="AA43" s="321"/>
      <c r="AB43" s="321"/>
      <c r="AC43" s="321"/>
      <c r="AD43" s="321"/>
      <c r="AE43" s="321"/>
      <c r="AF43" s="322"/>
      <c r="AG43" s="103"/>
      <c r="AJ43" s="113"/>
      <c r="AK43" s="102"/>
      <c r="AL43" s="102"/>
      <c r="AM43" s="102"/>
      <c r="AN43" s="102"/>
      <c r="AO43" s="102"/>
      <c r="AP43" s="102"/>
      <c r="AQ43" s="102"/>
      <c r="AR43" s="102"/>
      <c r="AS43" s="102"/>
      <c r="AT43" s="102"/>
      <c r="AU43" s="102"/>
      <c r="AV43" s="102"/>
      <c r="AW43" s="102"/>
      <c r="AX43" s="102"/>
      <c r="AY43" s="102"/>
      <c r="AZ43" s="102"/>
      <c r="BA43" s="115"/>
    </row>
    <row r="44" spans="2:53" ht="10.15" customHeight="1">
      <c r="B44" s="100"/>
      <c r="C44" s="107" t="s">
        <v>47</v>
      </c>
      <c r="D44" s="70"/>
      <c r="E44" s="70"/>
      <c r="F44" s="70"/>
      <c r="G44" s="103"/>
      <c r="K44" s="113"/>
      <c r="L44" s="121">
        <v>1</v>
      </c>
      <c r="M44" s="121">
        <v>2</v>
      </c>
      <c r="N44" s="121">
        <v>3</v>
      </c>
      <c r="O44" s="121">
        <v>4</v>
      </c>
      <c r="P44" s="121"/>
      <c r="Q44" s="121"/>
      <c r="R44" s="121" t="s">
        <v>79</v>
      </c>
      <c r="S44" s="121">
        <v>1</v>
      </c>
      <c r="T44" s="121">
        <v>2</v>
      </c>
      <c r="U44" s="121">
        <v>3</v>
      </c>
      <c r="V44" s="121">
        <v>4</v>
      </c>
      <c r="W44" s="121"/>
      <c r="X44" s="121"/>
      <c r="Y44" s="121" t="s">
        <v>79</v>
      </c>
      <c r="Z44" s="121">
        <v>1</v>
      </c>
      <c r="AA44" s="121">
        <v>2</v>
      </c>
      <c r="AB44" s="121">
        <v>3</v>
      </c>
      <c r="AC44" s="121">
        <v>4</v>
      </c>
      <c r="AD44" s="121"/>
      <c r="AE44" s="121"/>
      <c r="AF44" s="121" t="s">
        <v>79</v>
      </c>
      <c r="AG44" s="103"/>
      <c r="AJ44" s="113"/>
      <c r="AK44" s="101" t="s">
        <v>5</v>
      </c>
      <c r="AL44" s="134" t="s">
        <v>39</v>
      </c>
      <c r="AN44" s="316">
        <f>Nómina!F13</f>
        <v>0</v>
      </c>
      <c r="AO44" s="316"/>
      <c r="AP44" s="316"/>
      <c r="AQ44" s="316"/>
      <c r="AR44" s="316"/>
      <c r="AS44" s="316"/>
      <c r="AT44" s="316"/>
      <c r="AU44" s="316"/>
      <c r="AV44" s="316"/>
      <c r="AW44" s="316"/>
      <c r="AX44" s="316"/>
      <c r="AY44" s="316"/>
      <c r="AZ44" s="316"/>
      <c r="BA44" s="115"/>
    </row>
    <row r="45" spans="2:53" ht="10.15" customHeight="1">
      <c r="B45" s="100"/>
      <c r="C45" s="109"/>
      <c r="D45" s="41"/>
      <c r="E45" s="41"/>
      <c r="F45" s="41"/>
      <c r="G45" s="103"/>
      <c r="K45" s="113"/>
      <c r="L45" s="122"/>
      <c r="M45" s="123"/>
      <c r="N45" s="124"/>
      <c r="O45" s="124"/>
      <c r="P45" s="124"/>
      <c r="Q45" s="124"/>
      <c r="R45" s="124"/>
      <c r="S45" s="124"/>
      <c r="T45" s="124"/>
      <c r="U45" s="124"/>
      <c r="V45" s="124"/>
      <c r="W45" s="124"/>
      <c r="X45" s="124"/>
      <c r="Y45" s="124"/>
      <c r="Z45" s="124"/>
      <c r="AA45" s="124"/>
      <c r="AB45" s="124"/>
      <c r="AC45" s="124"/>
      <c r="AD45" s="124"/>
      <c r="AE45" s="124"/>
      <c r="AF45" s="124"/>
      <c r="AG45" s="103"/>
      <c r="AJ45" s="113"/>
      <c r="AK45" s="102"/>
      <c r="AL45" s="102"/>
      <c r="AM45" s="102"/>
      <c r="AN45" s="102"/>
      <c r="AO45" s="102"/>
      <c r="AP45" s="102"/>
      <c r="AQ45" s="102"/>
      <c r="AR45" s="102"/>
      <c r="AS45" s="102"/>
      <c r="AT45" s="232"/>
      <c r="AU45" s="102"/>
      <c r="AV45" s="102"/>
      <c r="AW45" s="102"/>
      <c r="AX45" s="102"/>
      <c r="AY45" s="102"/>
      <c r="AZ45" s="102"/>
      <c r="BA45" s="115"/>
    </row>
    <row r="46" spans="2:53" ht="10.15" customHeight="1">
      <c r="B46" s="100"/>
      <c r="C46" s="107" t="s">
        <v>48</v>
      </c>
      <c r="D46" s="69"/>
      <c r="E46" s="69"/>
      <c r="F46" s="69"/>
      <c r="G46" s="103"/>
      <c r="K46" s="113"/>
      <c r="AG46" s="103"/>
      <c r="AJ46" s="113"/>
      <c r="AK46" s="102"/>
      <c r="AL46" s="102"/>
      <c r="AM46" s="102"/>
      <c r="AN46" s="102"/>
      <c r="AO46" s="102"/>
      <c r="AP46" s="102"/>
      <c r="AQ46" s="102"/>
      <c r="AR46" s="102"/>
      <c r="AS46" s="102"/>
      <c r="AT46" s="102"/>
      <c r="AU46" s="102"/>
      <c r="AV46" s="102"/>
      <c r="AW46" s="102"/>
      <c r="AX46" s="102"/>
      <c r="AY46" s="102"/>
      <c r="AZ46" s="102"/>
      <c r="BA46" s="115"/>
    </row>
    <row r="47" spans="2:53" ht="10.15" customHeight="1">
      <c r="B47" s="100"/>
      <c r="C47" s="109"/>
      <c r="D47" s="41"/>
      <c r="E47" s="41"/>
      <c r="F47" s="41"/>
      <c r="G47" s="103"/>
      <c r="K47" s="113"/>
      <c r="L47" s="119" t="s">
        <v>64</v>
      </c>
      <c r="M47" s="120" t="s">
        <v>74</v>
      </c>
      <c r="N47" s="119"/>
      <c r="O47" s="119"/>
      <c r="P47" s="119"/>
      <c r="Q47" s="119"/>
      <c r="R47" s="119"/>
      <c r="S47" s="119"/>
      <c r="T47" s="119"/>
      <c r="U47" s="119"/>
      <c r="V47" s="119"/>
      <c r="W47" s="119"/>
      <c r="X47" s="119"/>
      <c r="Y47" s="119"/>
      <c r="Z47" s="119"/>
      <c r="AA47" s="119"/>
      <c r="AB47" s="119"/>
      <c r="AC47" s="119"/>
      <c r="AD47" s="119"/>
      <c r="AE47" s="119"/>
      <c r="AG47" s="103"/>
      <c r="AJ47" s="113"/>
      <c r="AK47" s="101" t="s">
        <v>144</v>
      </c>
      <c r="AL47" s="102"/>
      <c r="AM47" s="102"/>
      <c r="AN47" s="134"/>
      <c r="AO47" s="325"/>
      <c r="AP47" s="325"/>
      <c r="AQ47" s="325"/>
      <c r="AR47" s="325"/>
      <c r="AS47" s="101" t="s">
        <v>113</v>
      </c>
      <c r="AT47" s="102"/>
      <c r="AU47" s="102"/>
      <c r="AV47" s="102"/>
      <c r="AW47" s="102"/>
      <c r="AX47" s="102"/>
      <c r="AY47" s="102"/>
      <c r="AZ47" s="102"/>
      <c r="BA47" s="103"/>
    </row>
    <row r="48" spans="2:53" ht="10.15" customHeight="1">
      <c r="B48" s="100"/>
      <c r="C48" s="107" t="s">
        <v>195</v>
      </c>
      <c r="D48" s="69"/>
      <c r="E48" s="69"/>
      <c r="F48" s="69"/>
      <c r="G48" s="103"/>
      <c r="K48" s="113"/>
      <c r="L48" s="344" t="s">
        <v>75</v>
      </c>
      <c r="M48" s="344"/>
      <c r="N48" s="344"/>
      <c r="O48" s="344"/>
      <c r="P48" s="344"/>
      <c r="Q48" s="344"/>
      <c r="R48" s="344"/>
      <c r="S48" s="344"/>
      <c r="T48" s="344"/>
      <c r="U48" s="344"/>
      <c r="V48" s="344"/>
      <c r="W48" s="344"/>
      <c r="X48" s="344"/>
      <c r="Y48" s="344"/>
      <c r="Z48" s="344"/>
      <c r="AA48" s="344"/>
      <c r="AB48" s="344"/>
      <c r="AC48" s="344"/>
      <c r="AD48" s="344"/>
      <c r="AE48" s="344"/>
      <c r="AF48" s="344"/>
      <c r="AG48" s="103"/>
      <c r="AJ48" s="113"/>
      <c r="AK48" s="102"/>
      <c r="AL48" s="102"/>
      <c r="AM48" s="102"/>
      <c r="AN48" s="102"/>
      <c r="AO48" s="102"/>
      <c r="AP48" s="102"/>
      <c r="AQ48" s="102"/>
      <c r="AR48" s="102"/>
      <c r="AS48" s="102"/>
      <c r="AT48" s="102"/>
      <c r="AU48" s="102"/>
      <c r="AV48" s="102"/>
      <c r="AW48" s="102"/>
      <c r="AX48" s="102"/>
      <c r="AY48" s="102"/>
      <c r="AZ48" s="102"/>
      <c r="BA48" s="115"/>
    </row>
    <row r="49" spans="2:53" ht="10.15" customHeight="1">
      <c r="B49" s="100"/>
      <c r="C49" s="109"/>
      <c r="D49" s="41"/>
      <c r="E49" s="41"/>
      <c r="F49" s="41"/>
      <c r="G49" s="103"/>
      <c r="K49" s="113"/>
      <c r="L49" s="344"/>
      <c r="M49" s="344"/>
      <c r="N49" s="344"/>
      <c r="O49" s="344"/>
      <c r="P49" s="344"/>
      <c r="Q49" s="344"/>
      <c r="R49" s="344"/>
      <c r="S49" s="344"/>
      <c r="T49" s="344"/>
      <c r="U49" s="344"/>
      <c r="V49" s="344"/>
      <c r="W49" s="344"/>
      <c r="X49" s="344"/>
      <c r="Y49" s="344"/>
      <c r="Z49" s="344"/>
      <c r="AA49" s="344"/>
      <c r="AB49" s="344"/>
      <c r="AC49" s="344"/>
      <c r="AD49" s="344"/>
      <c r="AE49" s="344"/>
      <c r="AF49" s="344"/>
      <c r="AG49" s="103"/>
      <c r="AJ49" s="113"/>
      <c r="AK49" s="102"/>
      <c r="AL49" s="102"/>
      <c r="AM49" s="102"/>
      <c r="AN49" s="102"/>
      <c r="AO49" s="102"/>
      <c r="AP49" s="102"/>
      <c r="AQ49" s="102"/>
      <c r="AR49" s="102"/>
      <c r="AS49" s="102"/>
      <c r="AT49" s="102"/>
      <c r="AU49" s="102"/>
      <c r="AV49" s="102"/>
      <c r="AW49" s="102"/>
      <c r="AX49" s="102"/>
      <c r="AY49" s="102"/>
      <c r="AZ49" s="102"/>
      <c r="BA49" s="115"/>
    </row>
    <row r="50" spans="2:53" ht="10.15" customHeight="1">
      <c r="B50" s="100"/>
      <c r="D50" s="92"/>
      <c r="E50" s="92"/>
      <c r="F50" s="92"/>
      <c r="G50" s="103"/>
      <c r="K50" s="113"/>
      <c r="L50" s="344"/>
      <c r="M50" s="344"/>
      <c r="N50" s="344"/>
      <c r="O50" s="344"/>
      <c r="P50" s="344"/>
      <c r="Q50" s="344"/>
      <c r="R50" s="344"/>
      <c r="S50" s="344"/>
      <c r="T50" s="344"/>
      <c r="U50" s="344"/>
      <c r="V50" s="344"/>
      <c r="W50" s="344"/>
      <c r="X50" s="344"/>
      <c r="Y50" s="344"/>
      <c r="Z50" s="344"/>
      <c r="AA50" s="344"/>
      <c r="AB50" s="344"/>
      <c r="AC50" s="344"/>
      <c r="AD50" s="344"/>
      <c r="AE50" s="344"/>
      <c r="AF50" s="344"/>
      <c r="AG50" s="103"/>
      <c r="AJ50" s="113"/>
      <c r="AK50" s="101" t="s">
        <v>90</v>
      </c>
      <c r="AL50" s="110" t="s">
        <v>39</v>
      </c>
      <c r="AM50" s="102"/>
      <c r="AN50" s="328">
        <f>Nómina!G14</f>
        <v>0</v>
      </c>
      <c r="AO50" s="328"/>
      <c r="AP50" s="328"/>
      <c r="AQ50" s="328"/>
      <c r="AR50" s="328"/>
      <c r="AS50" s="328"/>
      <c r="AT50" s="135" t="s">
        <v>87</v>
      </c>
      <c r="AU50" s="136"/>
      <c r="AV50" s="134" t="s">
        <v>39</v>
      </c>
      <c r="AW50" s="328">
        <f>Nómina!R14</f>
        <v>0</v>
      </c>
      <c r="AX50" s="328"/>
      <c r="AY50" s="328"/>
      <c r="AZ50" s="328"/>
      <c r="BA50" s="233"/>
    </row>
    <row r="51" spans="2:53" ht="10.15" customHeight="1">
      <c r="B51" s="100"/>
      <c r="C51" s="110" t="s">
        <v>28</v>
      </c>
      <c r="D51" s="102"/>
      <c r="E51" s="102"/>
      <c r="F51" s="102"/>
      <c r="G51" s="103"/>
      <c r="K51" s="113"/>
      <c r="L51" s="344" t="s">
        <v>76</v>
      </c>
      <c r="M51" s="344"/>
      <c r="N51" s="344"/>
      <c r="O51" s="344"/>
      <c r="P51" s="344"/>
      <c r="Q51" s="344"/>
      <c r="R51" s="344"/>
      <c r="S51" s="344"/>
      <c r="T51" s="344"/>
      <c r="U51" s="344"/>
      <c r="V51" s="344"/>
      <c r="W51" s="344"/>
      <c r="X51" s="344"/>
      <c r="Y51" s="344"/>
      <c r="Z51" s="344"/>
      <c r="AA51" s="344"/>
      <c r="AB51" s="344"/>
      <c r="AC51" s="344"/>
      <c r="AD51" s="344"/>
      <c r="AE51" s="344"/>
      <c r="AF51" s="344"/>
      <c r="AG51" s="103"/>
      <c r="AJ51" s="113"/>
      <c r="AK51" s="102"/>
      <c r="AL51" s="102"/>
      <c r="AM51" s="102"/>
      <c r="AN51" s="102"/>
      <c r="AO51" s="102"/>
      <c r="AP51" s="102"/>
      <c r="AQ51" s="102"/>
      <c r="AR51" s="102"/>
      <c r="AS51" s="102"/>
      <c r="AT51" s="102"/>
      <c r="AU51" s="102"/>
      <c r="AV51" s="102"/>
      <c r="AW51" s="102"/>
      <c r="AX51" s="102"/>
      <c r="AY51" s="102"/>
      <c r="AZ51" s="102"/>
      <c r="BA51" s="115"/>
    </row>
    <row r="52" spans="2:53" ht="10.15" customHeight="1">
      <c r="B52" s="100"/>
      <c r="C52" s="107"/>
      <c r="D52" s="336"/>
      <c r="E52" s="336"/>
      <c r="F52" s="336"/>
      <c r="G52" s="103"/>
      <c r="K52" s="113"/>
      <c r="L52" s="344"/>
      <c r="M52" s="344"/>
      <c r="N52" s="344"/>
      <c r="O52" s="344"/>
      <c r="P52" s="344"/>
      <c r="Q52" s="344"/>
      <c r="R52" s="344"/>
      <c r="S52" s="344"/>
      <c r="T52" s="344"/>
      <c r="U52" s="344"/>
      <c r="V52" s="344"/>
      <c r="W52" s="344"/>
      <c r="X52" s="344"/>
      <c r="Y52" s="344"/>
      <c r="Z52" s="344"/>
      <c r="AA52" s="344"/>
      <c r="AB52" s="344"/>
      <c r="AC52" s="344"/>
      <c r="AD52" s="344"/>
      <c r="AE52" s="344"/>
      <c r="AF52" s="344"/>
      <c r="AG52" s="103"/>
      <c r="AJ52" s="113"/>
      <c r="AK52" s="102"/>
      <c r="AL52" s="102"/>
      <c r="AM52" s="102"/>
      <c r="AN52" s="102"/>
      <c r="AO52" s="102"/>
      <c r="AP52" s="102"/>
      <c r="AQ52" s="102"/>
      <c r="AR52" s="102"/>
      <c r="AS52" s="102"/>
      <c r="AT52" s="102"/>
      <c r="AU52" s="102"/>
      <c r="AV52" s="102"/>
      <c r="AW52" s="102"/>
      <c r="AX52" s="102"/>
      <c r="AY52" s="102"/>
      <c r="AZ52" s="102"/>
      <c r="BA52" s="115"/>
    </row>
    <row r="53" spans="2:53" ht="10.15" customHeight="1">
      <c r="B53" s="100"/>
      <c r="C53" s="107" t="s">
        <v>49</v>
      </c>
      <c r="D53" s="347"/>
      <c r="E53" s="347"/>
      <c r="F53" s="347"/>
      <c r="G53" s="103"/>
      <c r="K53" s="113"/>
      <c r="L53" s="125" t="s">
        <v>29</v>
      </c>
      <c r="M53" s="125"/>
      <c r="N53" s="125"/>
      <c r="O53" s="125"/>
      <c r="P53" s="125"/>
      <c r="Q53" s="125"/>
      <c r="R53" s="125"/>
      <c r="S53" s="125"/>
      <c r="T53" s="125"/>
      <c r="U53" s="125"/>
      <c r="V53" s="125"/>
      <c r="W53" s="125"/>
      <c r="X53" s="125" t="s">
        <v>30</v>
      </c>
      <c r="Y53" s="125"/>
      <c r="Z53" s="125"/>
      <c r="AA53" s="125"/>
      <c r="AB53" s="125"/>
      <c r="AC53" s="125"/>
      <c r="AD53" s="125" t="s">
        <v>2</v>
      </c>
      <c r="AE53" s="125"/>
      <c r="AF53" s="125"/>
      <c r="AG53" s="103"/>
      <c r="AJ53" s="113"/>
      <c r="AK53" s="101" t="s">
        <v>89</v>
      </c>
      <c r="AL53" s="110" t="s">
        <v>39</v>
      </c>
      <c r="AM53" s="102"/>
      <c r="AN53" s="326">
        <f>Nómina!AA14</f>
        <v>0</v>
      </c>
      <c r="AO53" s="326"/>
      <c r="AP53" s="326"/>
      <c r="AQ53" s="326"/>
      <c r="AR53" s="326"/>
      <c r="AS53" s="326"/>
      <c r="AT53" s="135" t="s">
        <v>88</v>
      </c>
      <c r="AU53" s="136"/>
      <c r="AV53" s="134" t="s">
        <v>39</v>
      </c>
      <c r="AW53" s="329"/>
      <c r="AX53" s="329"/>
      <c r="AY53" s="329"/>
      <c r="AZ53" s="329"/>
      <c r="BA53" s="233"/>
    </row>
    <row r="54" spans="2:53" ht="10.15" customHeight="1">
      <c r="B54" s="100"/>
      <c r="C54" s="108"/>
      <c r="D54" s="70"/>
      <c r="E54" s="70"/>
      <c r="F54" s="70"/>
      <c r="G54" s="103"/>
      <c r="K54" s="113"/>
      <c r="L54" s="125" t="s">
        <v>31</v>
      </c>
      <c r="M54" s="125"/>
      <c r="N54" s="125"/>
      <c r="O54" s="125"/>
      <c r="P54" s="125"/>
      <c r="Q54" s="125"/>
      <c r="R54" s="125"/>
      <c r="S54" s="125"/>
      <c r="T54" s="125"/>
      <c r="U54" s="125"/>
      <c r="V54" s="125"/>
      <c r="W54" s="125"/>
      <c r="X54" s="125" t="s">
        <v>32</v>
      </c>
      <c r="Y54" s="125"/>
      <c r="Z54" s="125"/>
      <c r="AA54" s="125"/>
      <c r="AB54" s="125"/>
      <c r="AC54" s="125"/>
      <c r="AD54" s="125" t="s">
        <v>33</v>
      </c>
      <c r="AE54" s="125"/>
      <c r="AF54" s="125"/>
      <c r="AG54" s="103"/>
      <c r="AJ54" s="113"/>
      <c r="AK54" s="102"/>
      <c r="AL54" s="102"/>
      <c r="AM54" s="102"/>
      <c r="AN54" s="102"/>
      <c r="AO54" s="102"/>
      <c r="AP54" s="102"/>
      <c r="AQ54" s="102"/>
      <c r="AR54" s="102"/>
      <c r="AS54" s="102"/>
      <c r="AT54" s="102"/>
      <c r="AU54" s="102"/>
      <c r="AV54" s="102"/>
      <c r="AW54" s="102"/>
      <c r="AX54" s="102"/>
      <c r="AY54" s="102"/>
      <c r="AZ54" s="102"/>
      <c r="BA54" s="115"/>
    </row>
    <row r="55" spans="2:53" ht="10.15" customHeight="1">
      <c r="B55" s="100"/>
      <c r="C55" s="107" t="s">
        <v>50</v>
      </c>
      <c r="D55" s="346"/>
      <c r="E55" s="346"/>
      <c r="F55" s="346"/>
      <c r="G55" s="103"/>
      <c r="K55" s="113"/>
      <c r="L55" s="125" t="s">
        <v>34</v>
      </c>
      <c r="M55" s="125"/>
      <c r="N55" s="125"/>
      <c r="O55" s="125"/>
      <c r="P55" s="125"/>
      <c r="Q55" s="125"/>
      <c r="R55" s="125"/>
      <c r="S55" s="125"/>
      <c r="T55" s="125"/>
      <c r="U55" s="125"/>
      <c r="V55" s="125"/>
      <c r="W55" s="125"/>
      <c r="X55" s="125" t="s">
        <v>35</v>
      </c>
      <c r="Y55" s="125"/>
      <c r="Z55" s="125"/>
      <c r="AA55" s="125"/>
      <c r="AB55" s="125"/>
      <c r="AC55" s="125"/>
      <c r="AD55" s="125" t="s">
        <v>36</v>
      </c>
      <c r="AE55" s="125"/>
      <c r="AF55" s="125"/>
      <c r="AG55" s="103"/>
      <c r="AJ55" s="113"/>
      <c r="AK55" s="102"/>
      <c r="AL55" s="102"/>
      <c r="AM55" s="102"/>
      <c r="AN55" s="102"/>
      <c r="AO55" s="102"/>
      <c r="AP55" s="102"/>
      <c r="AQ55" s="102"/>
      <c r="AR55" s="102"/>
      <c r="AS55" s="102"/>
      <c r="AT55" s="102"/>
      <c r="AU55" s="102"/>
      <c r="AV55" s="102"/>
      <c r="AW55" s="102"/>
      <c r="AX55" s="102"/>
      <c r="AY55" s="102"/>
      <c r="AZ55" s="102"/>
      <c r="BA55" s="115"/>
    </row>
    <row r="56" spans="2:53" ht="10.15" customHeight="1">
      <c r="B56" s="100"/>
      <c r="C56" s="108"/>
      <c r="D56" s="70"/>
      <c r="E56" s="70"/>
      <c r="F56" s="70"/>
      <c r="G56" s="103"/>
      <c r="K56" s="113"/>
      <c r="L56" s="125" t="s">
        <v>83</v>
      </c>
      <c r="M56" s="125"/>
      <c r="N56" s="125"/>
      <c r="O56" s="125"/>
      <c r="P56" s="125"/>
      <c r="Q56" s="125"/>
      <c r="R56" s="125"/>
      <c r="S56" s="125"/>
      <c r="T56" s="125"/>
      <c r="U56" s="125"/>
      <c r="V56" s="125"/>
      <c r="W56" s="125"/>
      <c r="X56" s="125" t="s">
        <v>37</v>
      </c>
      <c r="Y56" s="125"/>
      <c r="Z56" s="125"/>
      <c r="AA56" s="125"/>
      <c r="AB56" s="125"/>
      <c r="AC56" s="125"/>
      <c r="AD56" s="125" t="s">
        <v>3</v>
      </c>
      <c r="AE56" s="125"/>
      <c r="AF56" s="125"/>
      <c r="AG56" s="103"/>
      <c r="AJ56" s="113"/>
      <c r="AK56" s="135" t="s">
        <v>91</v>
      </c>
      <c r="AL56" s="136"/>
      <c r="AM56" s="136"/>
      <c r="AN56" s="136"/>
      <c r="AO56" s="135" t="s">
        <v>39</v>
      </c>
      <c r="AP56" s="316"/>
      <c r="AQ56" s="316"/>
      <c r="AR56" s="316"/>
      <c r="AS56" s="316"/>
      <c r="AT56" s="316"/>
      <c r="AU56" s="316"/>
      <c r="AV56" s="316"/>
      <c r="AW56" s="316"/>
      <c r="AX56" s="316"/>
      <c r="AY56" s="316"/>
      <c r="AZ56" s="316"/>
      <c r="BA56" s="115"/>
    </row>
    <row r="57" spans="2:53" ht="10.15" customHeight="1">
      <c r="B57" s="100"/>
      <c r="C57" s="107" t="s">
        <v>190</v>
      </c>
      <c r="D57" s="346"/>
      <c r="E57" s="346"/>
      <c r="F57" s="346"/>
      <c r="G57" s="103"/>
      <c r="K57" s="113"/>
      <c r="L57" s="126"/>
      <c r="M57" s="126"/>
      <c r="N57" s="126"/>
      <c r="O57" s="126"/>
      <c r="P57" s="126"/>
      <c r="Q57" s="126"/>
      <c r="R57" s="126"/>
      <c r="S57" s="126"/>
      <c r="T57" s="126"/>
      <c r="U57" s="126"/>
      <c r="V57" s="126"/>
      <c r="W57" s="126"/>
      <c r="X57" s="126"/>
      <c r="Y57" s="126"/>
      <c r="Z57" s="126"/>
      <c r="AA57" s="126"/>
      <c r="AB57" s="126"/>
      <c r="AC57" s="126"/>
      <c r="AD57" s="126"/>
      <c r="AE57" s="126"/>
      <c r="AF57" s="126"/>
      <c r="AG57" s="103"/>
      <c r="AJ57" s="113"/>
      <c r="AK57" s="102"/>
      <c r="AL57" s="102"/>
      <c r="AM57" s="102"/>
      <c r="AN57" s="102"/>
      <c r="AO57" s="102"/>
      <c r="AP57" s="102"/>
      <c r="AQ57" s="102"/>
      <c r="AR57" s="102"/>
      <c r="AS57" s="102"/>
      <c r="AT57" s="102"/>
      <c r="AU57" s="102"/>
      <c r="AV57" s="102"/>
      <c r="AW57" s="102"/>
      <c r="AX57" s="102"/>
      <c r="AY57" s="102"/>
      <c r="AZ57" s="102"/>
      <c r="BA57" s="115"/>
    </row>
    <row r="58" spans="2:53" ht="10.15" customHeight="1">
      <c r="B58" s="100"/>
      <c r="C58" s="108"/>
      <c r="D58" s="70"/>
      <c r="E58" s="70"/>
      <c r="F58" s="70"/>
      <c r="G58" s="103"/>
      <c r="K58" s="113"/>
      <c r="L58" s="125" t="s">
        <v>77</v>
      </c>
      <c r="M58" s="125"/>
      <c r="N58" s="125"/>
      <c r="O58" s="125"/>
      <c r="P58" s="125"/>
      <c r="Q58" s="125"/>
      <c r="R58" s="125"/>
      <c r="S58" s="125"/>
      <c r="T58" s="125"/>
      <c r="U58" s="125"/>
      <c r="V58" s="125"/>
      <c r="W58" s="125"/>
      <c r="X58" s="125"/>
      <c r="Y58" s="125"/>
      <c r="Z58" s="125"/>
      <c r="AA58" s="125"/>
      <c r="AB58" s="125"/>
      <c r="AC58" s="125"/>
      <c r="AD58" s="125"/>
      <c r="AE58" s="125"/>
      <c r="AF58" s="126"/>
      <c r="AG58" s="103"/>
      <c r="AJ58" s="113"/>
      <c r="AL58" s="132"/>
      <c r="AM58" s="132"/>
      <c r="AN58" s="132"/>
      <c r="AO58" s="132"/>
      <c r="AP58" s="132"/>
      <c r="AQ58" s="132"/>
      <c r="AR58" s="132"/>
      <c r="AS58" s="324"/>
      <c r="AT58" s="324"/>
      <c r="AV58" s="215"/>
      <c r="AW58" s="215"/>
      <c r="AX58" s="215"/>
      <c r="AY58" s="215"/>
      <c r="AZ58" s="215"/>
      <c r="BA58" s="115"/>
    </row>
    <row r="59" spans="2:53" ht="10.15" customHeight="1" thickBot="1">
      <c r="B59" s="111"/>
      <c r="C59" s="112"/>
      <c r="D59" s="95"/>
      <c r="E59" s="95"/>
      <c r="F59" s="95"/>
      <c r="G59" s="127"/>
      <c r="K59" s="111"/>
      <c r="L59" s="128"/>
      <c r="M59" s="128"/>
      <c r="N59" s="128"/>
      <c r="O59" s="128"/>
      <c r="P59" s="128"/>
      <c r="Q59" s="128"/>
      <c r="R59" s="128"/>
      <c r="S59" s="128"/>
      <c r="T59" s="128"/>
      <c r="U59" s="128"/>
      <c r="V59" s="128"/>
      <c r="W59" s="128"/>
      <c r="X59" s="128"/>
      <c r="Y59" s="128"/>
      <c r="Z59" s="128"/>
      <c r="AA59" s="128"/>
      <c r="AB59" s="128"/>
      <c r="AC59" s="128"/>
      <c r="AD59" s="128"/>
      <c r="AE59" s="128"/>
      <c r="AF59" s="128"/>
      <c r="AG59" s="127"/>
      <c r="AJ59" s="111"/>
      <c r="AK59" s="112"/>
      <c r="AL59" s="137"/>
      <c r="AM59" s="137"/>
      <c r="AN59" s="137"/>
      <c r="AO59" s="137"/>
      <c r="AP59" s="137"/>
      <c r="AQ59" s="137"/>
      <c r="AR59" s="137"/>
      <c r="AS59" s="137"/>
      <c r="AT59" s="137"/>
      <c r="AU59" s="137"/>
      <c r="AV59" s="138" t="s">
        <v>92</v>
      </c>
      <c r="AW59" s="112"/>
      <c r="AX59" s="137"/>
      <c r="AY59" s="137"/>
      <c r="AZ59" s="137"/>
      <c r="BA59" s="139"/>
    </row>
    <row r="60" spans="2:53" ht="13.5" thickTop="1"/>
  </sheetData>
  <sheetProtection selectLockedCells="1"/>
  <mergeCells count="53">
    <mergeCell ref="D43:F43"/>
    <mergeCell ref="D34:F34"/>
    <mergeCell ref="D25:F25"/>
    <mergeCell ref="D57:F57"/>
    <mergeCell ref="D55:F55"/>
    <mergeCell ref="D52:F52"/>
    <mergeCell ref="D53:F53"/>
    <mergeCell ref="L2:AF2"/>
    <mergeCell ref="L3:AF3"/>
    <mergeCell ref="L5:AF6"/>
    <mergeCell ref="L51:AF52"/>
    <mergeCell ref="M21:AF21"/>
    <mergeCell ref="M22:AF22"/>
    <mergeCell ref="M23:AF23"/>
    <mergeCell ref="M24:AF24"/>
    <mergeCell ref="M25:AF25"/>
    <mergeCell ref="L43:R43"/>
    <mergeCell ref="L48:AF50"/>
    <mergeCell ref="AJ17:BA18"/>
    <mergeCell ref="AJ19:BA20"/>
    <mergeCell ref="AJ23:BA24"/>
    <mergeCell ref="D3:F3"/>
    <mergeCell ref="D14:F14"/>
    <mergeCell ref="AJ7:BA7"/>
    <mergeCell ref="L8:AF8"/>
    <mergeCell ref="L9:AF10"/>
    <mergeCell ref="L11:AF11"/>
    <mergeCell ref="L12:AF12"/>
    <mergeCell ref="L13:AF13"/>
    <mergeCell ref="L15:AF17"/>
    <mergeCell ref="D17:F17"/>
    <mergeCell ref="AS58:AT58"/>
    <mergeCell ref="AR35:AZ35"/>
    <mergeCell ref="AP38:AZ38"/>
    <mergeCell ref="AN41:AZ41"/>
    <mergeCell ref="AO47:AR47"/>
    <mergeCell ref="AN53:AS53"/>
    <mergeCell ref="AP56:AZ56"/>
    <mergeCell ref="AK35:AO35"/>
    <mergeCell ref="AW50:AZ50"/>
    <mergeCell ref="AW53:AZ53"/>
    <mergeCell ref="AN50:AS50"/>
    <mergeCell ref="AK26:AY26"/>
    <mergeCell ref="L19:AF20"/>
    <mergeCell ref="AN44:AZ44"/>
    <mergeCell ref="L41:AF41"/>
    <mergeCell ref="L35:AF36"/>
    <mergeCell ref="AO29:AZ29"/>
    <mergeCell ref="AO32:AZ32"/>
    <mergeCell ref="S43:Y43"/>
    <mergeCell ref="L39:AF40"/>
    <mergeCell ref="Z43:AF43"/>
    <mergeCell ref="L27:AF27"/>
  </mergeCells>
  <phoneticPr fontId="13" type="noConversion"/>
  <printOptions verticalCentered="1"/>
  <pageMargins left="0.25" right="0.75" top="0.19685039370078741" bottom="1" header="0.15748031496062992" footer="0"/>
  <pageSetup paperSize="9" scale="85" orientation="landscape" verticalDpi="3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tabColor theme="6"/>
  </sheetPr>
  <dimension ref="A1:AV70"/>
  <sheetViews>
    <sheetView showGridLines="0" view="pageBreakPreview" topLeftCell="F1" zoomScale="142" zoomScaleNormal="70" zoomScaleSheetLayoutView="142" workbookViewId="0">
      <selection activeCell="AN10" sqref="AN10:AN11"/>
    </sheetView>
  </sheetViews>
  <sheetFormatPr baseColWidth="10" defaultRowHeight="12.75"/>
  <cols>
    <col min="1" max="1" width="1.28515625" hidden="1" customWidth="1"/>
    <col min="2" max="2" width="4.140625" customWidth="1"/>
    <col min="3" max="3" width="12.7109375" customWidth="1"/>
    <col min="4" max="4" width="1.140625" customWidth="1"/>
    <col min="5" max="5" width="35.28515625" customWidth="1"/>
    <col min="6" max="6" width="3.85546875" customWidth="1"/>
    <col min="7" max="7" width="4.5703125" customWidth="1"/>
    <col min="8" max="8" width="3.42578125" customWidth="1"/>
    <col min="9" max="39" width="1.28515625" customWidth="1"/>
    <col min="40" max="40" width="3.7109375" customWidth="1"/>
    <col min="41" max="41" width="4" customWidth="1"/>
    <col min="42" max="42" width="4.42578125" customWidth="1"/>
    <col min="43" max="43" width="3.140625" customWidth="1"/>
    <col min="44" max="44" width="5.42578125" customWidth="1"/>
    <col min="45" max="47" width="11.28515625" customWidth="1"/>
    <col min="48" max="48" width="3" customWidth="1"/>
  </cols>
  <sheetData>
    <row r="1" spans="2:48" ht="6" customHeight="1" thickTop="1">
      <c r="B1" s="144"/>
      <c r="C1" s="145"/>
      <c r="D1" s="145"/>
      <c r="E1" s="146"/>
      <c r="F1" s="102"/>
      <c r="G1" s="102"/>
      <c r="H1" s="379" t="s">
        <v>6</v>
      </c>
      <c r="I1" s="388" t="s">
        <v>93</v>
      </c>
      <c r="J1" s="389"/>
      <c r="K1" s="389"/>
      <c r="L1" s="389"/>
      <c r="M1" s="389"/>
      <c r="N1" s="389"/>
      <c r="O1" s="389"/>
      <c r="P1" s="389"/>
      <c r="Q1" s="389"/>
      <c r="R1" s="389"/>
      <c r="S1" s="389"/>
      <c r="T1" s="389"/>
      <c r="U1" s="389"/>
      <c r="V1" s="389"/>
      <c r="W1" s="389"/>
      <c r="X1" s="389"/>
      <c r="Y1" s="389"/>
      <c r="Z1" s="389"/>
      <c r="AA1" s="389"/>
      <c r="AB1" s="389"/>
      <c r="AC1" s="389"/>
      <c r="AD1" s="389"/>
      <c r="AE1" s="389"/>
      <c r="AF1" s="389"/>
      <c r="AG1" s="389"/>
      <c r="AH1" s="389"/>
      <c r="AI1" s="389"/>
      <c r="AJ1" s="389"/>
      <c r="AK1" s="389"/>
      <c r="AL1" s="389"/>
      <c r="AM1" s="390"/>
      <c r="AN1" s="365" t="s">
        <v>94</v>
      </c>
      <c r="AO1" s="132"/>
      <c r="AP1" s="153"/>
      <c r="AQ1" s="97"/>
      <c r="AR1" s="98"/>
      <c r="AS1" s="98"/>
      <c r="AT1" s="98"/>
      <c r="AU1" s="98"/>
      <c r="AV1" s="99"/>
    </row>
    <row r="2" spans="2:48" ht="9" customHeight="1">
      <c r="B2" s="147" t="s">
        <v>7</v>
      </c>
      <c r="C2" s="104"/>
      <c r="D2" s="135" t="s">
        <v>39</v>
      </c>
      <c r="E2" s="148" t="str">
        <f>Car_CT7!AO32</f>
        <v>SAN MARTÍN DE PORRES</v>
      </c>
      <c r="F2" s="102"/>
      <c r="G2" s="102"/>
      <c r="H2" s="380"/>
      <c r="I2" s="391"/>
      <c r="J2" s="392"/>
      <c r="K2" s="392"/>
      <c r="L2" s="392"/>
      <c r="M2" s="392"/>
      <c r="N2" s="392"/>
      <c r="O2" s="392"/>
      <c r="P2" s="392"/>
      <c r="Q2" s="392"/>
      <c r="R2" s="392"/>
      <c r="S2" s="392"/>
      <c r="T2" s="392"/>
      <c r="U2" s="392"/>
      <c r="V2" s="392"/>
      <c r="W2" s="392"/>
      <c r="X2" s="392"/>
      <c r="Y2" s="392"/>
      <c r="Z2" s="392"/>
      <c r="AA2" s="392"/>
      <c r="AB2" s="392"/>
      <c r="AC2" s="392"/>
      <c r="AD2" s="392"/>
      <c r="AE2" s="392"/>
      <c r="AF2" s="392"/>
      <c r="AG2" s="392"/>
      <c r="AH2" s="392"/>
      <c r="AI2" s="392"/>
      <c r="AJ2" s="392"/>
      <c r="AK2" s="392"/>
      <c r="AL2" s="392"/>
      <c r="AM2" s="393"/>
      <c r="AN2" s="365"/>
      <c r="AO2" s="132"/>
      <c r="AP2" s="153"/>
      <c r="AQ2" s="100"/>
      <c r="AR2" s="363" t="s">
        <v>128</v>
      </c>
      <c r="AS2" s="363"/>
      <c r="AT2" s="363"/>
      <c r="AU2" s="363"/>
      <c r="AV2" s="103"/>
    </row>
    <row r="3" spans="2:48" ht="9" customHeight="1">
      <c r="B3" s="147" t="s">
        <v>8</v>
      </c>
      <c r="C3" s="104"/>
      <c r="D3" s="135" t="s">
        <v>39</v>
      </c>
      <c r="E3" s="149">
        <f>Car_CT7!AN44</f>
        <v>0</v>
      </c>
      <c r="F3" s="102"/>
      <c r="G3" s="102"/>
      <c r="H3" s="380"/>
      <c r="I3" s="391"/>
      <c r="J3" s="392"/>
      <c r="K3" s="392"/>
      <c r="L3" s="392"/>
      <c r="M3" s="392"/>
      <c r="N3" s="392"/>
      <c r="O3" s="392"/>
      <c r="P3" s="392"/>
      <c r="Q3" s="392"/>
      <c r="R3" s="392"/>
      <c r="S3" s="392"/>
      <c r="T3" s="392"/>
      <c r="U3" s="392"/>
      <c r="V3" s="392"/>
      <c r="W3" s="392"/>
      <c r="X3" s="392"/>
      <c r="Y3" s="392"/>
      <c r="Z3" s="392"/>
      <c r="AA3" s="392"/>
      <c r="AB3" s="392"/>
      <c r="AC3" s="392"/>
      <c r="AD3" s="392"/>
      <c r="AE3" s="392"/>
      <c r="AF3" s="392"/>
      <c r="AG3" s="392"/>
      <c r="AH3" s="392"/>
      <c r="AI3" s="392"/>
      <c r="AJ3" s="392"/>
      <c r="AK3" s="392"/>
      <c r="AL3" s="392"/>
      <c r="AM3" s="393"/>
      <c r="AN3" s="365"/>
      <c r="AO3" s="132"/>
      <c r="AP3" s="153"/>
      <c r="AQ3" s="100"/>
      <c r="AR3" s="155"/>
      <c r="AS3" s="155"/>
      <c r="AT3" s="155"/>
      <c r="AU3" s="155"/>
      <c r="AV3" s="103"/>
    </row>
    <row r="4" spans="2:48" ht="9" customHeight="1">
      <c r="B4" s="147" t="s">
        <v>4</v>
      </c>
      <c r="C4" s="104"/>
      <c r="D4" s="135" t="s">
        <v>39</v>
      </c>
      <c r="E4" s="149">
        <f>Car_CT7!AN41</f>
        <v>0</v>
      </c>
      <c r="F4" s="102"/>
      <c r="G4" s="102"/>
      <c r="H4" s="380"/>
      <c r="I4" s="391"/>
      <c r="J4" s="392"/>
      <c r="K4" s="392"/>
      <c r="L4" s="392"/>
      <c r="M4" s="392"/>
      <c r="N4" s="392"/>
      <c r="O4" s="392"/>
      <c r="P4" s="392"/>
      <c r="Q4" s="392"/>
      <c r="R4" s="392"/>
      <c r="S4" s="392"/>
      <c r="T4" s="392"/>
      <c r="U4" s="392"/>
      <c r="V4" s="392"/>
      <c r="W4" s="392"/>
      <c r="X4" s="392"/>
      <c r="Y4" s="392"/>
      <c r="Z4" s="392"/>
      <c r="AA4" s="392"/>
      <c r="AB4" s="392"/>
      <c r="AC4" s="392"/>
      <c r="AD4" s="392"/>
      <c r="AE4" s="392"/>
      <c r="AF4" s="392"/>
      <c r="AG4" s="392"/>
      <c r="AH4" s="392"/>
      <c r="AI4" s="392"/>
      <c r="AJ4" s="392"/>
      <c r="AK4" s="392"/>
      <c r="AL4" s="392"/>
      <c r="AM4" s="393"/>
      <c r="AN4" s="365"/>
      <c r="AO4" s="132"/>
      <c r="AP4" s="153"/>
      <c r="AQ4" s="100"/>
      <c r="AR4" s="101" t="s">
        <v>95</v>
      </c>
      <c r="AT4" s="102"/>
      <c r="AU4" s="102"/>
      <c r="AV4" s="103"/>
    </row>
    <row r="5" spans="2:48" ht="9" customHeight="1">
      <c r="B5" s="147" t="s">
        <v>9</v>
      </c>
      <c r="C5" s="104"/>
      <c r="D5" s="135" t="s">
        <v>39</v>
      </c>
      <c r="E5" s="149">
        <f>Car_CT7!AP56</f>
        <v>0</v>
      </c>
      <c r="F5" s="102"/>
      <c r="G5" s="102"/>
      <c r="H5" s="380"/>
      <c r="I5" s="394"/>
      <c r="J5" s="395"/>
      <c r="K5" s="395"/>
      <c r="L5" s="395"/>
      <c r="M5" s="395"/>
      <c r="N5" s="395"/>
      <c r="O5" s="395"/>
      <c r="P5" s="395"/>
      <c r="Q5" s="395"/>
      <c r="R5" s="395"/>
      <c r="S5" s="395"/>
      <c r="T5" s="395"/>
      <c r="U5" s="395"/>
      <c r="V5" s="395"/>
      <c r="W5" s="395"/>
      <c r="X5" s="395"/>
      <c r="Y5" s="395"/>
      <c r="Z5" s="395"/>
      <c r="AA5" s="395"/>
      <c r="AB5" s="395"/>
      <c r="AC5" s="395"/>
      <c r="AD5" s="395"/>
      <c r="AE5" s="395"/>
      <c r="AF5" s="395"/>
      <c r="AG5" s="395"/>
      <c r="AH5" s="395"/>
      <c r="AI5" s="395"/>
      <c r="AJ5" s="395"/>
      <c r="AK5" s="395"/>
      <c r="AL5" s="395"/>
      <c r="AM5" s="396"/>
      <c r="AN5" s="365"/>
      <c r="AO5" s="132"/>
      <c r="AP5" s="153"/>
      <c r="AQ5" s="100"/>
      <c r="AR5" s="89"/>
      <c r="AS5" s="142"/>
      <c r="AT5" s="89"/>
      <c r="AU5" s="141"/>
      <c r="AV5" s="90"/>
    </row>
    <row r="6" spans="2:48" ht="9" customHeight="1">
      <c r="B6" s="150"/>
      <c r="C6" s="151"/>
      <c r="D6" s="151"/>
      <c r="E6" s="152"/>
      <c r="F6" s="102"/>
      <c r="G6" s="102"/>
      <c r="H6" s="380"/>
      <c r="I6" s="366" t="s">
        <v>184</v>
      </c>
      <c r="J6" s="367"/>
      <c r="K6" s="367"/>
      <c r="L6" s="367"/>
      <c r="M6" s="367"/>
      <c r="N6" s="367"/>
      <c r="O6" s="367"/>
      <c r="P6" s="367"/>
      <c r="Q6" s="367"/>
      <c r="R6" s="367"/>
      <c r="S6" s="385"/>
      <c r="T6" s="366" t="s">
        <v>184</v>
      </c>
      <c r="U6" s="367"/>
      <c r="V6" s="367"/>
      <c r="W6" s="367"/>
      <c r="X6" s="367"/>
      <c r="Y6" s="367"/>
      <c r="Z6" s="367"/>
      <c r="AA6" s="367"/>
      <c r="AB6" s="367"/>
      <c r="AC6" s="385"/>
      <c r="AD6" s="366"/>
      <c r="AE6" s="367"/>
      <c r="AF6" s="367"/>
      <c r="AG6" s="367"/>
      <c r="AH6" s="367"/>
      <c r="AI6" s="367"/>
      <c r="AJ6" s="367"/>
      <c r="AK6" s="367"/>
      <c r="AL6" s="367"/>
      <c r="AM6" s="367"/>
      <c r="AN6" s="365"/>
      <c r="AO6" s="132"/>
      <c r="AP6" s="153"/>
      <c r="AQ6" s="100"/>
      <c r="AR6" s="93" t="s">
        <v>96</v>
      </c>
      <c r="AS6" s="342"/>
      <c r="AT6" s="342"/>
      <c r="AU6" s="342"/>
      <c r="AV6" s="90"/>
    </row>
    <row r="7" spans="2:48" ht="9" customHeight="1">
      <c r="B7" s="381" t="s">
        <v>10</v>
      </c>
      <c r="C7" s="382" t="s">
        <v>11</v>
      </c>
      <c r="D7" s="383" t="s">
        <v>38</v>
      </c>
      <c r="E7" s="383"/>
      <c r="F7" s="102"/>
      <c r="G7" s="102"/>
      <c r="H7" s="380"/>
      <c r="I7" s="354"/>
      <c r="J7" s="354"/>
      <c r="K7" s="354"/>
      <c r="L7" s="354"/>
      <c r="M7" s="354"/>
      <c r="N7" s="354"/>
      <c r="O7" s="354"/>
      <c r="P7" s="354"/>
      <c r="Q7" s="354"/>
      <c r="R7" s="354"/>
      <c r="S7" s="354"/>
      <c r="T7" s="354"/>
      <c r="U7" s="354"/>
      <c r="V7" s="354"/>
      <c r="W7" s="364"/>
      <c r="X7" s="364"/>
      <c r="Y7" s="364"/>
      <c r="Z7" s="364"/>
      <c r="AA7" s="364"/>
      <c r="AB7" s="364"/>
      <c r="AC7" s="364"/>
      <c r="AD7" s="364"/>
      <c r="AE7" s="364"/>
      <c r="AF7" s="364"/>
      <c r="AG7" s="364"/>
      <c r="AH7" s="364"/>
      <c r="AI7" s="364"/>
      <c r="AJ7" s="364"/>
      <c r="AK7" s="364"/>
      <c r="AL7" s="364"/>
      <c r="AM7" s="364"/>
      <c r="AN7" s="365"/>
      <c r="AO7" s="132"/>
      <c r="AP7" s="153"/>
      <c r="AQ7" s="100"/>
      <c r="AR7" s="39"/>
      <c r="AS7" s="16"/>
      <c r="AT7" s="16"/>
      <c r="AU7" s="16"/>
      <c r="AV7" s="90"/>
    </row>
    <row r="8" spans="2:48" ht="9" customHeight="1">
      <c r="B8" s="381"/>
      <c r="C8" s="382"/>
      <c r="D8" s="383"/>
      <c r="E8" s="383"/>
      <c r="F8" s="102"/>
      <c r="G8" s="102"/>
      <c r="H8" s="380"/>
      <c r="I8" s="355"/>
      <c r="J8" s="355"/>
      <c r="K8" s="355"/>
      <c r="L8" s="355"/>
      <c r="M8" s="355"/>
      <c r="N8" s="355"/>
      <c r="O8" s="355"/>
      <c r="P8" s="355"/>
      <c r="Q8" s="355"/>
      <c r="R8" s="386"/>
      <c r="S8" s="386"/>
      <c r="T8" s="355"/>
      <c r="U8" s="355"/>
      <c r="V8" s="355"/>
      <c r="W8" s="364"/>
      <c r="X8" s="364"/>
      <c r="Y8" s="364"/>
      <c r="Z8" s="364"/>
      <c r="AA8" s="364"/>
      <c r="AB8" s="364"/>
      <c r="AC8" s="364"/>
      <c r="AD8" s="364"/>
      <c r="AE8" s="364"/>
      <c r="AF8" s="364"/>
      <c r="AG8" s="364"/>
      <c r="AH8" s="364"/>
      <c r="AI8" s="364"/>
      <c r="AJ8" s="364"/>
      <c r="AK8" s="364"/>
      <c r="AL8" s="364"/>
      <c r="AM8" s="364"/>
      <c r="AN8" s="365"/>
      <c r="AO8" s="132"/>
      <c r="AP8" s="153"/>
      <c r="AQ8" s="100"/>
      <c r="AR8" s="93" t="s">
        <v>97</v>
      </c>
      <c r="AS8" s="357"/>
      <c r="AT8" s="357"/>
      <c r="AU8" s="357"/>
      <c r="AV8" s="90"/>
    </row>
    <row r="9" spans="2:48" ht="9" customHeight="1">
      <c r="B9" s="381"/>
      <c r="C9" s="382"/>
      <c r="D9" s="383"/>
      <c r="E9" s="383"/>
      <c r="F9" s="102"/>
      <c r="G9" s="102"/>
      <c r="H9" s="380"/>
      <c r="I9" s="356"/>
      <c r="J9" s="356"/>
      <c r="K9" s="356"/>
      <c r="L9" s="356"/>
      <c r="M9" s="356"/>
      <c r="N9" s="356"/>
      <c r="O9" s="356"/>
      <c r="P9" s="356"/>
      <c r="Q9" s="356"/>
      <c r="R9" s="387"/>
      <c r="S9" s="387"/>
      <c r="T9" s="356"/>
      <c r="U9" s="356"/>
      <c r="V9" s="356"/>
      <c r="W9" s="364"/>
      <c r="X9" s="364"/>
      <c r="Y9" s="364"/>
      <c r="Z9" s="364"/>
      <c r="AA9" s="364"/>
      <c r="AB9" s="364"/>
      <c r="AC9" s="364"/>
      <c r="AD9" s="364"/>
      <c r="AE9" s="364"/>
      <c r="AF9" s="364"/>
      <c r="AG9" s="364"/>
      <c r="AH9" s="364"/>
      <c r="AI9" s="364"/>
      <c r="AJ9" s="364"/>
      <c r="AK9" s="364"/>
      <c r="AL9" s="364"/>
      <c r="AM9" s="364"/>
      <c r="AN9" s="365"/>
      <c r="AO9" s="132"/>
      <c r="AP9" s="153"/>
      <c r="AQ9" s="100"/>
      <c r="AR9" s="39"/>
      <c r="AS9" s="38"/>
      <c r="AT9" s="38"/>
      <c r="AU9" s="38"/>
      <c r="AV9" s="90"/>
    </row>
    <row r="10" spans="2:48" ht="9" customHeight="1">
      <c r="B10" s="374">
        <v>1</v>
      </c>
      <c r="C10" s="377">
        <f>Nómina!B16</f>
        <v>0</v>
      </c>
      <c r="D10" s="370">
        <f>Nómina!H16</f>
        <v>0</v>
      </c>
      <c r="E10" s="371"/>
      <c r="F10" s="102"/>
      <c r="G10" s="102"/>
      <c r="H10" s="374">
        <v>1</v>
      </c>
      <c r="I10" s="352"/>
      <c r="J10" s="352"/>
      <c r="K10" s="352"/>
      <c r="L10" s="352"/>
      <c r="M10" s="352"/>
      <c r="N10" s="352"/>
      <c r="O10" s="352"/>
      <c r="P10" s="352"/>
      <c r="Q10" s="352"/>
      <c r="R10" s="352"/>
      <c r="S10" s="352"/>
      <c r="T10" s="352"/>
      <c r="U10" s="352"/>
      <c r="V10" s="350"/>
      <c r="W10" s="350"/>
      <c r="X10" s="350"/>
      <c r="Y10" s="350"/>
      <c r="Z10" s="350"/>
      <c r="AA10" s="350"/>
      <c r="AB10" s="350"/>
      <c r="AC10" s="361"/>
      <c r="AD10" s="350"/>
      <c r="AE10" s="350"/>
      <c r="AF10" s="350"/>
      <c r="AG10" s="350"/>
      <c r="AH10" s="350"/>
      <c r="AI10" s="350"/>
      <c r="AJ10" s="350"/>
      <c r="AK10" s="350"/>
      <c r="AL10" s="350"/>
      <c r="AM10" s="350"/>
      <c r="AN10" s="348" t="str">
        <f>IF(I10&lt;&gt;"",COUNTIF(I10:AM10," /"),IF(T10&lt;&gt;"",COUNTIF(I10:AM10," /"),IF(AD10&lt;&gt;"",COUNTIF(I10:AM10," /"),"")))</f>
        <v/>
      </c>
      <c r="AO10" s="132"/>
      <c r="AP10" s="153"/>
      <c r="AQ10" s="100"/>
      <c r="AR10" s="93" t="s">
        <v>196</v>
      </c>
      <c r="AS10" s="16"/>
      <c r="AT10" s="16"/>
      <c r="AU10" s="16"/>
      <c r="AV10" s="90"/>
    </row>
    <row r="11" spans="2:48" ht="9" customHeight="1">
      <c r="B11" s="375"/>
      <c r="C11" s="378"/>
      <c r="D11" s="372"/>
      <c r="E11" s="373"/>
      <c r="F11" s="102"/>
      <c r="G11" s="102"/>
      <c r="H11" s="375"/>
      <c r="I11" s="353"/>
      <c r="J11" s="353"/>
      <c r="K11" s="353"/>
      <c r="L11" s="353"/>
      <c r="M11" s="353"/>
      <c r="N11" s="353"/>
      <c r="O11" s="353"/>
      <c r="P11" s="353"/>
      <c r="Q11" s="353"/>
      <c r="R11" s="353"/>
      <c r="S11" s="353"/>
      <c r="T11" s="353"/>
      <c r="U11" s="353"/>
      <c r="V11" s="351"/>
      <c r="W11" s="351"/>
      <c r="X11" s="351"/>
      <c r="Y11" s="351"/>
      <c r="Z11" s="351"/>
      <c r="AA11" s="351"/>
      <c r="AB11" s="351"/>
      <c r="AC11" s="362"/>
      <c r="AD11" s="351"/>
      <c r="AE11" s="351"/>
      <c r="AF11" s="351"/>
      <c r="AG11" s="351"/>
      <c r="AH11" s="351"/>
      <c r="AI11" s="351"/>
      <c r="AJ11" s="351"/>
      <c r="AK11" s="351"/>
      <c r="AL11" s="351"/>
      <c r="AM11" s="351"/>
      <c r="AN11" s="349"/>
      <c r="AO11" s="132"/>
      <c r="AP11" s="153"/>
      <c r="AQ11" s="100"/>
      <c r="AR11" s="39"/>
      <c r="AS11" s="16"/>
      <c r="AT11" s="16"/>
      <c r="AU11" s="16"/>
      <c r="AV11" s="90"/>
    </row>
    <row r="12" spans="2:48" ht="9" customHeight="1">
      <c r="B12" s="374">
        <v>2</v>
      </c>
      <c r="C12" s="377">
        <f>Nómina!B17</f>
        <v>0</v>
      </c>
      <c r="D12" s="370">
        <f>Nómina!H17</f>
        <v>0</v>
      </c>
      <c r="E12" s="371"/>
      <c r="F12" s="102"/>
      <c r="G12" s="102"/>
      <c r="H12" s="374">
        <v>2</v>
      </c>
      <c r="I12" s="352"/>
      <c r="J12" s="352"/>
      <c r="K12" s="352"/>
      <c r="L12" s="352"/>
      <c r="M12" s="352"/>
      <c r="N12" s="352"/>
      <c r="O12" s="352"/>
      <c r="P12" s="352"/>
      <c r="Q12" s="352"/>
      <c r="R12" s="352"/>
      <c r="S12" s="352"/>
      <c r="T12" s="352"/>
      <c r="U12" s="352"/>
      <c r="V12" s="350"/>
      <c r="W12" s="350"/>
      <c r="X12" s="350"/>
      <c r="Y12" s="350"/>
      <c r="Z12" s="350"/>
      <c r="AA12" s="350"/>
      <c r="AB12" s="350"/>
      <c r="AC12" s="361"/>
      <c r="AD12" s="350"/>
      <c r="AE12" s="350"/>
      <c r="AF12" s="350"/>
      <c r="AG12" s="350"/>
      <c r="AH12" s="350"/>
      <c r="AI12" s="350"/>
      <c r="AJ12" s="350"/>
      <c r="AK12" s="350"/>
      <c r="AL12" s="350"/>
      <c r="AM12" s="350"/>
      <c r="AN12" s="348" t="str">
        <f>IF(I12&lt;&gt;"",COUNTIF(I12:AM12," /"),IF(T12&lt;&gt;"",COUNTIF(I12:AM12," /"),IF(AD12&lt;&gt;"",COUNTIF(I12:AM12," /"),"")))</f>
        <v/>
      </c>
      <c r="AO12" s="132"/>
      <c r="AP12" s="153"/>
      <c r="AQ12" s="100"/>
      <c r="AR12" s="93" t="s">
        <v>197</v>
      </c>
      <c r="AS12" s="53"/>
      <c r="AT12" s="53"/>
      <c r="AU12" s="53"/>
      <c r="AV12" s="90"/>
    </row>
    <row r="13" spans="2:48" ht="9" customHeight="1">
      <c r="B13" s="375"/>
      <c r="C13" s="378"/>
      <c r="D13" s="372"/>
      <c r="E13" s="373"/>
      <c r="F13" s="102"/>
      <c r="G13" s="102"/>
      <c r="H13" s="375"/>
      <c r="I13" s="353"/>
      <c r="J13" s="353"/>
      <c r="K13" s="353"/>
      <c r="L13" s="353"/>
      <c r="M13" s="353"/>
      <c r="N13" s="353"/>
      <c r="O13" s="353"/>
      <c r="P13" s="353"/>
      <c r="Q13" s="353"/>
      <c r="R13" s="353"/>
      <c r="S13" s="353"/>
      <c r="T13" s="353"/>
      <c r="U13" s="353"/>
      <c r="V13" s="351"/>
      <c r="W13" s="351"/>
      <c r="X13" s="351"/>
      <c r="Y13" s="351"/>
      <c r="Z13" s="351"/>
      <c r="AA13" s="351"/>
      <c r="AB13" s="351"/>
      <c r="AC13" s="362"/>
      <c r="AD13" s="351"/>
      <c r="AE13" s="351"/>
      <c r="AF13" s="351"/>
      <c r="AG13" s="351"/>
      <c r="AH13" s="351"/>
      <c r="AI13" s="351"/>
      <c r="AJ13" s="351"/>
      <c r="AK13" s="351"/>
      <c r="AL13" s="351"/>
      <c r="AM13" s="351"/>
      <c r="AN13" s="349"/>
      <c r="AO13" s="132"/>
      <c r="AP13" s="153"/>
      <c r="AQ13" s="100"/>
      <c r="AR13" s="42"/>
      <c r="AS13" s="38"/>
      <c r="AT13" s="38"/>
      <c r="AU13" s="38"/>
      <c r="AV13" s="90"/>
    </row>
    <row r="14" spans="2:48" ht="9" customHeight="1">
      <c r="B14" s="374">
        <v>3</v>
      </c>
      <c r="C14" s="377">
        <f>Nómina!B18</f>
        <v>0</v>
      </c>
      <c r="D14" s="370">
        <f>Nómina!H18</f>
        <v>0</v>
      </c>
      <c r="E14" s="371"/>
      <c r="F14" s="102"/>
      <c r="G14" s="102"/>
      <c r="H14" s="374">
        <v>3</v>
      </c>
      <c r="I14" s="352"/>
      <c r="J14" s="352"/>
      <c r="K14" s="352"/>
      <c r="L14" s="352"/>
      <c r="M14" s="352"/>
      <c r="N14" s="352"/>
      <c r="O14" s="352"/>
      <c r="P14" s="352"/>
      <c r="Q14" s="352"/>
      <c r="R14" s="352"/>
      <c r="S14" s="352"/>
      <c r="T14" s="352"/>
      <c r="U14" s="352"/>
      <c r="V14" s="350"/>
      <c r="W14" s="350"/>
      <c r="X14" s="350"/>
      <c r="Y14" s="350"/>
      <c r="Z14" s="350"/>
      <c r="AA14" s="350"/>
      <c r="AB14" s="350"/>
      <c r="AC14" s="361"/>
      <c r="AD14" s="350"/>
      <c r="AE14" s="350"/>
      <c r="AF14" s="350"/>
      <c r="AG14" s="350"/>
      <c r="AH14" s="350"/>
      <c r="AI14" s="350"/>
      <c r="AJ14" s="350"/>
      <c r="AK14" s="350"/>
      <c r="AL14" s="350"/>
      <c r="AM14" s="350"/>
      <c r="AN14" s="348" t="str">
        <f>IF(I14&lt;&gt;"",COUNTIF(I14:AM14," /"),IF(T14&lt;&gt;"",COUNTIF(I14:AM14," /"),IF(AD14&lt;&gt;"",COUNTIF(I14:AM14," /"),"")))</f>
        <v/>
      </c>
      <c r="AO14" s="132"/>
      <c r="AP14" s="153"/>
      <c r="AQ14" s="100"/>
      <c r="AR14" s="89"/>
      <c r="AS14" s="89"/>
      <c r="AT14" s="89"/>
      <c r="AU14" s="89"/>
      <c r="AV14" s="90"/>
    </row>
    <row r="15" spans="2:48" ht="9" customHeight="1">
      <c r="B15" s="375"/>
      <c r="C15" s="378"/>
      <c r="D15" s="372"/>
      <c r="E15" s="373"/>
      <c r="F15" s="102"/>
      <c r="G15" s="102"/>
      <c r="H15" s="375"/>
      <c r="I15" s="353"/>
      <c r="J15" s="353"/>
      <c r="K15" s="353"/>
      <c r="L15" s="353"/>
      <c r="M15" s="353"/>
      <c r="N15" s="353"/>
      <c r="O15" s="353"/>
      <c r="P15" s="353"/>
      <c r="Q15" s="353"/>
      <c r="R15" s="353"/>
      <c r="S15" s="353"/>
      <c r="T15" s="353"/>
      <c r="U15" s="353"/>
      <c r="V15" s="351"/>
      <c r="W15" s="351"/>
      <c r="X15" s="351"/>
      <c r="Y15" s="351"/>
      <c r="Z15" s="351"/>
      <c r="AA15" s="351"/>
      <c r="AB15" s="351"/>
      <c r="AC15" s="362"/>
      <c r="AD15" s="351"/>
      <c r="AE15" s="351"/>
      <c r="AF15" s="351"/>
      <c r="AG15" s="351"/>
      <c r="AH15" s="351"/>
      <c r="AI15" s="351"/>
      <c r="AJ15" s="351"/>
      <c r="AK15" s="351"/>
      <c r="AL15" s="351"/>
      <c r="AM15" s="351"/>
      <c r="AN15" s="349"/>
      <c r="AO15" s="132"/>
      <c r="AP15" s="153"/>
      <c r="AQ15" s="100"/>
      <c r="AR15" s="101" t="s">
        <v>98</v>
      </c>
      <c r="AT15" s="102"/>
      <c r="AU15" s="102"/>
      <c r="AV15" s="103"/>
    </row>
    <row r="16" spans="2:48" ht="9" customHeight="1">
      <c r="B16" s="374">
        <v>4</v>
      </c>
      <c r="C16" s="377">
        <f>Nómina!B19</f>
        <v>0</v>
      </c>
      <c r="D16" s="370">
        <f>Nómina!H19</f>
        <v>0</v>
      </c>
      <c r="E16" s="371"/>
      <c r="F16" s="102"/>
      <c r="G16" s="102"/>
      <c r="H16" s="374">
        <v>4</v>
      </c>
      <c r="I16" s="352"/>
      <c r="J16" s="352"/>
      <c r="K16" s="352"/>
      <c r="L16" s="352"/>
      <c r="M16" s="352"/>
      <c r="N16" s="352"/>
      <c r="O16" s="352"/>
      <c r="P16" s="352"/>
      <c r="Q16" s="352"/>
      <c r="R16" s="352"/>
      <c r="S16" s="352"/>
      <c r="T16" s="352"/>
      <c r="U16" s="352"/>
      <c r="V16" s="350"/>
      <c r="W16" s="350"/>
      <c r="X16" s="350"/>
      <c r="Y16" s="350"/>
      <c r="Z16" s="350"/>
      <c r="AA16" s="350"/>
      <c r="AB16" s="350"/>
      <c r="AC16" s="361"/>
      <c r="AD16" s="350"/>
      <c r="AE16" s="350"/>
      <c r="AF16" s="350"/>
      <c r="AG16" s="350"/>
      <c r="AH16" s="350"/>
      <c r="AI16" s="350"/>
      <c r="AJ16" s="350"/>
      <c r="AK16" s="350"/>
      <c r="AL16" s="350"/>
      <c r="AM16" s="350"/>
      <c r="AN16" s="348" t="str">
        <f>IF(I16&lt;&gt;"",COUNTIF(I16:AM16," /"),IF(T16&lt;&gt;"",COUNTIF(I16:AM16," /"),IF(AD16&lt;&gt;"",COUNTIF(I16:AM16," /"),"")))</f>
        <v/>
      </c>
      <c r="AO16" s="132"/>
      <c r="AP16" s="153"/>
      <c r="AQ16" s="100"/>
      <c r="AR16" s="89"/>
      <c r="AS16" s="234"/>
      <c r="AT16" s="143"/>
      <c r="AU16" s="143"/>
      <c r="AV16" s="91"/>
    </row>
    <row r="17" spans="2:48" ht="9" customHeight="1">
      <c r="B17" s="375"/>
      <c r="C17" s="378"/>
      <c r="D17" s="372"/>
      <c r="E17" s="373"/>
      <c r="F17" s="102"/>
      <c r="G17" s="102"/>
      <c r="H17" s="375"/>
      <c r="I17" s="353"/>
      <c r="J17" s="353"/>
      <c r="K17" s="353"/>
      <c r="L17" s="353"/>
      <c r="M17" s="353"/>
      <c r="N17" s="353"/>
      <c r="O17" s="353"/>
      <c r="P17" s="353"/>
      <c r="Q17" s="353"/>
      <c r="R17" s="353"/>
      <c r="S17" s="353"/>
      <c r="T17" s="353"/>
      <c r="U17" s="353"/>
      <c r="V17" s="351"/>
      <c r="W17" s="351"/>
      <c r="X17" s="351"/>
      <c r="Y17" s="351"/>
      <c r="Z17" s="351"/>
      <c r="AA17" s="351"/>
      <c r="AB17" s="351"/>
      <c r="AC17" s="362"/>
      <c r="AD17" s="351"/>
      <c r="AE17" s="351"/>
      <c r="AF17" s="351"/>
      <c r="AG17" s="351"/>
      <c r="AH17" s="351"/>
      <c r="AI17" s="351"/>
      <c r="AJ17" s="351"/>
      <c r="AK17" s="351"/>
      <c r="AL17" s="351"/>
      <c r="AM17" s="351"/>
      <c r="AN17" s="349"/>
      <c r="AO17" s="132"/>
      <c r="AP17" s="153"/>
      <c r="AQ17" s="100"/>
      <c r="AR17" s="93" t="s">
        <v>99</v>
      </c>
      <c r="AS17" s="38"/>
      <c r="AT17" s="38"/>
      <c r="AU17" s="38"/>
      <c r="AV17" s="91"/>
    </row>
    <row r="18" spans="2:48" ht="9" customHeight="1">
      <c r="B18" s="374">
        <v>5</v>
      </c>
      <c r="C18" s="377">
        <f>Nómina!B20</f>
        <v>0</v>
      </c>
      <c r="D18" s="370">
        <f>Nómina!H20</f>
        <v>0</v>
      </c>
      <c r="E18" s="371"/>
      <c r="F18" s="102"/>
      <c r="G18" s="102"/>
      <c r="H18" s="374">
        <v>5</v>
      </c>
      <c r="I18" s="352"/>
      <c r="J18" s="352"/>
      <c r="K18" s="352"/>
      <c r="L18" s="352"/>
      <c r="M18" s="352"/>
      <c r="N18" s="352"/>
      <c r="O18" s="352"/>
      <c r="P18" s="352"/>
      <c r="Q18" s="352"/>
      <c r="R18" s="352"/>
      <c r="S18" s="352"/>
      <c r="T18" s="352"/>
      <c r="U18" s="352"/>
      <c r="V18" s="350"/>
      <c r="W18" s="350"/>
      <c r="X18" s="350"/>
      <c r="Y18" s="350"/>
      <c r="Z18" s="350"/>
      <c r="AA18" s="350"/>
      <c r="AB18" s="350"/>
      <c r="AC18" s="361"/>
      <c r="AD18" s="350"/>
      <c r="AE18" s="350"/>
      <c r="AF18" s="350"/>
      <c r="AG18" s="350"/>
      <c r="AH18" s="350"/>
      <c r="AI18" s="350"/>
      <c r="AJ18" s="350"/>
      <c r="AK18" s="350"/>
      <c r="AL18" s="350"/>
      <c r="AM18" s="350"/>
      <c r="AN18" s="348" t="str">
        <f>IF(I18&lt;&gt;"",COUNTIF(I18:AM18," /"),IF(T18&lt;&gt;"",COUNTIF(I18:AM18," /"),IF(AD18&lt;&gt;"",COUNTIF(I18:AM18," /"),"")))</f>
        <v/>
      </c>
      <c r="AO18" s="154"/>
      <c r="AP18" s="153"/>
      <c r="AQ18" s="100"/>
      <c r="AR18" s="39"/>
      <c r="AS18" s="16"/>
      <c r="AT18" s="16"/>
      <c r="AU18" s="16"/>
      <c r="AV18" s="90"/>
    </row>
    <row r="19" spans="2:48" ht="9" customHeight="1">
      <c r="B19" s="375"/>
      <c r="C19" s="378"/>
      <c r="D19" s="372"/>
      <c r="E19" s="373"/>
      <c r="F19" s="102"/>
      <c r="G19" s="102"/>
      <c r="H19" s="375"/>
      <c r="I19" s="353"/>
      <c r="J19" s="353"/>
      <c r="K19" s="353"/>
      <c r="L19" s="353"/>
      <c r="M19" s="353"/>
      <c r="N19" s="353"/>
      <c r="O19" s="353"/>
      <c r="P19" s="353"/>
      <c r="Q19" s="353"/>
      <c r="R19" s="353"/>
      <c r="S19" s="353"/>
      <c r="T19" s="353"/>
      <c r="U19" s="353"/>
      <c r="V19" s="351"/>
      <c r="W19" s="351"/>
      <c r="X19" s="351"/>
      <c r="Y19" s="351"/>
      <c r="Z19" s="351"/>
      <c r="AA19" s="351"/>
      <c r="AB19" s="351"/>
      <c r="AC19" s="362"/>
      <c r="AD19" s="351"/>
      <c r="AE19" s="351"/>
      <c r="AF19" s="351"/>
      <c r="AG19" s="351"/>
      <c r="AH19" s="351"/>
      <c r="AI19" s="351"/>
      <c r="AJ19" s="351"/>
      <c r="AK19" s="351"/>
      <c r="AL19" s="351"/>
      <c r="AM19" s="351"/>
      <c r="AN19" s="349"/>
      <c r="AO19" s="154"/>
      <c r="AP19" s="153"/>
      <c r="AQ19" s="100"/>
      <c r="AR19" s="93" t="s">
        <v>100</v>
      </c>
      <c r="AS19" s="38"/>
      <c r="AT19" s="38"/>
      <c r="AU19" s="38"/>
      <c r="AV19" s="90"/>
    </row>
    <row r="20" spans="2:48" ht="9" customHeight="1">
      <c r="B20" s="374">
        <v>6</v>
      </c>
      <c r="C20" s="377">
        <f>Nómina!B21</f>
        <v>0</v>
      </c>
      <c r="D20" s="370">
        <f>Nómina!H21</f>
        <v>0</v>
      </c>
      <c r="E20" s="371"/>
      <c r="F20" s="102"/>
      <c r="G20" s="102"/>
      <c r="H20" s="374">
        <v>6</v>
      </c>
      <c r="I20" s="352"/>
      <c r="J20" s="352"/>
      <c r="K20" s="352"/>
      <c r="L20" s="352"/>
      <c r="M20" s="352"/>
      <c r="N20" s="352"/>
      <c r="O20" s="352"/>
      <c r="P20" s="352"/>
      <c r="Q20" s="352"/>
      <c r="R20" s="352"/>
      <c r="S20" s="352"/>
      <c r="T20" s="352"/>
      <c r="U20" s="352"/>
      <c r="V20" s="350"/>
      <c r="W20" s="350"/>
      <c r="X20" s="350"/>
      <c r="Y20" s="350"/>
      <c r="Z20" s="350"/>
      <c r="AA20" s="350"/>
      <c r="AB20" s="350"/>
      <c r="AC20" s="361"/>
      <c r="AD20" s="350"/>
      <c r="AE20" s="350"/>
      <c r="AF20" s="350"/>
      <c r="AG20" s="350"/>
      <c r="AH20" s="350"/>
      <c r="AI20" s="350"/>
      <c r="AJ20" s="350"/>
      <c r="AK20" s="350"/>
      <c r="AL20" s="350"/>
      <c r="AM20" s="350"/>
      <c r="AN20" s="348" t="str">
        <f>IF(I20&lt;&gt;"",COUNTIF(I20:AM20," /"),IF(T20&lt;&gt;"",COUNTIF(I20:AM20," /"),IF(AD20&lt;&gt;"",COUNTIF(I20:AM20," /"),"")))</f>
        <v/>
      </c>
      <c r="AO20" s="154"/>
      <c r="AP20" s="153"/>
      <c r="AQ20" s="100"/>
      <c r="AR20" s="39"/>
      <c r="AS20" s="16"/>
      <c r="AT20" s="16"/>
      <c r="AU20" s="16"/>
      <c r="AV20" s="90"/>
    </row>
    <row r="21" spans="2:48" ht="9" customHeight="1">
      <c r="B21" s="375"/>
      <c r="C21" s="378"/>
      <c r="D21" s="372"/>
      <c r="E21" s="373"/>
      <c r="F21" s="102"/>
      <c r="G21" s="102"/>
      <c r="H21" s="375"/>
      <c r="I21" s="353"/>
      <c r="J21" s="353"/>
      <c r="K21" s="353"/>
      <c r="L21" s="353"/>
      <c r="M21" s="353"/>
      <c r="N21" s="353"/>
      <c r="O21" s="353"/>
      <c r="P21" s="353"/>
      <c r="Q21" s="353"/>
      <c r="R21" s="353"/>
      <c r="S21" s="353"/>
      <c r="T21" s="353"/>
      <c r="U21" s="353"/>
      <c r="V21" s="351"/>
      <c r="W21" s="351"/>
      <c r="X21" s="351"/>
      <c r="Y21" s="351"/>
      <c r="Z21" s="351"/>
      <c r="AA21" s="351"/>
      <c r="AB21" s="351"/>
      <c r="AC21" s="362"/>
      <c r="AD21" s="351"/>
      <c r="AE21" s="351"/>
      <c r="AF21" s="351"/>
      <c r="AG21" s="351"/>
      <c r="AH21" s="351"/>
      <c r="AI21" s="351"/>
      <c r="AJ21" s="351"/>
      <c r="AK21" s="351"/>
      <c r="AL21" s="351"/>
      <c r="AM21" s="351"/>
      <c r="AN21" s="349"/>
      <c r="AO21" s="154"/>
      <c r="AP21" s="153"/>
      <c r="AQ21" s="100"/>
      <c r="AR21" s="93" t="s">
        <v>198</v>
      </c>
      <c r="AS21" s="53"/>
      <c r="AT21" s="53"/>
      <c r="AU21" s="53"/>
      <c r="AV21" s="90"/>
    </row>
    <row r="22" spans="2:48" ht="9" customHeight="1">
      <c r="B22" s="374">
        <v>7</v>
      </c>
      <c r="C22" s="377">
        <f>Nómina!B22</f>
        <v>0</v>
      </c>
      <c r="D22" s="370">
        <f>Nómina!H22</f>
        <v>0</v>
      </c>
      <c r="E22" s="371"/>
      <c r="F22" s="102"/>
      <c r="G22" s="102"/>
      <c r="H22" s="374">
        <v>7</v>
      </c>
      <c r="I22" s="352"/>
      <c r="J22" s="352"/>
      <c r="K22" s="352"/>
      <c r="L22" s="352"/>
      <c r="M22" s="352"/>
      <c r="N22" s="352"/>
      <c r="O22" s="352"/>
      <c r="P22" s="352"/>
      <c r="Q22" s="352"/>
      <c r="R22" s="352"/>
      <c r="S22" s="352"/>
      <c r="T22" s="352"/>
      <c r="U22" s="352"/>
      <c r="V22" s="350"/>
      <c r="W22" s="350"/>
      <c r="X22" s="350"/>
      <c r="Y22" s="350"/>
      <c r="Z22" s="350"/>
      <c r="AA22" s="350"/>
      <c r="AB22" s="350"/>
      <c r="AC22" s="361"/>
      <c r="AD22" s="350"/>
      <c r="AE22" s="350"/>
      <c r="AF22" s="350"/>
      <c r="AG22" s="350"/>
      <c r="AH22" s="350"/>
      <c r="AI22" s="350"/>
      <c r="AJ22" s="350"/>
      <c r="AK22" s="350"/>
      <c r="AL22" s="350"/>
      <c r="AM22" s="350"/>
      <c r="AN22" s="348" t="str">
        <f>IF(I22&lt;&gt;"",COUNTIF(I22:AM22," /"),IF(T22&lt;&gt;"",COUNTIF(I22:AM22," /"),IF(AD22&lt;&gt;"",COUNTIF(I22:AM22," /"),"")))</f>
        <v/>
      </c>
      <c r="AO22" s="132"/>
      <c r="AP22" s="153"/>
      <c r="AQ22" s="100"/>
      <c r="AR22" s="39"/>
      <c r="AS22" s="16"/>
      <c r="AT22" s="16"/>
      <c r="AU22" s="16"/>
      <c r="AV22" s="90"/>
    </row>
    <row r="23" spans="2:48" ht="9" customHeight="1">
      <c r="B23" s="375"/>
      <c r="C23" s="378"/>
      <c r="D23" s="372"/>
      <c r="E23" s="373"/>
      <c r="F23" s="102"/>
      <c r="G23" s="102"/>
      <c r="H23" s="375"/>
      <c r="I23" s="353"/>
      <c r="J23" s="353"/>
      <c r="K23" s="353"/>
      <c r="L23" s="353"/>
      <c r="M23" s="353"/>
      <c r="N23" s="353"/>
      <c r="O23" s="353"/>
      <c r="P23" s="353"/>
      <c r="Q23" s="353"/>
      <c r="R23" s="353"/>
      <c r="S23" s="353"/>
      <c r="T23" s="353"/>
      <c r="U23" s="353"/>
      <c r="V23" s="351"/>
      <c r="W23" s="351"/>
      <c r="X23" s="351"/>
      <c r="Y23" s="351"/>
      <c r="Z23" s="351"/>
      <c r="AA23" s="351"/>
      <c r="AB23" s="351"/>
      <c r="AC23" s="362"/>
      <c r="AD23" s="351"/>
      <c r="AE23" s="351"/>
      <c r="AF23" s="351"/>
      <c r="AG23" s="351"/>
      <c r="AH23" s="351"/>
      <c r="AI23" s="351"/>
      <c r="AJ23" s="351"/>
      <c r="AK23" s="351"/>
      <c r="AL23" s="351"/>
      <c r="AM23" s="351"/>
      <c r="AN23" s="349"/>
      <c r="AO23" s="132"/>
      <c r="AP23" s="153"/>
      <c r="AQ23" s="100"/>
      <c r="AR23" s="93" t="s">
        <v>199</v>
      </c>
      <c r="AS23" s="53"/>
      <c r="AT23" s="53"/>
      <c r="AU23" s="53"/>
      <c r="AV23" s="90"/>
    </row>
    <row r="24" spans="2:48" ht="9" customHeight="1">
      <c r="B24" s="374">
        <v>8</v>
      </c>
      <c r="C24" s="377">
        <f>Nómina!B23</f>
        <v>0</v>
      </c>
      <c r="D24" s="370">
        <f>Nómina!H23</f>
        <v>0</v>
      </c>
      <c r="E24" s="371"/>
      <c r="F24" s="102"/>
      <c r="G24" s="102"/>
      <c r="H24" s="374">
        <v>8</v>
      </c>
      <c r="I24" s="352"/>
      <c r="J24" s="352"/>
      <c r="K24" s="352"/>
      <c r="L24" s="352"/>
      <c r="M24" s="352"/>
      <c r="N24" s="352"/>
      <c r="O24" s="352"/>
      <c r="P24" s="352"/>
      <c r="Q24" s="352"/>
      <c r="R24" s="352"/>
      <c r="S24" s="352"/>
      <c r="T24" s="352"/>
      <c r="U24" s="352"/>
      <c r="V24" s="350"/>
      <c r="W24" s="350"/>
      <c r="X24" s="350"/>
      <c r="Y24" s="350"/>
      <c r="Z24" s="350"/>
      <c r="AA24" s="350"/>
      <c r="AB24" s="350"/>
      <c r="AC24" s="350"/>
      <c r="AD24" s="350"/>
      <c r="AE24" s="350"/>
      <c r="AF24" s="350"/>
      <c r="AG24" s="350"/>
      <c r="AH24" s="350"/>
      <c r="AI24" s="350"/>
      <c r="AJ24" s="350"/>
      <c r="AK24" s="350"/>
      <c r="AL24" s="350"/>
      <c r="AM24" s="350"/>
      <c r="AN24" s="348" t="str">
        <f>IF(I24&lt;&gt;"",COUNTIF(I24:AM24," /"),IF(T24&lt;&gt;"",COUNTIF(I24:AM24," /"),IF(AD24&lt;&gt;"",COUNTIF(I24:AM24," /"),"")))</f>
        <v/>
      </c>
      <c r="AO24" s="132"/>
      <c r="AP24" s="153"/>
      <c r="AQ24" s="100"/>
      <c r="AR24" s="42"/>
      <c r="AS24" s="38"/>
      <c r="AT24" s="38"/>
      <c r="AU24" s="38"/>
      <c r="AV24" s="90"/>
    </row>
    <row r="25" spans="2:48" ht="9" customHeight="1">
      <c r="B25" s="375"/>
      <c r="C25" s="378"/>
      <c r="D25" s="372"/>
      <c r="E25" s="373"/>
      <c r="F25" s="102"/>
      <c r="G25" s="102"/>
      <c r="H25" s="375"/>
      <c r="I25" s="353"/>
      <c r="J25" s="353"/>
      <c r="K25" s="353"/>
      <c r="L25" s="353"/>
      <c r="M25" s="353"/>
      <c r="N25" s="353"/>
      <c r="O25" s="353"/>
      <c r="P25" s="353"/>
      <c r="Q25" s="353"/>
      <c r="R25" s="353"/>
      <c r="S25" s="353"/>
      <c r="T25" s="353"/>
      <c r="U25" s="353"/>
      <c r="V25" s="351"/>
      <c r="W25" s="351"/>
      <c r="X25" s="351"/>
      <c r="Y25" s="351"/>
      <c r="Z25" s="351"/>
      <c r="AA25" s="351"/>
      <c r="AB25" s="351"/>
      <c r="AC25" s="351"/>
      <c r="AD25" s="351"/>
      <c r="AE25" s="351"/>
      <c r="AF25" s="351"/>
      <c r="AG25" s="351"/>
      <c r="AH25" s="351"/>
      <c r="AI25" s="351"/>
      <c r="AJ25" s="351"/>
      <c r="AK25" s="351"/>
      <c r="AL25" s="351"/>
      <c r="AM25" s="351"/>
      <c r="AN25" s="349"/>
      <c r="AO25" s="132"/>
      <c r="AP25" s="153"/>
      <c r="AQ25" s="100"/>
      <c r="AR25" s="89"/>
      <c r="AS25" s="89"/>
      <c r="AT25" s="89"/>
      <c r="AU25" s="89"/>
      <c r="AV25" s="90"/>
    </row>
    <row r="26" spans="2:48" ht="9" customHeight="1">
      <c r="B26" s="374">
        <v>9</v>
      </c>
      <c r="C26" s="368">
        <f>Nómina!B24</f>
        <v>0</v>
      </c>
      <c r="D26" s="370">
        <f>Nómina!H24</f>
        <v>0</v>
      </c>
      <c r="E26" s="371"/>
      <c r="F26" s="102"/>
      <c r="G26" s="102"/>
      <c r="H26" s="374">
        <v>9</v>
      </c>
      <c r="I26" s="352"/>
      <c r="J26" s="352"/>
      <c r="K26" s="352"/>
      <c r="L26" s="352"/>
      <c r="M26" s="352"/>
      <c r="N26" s="352"/>
      <c r="O26" s="352"/>
      <c r="P26" s="352"/>
      <c r="Q26" s="352"/>
      <c r="R26" s="352"/>
      <c r="S26" s="352"/>
      <c r="T26" s="352"/>
      <c r="U26" s="350"/>
      <c r="V26" s="350"/>
      <c r="W26" s="350"/>
      <c r="X26" s="350"/>
      <c r="Y26" s="350"/>
      <c r="Z26" s="350"/>
      <c r="AA26" s="350"/>
      <c r="AB26" s="350"/>
      <c r="AC26" s="350"/>
      <c r="AD26" s="350"/>
      <c r="AE26" s="350"/>
      <c r="AF26" s="350"/>
      <c r="AG26" s="350"/>
      <c r="AH26" s="350"/>
      <c r="AI26" s="350"/>
      <c r="AJ26" s="350"/>
      <c r="AK26" s="350"/>
      <c r="AL26" s="350"/>
      <c r="AM26" s="350"/>
      <c r="AN26" s="348" t="str">
        <f>IF(I26&lt;&gt;"",COUNTIF(I26:AM26," /"),IF(T26&lt;&gt;"",COUNTIF(I26:AM26," /"),IF(AD26&lt;&gt;"",COUNTIF(I26:AM26," /"),"")))</f>
        <v/>
      </c>
      <c r="AO26" s="132"/>
      <c r="AP26" s="153"/>
      <c r="AQ26" s="100"/>
      <c r="AR26" s="101" t="s">
        <v>101</v>
      </c>
      <c r="AS26" s="102"/>
      <c r="AT26" s="102"/>
      <c r="AU26" s="102"/>
      <c r="AV26" s="103"/>
    </row>
    <row r="27" spans="2:48" ht="9" customHeight="1">
      <c r="B27" s="375"/>
      <c r="C27" s="369"/>
      <c r="D27" s="372"/>
      <c r="E27" s="373"/>
      <c r="F27" s="102"/>
      <c r="G27" s="102"/>
      <c r="H27" s="375"/>
      <c r="I27" s="353"/>
      <c r="J27" s="353"/>
      <c r="K27" s="353"/>
      <c r="L27" s="353"/>
      <c r="M27" s="353"/>
      <c r="N27" s="353"/>
      <c r="O27" s="353"/>
      <c r="P27" s="353"/>
      <c r="Q27" s="353"/>
      <c r="R27" s="353"/>
      <c r="S27" s="353"/>
      <c r="T27" s="353"/>
      <c r="U27" s="351"/>
      <c r="V27" s="351"/>
      <c r="W27" s="351"/>
      <c r="X27" s="351"/>
      <c r="Y27" s="351"/>
      <c r="Z27" s="351"/>
      <c r="AA27" s="351"/>
      <c r="AB27" s="351"/>
      <c r="AC27" s="351"/>
      <c r="AD27" s="351"/>
      <c r="AE27" s="351"/>
      <c r="AF27" s="351"/>
      <c r="AG27" s="351"/>
      <c r="AH27" s="351"/>
      <c r="AI27" s="351"/>
      <c r="AJ27" s="351"/>
      <c r="AK27" s="351"/>
      <c r="AL27" s="351"/>
      <c r="AM27" s="351"/>
      <c r="AN27" s="349"/>
      <c r="AO27" s="132"/>
      <c r="AP27" s="153"/>
      <c r="AQ27" s="100"/>
      <c r="AR27" s="89"/>
      <c r="AS27" s="360"/>
      <c r="AT27" s="360"/>
      <c r="AU27" s="360"/>
      <c r="AV27" s="90"/>
    </row>
    <row r="28" spans="2:48" ht="9" customHeight="1">
      <c r="B28" s="374">
        <v>10</v>
      </c>
      <c r="C28" s="368">
        <f>Nómina!B25</f>
        <v>0</v>
      </c>
      <c r="D28" s="370">
        <f>Nómina!H25</f>
        <v>0</v>
      </c>
      <c r="E28" s="371"/>
      <c r="F28" s="102"/>
      <c r="G28" s="102"/>
      <c r="H28" s="374">
        <v>10</v>
      </c>
      <c r="I28" s="352"/>
      <c r="J28" s="352"/>
      <c r="K28" s="352"/>
      <c r="L28" s="352"/>
      <c r="M28" s="352"/>
      <c r="N28" s="352"/>
      <c r="O28" s="352"/>
      <c r="P28" s="352"/>
      <c r="Q28" s="352"/>
      <c r="R28" s="352"/>
      <c r="S28" s="352"/>
      <c r="T28" s="352"/>
      <c r="U28" s="350"/>
      <c r="V28" s="350"/>
      <c r="W28" s="350"/>
      <c r="X28" s="350"/>
      <c r="Y28" s="350"/>
      <c r="Z28" s="350"/>
      <c r="AA28" s="350"/>
      <c r="AB28" s="350"/>
      <c r="AC28" s="350"/>
      <c r="AD28" s="350"/>
      <c r="AE28" s="350"/>
      <c r="AF28" s="350"/>
      <c r="AG28" s="350"/>
      <c r="AH28" s="350"/>
      <c r="AI28" s="350"/>
      <c r="AJ28" s="350"/>
      <c r="AK28" s="350"/>
      <c r="AL28" s="350"/>
      <c r="AM28" s="350"/>
      <c r="AN28" s="348" t="str">
        <f>IF(I28&lt;&gt;"",COUNTIF(I28:AM28," /"),IF(T28&lt;&gt;"",COUNTIF(I28:AM28," /"),IF(AD28&lt;&gt;"",COUNTIF(I28:AM28," /"),"")))</f>
        <v/>
      </c>
      <c r="AO28" s="132"/>
      <c r="AP28" s="153"/>
      <c r="AQ28" s="100"/>
      <c r="AR28" s="93" t="s">
        <v>102</v>
      </c>
      <c r="AS28" s="358"/>
      <c r="AT28" s="358"/>
      <c r="AU28" s="358"/>
      <c r="AV28" s="90"/>
    </row>
    <row r="29" spans="2:48" ht="9" customHeight="1">
      <c r="B29" s="375"/>
      <c r="C29" s="369"/>
      <c r="D29" s="372"/>
      <c r="E29" s="373"/>
      <c r="F29" s="102"/>
      <c r="G29" s="102"/>
      <c r="H29" s="375"/>
      <c r="I29" s="353"/>
      <c r="J29" s="353"/>
      <c r="K29" s="353"/>
      <c r="L29" s="353"/>
      <c r="M29" s="353"/>
      <c r="N29" s="353"/>
      <c r="O29" s="353"/>
      <c r="P29" s="353"/>
      <c r="Q29" s="353"/>
      <c r="R29" s="353"/>
      <c r="S29" s="353"/>
      <c r="T29" s="353"/>
      <c r="U29" s="351"/>
      <c r="V29" s="351"/>
      <c r="W29" s="351"/>
      <c r="X29" s="351"/>
      <c r="Y29" s="351"/>
      <c r="Z29" s="351"/>
      <c r="AA29" s="351"/>
      <c r="AB29" s="351"/>
      <c r="AC29" s="351"/>
      <c r="AD29" s="351"/>
      <c r="AE29" s="351"/>
      <c r="AF29" s="351"/>
      <c r="AG29" s="351"/>
      <c r="AH29" s="351"/>
      <c r="AI29" s="351"/>
      <c r="AJ29" s="351"/>
      <c r="AK29" s="351"/>
      <c r="AL29" s="351"/>
      <c r="AM29" s="351"/>
      <c r="AN29" s="349"/>
      <c r="AO29" s="132"/>
      <c r="AP29" s="153"/>
      <c r="AQ29" s="100"/>
      <c r="AR29" s="89"/>
      <c r="AS29" s="16"/>
      <c r="AT29" s="16"/>
      <c r="AU29" s="16"/>
      <c r="AV29" s="90"/>
    </row>
    <row r="30" spans="2:48" ht="9" customHeight="1">
      <c r="B30" s="374">
        <v>11</v>
      </c>
      <c r="C30" s="368">
        <f>Nómina!B26</f>
        <v>0</v>
      </c>
      <c r="D30" s="370">
        <f>Nómina!H26</f>
        <v>0</v>
      </c>
      <c r="E30" s="371"/>
      <c r="F30" s="102"/>
      <c r="G30" s="102"/>
      <c r="H30" s="374">
        <v>11</v>
      </c>
      <c r="I30" s="352"/>
      <c r="J30" s="352"/>
      <c r="K30" s="352"/>
      <c r="L30" s="352"/>
      <c r="M30" s="352"/>
      <c r="N30" s="352"/>
      <c r="O30" s="352"/>
      <c r="P30" s="352"/>
      <c r="Q30" s="352"/>
      <c r="R30" s="352"/>
      <c r="S30" s="352"/>
      <c r="T30" s="352"/>
      <c r="U30" s="350"/>
      <c r="V30" s="350"/>
      <c r="W30" s="350"/>
      <c r="X30" s="350"/>
      <c r="Y30" s="350"/>
      <c r="Z30" s="350"/>
      <c r="AA30" s="350"/>
      <c r="AB30" s="350"/>
      <c r="AC30" s="350"/>
      <c r="AD30" s="350"/>
      <c r="AE30" s="350"/>
      <c r="AF30" s="350"/>
      <c r="AG30" s="350"/>
      <c r="AH30" s="350"/>
      <c r="AI30" s="350"/>
      <c r="AJ30" s="350"/>
      <c r="AK30" s="350"/>
      <c r="AL30" s="350"/>
      <c r="AM30" s="350"/>
      <c r="AN30" s="348" t="str">
        <f>IF(I30&lt;&gt;"",COUNTIF(I30:AM30," /"),IF(T30&lt;&gt;"",COUNTIF(I30:AM30," /"),IF(AD30&lt;&gt;"",COUNTIF(I30:AM30," /"),"")))</f>
        <v/>
      </c>
      <c r="AO30" s="132"/>
      <c r="AP30" s="153"/>
      <c r="AQ30" s="100"/>
      <c r="AR30" s="93" t="s">
        <v>103</v>
      </c>
      <c r="AS30" s="53"/>
      <c r="AT30" s="53"/>
      <c r="AU30" s="53"/>
      <c r="AV30" s="90"/>
    </row>
    <row r="31" spans="2:48" ht="9" customHeight="1">
      <c r="B31" s="375"/>
      <c r="C31" s="369"/>
      <c r="D31" s="372"/>
      <c r="E31" s="373"/>
      <c r="F31" s="102"/>
      <c r="G31" s="102"/>
      <c r="H31" s="375"/>
      <c r="I31" s="353"/>
      <c r="J31" s="353"/>
      <c r="K31" s="353"/>
      <c r="L31" s="353"/>
      <c r="M31" s="353"/>
      <c r="N31" s="353"/>
      <c r="O31" s="353"/>
      <c r="P31" s="353"/>
      <c r="Q31" s="353"/>
      <c r="R31" s="353"/>
      <c r="S31" s="353"/>
      <c r="T31" s="353"/>
      <c r="U31" s="351"/>
      <c r="V31" s="351"/>
      <c r="W31" s="351"/>
      <c r="X31" s="351"/>
      <c r="Y31" s="351"/>
      <c r="Z31" s="351"/>
      <c r="AA31" s="351"/>
      <c r="AB31" s="351"/>
      <c r="AC31" s="351"/>
      <c r="AD31" s="351"/>
      <c r="AE31" s="351"/>
      <c r="AF31" s="351"/>
      <c r="AG31" s="351"/>
      <c r="AH31" s="351"/>
      <c r="AI31" s="351"/>
      <c r="AJ31" s="351"/>
      <c r="AK31" s="351"/>
      <c r="AL31" s="351"/>
      <c r="AM31" s="351"/>
      <c r="AN31" s="349"/>
      <c r="AO31" s="132"/>
      <c r="AP31" s="153"/>
      <c r="AQ31" s="100"/>
      <c r="AR31" s="89"/>
      <c r="AS31" s="53"/>
      <c r="AT31" s="53"/>
      <c r="AU31" s="53"/>
      <c r="AV31" s="90"/>
    </row>
    <row r="32" spans="2:48" ht="9" customHeight="1">
      <c r="B32" s="374">
        <v>12</v>
      </c>
      <c r="C32" s="368">
        <f>Nómina!B27</f>
        <v>0</v>
      </c>
      <c r="D32" s="370">
        <f>Nómina!H27</f>
        <v>0</v>
      </c>
      <c r="E32" s="371"/>
      <c r="F32" s="102"/>
      <c r="G32" s="102"/>
      <c r="H32" s="374">
        <v>12</v>
      </c>
      <c r="I32" s="352"/>
      <c r="J32" s="352"/>
      <c r="K32" s="352"/>
      <c r="L32" s="352"/>
      <c r="M32" s="352"/>
      <c r="N32" s="352"/>
      <c r="O32" s="352"/>
      <c r="P32" s="352"/>
      <c r="Q32" s="352"/>
      <c r="R32" s="352"/>
      <c r="S32" s="352"/>
      <c r="T32" s="352"/>
      <c r="U32" s="350"/>
      <c r="V32" s="350"/>
      <c r="W32" s="350"/>
      <c r="X32" s="350"/>
      <c r="Y32" s="350"/>
      <c r="Z32" s="350"/>
      <c r="AA32" s="350"/>
      <c r="AB32" s="350"/>
      <c r="AC32" s="350"/>
      <c r="AD32" s="350"/>
      <c r="AE32" s="350"/>
      <c r="AF32" s="350"/>
      <c r="AG32" s="350"/>
      <c r="AH32" s="350"/>
      <c r="AI32" s="350"/>
      <c r="AJ32" s="350"/>
      <c r="AK32" s="350"/>
      <c r="AL32" s="350"/>
      <c r="AM32" s="350"/>
      <c r="AN32" s="348" t="str">
        <f>IF(I32&lt;&gt;"",COUNTIF(I32:AM32," /"),IF(T32&lt;&gt;"",COUNTIF(I32:AM32," /"),IF(AD32&lt;&gt;"",COUNTIF(I32:AM32," /"),"")))</f>
        <v/>
      </c>
      <c r="AO32" s="132"/>
      <c r="AP32" s="153"/>
      <c r="AQ32" s="100"/>
      <c r="AR32" s="93" t="s">
        <v>206</v>
      </c>
      <c r="AS32" s="53"/>
      <c r="AT32" s="53"/>
      <c r="AU32" s="53"/>
      <c r="AV32" s="90"/>
    </row>
    <row r="33" spans="2:48" ht="9" customHeight="1">
      <c r="B33" s="375"/>
      <c r="C33" s="369"/>
      <c r="D33" s="372"/>
      <c r="E33" s="373"/>
      <c r="F33" s="102"/>
      <c r="G33" s="102"/>
      <c r="H33" s="375"/>
      <c r="I33" s="353"/>
      <c r="J33" s="353"/>
      <c r="K33" s="353"/>
      <c r="L33" s="353"/>
      <c r="M33" s="353"/>
      <c r="N33" s="353"/>
      <c r="O33" s="353"/>
      <c r="P33" s="353"/>
      <c r="Q33" s="353"/>
      <c r="R33" s="353"/>
      <c r="S33" s="353"/>
      <c r="T33" s="353"/>
      <c r="U33" s="351"/>
      <c r="V33" s="351"/>
      <c r="W33" s="351"/>
      <c r="X33" s="351"/>
      <c r="Y33" s="351"/>
      <c r="Z33" s="351"/>
      <c r="AA33" s="351"/>
      <c r="AB33" s="351"/>
      <c r="AC33" s="351"/>
      <c r="AD33" s="351"/>
      <c r="AE33" s="351"/>
      <c r="AF33" s="351"/>
      <c r="AG33" s="351"/>
      <c r="AH33" s="351"/>
      <c r="AI33" s="351"/>
      <c r="AJ33" s="351"/>
      <c r="AK33" s="351"/>
      <c r="AL33" s="351"/>
      <c r="AM33" s="351"/>
      <c r="AN33" s="349"/>
      <c r="AO33" s="132"/>
      <c r="AP33" s="153"/>
      <c r="AQ33" s="100"/>
      <c r="AR33" s="89"/>
      <c r="AS33" s="53"/>
      <c r="AT33" s="53"/>
      <c r="AU33" s="53"/>
      <c r="AV33" s="90"/>
    </row>
    <row r="34" spans="2:48" ht="9" customHeight="1">
      <c r="B34" s="374">
        <v>13</v>
      </c>
      <c r="C34" s="368">
        <f>Nómina!B28</f>
        <v>0</v>
      </c>
      <c r="D34" s="370">
        <f>Nómina!H28</f>
        <v>0</v>
      </c>
      <c r="E34" s="371"/>
      <c r="F34" s="102"/>
      <c r="G34" s="102"/>
      <c r="H34" s="374">
        <v>13</v>
      </c>
      <c r="I34" s="352"/>
      <c r="J34" s="352"/>
      <c r="K34" s="352"/>
      <c r="L34" s="352"/>
      <c r="M34" s="352"/>
      <c r="N34" s="352"/>
      <c r="O34" s="352"/>
      <c r="P34" s="352"/>
      <c r="Q34" s="352"/>
      <c r="R34" s="352"/>
      <c r="S34" s="352"/>
      <c r="T34" s="352"/>
      <c r="U34" s="350"/>
      <c r="V34" s="350"/>
      <c r="W34" s="350"/>
      <c r="X34" s="350"/>
      <c r="Y34" s="350"/>
      <c r="Z34" s="350"/>
      <c r="AA34" s="350"/>
      <c r="AB34" s="350"/>
      <c r="AC34" s="350"/>
      <c r="AD34" s="350"/>
      <c r="AE34" s="350"/>
      <c r="AF34" s="350"/>
      <c r="AG34" s="350"/>
      <c r="AH34" s="350"/>
      <c r="AI34" s="350"/>
      <c r="AJ34" s="350"/>
      <c r="AK34" s="350"/>
      <c r="AL34" s="350"/>
      <c r="AM34" s="350"/>
      <c r="AN34" s="348" t="str">
        <f>IF(I34&lt;&gt;"",COUNTIF(I34:AM34," /"),IF(T34&lt;&gt;"",COUNTIF(I34:AM34," /"),IF(AD34&lt;&gt;"",COUNTIF(I34:AM34," /"),"")))</f>
        <v/>
      </c>
      <c r="AO34" s="132"/>
      <c r="AP34" s="153"/>
      <c r="AQ34" s="100"/>
      <c r="AR34" s="93" t="s">
        <v>212</v>
      </c>
      <c r="AS34" s="16"/>
      <c r="AT34" s="16"/>
      <c r="AU34" s="16"/>
      <c r="AV34" s="90"/>
    </row>
    <row r="35" spans="2:48" ht="9" customHeight="1">
      <c r="B35" s="375"/>
      <c r="C35" s="369"/>
      <c r="D35" s="372"/>
      <c r="E35" s="373"/>
      <c r="F35" s="102"/>
      <c r="G35" s="102"/>
      <c r="H35" s="375"/>
      <c r="I35" s="353"/>
      <c r="J35" s="353"/>
      <c r="K35" s="353"/>
      <c r="L35" s="353"/>
      <c r="M35" s="353"/>
      <c r="N35" s="353"/>
      <c r="O35" s="353"/>
      <c r="P35" s="353"/>
      <c r="Q35" s="353"/>
      <c r="R35" s="353"/>
      <c r="S35" s="353"/>
      <c r="T35" s="353"/>
      <c r="U35" s="351"/>
      <c r="V35" s="351"/>
      <c r="W35" s="351"/>
      <c r="X35" s="351"/>
      <c r="Y35" s="351"/>
      <c r="Z35" s="351"/>
      <c r="AA35" s="351"/>
      <c r="AB35" s="351"/>
      <c r="AC35" s="351"/>
      <c r="AD35" s="351"/>
      <c r="AE35" s="351"/>
      <c r="AF35" s="351"/>
      <c r="AG35" s="351"/>
      <c r="AH35" s="351"/>
      <c r="AI35" s="351"/>
      <c r="AJ35" s="351"/>
      <c r="AK35" s="351"/>
      <c r="AL35" s="351"/>
      <c r="AM35" s="351"/>
      <c r="AN35" s="349"/>
      <c r="AO35" s="132"/>
      <c r="AP35" s="153"/>
      <c r="AQ35" s="100"/>
      <c r="AR35" s="89"/>
      <c r="AS35" s="89"/>
      <c r="AT35" s="89"/>
      <c r="AU35" s="89"/>
      <c r="AV35" s="90"/>
    </row>
    <row r="36" spans="2:48" ht="9" customHeight="1">
      <c r="B36" s="374">
        <v>14</v>
      </c>
      <c r="C36" s="368">
        <f>Nómina!B29</f>
        <v>0</v>
      </c>
      <c r="D36" s="370">
        <f>Nómina!H29</f>
        <v>0</v>
      </c>
      <c r="E36" s="371"/>
      <c r="F36" s="102"/>
      <c r="G36" s="102"/>
      <c r="H36" s="374">
        <v>14</v>
      </c>
      <c r="I36" s="352"/>
      <c r="J36" s="352"/>
      <c r="K36" s="352"/>
      <c r="L36" s="352"/>
      <c r="M36" s="352"/>
      <c r="N36" s="352"/>
      <c r="O36" s="352"/>
      <c r="P36" s="352"/>
      <c r="Q36" s="352"/>
      <c r="R36" s="352"/>
      <c r="S36" s="352"/>
      <c r="T36" s="352"/>
      <c r="U36" s="350"/>
      <c r="V36" s="350"/>
      <c r="W36" s="350"/>
      <c r="X36" s="350"/>
      <c r="Y36" s="350"/>
      <c r="Z36" s="350"/>
      <c r="AA36" s="350"/>
      <c r="AB36" s="350"/>
      <c r="AC36" s="350"/>
      <c r="AD36" s="350"/>
      <c r="AE36" s="350"/>
      <c r="AF36" s="350"/>
      <c r="AG36" s="350"/>
      <c r="AH36" s="350"/>
      <c r="AI36" s="350"/>
      <c r="AJ36" s="350"/>
      <c r="AK36" s="350"/>
      <c r="AL36" s="350"/>
      <c r="AM36" s="350"/>
      <c r="AN36" s="348" t="str">
        <f>IF(I36&lt;&gt;"",COUNTIF(I36:AM36," /"),IF(T36&lt;&gt;"",COUNTIF(I36:AM36," /"),IF(AD36&lt;&gt;"",COUNTIF(I36:AM36," /"),"")))</f>
        <v/>
      </c>
      <c r="AO36" s="132"/>
      <c r="AP36" s="153"/>
      <c r="AQ36" s="100"/>
      <c r="AR36" s="110" t="s">
        <v>104</v>
      </c>
      <c r="AS36" s="156"/>
      <c r="AT36" s="156"/>
      <c r="AU36" s="156"/>
      <c r="AV36" s="103"/>
    </row>
    <row r="37" spans="2:48" ht="9" customHeight="1">
      <c r="B37" s="375"/>
      <c r="C37" s="369"/>
      <c r="D37" s="372"/>
      <c r="E37" s="373"/>
      <c r="F37" s="102"/>
      <c r="G37" s="102"/>
      <c r="H37" s="375"/>
      <c r="I37" s="353"/>
      <c r="J37" s="353"/>
      <c r="K37" s="353"/>
      <c r="L37" s="353"/>
      <c r="M37" s="353"/>
      <c r="N37" s="353"/>
      <c r="O37" s="353"/>
      <c r="P37" s="353"/>
      <c r="Q37" s="353"/>
      <c r="R37" s="353"/>
      <c r="S37" s="353"/>
      <c r="T37" s="353"/>
      <c r="U37" s="351"/>
      <c r="V37" s="351"/>
      <c r="W37" s="351"/>
      <c r="X37" s="351"/>
      <c r="Y37" s="351"/>
      <c r="Z37" s="351"/>
      <c r="AA37" s="351"/>
      <c r="AB37" s="351"/>
      <c r="AC37" s="351"/>
      <c r="AD37" s="351"/>
      <c r="AE37" s="351"/>
      <c r="AF37" s="351"/>
      <c r="AG37" s="351"/>
      <c r="AH37" s="351"/>
      <c r="AI37" s="351"/>
      <c r="AJ37" s="351"/>
      <c r="AK37" s="351"/>
      <c r="AL37" s="351"/>
      <c r="AM37" s="351"/>
      <c r="AN37" s="349"/>
      <c r="AO37" s="132"/>
      <c r="AP37" s="153"/>
      <c r="AQ37" s="100"/>
      <c r="AR37" s="89"/>
      <c r="AS37" s="360"/>
      <c r="AT37" s="360"/>
      <c r="AU37" s="360"/>
      <c r="AV37" s="90"/>
    </row>
    <row r="38" spans="2:48" ht="9" customHeight="1">
      <c r="B38" s="374">
        <v>15</v>
      </c>
      <c r="C38" s="368">
        <f>Nómina!B30</f>
        <v>0</v>
      </c>
      <c r="D38" s="370">
        <f>Nómina!H30</f>
        <v>0</v>
      </c>
      <c r="E38" s="371"/>
      <c r="F38" s="102"/>
      <c r="G38" s="102"/>
      <c r="H38" s="374">
        <v>15</v>
      </c>
      <c r="I38" s="352"/>
      <c r="J38" s="352"/>
      <c r="K38" s="352"/>
      <c r="L38" s="352"/>
      <c r="M38" s="352"/>
      <c r="N38" s="352"/>
      <c r="O38" s="352"/>
      <c r="P38" s="352"/>
      <c r="Q38" s="352"/>
      <c r="R38" s="352"/>
      <c r="S38" s="352"/>
      <c r="T38" s="352"/>
      <c r="U38" s="350"/>
      <c r="V38" s="350"/>
      <c r="W38" s="350"/>
      <c r="X38" s="350"/>
      <c r="Y38" s="350"/>
      <c r="Z38" s="350"/>
      <c r="AA38" s="350"/>
      <c r="AB38" s="350"/>
      <c r="AC38" s="350"/>
      <c r="AD38" s="350"/>
      <c r="AE38" s="350"/>
      <c r="AF38" s="350"/>
      <c r="AG38" s="350"/>
      <c r="AH38" s="350"/>
      <c r="AI38" s="350"/>
      <c r="AJ38" s="350"/>
      <c r="AK38" s="350"/>
      <c r="AL38" s="350"/>
      <c r="AM38" s="350"/>
      <c r="AN38" s="348" t="str">
        <f>IF(I38&lt;&gt;"",COUNTIF(I38:AM38," /"),IF(T38&lt;&gt;"",COUNTIF(I38:AM38," /"),IF(AD38&lt;&gt;"",COUNTIF(I38:AM38," /"),"")))</f>
        <v/>
      </c>
      <c r="AO38" s="132"/>
      <c r="AP38" s="153"/>
      <c r="AQ38" s="100"/>
      <c r="AR38" s="93" t="s">
        <v>105</v>
      </c>
      <c r="AS38" s="16"/>
      <c r="AT38" s="16"/>
      <c r="AU38" s="16"/>
      <c r="AV38" s="90"/>
    </row>
    <row r="39" spans="2:48" ht="9" customHeight="1">
      <c r="B39" s="375"/>
      <c r="C39" s="369"/>
      <c r="D39" s="372"/>
      <c r="E39" s="373"/>
      <c r="F39" s="102"/>
      <c r="G39" s="102"/>
      <c r="H39" s="375"/>
      <c r="I39" s="353"/>
      <c r="J39" s="353"/>
      <c r="K39" s="353"/>
      <c r="L39" s="353"/>
      <c r="M39" s="353"/>
      <c r="N39" s="353"/>
      <c r="O39" s="353"/>
      <c r="P39" s="353"/>
      <c r="Q39" s="353"/>
      <c r="R39" s="353"/>
      <c r="S39" s="353"/>
      <c r="T39" s="353"/>
      <c r="U39" s="351"/>
      <c r="V39" s="351"/>
      <c r="W39" s="351"/>
      <c r="X39" s="351"/>
      <c r="Y39" s="351"/>
      <c r="Z39" s="351"/>
      <c r="AA39" s="351"/>
      <c r="AB39" s="351"/>
      <c r="AC39" s="351"/>
      <c r="AD39" s="351"/>
      <c r="AE39" s="351"/>
      <c r="AF39" s="351"/>
      <c r="AG39" s="351"/>
      <c r="AH39" s="351"/>
      <c r="AI39" s="351"/>
      <c r="AJ39" s="351"/>
      <c r="AK39" s="351"/>
      <c r="AL39" s="351"/>
      <c r="AM39" s="351"/>
      <c r="AN39" s="349"/>
      <c r="AO39" s="132"/>
      <c r="AP39" s="153"/>
      <c r="AQ39" s="100"/>
      <c r="AR39" s="39"/>
      <c r="AS39" s="53"/>
      <c r="AT39" s="53"/>
      <c r="AU39" s="53"/>
      <c r="AV39" s="90"/>
    </row>
    <row r="40" spans="2:48" ht="9" customHeight="1">
      <c r="B40" s="374">
        <v>16</v>
      </c>
      <c r="C40" s="368">
        <f>Nómina!B31</f>
        <v>0</v>
      </c>
      <c r="D40" s="370">
        <f>Nómina!H31</f>
        <v>0</v>
      </c>
      <c r="E40" s="371"/>
      <c r="F40" s="102"/>
      <c r="G40" s="102"/>
      <c r="H40" s="374">
        <v>16</v>
      </c>
      <c r="I40" s="352"/>
      <c r="J40" s="352"/>
      <c r="K40" s="352"/>
      <c r="L40" s="352"/>
      <c r="M40" s="352"/>
      <c r="N40" s="352"/>
      <c r="O40" s="352"/>
      <c r="P40" s="352"/>
      <c r="Q40" s="352"/>
      <c r="R40" s="352"/>
      <c r="S40" s="352"/>
      <c r="T40" s="352"/>
      <c r="U40" s="350"/>
      <c r="V40" s="350"/>
      <c r="W40" s="350"/>
      <c r="X40" s="350"/>
      <c r="Y40" s="350"/>
      <c r="Z40" s="350"/>
      <c r="AA40" s="350"/>
      <c r="AB40" s="350"/>
      <c r="AC40" s="350"/>
      <c r="AD40" s="350"/>
      <c r="AE40" s="350"/>
      <c r="AF40" s="350"/>
      <c r="AG40" s="350"/>
      <c r="AH40" s="350"/>
      <c r="AI40" s="350"/>
      <c r="AJ40" s="350"/>
      <c r="AK40" s="350"/>
      <c r="AL40" s="350"/>
      <c r="AM40" s="350"/>
      <c r="AN40" s="348" t="str">
        <f>IF(I40&lt;&gt;"",COUNTIF(I40:AM40," /"),IF(T40&lt;&gt;"",COUNTIF(I40:AM40," /"),IF(AD40&lt;&gt;"",COUNTIF(I40:AM40," /"),"")))</f>
        <v/>
      </c>
      <c r="AO40" s="132"/>
      <c r="AP40" s="153"/>
      <c r="AQ40" s="100"/>
      <c r="AR40" s="93" t="s">
        <v>106</v>
      </c>
      <c r="AS40" s="53"/>
      <c r="AT40" s="53"/>
      <c r="AU40" s="53"/>
      <c r="AV40" s="90"/>
    </row>
    <row r="41" spans="2:48" ht="9" customHeight="1">
      <c r="B41" s="375"/>
      <c r="C41" s="369"/>
      <c r="D41" s="372"/>
      <c r="E41" s="373"/>
      <c r="F41" s="102"/>
      <c r="G41" s="102"/>
      <c r="H41" s="375"/>
      <c r="I41" s="353"/>
      <c r="J41" s="353"/>
      <c r="K41" s="353"/>
      <c r="L41" s="353"/>
      <c r="M41" s="353"/>
      <c r="N41" s="353"/>
      <c r="O41" s="353"/>
      <c r="P41" s="353"/>
      <c r="Q41" s="353"/>
      <c r="R41" s="353"/>
      <c r="S41" s="353"/>
      <c r="T41" s="353"/>
      <c r="U41" s="351"/>
      <c r="V41" s="351"/>
      <c r="W41" s="351"/>
      <c r="X41" s="351"/>
      <c r="Y41" s="351"/>
      <c r="Z41" s="351"/>
      <c r="AA41" s="351"/>
      <c r="AB41" s="351"/>
      <c r="AC41" s="351"/>
      <c r="AD41" s="351"/>
      <c r="AE41" s="351"/>
      <c r="AF41" s="351"/>
      <c r="AG41" s="351"/>
      <c r="AH41" s="351"/>
      <c r="AI41" s="351"/>
      <c r="AJ41" s="351"/>
      <c r="AK41" s="351"/>
      <c r="AL41" s="351"/>
      <c r="AM41" s="351"/>
      <c r="AN41" s="349"/>
      <c r="AO41" s="132"/>
      <c r="AP41" s="153"/>
      <c r="AQ41" s="100"/>
      <c r="AR41" s="39"/>
      <c r="AS41" s="16"/>
      <c r="AT41" s="16"/>
      <c r="AU41" s="16"/>
      <c r="AV41" s="90"/>
    </row>
    <row r="42" spans="2:48" ht="9" customHeight="1">
      <c r="B42" s="374">
        <v>17</v>
      </c>
      <c r="C42" s="368">
        <f>Nómina!B32</f>
        <v>0</v>
      </c>
      <c r="D42" s="370">
        <f>Nómina!H32</f>
        <v>0</v>
      </c>
      <c r="E42" s="371"/>
      <c r="F42" s="102"/>
      <c r="G42" s="102"/>
      <c r="H42" s="374">
        <v>17</v>
      </c>
      <c r="I42" s="352"/>
      <c r="J42" s="352"/>
      <c r="K42" s="352"/>
      <c r="L42" s="352"/>
      <c r="M42" s="352"/>
      <c r="N42" s="352"/>
      <c r="O42" s="352"/>
      <c r="P42" s="352"/>
      <c r="Q42" s="352"/>
      <c r="R42" s="352"/>
      <c r="S42" s="352"/>
      <c r="T42" s="352"/>
      <c r="U42" s="350"/>
      <c r="V42" s="350"/>
      <c r="W42" s="350"/>
      <c r="X42" s="350"/>
      <c r="Y42" s="350"/>
      <c r="Z42" s="350"/>
      <c r="AA42" s="350"/>
      <c r="AB42" s="350"/>
      <c r="AC42" s="350"/>
      <c r="AD42" s="350"/>
      <c r="AE42" s="350"/>
      <c r="AF42" s="350"/>
      <c r="AG42" s="350"/>
      <c r="AH42" s="350"/>
      <c r="AI42" s="350"/>
      <c r="AJ42" s="350"/>
      <c r="AK42" s="350"/>
      <c r="AL42" s="350"/>
      <c r="AM42" s="350"/>
      <c r="AN42" s="348" t="str">
        <f>IF(I42&lt;&gt;"",COUNTIF(I42:AM42," /"),IF(T42&lt;&gt;"",COUNTIF(I42:AM42," /"),IF(AD42&lt;&gt;"",COUNTIF(I42:AM42," /"),"")))</f>
        <v/>
      </c>
      <c r="AO42" s="132"/>
      <c r="AP42" s="153"/>
      <c r="AQ42" s="100"/>
      <c r="AR42" s="93" t="s">
        <v>205</v>
      </c>
      <c r="AS42" s="53"/>
      <c r="AT42" s="53"/>
      <c r="AU42" s="53"/>
      <c r="AV42" s="90"/>
    </row>
    <row r="43" spans="2:48" ht="9" customHeight="1">
      <c r="B43" s="375"/>
      <c r="C43" s="369"/>
      <c r="D43" s="372"/>
      <c r="E43" s="373"/>
      <c r="F43" s="102"/>
      <c r="G43" s="102"/>
      <c r="H43" s="375"/>
      <c r="I43" s="353"/>
      <c r="J43" s="353"/>
      <c r="K43" s="353"/>
      <c r="L43" s="353"/>
      <c r="M43" s="353"/>
      <c r="N43" s="353"/>
      <c r="O43" s="353"/>
      <c r="P43" s="353"/>
      <c r="Q43" s="353"/>
      <c r="R43" s="353"/>
      <c r="S43" s="353"/>
      <c r="T43" s="353"/>
      <c r="U43" s="351"/>
      <c r="V43" s="351"/>
      <c r="W43" s="351"/>
      <c r="X43" s="351"/>
      <c r="Y43" s="351"/>
      <c r="Z43" s="351"/>
      <c r="AA43" s="351"/>
      <c r="AB43" s="351"/>
      <c r="AC43" s="351"/>
      <c r="AD43" s="351"/>
      <c r="AE43" s="351"/>
      <c r="AF43" s="351"/>
      <c r="AG43" s="351"/>
      <c r="AH43" s="351"/>
      <c r="AI43" s="351"/>
      <c r="AJ43" s="351"/>
      <c r="AK43" s="351"/>
      <c r="AL43" s="351"/>
      <c r="AM43" s="351"/>
      <c r="AN43" s="349"/>
      <c r="AO43" s="132"/>
      <c r="AP43" s="153"/>
      <c r="AQ43" s="100"/>
      <c r="AR43" s="39"/>
      <c r="AS43" s="16"/>
      <c r="AT43" s="16"/>
      <c r="AU43" s="16"/>
      <c r="AV43" s="90"/>
    </row>
    <row r="44" spans="2:48" ht="9" customHeight="1">
      <c r="B44" s="374">
        <v>18</v>
      </c>
      <c r="C44" s="368">
        <f>Nómina!B33</f>
        <v>0</v>
      </c>
      <c r="D44" s="370">
        <f>Nómina!H33</f>
        <v>0</v>
      </c>
      <c r="E44" s="371"/>
      <c r="F44" s="102"/>
      <c r="G44" s="102"/>
      <c r="H44" s="374">
        <v>18</v>
      </c>
      <c r="I44" s="352"/>
      <c r="J44" s="352"/>
      <c r="K44" s="352"/>
      <c r="L44" s="352"/>
      <c r="M44" s="352"/>
      <c r="N44" s="352"/>
      <c r="O44" s="352"/>
      <c r="P44" s="352"/>
      <c r="Q44" s="352"/>
      <c r="R44" s="352"/>
      <c r="S44" s="352"/>
      <c r="T44" s="352"/>
      <c r="U44" s="350"/>
      <c r="V44" s="350"/>
      <c r="W44" s="350"/>
      <c r="X44" s="350"/>
      <c r="Y44" s="350"/>
      <c r="Z44" s="350"/>
      <c r="AA44" s="350"/>
      <c r="AB44" s="350"/>
      <c r="AC44" s="350"/>
      <c r="AD44" s="350"/>
      <c r="AE44" s="350"/>
      <c r="AF44" s="350"/>
      <c r="AG44" s="350"/>
      <c r="AH44" s="350"/>
      <c r="AI44" s="350"/>
      <c r="AJ44" s="350"/>
      <c r="AK44" s="350"/>
      <c r="AL44" s="350"/>
      <c r="AM44" s="350"/>
      <c r="AN44" s="348" t="str">
        <f>IF(I44&lt;&gt;"",COUNTIF(I44:AM44," /"),IF(T44&lt;&gt;"",COUNTIF(I44:AM44," /"),IF(AD44&lt;&gt;"",COUNTIF(I44:AM44," /"),"")))</f>
        <v/>
      </c>
      <c r="AO44" s="132"/>
      <c r="AP44" s="153"/>
      <c r="AQ44" s="100"/>
      <c r="AR44" s="93" t="s">
        <v>204</v>
      </c>
      <c r="AS44" s="53"/>
      <c r="AT44" s="53"/>
      <c r="AU44" s="53"/>
      <c r="AV44" s="90"/>
    </row>
    <row r="45" spans="2:48" ht="9" customHeight="1">
      <c r="B45" s="375"/>
      <c r="C45" s="369"/>
      <c r="D45" s="372"/>
      <c r="E45" s="373"/>
      <c r="F45" s="102"/>
      <c r="G45" s="102"/>
      <c r="H45" s="375"/>
      <c r="I45" s="353"/>
      <c r="J45" s="353"/>
      <c r="K45" s="353"/>
      <c r="L45" s="353"/>
      <c r="M45" s="353"/>
      <c r="N45" s="353"/>
      <c r="O45" s="353"/>
      <c r="P45" s="353"/>
      <c r="Q45" s="353"/>
      <c r="R45" s="353"/>
      <c r="S45" s="353"/>
      <c r="T45" s="353"/>
      <c r="U45" s="351"/>
      <c r="V45" s="351"/>
      <c r="W45" s="351"/>
      <c r="X45" s="351"/>
      <c r="Y45" s="351"/>
      <c r="Z45" s="351"/>
      <c r="AA45" s="351"/>
      <c r="AB45" s="351"/>
      <c r="AC45" s="351"/>
      <c r="AD45" s="351"/>
      <c r="AE45" s="351"/>
      <c r="AF45" s="351"/>
      <c r="AG45" s="351"/>
      <c r="AH45" s="351"/>
      <c r="AI45" s="351"/>
      <c r="AJ45" s="351"/>
      <c r="AK45" s="351"/>
      <c r="AL45" s="351"/>
      <c r="AM45" s="351"/>
      <c r="AN45" s="349"/>
      <c r="AO45" s="132"/>
      <c r="AP45" s="153"/>
      <c r="AQ45" s="100"/>
      <c r="AR45" s="39"/>
      <c r="AS45" s="16"/>
      <c r="AT45" s="16"/>
      <c r="AU45" s="16"/>
      <c r="AV45" s="90"/>
    </row>
    <row r="46" spans="2:48" ht="9" customHeight="1">
      <c r="B46" s="374">
        <v>19</v>
      </c>
      <c r="C46" s="368">
        <f>Nómina!B34</f>
        <v>0</v>
      </c>
      <c r="D46" s="370">
        <f>Nómina!H34</f>
        <v>0</v>
      </c>
      <c r="E46" s="371"/>
      <c r="F46" s="102"/>
      <c r="G46" s="102"/>
      <c r="H46" s="374">
        <v>19</v>
      </c>
      <c r="I46" s="350"/>
      <c r="J46" s="350"/>
      <c r="K46" s="350"/>
      <c r="L46" s="350"/>
      <c r="M46" s="350"/>
      <c r="N46" s="350"/>
      <c r="O46" s="350"/>
      <c r="P46" s="350"/>
      <c r="Q46" s="72"/>
      <c r="R46" s="350"/>
      <c r="S46" s="350"/>
      <c r="T46" s="350"/>
      <c r="U46" s="350"/>
      <c r="V46" s="350"/>
      <c r="W46" s="350"/>
      <c r="X46" s="350"/>
      <c r="Y46" s="350"/>
      <c r="Z46" s="350"/>
      <c r="AA46" s="350"/>
      <c r="AB46" s="350"/>
      <c r="AC46" s="350"/>
      <c r="AD46" s="350"/>
      <c r="AE46" s="350"/>
      <c r="AF46" s="350"/>
      <c r="AG46" s="350"/>
      <c r="AH46" s="350"/>
      <c r="AI46" s="350"/>
      <c r="AJ46" s="350"/>
      <c r="AK46" s="350"/>
      <c r="AL46" s="350"/>
      <c r="AM46" s="350"/>
      <c r="AN46" s="348" t="str">
        <f>IF(I46&lt;&gt;"",COUNTIF(I46:AM46," /"),IF(T46&lt;&gt;"",COUNTIF(I46:AM46," /"),IF(AD46&lt;&gt;"",COUNTIF(I46:AM46," /"),"")))</f>
        <v/>
      </c>
      <c r="AO46" s="132"/>
      <c r="AP46" s="153"/>
      <c r="AQ46" s="100"/>
      <c r="AR46" s="89"/>
      <c r="AS46" s="89"/>
      <c r="AT46" s="89"/>
      <c r="AU46" s="89"/>
      <c r="AV46" s="90"/>
    </row>
    <row r="47" spans="2:48" ht="9" customHeight="1">
      <c r="B47" s="375"/>
      <c r="C47" s="369"/>
      <c r="D47" s="372"/>
      <c r="E47" s="373"/>
      <c r="F47" s="102"/>
      <c r="G47" s="102"/>
      <c r="H47" s="375"/>
      <c r="I47" s="351"/>
      <c r="J47" s="351"/>
      <c r="K47" s="351"/>
      <c r="L47" s="351"/>
      <c r="M47" s="351"/>
      <c r="N47" s="351"/>
      <c r="O47" s="351"/>
      <c r="P47" s="351"/>
      <c r="Q47" s="73"/>
      <c r="R47" s="351"/>
      <c r="S47" s="351"/>
      <c r="T47" s="351"/>
      <c r="U47" s="351"/>
      <c r="V47" s="351"/>
      <c r="W47" s="351"/>
      <c r="X47" s="351"/>
      <c r="Y47" s="351"/>
      <c r="Z47" s="351"/>
      <c r="AA47" s="351"/>
      <c r="AB47" s="351"/>
      <c r="AC47" s="351"/>
      <c r="AD47" s="351"/>
      <c r="AE47" s="351"/>
      <c r="AF47" s="351"/>
      <c r="AG47" s="351"/>
      <c r="AH47" s="351"/>
      <c r="AI47" s="351"/>
      <c r="AJ47" s="351"/>
      <c r="AK47" s="351"/>
      <c r="AL47" s="351"/>
      <c r="AM47" s="351"/>
      <c r="AN47" s="349"/>
      <c r="AO47" s="132"/>
      <c r="AP47" s="153"/>
      <c r="AQ47" s="100"/>
      <c r="AR47" s="110" t="s">
        <v>107</v>
      </c>
      <c r="AV47" s="103"/>
    </row>
    <row r="48" spans="2:48" ht="9" customHeight="1">
      <c r="B48" s="374">
        <v>20</v>
      </c>
      <c r="C48" s="368">
        <f>Nómina!B35</f>
        <v>0</v>
      </c>
      <c r="D48" s="370">
        <f>Nómina!H35</f>
        <v>0</v>
      </c>
      <c r="E48" s="371"/>
      <c r="F48" s="102"/>
      <c r="G48" s="102"/>
      <c r="H48" s="374">
        <v>20</v>
      </c>
      <c r="I48" s="350"/>
      <c r="J48" s="350"/>
      <c r="K48" s="350"/>
      <c r="L48" s="350"/>
      <c r="M48" s="350"/>
      <c r="N48" s="350"/>
      <c r="O48" s="350"/>
      <c r="P48" s="350"/>
      <c r="Q48" s="72"/>
      <c r="R48" s="350"/>
      <c r="S48" s="350"/>
      <c r="T48" s="350"/>
      <c r="U48" s="350"/>
      <c r="V48" s="350"/>
      <c r="W48" s="350"/>
      <c r="X48" s="350"/>
      <c r="Y48" s="350"/>
      <c r="Z48" s="350"/>
      <c r="AA48" s="350"/>
      <c r="AB48" s="350"/>
      <c r="AC48" s="350"/>
      <c r="AD48" s="350"/>
      <c r="AE48" s="350"/>
      <c r="AF48" s="350"/>
      <c r="AG48" s="350"/>
      <c r="AH48" s="350"/>
      <c r="AI48" s="350"/>
      <c r="AJ48" s="350"/>
      <c r="AK48" s="350"/>
      <c r="AL48" s="350"/>
      <c r="AM48" s="350"/>
      <c r="AN48" s="348" t="str">
        <f>IF(I48&lt;&gt;"",COUNTIF(I48:AM48," /"),IF(T48&lt;&gt;"",COUNTIF(I48:AM48," /"),IF(AD48&lt;&gt;"",COUNTIF(I48:AM48," /"),"")))</f>
        <v/>
      </c>
      <c r="AO48" s="132"/>
      <c r="AP48" s="153"/>
      <c r="AQ48" s="100"/>
      <c r="AR48" s="89"/>
      <c r="AS48" s="360"/>
      <c r="AT48" s="360"/>
      <c r="AU48" s="360"/>
      <c r="AV48" s="90"/>
    </row>
    <row r="49" spans="2:48" ht="9" customHeight="1">
      <c r="B49" s="375"/>
      <c r="C49" s="369"/>
      <c r="D49" s="372"/>
      <c r="E49" s="373"/>
      <c r="F49" s="102"/>
      <c r="G49" s="102"/>
      <c r="H49" s="375"/>
      <c r="I49" s="351"/>
      <c r="J49" s="351"/>
      <c r="K49" s="351"/>
      <c r="L49" s="351"/>
      <c r="M49" s="351"/>
      <c r="N49" s="351"/>
      <c r="O49" s="351"/>
      <c r="P49" s="351"/>
      <c r="Q49" s="73"/>
      <c r="R49" s="351"/>
      <c r="S49" s="351"/>
      <c r="T49" s="351"/>
      <c r="U49" s="351"/>
      <c r="V49" s="351"/>
      <c r="W49" s="351"/>
      <c r="X49" s="351"/>
      <c r="Y49" s="351"/>
      <c r="Z49" s="351"/>
      <c r="AA49" s="351"/>
      <c r="AB49" s="351"/>
      <c r="AC49" s="351"/>
      <c r="AD49" s="351"/>
      <c r="AE49" s="351"/>
      <c r="AF49" s="351"/>
      <c r="AG49" s="351"/>
      <c r="AH49" s="351"/>
      <c r="AI49" s="351"/>
      <c r="AJ49" s="351"/>
      <c r="AK49" s="351"/>
      <c r="AL49" s="351"/>
      <c r="AM49" s="351"/>
      <c r="AN49" s="349"/>
      <c r="AO49" s="132"/>
      <c r="AP49" s="153"/>
      <c r="AQ49" s="100"/>
      <c r="AR49" s="93" t="s">
        <v>108</v>
      </c>
      <c r="AS49" s="359"/>
      <c r="AT49" s="359"/>
      <c r="AU49" s="359"/>
      <c r="AV49" s="90"/>
    </row>
    <row r="50" spans="2:48" ht="9" customHeight="1">
      <c r="B50" s="374">
        <v>21</v>
      </c>
      <c r="C50" s="368">
        <f>Nómina!B36</f>
        <v>0</v>
      </c>
      <c r="D50" s="370">
        <f>Nómina!H36</f>
        <v>0</v>
      </c>
      <c r="E50" s="371"/>
      <c r="F50" s="102"/>
      <c r="G50" s="102"/>
      <c r="H50" s="374">
        <v>21</v>
      </c>
      <c r="I50" s="350"/>
      <c r="J50" s="350"/>
      <c r="K50" s="350"/>
      <c r="L50" s="350"/>
      <c r="M50" s="350"/>
      <c r="N50" s="350"/>
      <c r="O50" s="350"/>
      <c r="P50" s="350"/>
      <c r="Q50" s="72"/>
      <c r="R50" s="350"/>
      <c r="S50" s="350"/>
      <c r="T50" s="350"/>
      <c r="U50" s="350"/>
      <c r="V50" s="350"/>
      <c r="W50" s="350"/>
      <c r="X50" s="350"/>
      <c r="Y50" s="350"/>
      <c r="Z50" s="350"/>
      <c r="AA50" s="350"/>
      <c r="AB50" s="350"/>
      <c r="AC50" s="350"/>
      <c r="AD50" s="350"/>
      <c r="AE50" s="350"/>
      <c r="AF50" s="350"/>
      <c r="AG50" s="350"/>
      <c r="AH50" s="350"/>
      <c r="AI50" s="350"/>
      <c r="AJ50" s="350"/>
      <c r="AK50" s="350"/>
      <c r="AL50" s="350"/>
      <c r="AM50" s="350"/>
      <c r="AN50" s="348" t="str">
        <f>IF(I50&lt;&gt;"",COUNTIF(I50:AM50," /"),IF(T50&lt;&gt;"",COUNTIF(I50:AM50," /"),IF(AD50&lt;&gt;"",COUNTIF(I50:AM50," /"),"")))</f>
        <v/>
      </c>
      <c r="AO50" s="132"/>
      <c r="AP50" s="153"/>
      <c r="AQ50" s="100"/>
      <c r="AR50" s="89"/>
      <c r="AS50" s="89"/>
      <c r="AT50" s="89"/>
      <c r="AU50" s="89"/>
      <c r="AV50" s="90"/>
    </row>
    <row r="51" spans="2:48" ht="9" customHeight="1">
      <c r="B51" s="375"/>
      <c r="C51" s="369"/>
      <c r="D51" s="372"/>
      <c r="E51" s="373"/>
      <c r="F51" s="102"/>
      <c r="G51" s="102"/>
      <c r="H51" s="375"/>
      <c r="I51" s="351"/>
      <c r="J51" s="351"/>
      <c r="K51" s="351"/>
      <c r="L51" s="351"/>
      <c r="M51" s="351"/>
      <c r="N51" s="351"/>
      <c r="O51" s="351"/>
      <c r="P51" s="351"/>
      <c r="Q51" s="73"/>
      <c r="R51" s="351"/>
      <c r="S51" s="351"/>
      <c r="T51" s="351"/>
      <c r="U51" s="351"/>
      <c r="V51" s="351"/>
      <c r="W51" s="351"/>
      <c r="X51" s="351"/>
      <c r="Y51" s="351"/>
      <c r="Z51" s="351"/>
      <c r="AA51" s="351"/>
      <c r="AB51" s="351"/>
      <c r="AC51" s="351"/>
      <c r="AD51" s="351"/>
      <c r="AE51" s="351"/>
      <c r="AF51" s="351"/>
      <c r="AG51" s="351"/>
      <c r="AH51" s="351"/>
      <c r="AI51" s="351"/>
      <c r="AJ51" s="351"/>
      <c r="AK51" s="351"/>
      <c r="AL51" s="351"/>
      <c r="AM51" s="351"/>
      <c r="AN51" s="349"/>
      <c r="AO51" s="132"/>
      <c r="AP51" s="153"/>
      <c r="AQ51" s="100"/>
      <c r="AR51" s="93" t="s">
        <v>109</v>
      </c>
      <c r="AS51" s="384"/>
      <c r="AT51" s="384"/>
      <c r="AU51" s="384"/>
      <c r="AV51" s="90"/>
    </row>
    <row r="52" spans="2:48" ht="9" customHeight="1">
      <c r="B52" s="374">
        <v>22</v>
      </c>
      <c r="C52" s="368">
        <f>Nómina!B37</f>
        <v>0</v>
      </c>
      <c r="D52" s="370">
        <f>Nómina!H37</f>
        <v>0</v>
      </c>
      <c r="E52" s="371"/>
      <c r="F52" s="102"/>
      <c r="G52" s="102"/>
      <c r="H52" s="374">
        <v>22</v>
      </c>
      <c r="I52" s="350"/>
      <c r="J52" s="350"/>
      <c r="K52" s="350"/>
      <c r="L52" s="350"/>
      <c r="M52" s="350"/>
      <c r="N52" s="350"/>
      <c r="O52" s="350"/>
      <c r="P52" s="350"/>
      <c r="Q52" s="72"/>
      <c r="R52" s="350"/>
      <c r="S52" s="350"/>
      <c r="T52" s="350"/>
      <c r="U52" s="350"/>
      <c r="V52" s="350"/>
      <c r="W52" s="350"/>
      <c r="X52" s="350"/>
      <c r="Y52" s="350"/>
      <c r="Z52" s="350"/>
      <c r="AA52" s="350"/>
      <c r="AB52" s="350"/>
      <c r="AC52" s="350"/>
      <c r="AD52" s="350"/>
      <c r="AE52" s="350"/>
      <c r="AF52" s="350"/>
      <c r="AG52" s="350"/>
      <c r="AH52" s="350"/>
      <c r="AI52" s="350"/>
      <c r="AJ52" s="350"/>
      <c r="AK52" s="350"/>
      <c r="AL52" s="350"/>
      <c r="AM52" s="350"/>
      <c r="AN52" s="348" t="str">
        <f>IF(I52&lt;&gt;"",COUNTIF(I52:AM52," /"),IF(T52&lt;&gt;"",COUNTIF(I52:AM52," /"),IF(AD52&lt;&gt;"",COUNTIF(I52:AM52," /"),"")))</f>
        <v/>
      </c>
      <c r="AO52" s="132"/>
      <c r="AP52" s="153"/>
      <c r="AQ52" s="100"/>
      <c r="AR52" s="89"/>
      <c r="AS52" s="359"/>
      <c r="AT52" s="359"/>
      <c r="AU52" s="359"/>
      <c r="AV52" s="90"/>
    </row>
    <row r="53" spans="2:48" ht="9" customHeight="1">
      <c r="B53" s="375"/>
      <c r="C53" s="369"/>
      <c r="D53" s="372"/>
      <c r="E53" s="373"/>
      <c r="F53" s="102"/>
      <c r="G53" s="102"/>
      <c r="H53" s="375"/>
      <c r="I53" s="351"/>
      <c r="J53" s="351"/>
      <c r="K53" s="351"/>
      <c r="L53" s="351"/>
      <c r="M53" s="351"/>
      <c r="N53" s="351"/>
      <c r="O53" s="351"/>
      <c r="P53" s="351"/>
      <c r="Q53" s="73"/>
      <c r="R53" s="351"/>
      <c r="S53" s="351"/>
      <c r="T53" s="351"/>
      <c r="U53" s="351"/>
      <c r="V53" s="351"/>
      <c r="W53" s="351"/>
      <c r="X53" s="351"/>
      <c r="Y53" s="351"/>
      <c r="Z53" s="351"/>
      <c r="AA53" s="351"/>
      <c r="AB53" s="351"/>
      <c r="AC53" s="351"/>
      <c r="AD53" s="351"/>
      <c r="AE53" s="351"/>
      <c r="AF53" s="351"/>
      <c r="AG53" s="351"/>
      <c r="AH53" s="351"/>
      <c r="AI53" s="351"/>
      <c r="AJ53" s="351"/>
      <c r="AK53" s="351"/>
      <c r="AL53" s="351"/>
      <c r="AM53" s="351"/>
      <c r="AN53" s="349"/>
      <c r="AO53" s="132"/>
      <c r="AP53" s="153"/>
      <c r="AQ53" s="100"/>
      <c r="AR53" s="93" t="s">
        <v>202</v>
      </c>
      <c r="AS53" s="75"/>
      <c r="AT53" s="75"/>
      <c r="AU53" s="75"/>
      <c r="AV53" s="90"/>
    </row>
    <row r="54" spans="2:48" ht="9" customHeight="1">
      <c r="B54" s="374">
        <v>23</v>
      </c>
      <c r="C54" s="368">
        <f>Nómina!B38</f>
        <v>0</v>
      </c>
      <c r="D54" s="370">
        <f>Nómina!H38</f>
        <v>0</v>
      </c>
      <c r="E54" s="371"/>
      <c r="F54" s="102"/>
      <c r="G54" s="102"/>
      <c r="H54" s="374">
        <v>23</v>
      </c>
      <c r="I54" s="350"/>
      <c r="J54" s="350"/>
      <c r="K54" s="350"/>
      <c r="L54" s="350"/>
      <c r="M54" s="350"/>
      <c r="N54" s="350"/>
      <c r="O54" s="350"/>
      <c r="P54" s="350"/>
      <c r="Q54" s="72"/>
      <c r="R54" s="350"/>
      <c r="S54" s="350"/>
      <c r="T54" s="350"/>
      <c r="U54" s="350"/>
      <c r="V54" s="350"/>
      <c r="W54" s="350"/>
      <c r="X54" s="350"/>
      <c r="Y54" s="350"/>
      <c r="Z54" s="350"/>
      <c r="AA54" s="350"/>
      <c r="AB54" s="350"/>
      <c r="AC54" s="350"/>
      <c r="AD54" s="350"/>
      <c r="AE54" s="350"/>
      <c r="AF54" s="350"/>
      <c r="AG54" s="350"/>
      <c r="AH54" s="350"/>
      <c r="AI54" s="350"/>
      <c r="AJ54" s="350"/>
      <c r="AK54" s="350"/>
      <c r="AL54" s="350"/>
      <c r="AM54" s="350"/>
      <c r="AN54" s="348" t="str">
        <f>IF(I54&lt;&gt;"",COUNTIF(I54:AM54," /"),IF(T54&lt;&gt;"",COUNTIF(I54:AM54," /"),IF(AD54&lt;&gt;"",COUNTIF(I54:AM54," /"),"")))</f>
        <v/>
      </c>
      <c r="AO54" s="132"/>
      <c r="AP54" s="153"/>
      <c r="AQ54" s="100"/>
      <c r="AR54" s="89"/>
      <c r="AS54" s="75"/>
      <c r="AT54" s="75"/>
      <c r="AU54" s="75"/>
      <c r="AV54" s="90"/>
    </row>
    <row r="55" spans="2:48" ht="9" customHeight="1">
      <c r="B55" s="375"/>
      <c r="C55" s="369"/>
      <c r="D55" s="372"/>
      <c r="E55" s="373"/>
      <c r="F55" s="102"/>
      <c r="G55" s="102"/>
      <c r="H55" s="375"/>
      <c r="I55" s="351"/>
      <c r="J55" s="351"/>
      <c r="K55" s="351"/>
      <c r="L55" s="351"/>
      <c r="M55" s="351"/>
      <c r="N55" s="351"/>
      <c r="O55" s="351"/>
      <c r="P55" s="351"/>
      <c r="Q55" s="73"/>
      <c r="R55" s="351"/>
      <c r="S55" s="351"/>
      <c r="T55" s="351"/>
      <c r="U55" s="351"/>
      <c r="V55" s="351"/>
      <c r="W55" s="351"/>
      <c r="X55" s="351"/>
      <c r="Y55" s="351"/>
      <c r="Z55" s="351"/>
      <c r="AA55" s="351"/>
      <c r="AB55" s="351"/>
      <c r="AC55" s="351"/>
      <c r="AD55" s="351"/>
      <c r="AE55" s="351"/>
      <c r="AF55" s="351"/>
      <c r="AG55" s="351"/>
      <c r="AH55" s="351"/>
      <c r="AI55" s="351"/>
      <c r="AJ55" s="351"/>
      <c r="AK55" s="351"/>
      <c r="AL55" s="351"/>
      <c r="AM55" s="351"/>
      <c r="AN55" s="349"/>
      <c r="AO55" s="132"/>
      <c r="AP55" s="153"/>
      <c r="AQ55" s="100"/>
      <c r="AR55" s="93" t="s">
        <v>203</v>
      </c>
      <c r="AS55" s="75"/>
      <c r="AT55" s="75"/>
      <c r="AU55" s="75"/>
      <c r="AV55" s="90"/>
    </row>
    <row r="56" spans="2:48" ht="9" customHeight="1">
      <c r="B56" s="374">
        <v>24</v>
      </c>
      <c r="C56" s="368">
        <f>Nómina!B39</f>
        <v>0</v>
      </c>
      <c r="D56" s="370">
        <f>Nómina!H39</f>
        <v>0</v>
      </c>
      <c r="E56" s="371"/>
      <c r="F56" s="102"/>
      <c r="G56" s="102"/>
      <c r="H56" s="374">
        <v>24</v>
      </c>
      <c r="I56" s="350"/>
      <c r="J56" s="350"/>
      <c r="K56" s="350"/>
      <c r="L56" s="350"/>
      <c r="M56" s="350"/>
      <c r="N56" s="350"/>
      <c r="O56" s="350"/>
      <c r="P56" s="350"/>
      <c r="Q56" s="72"/>
      <c r="R56" s="350"/>
      <c r="S56" s="350"/>
      <c r="T56" s="350"/>
      <c r="U56" s="350"/>
      <c r="V56" s="350"/>
      <c r="W56" s="350"/>
      <c r="X56" s="350"/>
      <c r="Y56" s="350"/>
      <c r="Z56" s="350"/>
      <c r="AA56" s="350"/>
      <c r="AB56" s="350"/>
      <c r="AC56" s="350"/>
      <c r="AD56" s="350"/>
      <c r="AE56" s="350"/>
      <c r="AF56" s="350"/>
      <c r="AG56" s="350"/>
      <c r="AH56" s="350"/>
      <c r="AI56" s="350"/>
      <c r="AJ56" s="350"/>
      <c r="AK56" s="350"/>
      <c r="AL56" s="350"/>
      <c r="AM56" s="350"/>
      <c r="AN56" s="348" t="str">
        <f>IF(I56&lt;&gt;"",COUNTIF(I56:AM56," /"),IF(T56&lt;&gt;"",COUNTIF(I56:AM56," /"),IF(AD56&lt;&gt;"",COUNTIF(I56:AM56," /"),"")))</f>
        <v/>
      </c>
      <c r="AO56" s="132"/>
      <c r="AP56" s="153"/>
      <c r="AQ56" s="100"/>
      <c r="AR56" s="89"/>
      <c r="AS56" s="75"/>
      <c r="AT56" s="75"/>
      <c r="AU56" s="75"/>
      <c r="AV56" s="90"/>
    </row>
    <row r="57" spans="2:48" ht="9" customHeight="1">
      <c r="B57" s="375"/>
      <c r="C57" s="369"/>
      <c r="D57" s="372"/>
      <c r="E57" s="373"/>
      <c r="F57" s="102"/>
      <c r="G57" s="102"/>
      <c r="H57" s="375"/>
      <c r="I57" s="351"/>
      <c r="J57" s="351"/>
      <c r="K57" s="351"/>
      <c r="L57" s="351"/>
      <c r="M57" s="351"/>
      <c r="N57" s="351"/>
      <c r="O57" s="351"/>
      <c r="P57" s="351"/>
      <c r="Q57" s="73"/>
      <c r="R57" s="351"/>
      <c r="S57" s="351"/>
      <c r="T57" s="351"/>
      <c r="U57" s="351"/>
      <c r="V57" s="351"/>
      <c r="W57" s="351"/>
      <c r="X57" s="351"/>
      <c r="Y57" s="351"/>
      <c r="Z57" s="351"/>
      <c r="AA57" s="351"/>
      <c r="AB57" s="351"/>
      <c r="AC57" s="351"/>
      <c r="AD57" s="351"/>
      <c r="AE57" s="351"/>
      <c r="AF57" s="351"/>
      <c r="AG57" s="351"/>
      <c r="AH57" s="351"/>
      <c r="AI57" s="351"/>
      <c r="AJ57" s="351"/>
      <c r="AK57" s="351"/>
      <c r="AL57" s="351"/>
      <c r="AM57" s="351"/>
      <c r="AN57" s="349"/>
      <c r="AO57" s="132"/>
      <c r="AP57" s="153"/>
      <c r="AQ57" s="100"/>
      <c r="AR57" s="55"/>
      <c r="AS57" s="55"/>
      <c r="AT57" s="55"/>
      <c r="AU57" s="55"/>
      <c r="AV57" s="90"/>
    </row>
    <row r="58" spans="2:48" ht="9" customHeight="1">
      <c r="B58" s="374">
        <v>25</v>
      </c>
      <c r="C58" s="368">
        <f>Nómina!B40</f>
        <v>0</v>
      </c>
      <c r="D58" s="370">
        <f>Nómina!H40</f>
        <v>0</v>
      </c>
      <c r="E58" s="371"/>
      <c r="F58" s="102"/>
      <c r="G58" s="102"/>
      <c r="H58" s="374">
        <v>25</v>
      </c>
      <c r="I58" s="350"/>
      <c r="J58" s="350"/>
      <c r="K58" s="350"/>
      <c r="L58" s="350"/>
      <c r="M58" s="350"/>
      <c r="N58" s="350"/>
      <c r="O58" s="350"/>
      <c r="P58" s="350"/>
      <c r="Q58" s="72"/>
      <c r="R58" s="350"/>
      <c r="S58" s="350"/>
      <c r="T58" s="350"/>
      <c r="U58" s="350"/>
      <c r="V58" s="350"/>
      <c r="W58" s="350"/>
      <c r="X58" s="350"/>
      <c r="Y58" s="350"/>
      <c r="Z58" s="350"/>
      <c r="AA58" s="350"/>
      <c r="AB58" s="350"/>
      <c r="AC58" s="350"/>
      <c r="AD58" s="350"/>
      <c r="AE58" s="350"/>
      <c r="AF58" s="350"/>
      <c r="AG58" s="350"/>
      <c r="AH58" s="350"/>
      <c r="AI58" s="350"/>
      <c r="AJ58" s="350"/>
      <c r="AK58" s="350"/>
      <c r="AL58" s="350"/>
      <c r="AM58" s="350"/>
      <c r="AN58" s="348" t="str">
        <f>IF(I58&lt;&gt;"",COUNTIF(I58:AM58," /"),IF(T58&lt;&gt;"",COUNTIF(I58:AM58," /"),IF(AD58&lt;&gt;"",COUNTIF(I58:AM58," /"),"")))</f>
        <v/>
      </c>
      <c r="AO58" s="132"/>
      <c r="AP58" s="153"/>
      <c r="AQ58" s="100"/>
      <c r="AR58" s="110" t="s">
        <v>110</v>
      </c>
      <c r="AV58" s="103"/>
    </row>
    <row r="59" spans="2:48" ht="9" customHeight="1">
      <c r="B59" s="375"/>
      <c r="C59" s="369"/>
      <c r="D59" s="372"/>
      <c r="E59" s="373"/>
      <c r="F59" s="102"/>
      <c r="G59" s="102"/>
      <c r="H59" s="375"/>
      <c r="I59" s="351"/>
      <c r="J59" s="351"/>
      <c r="K59" s="351"/>
      <c r="L59" s="351"/>
      <c r="M59" s="351"/>
      <c r="N59" s="351"/>
      <c r="O59" s="351"/>
      <c r="P59" s="351"/>
      <c r="Q59" s="73"/>
      <c r="R59" s="351"/>
      <c r="S59" s="351"/>
      <c r="T59" s="351"/>
      <c r="U59" s="351"/>
      <c r="V59" s="351"/>
      <c r="W59" s="351"/>
      <c r="X59" s="351"/>
      <c r="Y59" s="351"/>
      <c r="Z59" s="351"/>
      <c r="AA59" s="351"/>
      <c r="AB59" s="351"/>
      <c r="AC59" s="351"/>
      <c r="AD59" s="351"/>
      <c r="AE59" s="351"/>
      <c r="AF59" s="351"/>
      <c r="AG59" s="351"/>
      <c r="AH59" s="351"/>
      <c r="AI59" s="351"/>
      <c r="AJ59" s="351"/>
      <c r="AK59" s="351"/>
      <c r="AL59" s="351"/>
      <c r="AM59" s="351"/>
      <c r="AN59" s="349"/>
      <c r="AO59" s="132"/>
      <c r="AP59" s="153"/>
      <c r="AQ59" s="100"/>
      <c r="AR59" s="89"/>
      <c r="AS59" s="360"/>
      <c r="AT59" s="360"/>
      <c r="AU59" s="360"/>
      <c r="AV59" s="90"/>
    </row>
    <row r="60" spans="2:48" ht="9" customHeight="1">
      <c r="B60" s="374">
        <v>26</v>
      </c>
      <c r="C60" s="368">
        <f>Nómina!B41</f>
        <v>0</v>
      </c>
      <c r="D60" s="370">
        <f>Nómina!H41</f>
        <v>0</v>
      </c>
      <c r="E60" s="371"/>
      <c r="H60" s="374">
        <v>26</v>
      </c>
      <c r="I60" s="350"/>
      <c r="J60" s="350"/>
      <c r="K60" s="350"/>
      <c r="L60" s="350"/>
      <c r="M60" s="350"/>
      <c r="N60" s="350"/>
      <c r="O60" s="350"/>
      <c r="P60" s="350"/>
      <c r="Q60" s="72"/>
      <c r="R60" s="350"/>
      <c r="S60" s="350"/>
      <c r="T60" s="350"/>
      <c r="U60" s="350"/>
      <c r="V60" s="350"/>
      <c r="W60" s="350"/>
      <c r="X60" s="350"/>
      <c r="Y60" s="350"/>
      <c r="Z60" s="350"/>
      <c r="AA60" s="350"/>
      <c r="AB60" s="350"/>
      <c r="AC60" s="350"/>
      <c r="AD60" s="350"/>
      <c r="AE60" s="350"/>
      <c r="AF60" s="350"/>
      <c r="AG60" s="350"/>
      <c r="AH60" s="350"/>
      <c r="AI60" s="350"/>
      <c r="AJ60" s="350"/>
      <c r="AK60" s="350"/>
      <c r="AL60" s="350"/>
      <c r="AM60" s="350"/>
      <c r="AN60" s="348" t="str">
        <f>IF(I60&lt;&gt;"",COUNTIF(I60:AM60," /"),IF(T60&lt;&gt;"",COUNTIF(I60:AM60," /"),IF(AD60&lt;&gt;"",COUNTIF(I60:AM60," /"),"")))</f>
        <v/>
      </c>
      <c r="AO60" s="132"/>
      <c r="AP60" s="153"/>
      <c r="AQ60" s="100"/>
      <c r="AR60" s="93" t="s">
        <v>111</v>
      </c>
      <c r="AS60" s="54"/>
      <c r="AT60" s="38"/>
      <c r="AU60" s="38"/>
      <c r="AV60" s="90"/>
    </row>
    <row r="61" spans="2:48" ht="9" customHeight="1">
      <c r="B61" s="375"/>
      <c r="C61" s="369"/>
      <c r="D61" s="372"/>
      <c r="E61" s="373"/>
      <c r="H61" s="375"/>
      <c r="I61" s="351"/>
      <c r="J61" s="351"/>
      <c r="K61" s="351"/>
      <c r="L61" s="351"/>
      <c r="M61" s="351"/>
      <c r="N61" s="351"/>
      <c r="O61" s="351"/>
      <c r="P61" s="351"/>
      <c r="Q61" s="73"/>
      <c r="R61" s="351"/>
      <c r="S61" s="351"/>
      <c r="T61" s="351"/>
      <c r="U61" s="351"/>
      <c r="V61" s="351"/>
      <c r="W61" s="351"/>
      <c r="X61" s="351"/>
      <c r="Y61" s="351"/>
      <c r="Z61" s="351"/>
      <c r="AA61" s="351"/>
      <c r="AB61" s="351"/>
      <c r="AC61" s="351"/>
      <c r="AD61" s="351"/>
      <c r="AE61" s="351"/>
      <c r="AF61" s="351"/>
      <c r="AG61" s="351"/>
      <c r="AH61" s="351"/>
      <c r="AI61" s="351"/>
      <c r="AJ61" s="351"/>
      <c r="AK61" s="351"/>
      <c r="AL61" s="351"/>
      <c r="AM61" s="351"/>
      <c r="AN61" s="349"/>
      <c r="AP61" s="153"/>
      <c r="AQ61" s="113"/>
      <c r="AR61" s="89"/>
      <c r="AS61" s="54"/>
      <c r="AT61" s="38"/>
      <c r="AU61" s="38"/>
      <c r="AV61" s="90"/>
    </row>
    <row r="62" spans="2:48" ht="9" customHeight="1">
      <c r="B62" s="374">
        <v>27</v>
      </c>
      <c r="C62" s="368">
        <f>Nómina!B42</f>
        <v>0</v>
      </c>
      <c r="D62" s="370">
        <f>Nómina!H42</f>
        <v>0</v>
      </c>
      <c r="E62" s="371"/>
      <c r="H62" s="374">
        <v>27</v>
      </c>
      <c r="I62" s="350"/>
      <c r="J62" s="350"/>
      <c r="K62" s="350"/>
      <c r="L62" s="350"/>
      <c r="M62" s="350"/>
      <c r="N62" s="350"/>
      <c r="O62" s="350"/>
      <c r="P62" s="350"/>
      <c r="Q62" s="72"/>
      <c r="R62" s="350"/>
      <c r="S62" s="350"/>
      <c r="T62" s="350"/>
      <c r="U62" s="350"/>
      <c r="V62" s="350"/>
      <c r="W62" s="350"/>
      <c r="X62" s="350"/>
      <c r="Y62" s="350"/>
      <c r="Z62" s="350"/>
      <c r="AA62" s="350"/>
      <c r="AB62" s="350"/>
      <c r="AC62" s="350"/>
      <c r="AD62" s="350"/>
      <c r="AE62" s="350"/>
      <c r="AF62" s="350"/>
      <c r="AG62" s="350"/>
      <c r="AH62" s="350"/>
      <c r="AI62" s="350"/>
      <c r="AJ62" s="350"/>
      <c r="AK62" s="350"/>
      <c r="AL62" s="350"/>
      <c r="AM62" s="350"/>
      <c r="AN62" s="348" t="str">
        <f>IF(I62&lt;&gt;"",COUNTIF(I62:AM62," /"),IF(T62&lt;&gt;"",COUNTIF(I62:AM62," /"),IF(AD62&lt;&gt;"",COUNTIF(I62:AM62," /"),"")))</f>
        <v/>
      </c>
      <c r="AP62" s="153"/>
      <c r="AQ62" s="113"/>
      <c r="AR62" s="93" t="s">
        <v>112</v>
      </c>
      <c r="AS62" s="376"/>
      <c r="AT62" s="376"/>
      <c r="AU62" s="376"/>
      <c r="AV62" s="90"/>
    </row>
    <row r="63" spans="2:48" ht="9" customHeight="1">
      <c r="B63" s="375"/>
      <c r="C63" s="369"/>
      <c r="D63" s="372"/>
      <c r="E63" s="373"/>
      <c r="H63" s="375"/>
      <c r="I63" s="351"/>
      <c r="J63" s="351"/>
      <c r="K63" s="351"/>
      <c r="L63" s="351"/>
      <c r="M63" s="351"/>
      <c r="N63" s="351"/>
      <c r="O63" s="351"/>
      <c r="P63" s="351"/>
      <c r="Q63" s="73"/>
      <c r="R63" s="351"/>
      <c r="S63" s="351"/>
      <c r="T63" s="351"/>
      <c r="U63" s="351"/>
      <c r="V63" s="351"/>
      <c r="W63" s="351"/>
      <c r="X63" s="351"/>
      <c r="Y63" s="351"/>
      <c r="Z63" s="351"/>
      <c r="AA63" s="351"/>
      <c r="AB63" s="351"/>
      <c r="AC63" s="351"/>
      <c r="AD63" s="351"/>
      <c r="AE63" s="351"/>
      <c r="AF63" s="351"/>
      <c r="AG63" s="351"/>
      <c r="AH63" s="351"/>
      <c r="AI63" s="351"/>
      <c r="AJ63" s="351"/>
      <c r="AK63" s="351"/>
      <c r="AL63" s="351"/>
      <c r="AM63" s="351"/>
      <c r="AN63" s="349"/>
      <c r="AP63" s="153"/>
      <c r="AQ63" s="113"/>
      <c r="AR63" s="89"/>
      <c r="AS63" s="38"/>
      <c r="AT63" s="38"/>
      <c r="AU63" s="38"/>
      <c r="AV63" s="90"/>
    </row>
    <row r="64" spans="2:48" ht="9" customHeight="1">
      <c r="B64" s="374">
        <v>28</v>
      </c>
      <c r="C64" s="368">
        <f>Nómina!B43</f>
        <v>0</v>
      </c>
      <c r="D64" s="370">
        <f>Nómina!H43</f>
        <v>0</v>
      </c>
      <c r="E64" s="371"/>
      <c r="H64" s="374">
        <v>28</v>
      </c>
      <c r="I64" s="350"/>
      <c r="J64" s="350"/>
      <c r="K64" s="350"/>
      <c r="L64" s="350"/>
      <c r="M64" s="350"/>
      <c r="N64" s="350"/>
      <c r="O64" s="350"/>
      <c r="P64" s="350"/>
      <c r="Q64" s="72"/>
      <c r="R64" s="350"/>
      <c r="S64" s="350"/>
      <c r="T64" s="350"/>
      <c r="U64" s="350"/>
      <c r="V64" s="350"/>
      <c r="W64" s="350"/>
      <c r="X64" s="350"/>
      <c r="Y64" s="350"/>
      <c r="Z64" s="350"/>
      <c r="AA64" s="350"/>
      <c r="AB64" s="350"/>
      <c r="AC64" s="350"/>
      <c r="AD64" s="350"/>
      <c r="AE64" s="350"/>
      <c r="AF64" s="350"/>
      <c r="AG64" s="350"/>
      <c r="AH64" s="350"/>
      <c r="AI64" s="350"/>
      <c r="AJ64" s="350"/>
      <c r="AK64" s="350"/>
      <c r="AL64" s="350"/>
      <c r="AM64" s="350"/>
      <c r="AN64" s="348" t="str">
        <f>IF(I64&lt;&gt;"",COUNTIF(I64:AM64," /"),IF(T64&lt;&gt;"",COUNTIF(I64:AM64," /"),IF(AD64&lt;&gt;"",COUNTIF(I64:AM64," /"),"")))</f>
        <v/>
      </c>
      <c r="AP64" s="153"/>
      <c r="AQ64" s="113"/>
      <c r="AR64" s="93" t="s">
        <v>200</v>
      </c>
      <c r="AS64" s="89"/>
      <c r="AT64" s="89"/>
      <c r="AU64" s="89"/>
      <c r="AV64" s="90"/>
    </row>
    <row r="65" spans="2:48" ht="9" customHeight="1">
      <c r="B65" s="375"/>
      <c r="C65" s="369"/>
      <c r="D65" s="372"/>
      <c r="E65" s="373"/>
      <c r="H65" s="375"/>
      <c r="I65" s="351"/>
      <c r="J65" s="351"/>
      <c r="K65" s="351"/>
      <c r="L65" s="351"/>
      <c r="M65" s="351"/>
      <c r="N65" s="351"/>
      <c r="O65" s="351"/>
      <c r="P65" s="351"/>
      <c r="Q65" s="73"/>
      <c r="R65" s="351"/>
      <c r="S65" s="351"/>
      <c r="T65" s="351"/>
      <c r="U65" s="351"/>
      <c r="V65" s="351"/>
      <c r="W65" s="351"/>
      <c r="X65" s="351"/>
      <c r="Y65" s="351"/>
      <c r="Z65" s="351"/>
      <c r="AA65" s="351"/>
      <c r="AB65" s="351"/>
      <c r="AC65" s="351"/>
      <c r="AD65" s="351"/>
      <c r="AE65" s="351"/>
      <c r="AF65" s="351"/>
      <c r="AG65" s="351"/>
      <c r="AH65" s="351"/>
      <c r="AI65" s="351"/>
      <c r="AJ65" s="351"/>
      <c r="AK65" s="351"/>
      <c r="AL65" s="351"/>
      <c r="AM65" s="351"/>
      <c r="AN65" s="349"/>
      <c r="AP65" s="153"/>
      <c r="AQ65" s="113"/>
      <c r="AR65" s="89"/>
      <c r="AS65" s="376"/>
      <c r="AT65" s="376"/>
      <c r="AU65" s="376"/>
      <c r="AV65" s="90"/>
    </row>
    <row r="66" spans="2:48" ht="9" customHeight="1">
      <c r="B66" s="374">
        <v>29</v>
      </c>
      <c r="C66" s="368">
        <f>Nómina!B44</f>
        <v>0</v>
      </c>
      <c r="D66" s="370">
        <f>Nómina!H44</f>
        <v>0</v>
      </c>
      <c r="E66" s="371"/>
      <c r="H66" s="374">
        <v>29</v>
      </c>
      <c r="I66" s="350"/>
      <c r="J66" s="350"/>
      <c r="K66" s="350"/>
      <c r="L66" s="350"/>
      <c r="M66" s="350"/>
      <c r="N66" s="350"/>
      <c r="O66" s="350"/>
      <c r="P66" s="350"/>
      <c r="Q66" s="72"/>
      <c r="R66" s="350"/>
      <c r="S66" s="350"/>
      <c r="T66" s="350"/>
      <c r="U66" s="350"/>
      <c r="V66" s="350"/>
      <c r="W66" s="350"/>
      <c r="X66" s="350"/>
      <c r="Y66" s="350"/>
      <c r="Z66" s="350"/>
      <c r="AA66" s="350"/>
      <c r="AB66" s="350"/>
      <c r="AC66" s="350"/>
      <c r="AD66" s="350"/>
      <c r="AE66" s="350"/>
      <c r="AF66" s="350"/>
      <c r="AG66" s="350"/>
      <c r="AH66" s="350"/>
      <c r="AI66" s="350"/>
      <c r="AJ66" s="350"/>
      <c r="AK66" s="350"/>
      <c r="AL66" s="350"/>
      <c r="AM66" s="350"/>
      <c r="AN66" s="348" t="str">
        <f>IF(I66&lt;&gt;"",COUNTIF(I66:AM66," /"),IF(T66&lt;&gt;"",COUNTIF(I66:AM66," /"),IF(AD66&lt;&gt;"",COUNTIF(I66:AM66," /"),"")))</f>
        <v/>
      </c>
      <c r="AP66" s="153"/>
      <c r="AQ66" s="113"/>
      <c r="AR66" s="93" t="s">
        <v>201</v>
      </c>
      <c r="AS66" s="38"/>
      <c r="AT66" s="38"/>
      <c r="AU66" s="38"/>
      <c r="AV66" s="90"/>
    </row>
    <row r="67" spans="2:48" ht="9" customHeight="1">
      <c r="B67" s="375"/>
      <c r="C67" s="369"/>
      <c r="D67" s="372"/>
      <c r="E67" s="373"/>
      <c r="H67" s="375"/>
      <c r="I67" s="351"/>
      <c r="J67" s="351"/>
      <c r="K67" s="351"/>
      <c r="L67" s="351"/>
      <c r="M67" s="351"/>
      <c r="N67" s="351"/>
      <c r="O67" s="351"/>
      <c r="P67" s="351"/>
      <c r="Q67" s="73"/>
      <c r="R67" s="351"/>
      <c r="S67" s="351"/>
      <c r="T67" s="351"/>
      <c r="U67" s="351"/>
      <c r="V67" s="351"/>
      <c r="W67" s="351"/>
      <c r="X67" s="351"/>
      <c r="Y67" s="351"/>
      <c r="Z67" s="351"/>
      <c r="AA67" s="351"/>
      <c r="AB67" s="351"/>
      <c r="AC67" s="351"/>
      <c r="AD67" s="351"/>
      <c r="AE67" s="351"/>
      <c r="AF67" s="351"/>
      <c r="AG67" s="351"/>
      <c r="AH67" s="351"/>
      <c r="AI67" s="351"/>
      <c r="AJ67" s="351"/>
      <c r="AK67" s="351"/>
      <c r="AL67" s="351"/>
      <c r="AM67" s="351"/>
      <c r="AN67" s="349"/>
      <c r="AP67" s="153"/>
      <c r="AQ67" s="113"/>
      <c r="AR67" s="89"/>
      <c r="AS67" s="38"/>
      <c r="AT67" s="38"/>
      <c r="AU67" s="38"/>
      <c r="AV67" s="90"/>
    </row>
    <row r="68" spans="2:48" ht="9" customHeight="1">
      <c r="B68" s="374">
        <v>30</v>
      </c>
      <c r="C68" s="368">
        <f>Nómina!B45</f>
        <v>0</v>
      </c>
      <c r="D68" s="370">
        <f>Nómina!H45</f>
        <v>0</v>
      </c>
      <c r="E68" s="371"/>
      <c r="H68" s="374">
        <v>30</v>
      </c>
      <c r="I68" s="350"/>
      <c r="J68" s="350"/>
      <c r="K68" s="350"/>
      <c r="L68" s="350"/>
      <c r="M68" s="350"/>
      <c r="N68" s="350"/>
      <c r="O68" s="350"/>
      <c r="P68" s="350"/>
      <c r="Q68" s="72"/>
      <c r="R68" s="350"/>
      <c r="S68" s="350"/>
      <c r="T68" s="350"/>
      <c r="U68" s="350"/>
      <c r="V68" s="350"/>
      <c r="W68" s="350"/>
      <c r="X68" s="350"/>
      <c r="Y68" s="350"/>
      <c r="Z68" s="350"/>
      <c r="AA68" s="350"/>
      <c r="AB68" s="350"/>
      <c r="AC68" s="350"/>
      <c r="AD68" s="350"/>
      <c r="AE68" s="350"/>
      <c r="AF68" s="350"/>
      <c r="AG68" s="350"/>
      <c r="AH68" s="350"/>
      <c r="AI68" s="350"/>
      <c r="AJ68" s="350"/>
      <c r="AK68" s="350"/>
      <c r="AL68" s="350"/>
      <c r="AM68" s="350"/>
      <c r="AN68" s="348" t="str">
        <f>IF(I68&lt;&gt;"",COUNTIF(I68:AM68," /"),IF(T68&lt;&gt;"",COUNTIF(I68:AM68," /"),IF(AD68&lt;&gt;"",COUNTIF(I68:AM68," /"),"")))</f>
        <v/>
      </c>
      <c r="AP68" s="153"/>
      <c r="AQ68" s="113"/>
      <c r="AR68" s="42"/>
      <c r="AS68" s="42"/>
      <c r="AT68" s="42"/>
      <c r="AU68" s="42"/>
      <c r="AV68" s="90"/>
    </row>
    <row r="69" spans="2:48" ht="9" customHeight="1" thickBot="1">
      <c r="B69" s="375"/>
      <c r="C69" s="369"/>
      <c r="D69" s="372"/>
      <c r="E69" s="373"/>
      <c r="H69" s="375"/>
      <c r="I69" s="351"/>
      <c r="J69" s="351"/>
      <c r="K69" s="351"/>
      <c r="L69" s="351"/>
      <c r="M69" s="351"/>
      <c r="N69" s="351"/>
      <c r="O69" s="351"/>
      <c r="P69" s="351"/>
      <c r="Q69" s="73"/>
      <c r="R69" s="351"/>
      <c r="S69" s="351"/>
      <c r="T69" s="351"/>
      <c r="U69" s="351"/>
      <c r="V69" s="351"/>
      <c r="W69" s="351"/>
      <c r="X69" s="351"/>
      <c r="Y69" s="351"/>
      <c r="Z69" s="351"/>
      <c r="AA69" s="351"/>
      <c r="AB69" s="351"/>
      <c r="AC69" s="351"/>
      <c r="AD69" s="351"/>
      <c r="AE69" s="351"/>
      <c r="AF69" s="351"/>
      <c r="AG69" s="351"/>
      <c r="AH69" s="351"/>
      <c r="AI69" s="351"/>
      <c r="AJ69" s="351"/>
      <c r="AK69" s="351"/>
      <c r="AL69" s="351"/>
      <c r="AM69" s="351"/>
      <c r="AN69" s="349"/>
      <c r="AP69" s="153"/>
      <c r="AQ69" s="111"/>
      <c r="AR69" s="95"/>
      <c r="AS69" s="95"/>
      <c r="AT69" s="95"/>
      <c r="AU69" s="95"/>
      <c r="AV69" s="96"/>
    </row>
    <row r="70" spans="2:48" ht="13.5" thickTop="1"/>
  </sheetData>
  <sheetProtection selectLockedCells="1"/>
  <mergeCells count="1121">
    <mergeCell ref="H36:H37"/>
    <mergeCell ref="AF32:AF33"/>
    <mergeCell ref="V12:V13"/>
    <mergeCell ref="AJ10:AJ11"/>
    <mergeCell ref="Q28:Q29"/>
    <mergeCell ref="Q30:Q31"/>
    <mergeCell ref="Q32:Q33"/>
    <mergeCell ref="Q34:Q35"/>
    <mergeCell ref="Q36:Q37"/>
    <mergeCell ref="I14:I15"/>
    <mergeCell ref="H34:H35"/>
    <mergeCell ref="I24:I25"/>
    <mergeCell ref="J24:J25"/>
    <mergeCell ref="I10:I11"/>
    <mergeCell ref="J10:J11"/>
    <mergeCell ref="O10:O11"/>
    <mergeCell ref="N12:N13"/>
    <mergeCell ref="O12:O13"/>
    <mergeCell ref="I12:I13"/>
    <mergeCell ref="J18:J19"/>
    <mergeCell ref="Q26:Q27"/>
    <mergeCell ref="S12:S13"/>
    <mergeCell ref="P12:P13"/>
    <mergeCell ref="K14:K15"/>
    <mergeCell ref="W12:W13"/>
    <mergeCell ref="X12:X13"/>
    <mergeCell ref="Y12:Y13"/>
    <mergeCell ref="T12:T13"/>
    <mergeCell ref="U12:U13"/>
    <mergeCell ref="AB12:AB13"/>
    <mergeCell ref="AC12:AC13"/>
    <mergeCell ref="Z12:Z13"/>
    <mergeCell ref="AB7:AB9"/>
    <mergeCell ref="AC7:AC9"/>
    <mergeCell ref="I6:S6"/>
    <mergeCell ref="T6:AC6"/>
    <mergeCell ref="S7:S9"/>
    <mergeCell ref="U7:U9"/>
    <mergeCell ref="I1:AM5"/>
    <mergeCell ref="V7:V9"/>
    <mergeCell ref="W7:W9"/>
    <mergeCell ref="X7:X9"/>
    <mergeCell ref="Y7:Y9"/>
    <mergeCell ref="R7:R9"/>
    <mergeCell ref="T7:T9"/>
    <mergeCell ref="AD7:AD9"/>
    <mergeCell ref="Z7:Z9"/>
    <mergeCell ref="AA7:AA9"/>
    <mergeCell ref="AK10:AK11"/>
    <mergeCell ref="AB10:AB11"/>
    <mergeCell ref="AC10:AC11"/>
    <mergeCell ref="S10:S11"/>
    <mergeCell ref="AM7:AM9"/>
    <mergeCell ref="AI7:AI9"/>
    <mergeCell ref="AJ7:AJ9"/>
    <mergeCell ref="AK7:AK9"/>
    <mergeCell ref="AL7:AL9"/>
    <mergeCell ref="AG7:AG9"/>
    <mergeCell ref="AG10:AG11"/>
    <mergeCell ref="W10:W11"/>
    <mergeCell ref="X10:X11"/>
    <mergeCell ref="AS62:AU62"/>
    <mergeCell ref="I28:I29"/>
    <mergeCell ref="J28:J29"/>
    <mergeCell ref="I32:I33"/>
    <mergeCell ref="J32:J33"/>
    <mergeCell ref="R12:R13"/>
    <mergeCell ref="L14:L15"/>
    <mergeCell ref="M14:M15"/>
    <mergeCell ref="P14:P15"/>
    <mergeCell ref="R14:R15"/>
    <mergeCell ref="L12:L13"/>
    <mergeCell ref="M12:M13"/>
    <mergeCell ref="AA10:AA11"/>
    <mergeCell ref="V10:V11"/>
    <mergeCell ref="I7:I9"/>
    <mergeCell ref="J7:J9"/>
    <mergeCell ref="P7:P9"/>
    <mergeCell ref="K12:K13"/>
    <mergeCell ref="L7:L9"/>
    <mergeCell ref="N7:N9"/>
    <mergeCell ref="O7:O9"/>
    <mergeCell ref="M7:M9"/>
    <mergeCell ref="P10:P11"/>
    <mergeCell ref="R10:R11"/>
    <mergeCell ref="AS51:AU51"/>
    <mergeCell ref="T10:T11"/>
    <mergeCell ref="U10:U11"/>
    <mergeCell ref="AH10:AH11"/>
    <mergeCell ref="AI10:AI11"/>
    <mergeCell ref="Y10:Y11"/>
    <mergeCell ref="Z10:Z11"/>
    <mergeCell ref="K7:K9"/>
    <mergeCell ref="H1:H9"/>
    <mergeCell ref="H10:H11"/>
    <mergeCell ref="J16:J17"/>
    <mergeCell ref="I20:I21"/>
    <mergeCell ref="J20:J21"/>
    <mergeCell ref="I18:I19"/>
    <mergeCell ref="D20:E21"/>
    <mergeCell ref="D22:E23"/>
    <mergeCell ref="B7:B9"/>
    <mergeCell ref="C7:C9"/>
    <mergeCell ref="D7:E9"/>
    <mergeCell ref="B22:B23"/>
    <mergeCell ref="C10:C11"/>
    <mergeCell ref="D10:E11"/>
    <mergeCell ref="B10:B11"/>
    <mergeCell ref="B14:B15"/>
    <mergeCell ref="H20:H21"/>
    <mergeCell ref="I16:I17"/>
    <mergeCell ref="H22:H23"/>
    <mergeCell ref="H18:H19"/>
    <mergeCell ref="H16:H17"/>
    <mergeCell ref="J14:J15"/>
    <mergeCell ref="C20:C21"/>
    <mergeCell ref="D16:E17"/>
    <mergeCell ref="C18:C19"/>
    <mergeCell ref="D18:E19"/>
    <mergeCell ref="H42:H43"/>
    <mergeCell ref="H44:H45"/>
    <mergeCell ref="H66:H67"/>
    <mergeCell ref="H68:H69"/>
    <mergeCell ref="B18:B19"/>
    <mergeCell ref="B20:B21"/>
    <mergeCell ref="H58:H59"/>
    <mergeCell ref="H60:H61"/>
    <mergeCell ref="H46:H47"/>
    <mergeCell ref="H48:H49"/>
    <mergeCell ref="H50:H51"/>
    <mergeCell ref="H52:H53"/>
    <mergeCell ref="H14:H15"/>
    <mergeCell ref="H12:H13"/>
    <mergeCell ref="K16:K17"/>
    <mergeCell ref="B16:B17"/>
    <mergeCell ref="C16:C17"/>
    <mergeCell ref="C12:C13"/>
    <mergeCell ref="D12:E13"/>
    <mergeCell ref="C14:C15"/>
    <mergeCell ref="D14:E15"/>
    <mergeCell ref="B12:B13"/>
    <mergeCell ref="B24:B25"/>
    <mergeCell ref="B26:B27"/>
    <mergeCell ref="B28:B29"/>
    <mergeCell ref="H26:H27"/>
    <mergeCell ref="H28:H29"/>
    <mergeCell ref="H30:H31"/>
    <mergeCell ref="H32:H33"/>
    <mergeCell ref="H24:H25"/>
    <mergeCell ref="I52:I53"/>
    <mergeCell ref="J52:J53"/>
    <mergeCell ref="B66:B67"/>
    <mergeCell ref="B68:B69"/>
    <mergeCell ref="B62:B63"/>
    <mergeCell ref="B64:B65"/>
    <mergeCell ref="B54:B55"/>
    <mergeCell ref="B56:B57"/>
    <mergeCell ref="B58:B59"/>
    <mergeCell ref="B60:B61"/>
    <mergeCell ref="B46:B47"/>
    <mergeCell ref="B48:B49"/>
    <mergeCell ref="B50:B51"/>
    <mergeCell ref="B52:B53"/>
    <mergeCell ref="C22:C23"/>
    <mergeCell ref="D28:E29"/>
    <mergeCell ref="C30:C31"/>
    <mergeCell ref="D30:E31"/>
    <mergeCell ref="C26:C27"/>
    <mergeCell ref="C24:C25"/>
    <mergeCell ref="D24:E25"/>
    <mergeCell ref="C28:C29"/>
    <mergeCell ref="C34:C35"/>
    <mergeCell ref="C32:C33"/>
    <mergeCell ref="D26:E27"/>
    <mergeCell ref="D32:E33"/>
    <mergeCell ref="D34:E35"/>
    <mergeCell ref="C52:C53"/>
    <mergeCell ref="C60:C61"/>
    <mergeCell ref="D60:E61"/>
    <mergeCell ref="D52:E53"/>
    <mergeCell ref="C54:C55"/>
    <mergeCell ref="D54:E55"/>
    <mergeCell ref="C56:C57"/>
    <mergeCell ref="D56:E57"/>
    <mergeCell ref="C58:C59"/>
    <mergeCell ref="D58:E59"/>
    <mergeCell ref="B30:B31"/>
    <mergeCell ref="B32:B33"/>
    <mergeCell ref="B38:B39"/>
    <mergeCell ref="B40:B41"/>
    <mergeCell ref="B34:B35"/>
    <mergeCell ref="B36:B37"/>
    <mergeCell ref="B42:B43"/>
    <mergeCell ref="B44:B45"/>
    <mergeCell ref="C66:C67"/>
    <mergeCell ref="D66:E67"/>
    <mergeCell ref="C68:C69"/>
    <mergeCell ref="D68:E69"/>
    <mergeCell ref="AL62:AL63"/>
    <mergeCell ref="AM62:AM63"/>
    <mergeCell ref="AM60:AM61"/>
    <mergeCell ref="AL60:AL61"/>
    <mergeCell ref="X32:X33"/>
    <mergeCell ref="Y32:Y33"/>
    <mergeCell ref="AA32:AA33"/>
    <mergeCell ref="W34:W35"/>
    <mergeCell ref="S34:S35"/>
    <mergeCell ref="I34:I35"/>
    <mergeCell ref="J34:J35"/>
    <mergeCell ref="K34:K35"/>
    <mergeCell ref="L34:L35"/>
    <mergeCell ref="M34:M35"/>
    <mergeCell ref="N34:N35"/>
    <mergeCell ref="AL30:AL31"/>
    <mergeCell ref="Y30:Y31"/>
    <mergeCell ref="AN62:AN63"/>
    <mergeCell ref="AM56:AM57"/>
    <mergeCell ref="AN56:AN57"/>
    <mergeCell ref="AN60:AN61"/>
    <mergeCell ref="AM58:AM59"/>
    <mergeCell ref="D36:E37"/>
    <mergeCell ref="C38:C39"/>
    <mergeCell ref="D38:E39"/>
    <mergeCell ref="D40:E41"/>
    <mergeCell ref="C36:C37"/>
    <mergeCell ref="C42:C43"/>
    <mergeCell ref="D42:E43"/>
    <mergeCell ref="C40:C41"/>
    <mergeCell ref="C44:C45"/>
    <mergeCell ref="D44:E45"/>
    <mergeCell ref="D46:E47"/>
    <mergeCell ref="C48:C49"/>
    <mergeCell ref="D48:E49"/>
    <mergeCell ref="C50:C51"/>
    <mergeCell ref="D50:E51"/>
    <mergeCell ref="C46:C47"/>
    <mergeCell ref="H38:H39"/>
    <mergeCell ref="H40:H41"/>
    <mergeCell ref="H62:H63"/>
    <mergeCell ref="Q40:Q41"/>
    <mergeCell ref="Q42:Q43"/>
    <mergeCell ref="Q44:Q45"/>
    <mergeCell ref="Q38:Q39"/>
    <mergeCell ref="AA36:AA37"/>
    <mergeCell ref="AA38:AA39"/>
    <mergeCell ref="S38:S39"/>
    <mergeCell ref="AN36:AN37"/>
    <mergeCell ref="AS59:AU59"/>
    <mergeCell ref="M48:M49"/>
    <mergeCell ref="N48:N49"/>
    <mergeCell ref="T48:T49"/>
    <mergeCell ref="U48:U49"/>
    <mergeCell ref="R48:R49"/>
    <mergeCell ref="I58:I59"/>
    <mergeCell ref="J58:J59"/>
    <mergeCell ref="K58:K59"/>
    <mergeCell ref="L58:L59"/>
    <mergeCell ref="C62:C63"/>
    <mergeCell ref="D62:E63"/>
    <mergeCell ref="K60:K61"/>
    <mergeCell ref="L60:L61"/>
    <mergeCell ref="I62:I63"/>
    <mergeCell ref="J62:J63"/>
    <mergeCell ref="C64:C65"/>
    <mergeCell ref="D64:E65"/>
    <mergeCell ref="H64:H65"/>
    <mergeCell ref="H54:H55"/>
    <mergeCell ref="H56:H57"/>
    <mergeCell ref="AS65:AU65"/>
    <mergeCell ref="O48:O49"/>
    <mergeCell ref="P48:P49"/>
    <mergeCell ref="AC50:AC51"/>
    <mergeCell ref="AA50:AA51"/>
    <mergeCell ref="AN48:AN49"/>
    <mergeCell ref="AL48:AL49"/>
    <mergeCell ref="AM48:AM49"/>
    <mergeCell ref="AJ48:AJ49"/>
    <mergeCell ref="AK48:AK49"/>
    <mergeCell ref="AK50:AK51"/>
    <mergeCell ref="AR2:AU2"/>
    <mergeCell ref="AN10:AN11"/>
    <mergeCell ref="AF7:AF9"/>
    <mergeCell ref="AI14:AI15"/>
    <mergeCell ref="AL10:AL11"/>
    <mergeCell ref="AM10:AM11"/>
    <mergeCell ref="AN1:AN9"/>
    <mergeCell ref="AD6:AM6"/>
    <mergeCell ref="AE7:AE9"/>
    <mergeCell ref="AH7:AH9"/>
    <mergeCell ref="AD32:AD33"/>
    <mergeCell ref="AN12:AN13"/>
    <mergeCell ref="AD12:AD13"/>
    <mergeCell ref="AE12:AE13"/>
    <mergeCell ref="AK12:AK13"/>
    <mergeCell ref="AF12:AF13"/>
    <mergeCell ref="AG12:AG13"/>
    <mergeCell ref="AH12:AH13"/>
    <mergeCell ref="AN14:AN15"/>
    <mergeCell ref="AI12:AI13"/>
    <mergeCell ref="AD14:AD15"/>
    <mergeCell ref="AJ12:AJ13"/>
    <mergeCell ref="AM12:AM13"/>
    <mergeCell ref="AL12:AL13"/>
    <mergeCell ref="AM14:AM15"/>
    <mergeCell ref="AK14:AK15"/>
    <mergeCell ref="AL14:AL15"/>
    <mergeCell ref="AJ14:AJ15"/>
    <mergeCell ref="AF14:AF15"/>
    <mergeCell ref="AD10:AD11"/>
    <mergeCell ref="AE10:AE11"/>
    <mergeCell ref="AF10:AF11"/>
    <mergeCell ref="AA12:AA13"/>
    <mergeCell ref="AN16:AN17"/>
    <mergeCell ref="AK16:AK17"/>
    <mergeCell ref="AL16:AL17"/>
    <mergeCell ref="S14:S15"/>
    <mergeCell ref="T14:T15"/>
    <mergeCell ref="AG14:AG15"/>
    <mergeCell ref="AH14:AH15"/>
    <mergeCell ref="Y16:Y17"/>
    <mergeCell ref="Z16:Z17"/>
    <mergeCell ref="AC16:AC17"/>
    <mergeCell ref="AD16:AD17"/>
    <mergeCell ref="AA16:AA17"/>
    <mergeCell ref="AB16:AB17"/>
    <mergeCell ref="L16:L17"/>
    <mergeCell ref="M16:M17"/>
    <mergeCell ref="N16:N17"/>
    <mergeCell ref="O16:O17"/>
    <mergeCell ref="U16:U17"/>
    <mergeCell ref="V16:V17"/>
    <mergeCell ref="AM16:AM17"/>
    <mergeCell ref="W20:W21"/>
    <mergeCell ref="X20:X21"/>
    <mergeCell ref="Y20:Y21"/>
    <mergeCell ref="AD20:AD21"/>
    <mergeCell ref="K20:K21"/>
    <mergeCell ref="L20:L21"/>
    <mergeCell ref="AF20:AF21"/>
    <mergeCell ref="AD18:AD19"/>
    <mergeCell ref="AE18:AE19"/>
    <mergeCell ref="AF18:AF19"/>
    <mergeCell ref="K18:K19"/>
    <mergeCell ref="W18:W19"/>
    <mergeCell ref="X18:X19"/>
    <mergeCell ref="Y18:Y19"/>
    <mergeCell ref="S16:S17"/>
    <mergeCell ref="T16:T17"/>
    <mergeCell ref="AG20:AG21"/>
    <mergeCell ref="M20:M21"/>
    <mergeCell ref="N20:N21"/>
    <mergeCell ref="R20:R21"/>
    <mergeCell ref="S20:S21"/>
    <mergeCell ref="T20:T21"/>
    <mergeCell ref="U20:U21"/>
    <mergeCell ref="R16:R17"/>
    <mergeCell ref="W16:W17"/>
    <mergeCell ref="X16:X17"/>
    <mergeCell ref="AG16:AG17"/>
    <mergeCell ref="AE16:AE17"/>
    <mergeCell ref="AE20:AE21"/>
    <mergeCell ref="AI18:AI19"/>
    <mergeCell ref="AJ18:AJ19"/>
    <mergeCell ref="U14:U15"/>
    <mergeCell ref="V14:V15"/>
    <mergeCell ref="N14:N15"/>
    <mergeCell ref="O14:O15"/>
    <mergeCell ref="U18:U19"/>
    <mergeCell ref="V18:V19"/>
    <mergeCell ref="P16:P17"/>
    <mergeCell ref="R18:R19"/>
    <mergeCell ref="S18:S19"/>
    <mergeCell ref="T18:T19"/>
    <mergeCell ref="AH16:AH17"/>
    <mergeCell ref="AF16:AF17"/>
    <mergeCell ref="AI16:AI17"/>
    <mergeCell ref="AJ16:AJ17"/>
    <mergeCell ref="AC14:AC15"/>
    <mergeCell ref="W14:W15"/>
    <mergeCell ref="X14:X15"/>
    <mergeCell ref="AA14:AA15"/>
    <mergeCell ref="AB14:AB15"/>
    <mergeCell ref="AE14:AE15"/>
    <mergeCell ref="Y14:Y15"/>
    <mergeCell ref="Z14:Z15"/>
    <mergeCell ref="AM18:AM19"/>
    <mergeCell ref="AN18:AN19"/>
    <mergeCell ref="Z20:Z21"/>
    <mergeCell ref="AA20:AA21"/>
    <mergeCell ref="AJ20:AJ21"/>
    <mergeCell ref="AK20:AK21"/>
    <mergeCell ref="AH20:AH21"/>
    <mergeCell ref="AI20:AI21"/>
    <mergeCell ref="AB20:AB21"/>
    <mergeCell ref="AC18:AC19"/>
    <mergeCell ref="AN20:AN21"/>
    <mergeCell ref="I22:I23"/>
    <mergeCell ref="J22:J23"/>
    <mergeCell ref="K22:K23"/>
    <mergeCell ref="L22:L23"/>
    <mergeCell ref="M22:M23"/>
    <mergeCell ref="N22:N23"/>
    <mergeCell ref="O22:O23"/>
    <mergeCell ref="P22:P23"/>
    <mergeCell ref="X22:X23"/>
    <mergeCell ref="AA22:AA23"/>
    <mergeCell ref="AB22:AB23"/>
    <mergeCell ref="Y22:Y23"/>
    <mergeCell ref="Z22:Z23"/>
    <mergeCell ref="AJ22:AJ23"/>
    <mergeCell ref="Z18:Z19"/>
    <mergeCell ref="AL20:AL21"/>
    <mergeCell ref="AM20:AM21"/>
    <mergeCell ref="AA18:AA19"/>
    <mergeCell ref="AB18:AB19"/>
    <mergeCell ref="AG18:AG19"/>
    <mergeCell ref="AH18:AH19"/>
    <mergeCell ref="AN24:AN25"/>
    <mergeCell ref="AM24:AM25"/>
    <mergeCell ref="AD24:AD25"/>
    <mergeCell ref="AE24:AE25"/>
    <mergeCell ref="X24:X25"/>
    <mergeCell ref="Y24:Y25"/>
    <mergeCell ref="W24:W25"/>
    <mergeCell ref="O24:O25"/>
    <mergeCell ref="P24:P25"/>
    <mergeCell ref="Z24:Z25"/>
    <mergeCell ref="AK22:AK23"/>
    <mergeCell ref="AF22:AF23"/>
    <mergeCell ref="U24:U25"/>
    <mergeCell ref="S22:S23"/>
    <mergeCell ref="T22:T23"/>
    <mergeCell ref="AJ24:AJ25"/>
    <mergeCell ref="Q18:Q19"/>
    <mergeCell ref="AN22:AN23"/>
    <mergeCell ref="AG22:AG23"/>
    <mergeCell ref="AH22:AH23"/>
    <mergeCell ref="AE22:AE23"/>
    <mergeCell ref="AL22:AL23"/>
    <mergeCell ref="AM22:AM23"/>
    <mergeCell ref="AI22:AI23"/>
    <mergeCell ref="AC22:AC23"/>
    <mergeCell ref="AD22:AD23"/>
    <mergeCell ref="AC20:AC21"/>
    <mergeCell ref="AK18:AK19"/>
    <mergeCell ref="AL18:AL19"/>
    <mergeCell ref="O20:O21"/>
    <mergeCell ref="P20:P21"/>
    <mergeCell ref="V20:V21"/>
    <mergeCell ref="M26:M27"/>
    <mergeCell ref="N26:N27"/>
    <mergeCell ref="O26:O27"/>
    <mergeCell ref="AL24:AL25"/>
    <mergeCell ref="AA24:AA25"/>
    <mergeCell ref="P26:P27"/>
    <mergeCell ref="R26:R27"/>
    <mergeCell ref="AH24:AH25"/>
    <mergeCell ref="AB24:AB25"/>
    <mergeCell ref="AC24:AC25"/>
    <mergeCell ref="I26:I27"/>
    <mergeCell ref="J26:J27"/>
    <mergeCell ref="K26:K27"/>
    <mergeCell ref="L26:L27"/>
    <mergeCell ref="U22:U23"/>
    <mergeCell ref="V22:V23"/>
    <mergeCell ref="K24:K25"/>
    <mergeCell ref="L24:L25"/>
    <mergeCell ref="R24:R25"/>
    <mergeCell ref="S24:S25"/>
    <mergeCell ref="M24:M25"/>
    <mergeCell ref="N24:N25"/>
    <mergeCell ref="V24:V25"/>
    <mergeCell ref="W22:W23"/>
    <mergeCell ref="R22:R23"/>
    <mergeCell ref="N28:N29"/>
    <mergeCell ref="V28:V29"/>
    <mergeCell ref="W28:W29"/>
    <mergeCell ref="AG26:AG27"/>
    <mergeCell ref="AH26:AH27"/>
    <mergeCell ref="AE26:AE27"/>
    <mergeCell ref="O28:O29"/>
    <mergeCell ref="P28:P29"/>
    <mergeCell ref="Y26:Y27"/>
    <mergeCell ref="Z26:Z27"/>
    <mergeCell ref="Q24:Q25"/>
    <mergeCell ref="AK26:AK27"/>
    <mergeCell ref="AF26:AF27"/>
    <mergeCell ref="AK24:AK25"/>
    <mergeCell ref="AF24:AF25"/>
    <mergeCell ref="AG24:AG25"/>
    <mergeCell ref="AI24:AI25"/>
    <mergeCell ref="T24:T25"/>
    <mergeCell ref="AN28:AN29"/>
    <mergeCell ref="I30:I31"/>
    <mergeCell ref="J30:J31"/>
    <mergeCell ref="K30:K31"/>
    <mergeCell ref="L30:L31"/>
    <mergeCell ref="M30:M31"/>
    <mergeCell ref="N30:N31"/>
    <mergeCell ref="O30:O31"/>
    <mergeCell ref="AM28:AM29"/>
    <mergeCell ref="AA28:AA29"/>
    <mergeCell ref="AL26:AL27"/>
    <mergeCell ref="AM26:AM27"/>
    <mergeCell ref="R28:R29"/>
    <mergeCell ref="S28:S29"/>
    <mergeCell ref="T28:T29"/>
    <mergeCell ref="U28:U29"/>
    <mergeCell ref="AI26:AI27"/>
    <mergeCell ref="AJ26:AJ27"/>
    <mergeCell ref="S26:S27"/>
    <mergeCell ref="T26:T27"/>
    <mergeCell ref="K28:K29"/>
    <mergeCell ref="L28:L29"/>
    <mergeCell ref="AC26:AC27"/>
    <mergeCell ref="AD26:AD27"/>
    <mergeCell ref="U26:U27"/>
    <mergeCell ref="V26:V27"/>
    <mergeCell ref="W26:W27"/>
    <mergeCell ref="X26:X27"/>
    <mergeCell ref="AA26:AA27"/>
    <mergeCell ref="AB26:AB27"/>
    <mergeCell ref="AN26:AN27"/>
    <mergeCell ref="M28:M29"/>
    <mergeCell ref="AF30:AF31"/>
    <mergeCell ref="AJ28:AJ29"/>
    <mergeCell ref="AK28:AK29"/>
    <mergeCell ref="P30:P31"/>
    <mergeCell ref="R30:R31"/>
    <mergeCell ref="AH28:AH29"/>
    <mergeCell ref="AB28:AB29"/>
    <mergeCell ref="AC28:AC29"/>
    <mergeCell ref="AD28:AD29"/>
    <mergeCell ref="AE28:AE29"/>
    <mergeCell ref="AE30:AE31"/>
    <mergeCell ref="T30:T31"/>
    <mergeCell ref="U30:U31"/>
    <mergeCell ref="X30:X31"/>
    <mergeCell ref="AM32:AM33"/>
    <mergeCell ref="AC30:AC31"/>
    <mergeCell ref="AI32:AI33"/>
    <mergeCell ref="N36:N37"/>
    <mergeCell ref="V36:V37"/>
    <mergeCell ref="W36:W37"/>
    <mergeCell ref="AG34:AG35"/>
    <mergeCell ref="V30:V31"/>
    <mergeCell ref="AG28:AG29"/>
    <mergeCell ref="Y28:Y29"/>
    <mergeCell ref="AN30:AN31"/>
    <mergeCell ref="V32:V33"/>
    <mergeCell ref="W32:W33"/>
    <mergeCell ref="AG30:AG31"/>
    <mergeCell ref="AH30:AH31"/>
    <mergeCell ref="W30:W31"/>
    <mergeCell ref="AN32:AN33"/>
    <mergeCell ref="AM30:AM31"/>
    <mergeCell ref="AJ30:AJ31"/>
    <mergeCell ref="Z28:Z29"/>
    <mergeCell ref="AA30:AA31"/>
    <mergeCell ref="AB30:AB31"/>
    <mergeCell ref="AI30:AI31"/>
    <mergeCell ref="AF28:AF29"/>
    <mergeCell ref="AL28:AL29"/>
    <mergeCell ref="AI28:AI29"/>
    <mergeCell ref="X28:X29"/>
    <mergeCell ref="AD30:AD31"/>
    <mergeCell ref="S30:S31"/>
    <mergeCell ref="AG32:AG33"/>
    <mergeCell ref="AE32:AE33"/>
    <mergeCell ref="AA34:AA35"/>
    <mergeCell ref="AM34:AM35"/>
    <mergeCell ref="Z30:Z31"/>
    <mergeCell ref="AK30:AK31"/>
    <mergeCell ref="K32:K33"/>
    <mergeCell ref="L32:L33"/>
    <mergeCell ref="M32:M33"/>
    <mergeCell ref="N32:N33"/>
    <mergeCell ref="O34:O35"/>
    <mergeCell ref="O32:O33"/>
    <mergeCell ref="AC32:AC33"/>
    <mergeCell ref="AL32:AL33"/>
    <mergeCell ref="AJ32:AJ33"/>
    <mergeCell ref="AK32:AK33"/>
    <mergeCell ref="R34:R35"/>
    <mergeCell ref="O36:O37"/>
    <mergeCell ref="P36:P37"/>
    <mergeCell ref="R36:R37"/>
    <mergeCell ref="S36:S37"/>
    <mergeCell ref="AH32:AH33"/>
    <mergeCell ref="AB32:AB33"/>
    <mergeCell ref="AC34:AC35"/>
    <mergeCell ref="AD34:AD35"/>
    <mergeCell ref="X34:X35"/>
    <mergeCell ref="AB34:AB35"/>
    <mergeCell ref="Y34:Y35"/>
    <mergeCell ref="Z34:Z35"/>
    <mergeCell ref="P32:P33"/>
    <mergeCell ref="R32:R33"/>
    <mergeCell ref="S32:S33"/>
    <mergeCell ref="T32:T33"/>
    <mergeCell ref="Z32:Z33"/>
    <mergeCell ref="U32:U33"/>
    <mergeCell ref="AH34:AH35"/>
    <mergeCell ref="AE34:AE35"/>
    <mergeCell ref="AL36:AL37"/>
    <mergeCell ref="AM36:AM37"/>
    <mergeCell ref="AH36:AH37"/>
    <mergeCell ref="AL34:AL35"/>
    <mergeCell ref="AF36:AF37"/>
    <mergeCell ref="AG36:AG37"/>
    <mergeCell ref="AK34:AK35"/>
    <mergeCell ref="AF34:AF35"/>
    <mergeCell ref="AI34:AI35"/>
    <mergeCell ref="AJ34:AJ35"/>
    <mergeCell ref="P34:P35"/>
    <mergeCell ref="T36:T37"/>
    <mergeCell ref="U36:U37"/>
    <mergeCell ref="T34:T35"/>
    <mergeCell ref="U34:U35"/>
    <mergeCell ref="V34:V35"/>
    <mergeCell ref="AN38:AN39"/>
    <mergeCell ref="AI38:AI39"/>
    <mergeCell ref="AJ38:AJ39"/>
    <mergeCell ref="AJ36:AJ37"/>
    <mergeCell ref="AK36:AK37"/>
    <mergeCell ref="AL38:AL39"/>
    <mergeCell ref="AM38:AM39"/>
    <mergeCell ref="AN34:AN35"/>
    <mergeCell ref="J42:J43"/>
    <mergeCell ref="K42:K43"/>
    <mergeCell ref="L42:L43"/>
    <mergeCell ref="AF40:AF41"/>
    <mergeCell ref="AG40:AG41"/>
    <mergeCell ref="AE40:AE41"/>
    <mergeCell ref="I40:I41"/>
    <mergeCell ref="J40:J41"/>
    <mergeCell ref="K40:K41"/>
    <mergeCell ref="AB38:AB39"/>
    <mergeCell ref="T40:T41"/>
    <mergeCell ref="U40:U41"/>
    <mergeCell ref="O40:O41"/>
    <mergeCell ref="P40:P41"/>
    <mergeCell ref="R40:R41"/>
    <mergeCell ref="S40:S41"/>
    <mergeCell ref="AA40:AA41"/>
    <mergeCell ref="L40:L41"/>
    <mergeCell ref="I38:I39"/>
    <mergeCell ref="J38:J39"/>
    <mergeCell ref="K38:K39"/>
    <mergeCell ref="L38:L39"/>
    <mergeCell ref="M40:M41"/>
    <mergeCell ref="N40:N41"/>
    <mergeCell ref="V40:V41"/>
    <mergeCell ref="W40:W41"/>
    <mergeCell ref="AG38:AG39"/>
    <mergeCell ref="AB40:AB41"/>
    <mergeCell ref="AE38:AE39"/>
    <mergeCell ref="M38:M39"/>
    <mergeCell ref="N38:N39"/>
    <mergeCell ref="O38:O39"/>
    <mergeCell ref="AL40:AL41"/>
    <mergeCell ref="Z38:Z39"/>
    <mergeCell ref="Z40:Z41"/>
    <mergeCell ref="AK38:AK39"/>
    <mergeCell ref="AF38:AF39"/>
    <mergeCell ref="AH40:AH41"/>
    <mergeCell ref="I36:I37"/>
    <mergeCell ref="J36:J37"/>
    <mergeCell ref="K36:K37"/>
    <mergeCell ref="L36:L37"/>
    <mergeCell ref="T38:T39"/>
    <mergeCell ref="U38:U39"/>
    <mergeCell ref="V38:V39"/>
    <mergeCell ref="W38:W39"/>
    <mergeCell ref="X38:X39"/>
    <mergeCell ref="AE36:AE37"/>
    <mergeCell ref="X36:X37"/>
    <mergeCell ref="Y38:Y39"/>
    <mergeCell ref="X40:X41"/>
    <mergeCell ref="AC40:AC41"/>
    <mergeCell ref="AI36:AI37"/>
    <mergeCell ref="AH38:AH39"/>
    <mergeCell ref="P38:P39"/>
    <mergeCell ref="R38:R39"/>
    <mergeCell ref="AC38:AC39"/>
    <mergeCell ref="AD38:AD39"/>
    <mergeCell ref="AB36:AB37"/>
    <mergeCell ref="AC36:AC37"/>
    <mergeCell ref="AD36:AD37"/>
    <mergeCell ref="Y36:Y37"/>
    <mergeCell ref="Z36:Z37"/>
    <mergeCell ref="M36:M37"/>
    <mergeCell ref="M42:M43"/>
    <mergeCell ref="N42:N43"/>
    <mergeCell ref="O42:O43"/>
    <mergeCell ref="P42:P43"/>
    <mergeCell ref="R42:R43"/>
    <mergeCell ref="I42:I43"/>
    <mergeCell ref="Z44:Z45"/>
    <mergeCell ref="AA44:AA45"/>
    <mergeCell ref="Y46:Y47"/>
    <mergeCell ref="Z46:Z47"/>
    <mergeCell ref="AN44:AN45"/>
    <mergeCell ref="AJ44:AJ45"/>
    <mergeCell ref="AK44:AK45"/>
    <mergeCell ref="AL44:AL45"/>
    <mergeCell ref="AM44:AM45"/>
    <mergeCell ref="AD42:AD43"/>
    <mergeCell ref="AK42:AK43"/>
    <mergeCell ref="AM42:AM43"/>
    <mergeCell ref="AH44:AH45"/>
    <mergeCell ref="AI44:AI45"/>
    <mergeCell ref="AB42:AB43"/>
    <mergeCell ref="AI42:AI43"/>
    <mergeCell ref="AJ42:AJ43"/>
    <mergeCell ref="AC42:AC43"/>
    <mergeCell ref="AN42:AN43"/>
    <mergeCell ref="AG42:AG43"/>
    <mergeCell ref="AH42:AH43"/>
    <mergeCell ref="AE42:AE43"/>
    <mergeCell ref="AF42:AF43"/>
    <mergeCell ref="AL42:AL43"/>
    <mergeCell ref="AB44:AB45"/>
    <mergeCell ref="AC44:AC45"/>
    <mergeCell ref="AI40:AI41"/>
    <mergeCell ref="AD40:AD41"/>
    <mergeCell ref="T44:T45"/>
    <mergeCell ref="U44:U45"/>
    <mergeCell ref="AF44:AF45"/>
    <mergeCell ref="AG44:AG45"/>
    <mergeCell ref="X44:X45"/>
    <mergeCell ref="Y44:Y45"/>
    <mergeCell ref="Y42:Y43"/>
    <mergeCell ref="S42:S43"/>
    <mergeCell ref="T42:T43"/>
    <mergeCell ref="U42:U43"/>
    <mergeCell ref="V42:V43"/>
    <mergeCell ref="W42:W43"/>
    <mergeCell ref="X42:X43"/>
    <mergeCell ref="AA42:AA43"/>
    <mergeCell ref="Z42:Z43"/>
    <mergeCell ref="AD44:AD45"/>
    <mergeCell ref="AE44:AE45"/>
    <mergeCell ref="AI46:AI47"/>
    <mergeCell ref="AF48:AF49"/>
    <mergeCell ref="AG48:AG49"/>
    <mergeCell ref="O46:O47"/>
    <mergeCell ref="T46:T47"/>
    <mergeCell ref="V48:V49"/>
    <mergeCell ref="AD46:AD47"/>
    <mergeCell ref="AB48:AB49"/>
    <mergeCell ref="AC48:AC49"/>
    <mergeCell ref="AD48:AD49"/>
    <mergeCell ref="AE48:AE49"/>
    <mergeCell ref="AH48:AH49"/>
    <mergeCell ref="AI48:AI49"/>
    <mergeCell ref="Z48:Z49"/>
    <mergeCell ref="AA48:AA49"/>
    <mergeCell ref="X48:X49"/>
    <mergeCell ref="Y48:Y49"/>
    <mergeCell ref="W48:W49"/>
    <mergeCell ref="S46:S47"/>
    <mergeCell ref="I48:I49"/>
    <mergeCell ref="J48:J49"/>
    <mergeCell ref="K48:K49"/>
    <mergeCell ref="L48:L49"/>
    <mergeCell ref="AB46:AB47"/>
    <mergeCell ref="AC46:AC47"/>
    <mergeCell ref="N46:N47"/>
    <mergeCell ref="AA46:AA47"/>
    <mergeCell ref="W46:W47"/>
    <mergeCell ref="X46:X47"/>
    <mergeCell ref="V46:V47"/>
    <mergeCell ref="P46:P47"/>
    <mergeCell ref="R46:R47"/>
    <mergeCell ref="M44:M45"/>
    <mergeCell ref="N44:N45"/>
    <mergeCell ref="V44:V45"/>
    <mergeCell ref="W44:W45"/>
    <mergeCell ref="O44:O45"/>
    <mergeCell ref="P44:P45"/>
    <mergeCell ref="R44:R45"/>
    <mergeCell ref="S44:S45"/>
    <mergeCell ref="I44:I45"/>
    <mergeCell ref="J44:J45"/>
    <mergeCell ref="K44:K45"/>
    <mergeCell ref="L44:L45"/>
    <mergeCell ref="AN50:AN51"/>
    <mergeCell ref="M52:M53"/>
    <mergeCell ref="N52:N53"/>
    <mergeCell ref="V52:V53"/>
    <mergeCell ref="W52:W53"/>
    <mergeCell ref="O52:O53"/>
    <mergeCell ref="P52:P53"/>
    <mergeCell ref="R52:R53"/>
    <mergeCell ref="S52:S53"/>
    <mergeCell ref="T52:T53"/>
    <mergeCell ref="AM50:AM51"/>
    <mergeCell ref="P50:P51"/>
    <mergeCell ref="R50:R51"/>
    <mergeCell ref="Y50:Y51"/>
    <mergeCell ref="AN52:AN53"/>
    <mergeCell ref="I46:I47"/>
    <mergeCell ref="J46:J47"/>
    <mergeCell ref="K46:K47"/>
    <mergeCell ref="L46:L47"/>
    <mergeCell ref="M46:M47"/>
    <mergeCell ref="AM46:AM47"/>
    <mergeCell ref="AN46:AN47"/>
    <mergeCell ref="AE46:AE47"/>
    <mergeCell ref="AF46:AF47"/>
    <mergeCell ref="AG46:AG47"/>
    <mergeCell ref="AH46:AH47"/>
    <mergeCell ref="AK46:AK47"/>
    <mergeCell ref="AL46:AL47"/>
    <mergeCell ref="AJ46:AJ47"/>
    <mergeCell ref="U46:U47"/>
    <mergeCell ref="K52:K53"/>
    <mergeCell ref="L52:L53"/>
    <mergeCell ref="AD50:AD51"/>
    <mergeCell ref="AG50:AG51"/>
    <mergeCell ref="U50:U51"/>
    <mergeCell ref="V50:V51"/>
    <mergeCell ref="W50:W51"/>
    <mergeCell ref="X50:X51"/>
    <mergeCell ref="AB50:AB51"/>
    <mergeCell ref="AH50:AH51"/>
    <mergeCell ref="AL50:AL51"/>
    <mergeCell ref="AJ52:AJ53"/>
    <mergeCell ref="AK52:AK53"/>
    <mergeCell ref="AF52:AF53"/>
    <mergeCell ref="AG52:AG53"/>
    <mergeCell ref="AA52:AA53"/>
    <mergeCell ref="AI52:AI53"/>
    <mergeCell ref="Z52:Z53"/>
    <mergeCell ref="I50:I51"/>
    <mergeCell ref="J50:J51"/>
    <mergeCell ref="K50:K51"/>
    <mergeCell ref="L50:L51"/>
    <mergeCell ref="AI50:AI51"/>
    <mergeCell ref="AJ50:AJ51"/>
    <mergeCell ref="S50:S51"/>
    <mergeCell ref="T50:T51"/>
    <mergeCell ref="AE50:AE51"/>
    <mergeCell ref="AF50:AF51"/>
    <mergeCell ref="M50:M51"/>
    <mergeCell ref="N50:N51"/>
    <mergeCell ref="O50:O51"/>
    <mergeCell ref="Y52:Y53"/>
    <mergeCell ref="Z50:Z51"/>
    <mergeCell ref="X52:X53"/>
    <mergeCell ref="M54:M55"/>
    <mergeCell ref="N54:N55"/>
    <mergeCell ref="O54:O55"/>
    <mergeCell ref="U54:U55"/>
    <mergeCell ref="AM52:AM53"/>
    <mergeCell ref="AB52:AB53"/>
    <mergeCell ref="AC52:AC53"/>
    <mergeCell ref="AD52:AD53"/>
    <mergeCell ref="U52:U53"/>
    <mergeCell ref="AL52:AL53"/>
    <mergeCell ref="AD54:AD55"/>
    <mergeCell ref="AG54:AG55"/>
    <mergeCell ref="AH54:AH55"/>
    <mergeCell ref="AI54:AI55"/>
    <mergeCell ref="AJ54:AJ55"/>
    <mergeCell ref="AK54:AK55"/>
    <mergeCell ref="AL54:AL55"/>
    <mergeCell ref="AH52:AH53"/>
    <mergeCell ref="AE52:AE53"/>
    <mergeCell ref="L54:L55"/>
    <mergeCell ref="N58:N59"/>
    <mergeCell ref="O58:O59"/>
    <mergeCell ref="M58:M59"/>
    <mergeCell ref="M56:M57"/>
    <mergeCell ref="X54:X55"/>
    <mergeCell ref="W54:W55"/>
    <mergeCell ref="T54:T55"/>
    <mergeCell ref="Y56:Y57"/>
    <mergeCell ref="AA56:AA57"/>
    <mergeCell ref="AB56:AB57"/>
    <mergeCell ref="U56:U57"/>
    <mergeCell ref="V54:V55"/>
    <mergeCell ref="Y54:Y55"/>
    <mergeCell ref="AH56:AH57"/>
    <mergeCell ref="AI56:AI57"/>
    <mergeCell ref="AG56:AG57"/>
    <mergeCell ref="R54:R55"/>
    <mergeCell ref="V56:V57"/>
    <mergeCell ref="W56:W57"/>
    <mergeCell ref="Z56:Z57"/>
    <mergeCell ref="X56:X57"/>
    <mergeCell ref="AD56:AD57"/>
    <mergeCell ref="AE56:AE57"/>
    <mergeCell ref="N56:N57"/>
    <mergeCell ref="O56:O57"/>
    <mergeCell ref="P56:P57"/>
    <mergeCell ref="R56:R57"/>
    <mergeCell ref="S56:S57"/>
    <mergeCell ref="T56:T57"/>
    <mergeCell ref="AE54:AE55"/>
    <mergeCell ref="AF54:AF55"/>
    <mergeCell ref="Z62:Z63"/>
    <mergeCell ref="S60:S61"/>
    <mergeCell ref="N62:N63"/>
    <mergeCell ref="M60:M61"/>
    <mergeCell ref="N60:N61"/>
    <mergeCell ref="O60:O61"/>
    <mergeCell ref="P60:P61"/>
    <mergeCell ref="T58:T59"/>
    <mergeCell ref="P58:P59"/>
    <mergeCell ref="S58:S59"/>
    <mergeCell ref="I56:I57"/>
    <mergeCell ref="J56:J57"/>
    <mergeCell ref="K56:K57"/>
    <mergeCell ref="L56:L57"/>
    <mergeCell ref="AC58:AC59"/>
    <mergeCell ref="AD58:AD59"/>
    <mergeCell ref="Z58:Z59"/>
    <mergeCell ref="V58:V59"/>
    <mergeCell ref="W58:W59"/>
    <mergeCell ref="X58:X59"/>
    <mergeCell ref="Y58:Y59"/>
    <mergeCell ref="AC56:AC57"/>
    <mergeCell ref="K62:K63"/>
    <mergeCell ref="L62:L63"/>
    <mergeCell ref="I60:I61"/>
    <mergeCell ref="J60:J61"/>
    <mergeCell ref="AB62:AB63"/>
    <mergeCell ref="J64:J65"/>
    <mergeCell ref="K64:K65"/>
    <mergeCell ref="L64:L65"/>
    <mergeCell ref="AA64:AA65"/>
    <mergeCell ref="AC64:AC65"/>
    <mergeCell ref="AJ60:AJ61"/>
    <mergeCell ref="AK60:AK61"/>
    <mergeCell ref="AG58:AG59"/>
    <mergeCell ref="AH58:AH59"/>
    <mergeCell ref="AI58:AI59"/>
    <mergeCell ref="AJ58:AJ59"/>
    <mergeCell ref="AF64:AF65"/>
    <mergeCell ref="U64:U65"/>
    <mergeCell ref="V64:V65"/>
    <mergeCell ref="W64:W65"/>
    <mergeCell ref="X64:X65"/>
    <mergeCell ref="Y64:Y65"/>
    <mergeCell ref="Z64:Z65"/>
    <mergeCell ref="P62:P63"/>
    <mergeCell ref="U62:U63"/>
    <mergeCell ref="V62:V63"/>
    <mergeCell ref="U60:U61"/>
    <mergeCell ref="AE64:AE65"/>
    <mergeCell ref="AE62:AE63"/>
    <mergeCell ref="AC62:AC63"/>
    <mergeCell ref="AA62:AA63"/>
    <mergeCell ref="AD62:AD63"/>
    <mergeCell ref="X60:X61"/>
    <mergeCell ref="M62:M63"/>
    <mergeCell ref="R62:R63"/>
    <mergeCell ref="AA58:AA59"/>
    <mergeCell ref="AC60:AC61"/>
    <mergeCell ref="AA68:AA69"/>
    <mergeCell ref="Z66:Z67"/>
    <mergeCell ref="X66:X67"/>
    <mergeCell ref="Y66:Y67"/>
    <mergeCell ref="I66:I67"/>
    <mergeCell ref="J66:J67"/>
    <mergeCell ref="Y68:Y69"/>
    <mergeCell ref="Z68:Z69"/>
    <mergeCell ref="M68:M69"/>
    <mergeCell ref="N68:N69"/>
    <mergeCell ref="O68:O69"/>
    <mergeCell ref="P68:P69"/>
    <mergeCell ref="R68:R69"/>
    <mergeCell ref="I68:I69"/>
    <mergeCell ref="AM64:AM65"/>
    <mergeCell ref="AN64:AN65"/>
    <mergeCell ref="AG64:AG65"/>
    <mergeCell ref="AH64:AH65"/>
    <mergeCell ref="AI64:AI65"/>
    <mergeCell ref="AJ64:AJ65"/>
    <mergeCell ref="AK64:AK65"/>
    <mergeCell ref="AL64:AL65"/>
    <mergeCell ref="AF66:AF67"/>
    <mergeCell ref="AG66:AG67"/>
    <mergeCell ref="AH66:AH67"/>
    <mergeCell ref="AI66:AI67"/>
    <mergeCell ref="AN66:AN67"/>
    <mergeCell ref="AM66:AM67"/>
    <mergeCell ref="AL66:AL67"/>
    <mergeCell ref="AJ66:AJ67"/>
    <mergeCell ref="AK66:AK67"/>
    <mergeCell ref="AD64:AD65"/>
    <mergeCell ref="I64:I65"/>
    <mergeCell ref="Q12:Q13"/>
    <mergeCell ref="J12:J13"/>
    <mergeCell ref="L18:L19"/>
    <mergeCell ref="M18:M19"/>
    <mergeCell ref="N18:N19"/>
    <mergeCell ref="O18:O19"/>
    <mergeCell ref="P18:P19"/>
    <mergeCell ref="N64:N65"/>
    <mergeCell ref="O64:O65"/>
    <mergeCell ref="W66:W67"/>
    <mergeCell ref="S66:S67"/>
    <mergeCell ref="T66:T67"/>
    <mergeCell ref="U66:U67"/>
    <mergeCell ref="J68:J69"/>
    <mergeCell ref="K68:K69"/>
    <mergeCell ref="L68:L69"/>
    <mergeCell ref="K66:K67"/>
    <mergeCell ref="L66:L67"/>
    <mergeCell ref="O66:O67"/>
    <mergeCell ref="S68:S69"/>
    <mergeCell ref="S64:S65"/>
    <mergeCell ref="T64:T65"/>
    <mergeCell ref="S62:S63"/>
    <mergeCell ref="T62:T63"/>
    <mergeCell ref="W62:W63"/>
    <mergeCell ref="R60:R61"/>
    <mergeCell ref="V60:V61"/>
    <mergeCell ref="W60:W61"/>
    <mergeCell ref="I54:I55"/>
    <mergeCell ref="J54:J55"/>
    <mergeCell ref="K54:K55"/>
    <mergeCell ref="AE68:AE69"/>
    <mergeCell ref="AD68:AD69"/>
    <mergeCell ref="AC68:AC69"/>
    <mergeCell ref="T68:T69"/>
    <mergeCell ref="AB68:AB69"/>
    <mergeCell ref="U68:U69"/>
    <mergeCell ref="V68:V69"/>
    <mergeCell ref="W68:W69"/>
    <mergeCell ref="X68:X69"/>
    <mergeCell ref="K10:K11"/>
    <mergeCell ref="AM68:AM69"/>
    <mergeCell ref="AN68:AN69"/>
    <mergeCell ref="AG68:AG69"/>
    <mergeCell ref="AH68:AH69"/>
    <mergeCell ref="AI68:AI69"/>
    <mergeCell ref="AJ68:AJ69"/>
    <mergeCell ref="AK68:AK69"/>
    <mergeCell ref="AL68:AL69"/>
    <mergeCell ref="AF68:AF69"/>
    <mergeCell ref="L10:L11"/>
    <mergeCell ref="M10:M11"/>
    <mergeCell ref="N10:N11"/>
    <mergeCell ref="M66:M67"/>
    <mergeCell ref="N66:N67"/>
    <mergeCell ref="P64:P65"/>
    <mergeCell ref="M64:M65"/>
    <mergeCell ref="P66:P67"/>
    <mergeCell ref="P54:P55"/>
    <mergeCell ref="O62:O63"/>
    <mergeCell ref="AD66:AD67"/>
    <mergeCell ref="AE66:AE67"/>
    <mergeCell ref="AA66:AA67"/>
    <mergeCell ref="AS6:AU6"/>
    <mergeCell ref="AS8:AU8"/>
    <mergeCell ref="AS28:AU28"/>
    <mergeCell ref="AS49:AU49"/>
    <mergeCell ref="AS37:AU37"/>
    <mergeCell ref="AS48:AU48"/>
    <mergeCell ref="AS27:AU27"/>
    <mergeCell ref="AS52:AU52"/>
    <mergeCell ref="R66:R67"/>
    <mergeCell ref="R64:R65"/>
    <mergeCell ref="R58:R59"/>
    <mergeCell ref="AN40:AN41"/>
    <mergeCell ref="Z60:Z61"/>
    <mergeCell ref="AA60:AA61"/>
    <mergeCell ref="AB60:AB61"/>
    <mergeCell ref="Y60:Y61"/>
    <mergeCell ref="V66:V67"/>
    <mergeCell ref="AB66:AB67"/>
    <mergeCell ref="AC66:AC67"/>
    <mergeCell ref="AK62:AK63"/>
    <mergeCell ref="AF62:AF63"/>
    <mergeCell ref="AG62:AG63"/>
    <mergeCell ref="AH62:AH63"/>
    <mergeCell ref="AI62:AI63"/>
    <mergeCell ref="AJ62:AJ63"/>
    <mergeCell ref="X62:X63"/>
    <mergeCell ref="Y62:Y63"/>
    <mergeCell ref="AB64:AB65"/>
    <mergeCell ref="AF60:AF61"/>
    <mergeCell ref="AG60:AG61"/>
    <mergeCell ref="AH60:AH61"/>
    <mergeCell ref="AD60:AD61"/>
    <mergeCell ref="AN58:AN59"/>
    <mergeCell ref="T60:T61"/>
    <mergeCell ref="AF58:AF59"/>
    <mergeCell ref="U58:U59"/>
    <mergeCell ref="AE58:AE59"/>
    <mergeCell ref="AE60:AE61"/>
    <mergeCell ref="AI60:AI61"/>
    <mergeCell ref="AK58:AK59"/>
    <mergeCell ref="AL58:AL59"/>
    <mergeCell ref="Q20:Q21"/>
    <mergeCell ref="Q22:Q23"/>
    <mergeCell ref="AM40:AM41"/>
    <mergeCell ref="Y40:Y41"/>
    <mergeCell ref="Q7:Q9"/>
    <mergeCell ref="Q10:Q11"/>
    <mergeCell ref="Q14:Q15"/>
    <mergeCell ref="Q16:Q17"/>
    <mergeCell ref="AJ40:AJ41"/>
    <mergeCell ref="AK40:AK41"/>
    <mergeCell ref="AB58:AB59"/>
    <mergeCell ref="AN54:AN55"/>
    <mergeCell ref="S54:S55"/>
    <mergeCell ref="AM54:AM55"/>
    <mergeCell ref="Z54:Z55"/>
    <mergeCell ref="AA54:AA55"/>
    <mergeCell ref="AB54:AB55"/>
    <mergeCell ref="AC54:AC55"/>
    <mergeCell ref="AJ56:AJ57"/>
    <mergeCell ref="AL56:AL57"/>
    <mergeCell ref="AK56:AK57"/>
    <mergeCell ref="AF56:AF57"/>
    <mergeCell ref="S48:S49"/>
  </mergeCells>
  <phoneticPr fontId="13" type="noConversion"/>
  <conditionalFormatting sqref="C10:E69">
    <cfRule type="cellIs" dxfId="1004" priority="1" operator="equal">
      <formula>0</formula>
    </cfRule>
  </conditionalFormatting>
  <printOptions verticalCentered="1"/>
  <pageMargins left="0.22" right="0.75" top="0.15748031496062992" bottom="1" header="0.11811023622047245" footer="0"/>
  <pageSetup paperSize="9" scale="85" pageOrder="overThenDown" orientation="landscape" horizontalDpi="300" verticalDpi="3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tabColor indexed="44"/>
  </sheetPr>
  <dimension ref="B1:BG67"/>
  <sheetViews>
    <sheetView showGridLines="0" view="pageBreakPreview" topLeftCell="D1" zoomScale="130" zoomScaleNormal="60" zoomScaleSheetLayoutView="130" workbookViewId="0">
      <selection activeCell="AR7" sqref="AR7:AR8"/>
    </sheetView>
  </sheetViews>
  <sheetFormatPr baseColWidth="10" defaultRowHeight="12.75"/>
  <cols>
    <col min="1" max="1" width="1.28515625" customWidth="1"/>
    <col min="2" max="2" width="7.85546875" customWidth="1"/>
    <col min="3" max="3" width="2.7109375" customWidth="1"/>
    <col min="4" max="4" width="22" customWidth="1"/>
    <col min="5" max="5" width="7.42578125" customWidth="1"/>
    <col min="6" max="6" width="3.42578125" customWidth="1"/>
    <col min="7" max="8" width="2.7109375" customWidth="1"/>
    <col min="9" max="9" width="3.140625" customWidth="1"/>
    <col min="10" max="43" width="1.28515625" customWidth="1"/>
    <col min="44" max="44" width="2.7109375" customWidth="1"/>
    <col min="45" max="53" width="0" hidden="1" customWidth="1"/>
    <col min="54" max="54" width="3.140625" customWidth="1"/>
    <col min="55" max="55" width="8.5703125" customWidth="1"/>
    <col min="56" max="56" width="3.7109375" customWidth="1"/>
    <col min="57" max="57" width="22.140625" customWidth="1"/>
    <col min="58" max="59" width="7.7109375" customWidth="1"/>
  </cols>
  <sheetData>
    <row r="1" spans="2:59" ht="5.25" customHeight="1" thickTop="1">
      <c r="I1" s="379" t="s">
        <v>6</v>
      </c>
      <c r="J1" s="388" t="s">
        <v>181</v>
      </c>
      <c r="K1" s="389"/>
      <c r="L1" s="389"/>
      <c r="M1" s="389"/>
      <c r="N1" s="389"/>
      <c r="O1" s="389"/>
      <c r="P1" s="389"/>
      <c r="Q1" s="389"/>
      <c r="R1" s="389"/>
      <c r="S1" s="389"/>
      <c r="T1" s="389"/>
      <c r="U1" s="389"/>
      <c r="V1" s="389"/>
      <c r="W1" s="389"/>
      <c r="X1" s="389"/>
      <c r="Y1" s="389"/>
      <c r="Z1" s="389"/>
      <c r="AA1" s="389"/>
      <c r="AB1" s="389"/>
      <c r="AC1" s="389"/>
      <c r="AD1" s="389"/>
      <c r="AE1" s="389"/>
      <c r="AF1" s="389"/>
      <c r="AG1" s="389"/>
      <c r="AH1" s="389"/>
      <c r="AI1" s="389"/>
      <c r="AJ1" s="389"/>
      <c r="AK1" s="389"/>
      <c r="AL1" s="389"/>
      <c r="AM1" s="389"/>
      <c r="AN1" s="389"/>
      <c r="AO1" s="389"/>
      <c r="AP1" s="389"/>
      <c r="AQ1" s="390"/>
      <c r="AR1" s="434" t="s">
        <v>127</v>
      </c>
      <c r="BC1" s="421" t="s">
        <v>213</v>
      </c>
      <c r="BD1" s="422"/>
      <c r="BE1" s="422"/>
      <c r="BF1" s="422"/>
      <c r="BG1" s="423"/>
    </row>
    <row r="2" spans="2:59" ht="9" customHeight="1">
      <c r="B2" s="159">
        <f>COUNT(J7:Q8)</f>
        <v>0</v>
      </c>
      <c r="C2" s="160"/>
      <c r="D2" s="160"/>
      <c r="I2" s="380"/>
      <c r="J2" s="391"/>
      <c r="K2" s="392"/>
      <c r="L2" s="392"/>
      <c r="M2" s="392"/>
      <c r="N2" s="392"/>
      <c r="O2" s="392"/>
      <c r="P2" s="392"/>
      <c r="Q2" s="392"/>
      <c r="R2" s="392"/>
      <c r="S2" s="392"/>
      <c r="T2" s="392"/>
      <c r="U2" s="392"/>
      <c r="V2" s="392"/>
      <c r="W2" s="392"/>
      <c r="X2" s="392"/>
      <c r="Y2" s="392"/>
      <c r="Z2" s="392"/>
      <c r="AA2" s="392"/>
      <c r="AB2" s="392"/>
      <c r="AC2" s="392"/>
      <c r="AD2" s="392"/>
      <c r="AE2" s="392"/>
      <c r="AF2" s="392"/>
      <c r="AG2" s="392"/>
      <c r="AH2" s="392"/>
      <c r="AI2" s="392"/>
      <c r="AJ2" s="392"/>
      <c r="AK2" s="392"/>
      <c r="AL2" s="392"/>
      <c r="AM2" s="392"/>
      <c r="AN2" s="392"/>
      <c r="AO2" s="392"/>
      <c r="AP2" s="392"/>
      <c r="AQ2" s="393"/>
      <c r="AR2" s="434"/>
      <c r="BC2" s="424"/>
      <c r="BD2" s="392"/>
      <c r="BE2" s="392"/>
      <c r="BF2" s="392"/>
      <c r="BG2" s="425"/>
    </row>
    <row r="3" spans="2:59" ht="9" customHeight="1">
      <c r="B3" s="159">
        <f>COUNT(T7:Y8)</f>
        <v>0</v>
      </c>
      <c r="C3" s="160"/>
      <c r="D3" s="160"/>
      <c r="I3" s="380"/>
      <c r="J3" s="394"/>
      <c r="K3" s="395"/>
      <c r="L3" s="395"/>
      <c r="M3" s="395"/>
      <c r="N3" s="395"/>
      <c r="O3" s="395"/>
      <c r="P3" s="395"/>
      <c r="Q3" s="395"/>
      <c r="R3" s="395"/>
      <c r="S3" s="395"/>
      <c r="T3" s="395"/>
      <c r="U3" s="395"/>
      <c r="V3" s="395"/>
      <c r="W3" s="395"/>
      <c r="X3" s="395"/>
      <c r="Y3" s="395"/>
      <c r="Z3" s="395"/>
      <c r="AA3" s="395"/>
      <c r="AB3" s="395"/>
      <c r="AC3" s="395"/>
      <c r="AD3" s="395"/>
      <c r="AE3" s="395"/>
      <c r="AF3" s="395"/>
      <c r="AG3" s="395"/>
      <c r="AH3" s="395"/>
      <c r="AI3" s="395"/>
      <c r="AJ3" s="395"/>
      <c r="AK3" s="395"/>
      <c r="AL3" s="395"/>
      <c r="AM3" s="395"/>
      <c r="AN3" s="395"/>
      <c r="AO3" s="395"/>
      <c r="AP3" s="395"/>
      <c r="AQ3" s="396"/>
      <c r="AR3" s="434"/>
      <c r="BC3" s="424"/>
      <c r="BD3" s="392"/>
      <c r="BE3" s="392"/>
      <c r="BF3" s="392"/>
      <c r="BG3" s="425"/>
    </row>
    <row r="4" spans="2:59" ht="9" customHeight="1">
      <c r="B4" s="159">
        <f>COUNT(AB7:AG8)</f>
        <v>0</v>
      </c>
      <c r="C4" s="160"/>
      <c r="D4" s="160"/>
      <c r="I4" s="380"/>
      <c r="J4" s="435" t="s">
        <v>121</v>
      </c>
      <c r="K4" s="436"/>
      <c r="L4" s="436"/>
      <c r="M4" s="436"/>
      <c r="N4" s="436"/>
      <c r="O4" s="436"/>
      <c r="P4" s="436"/>
      <c r="Q4" s="437"/>
      <c r="R4" s="438" t="s">
        <v>122</v>
      </c>
      <c r="S4" s="439"/>
      <c r="T4" s="435" t="s">
        <v>121</v>
      </c>
      <c r="U4" s="436"/>
      <c r="V4" s="436"/>
      <c r="W4" s="436"/>
      <c r="X4" s="436"/>
      <c r="Y4" s="437"/>
      <c r="Z4" s="438" t="s">
        <v>122</v>
      </c>
      <c r="AA4" s="439"/>
      <c r="AB4" s="435" t="s">
        <v>121</v>
      </c>
      <c r="AC4" s="436"/>
      <c r="AD4" s="436"/>
      <c r="AE4" s="436"/>
      <c r="AF4" s="436"/>
      <c r="AG4" s="437"/>
      <c r="AH4" s="438" t="s">
        <v>122</v>
      </c>
      <c r="AI4" s="439"/>
      <c r="AJ4" s="435" t="s">
        <v>121</v>
      </c>
      <c r="AK4" s="436"/>
      <c r="AL4" s="436"/>
      <c r="AM4" s="436"/>
      <c r="AN4" s="436"/>
      <c r="AO4" s="437"/>
      <c r="AP4" s="438" t="s">
        <v>122</v>
      </c>
      <c r="AQ4" s="439"/>
      <c r="AR4" s="434"/>
      <c r="BC4" s="424"/>
      <c r="BD4" s="392"/>
      <c r="BE4" s="392"/>
      <c r="BF4" s="392"/>
      <c r="BG4" s="425"/>
    </row>
    <row r="5" spans="2:59" ht="9" customHeight="1">
      <c r="B5" s="159">
        <f>COUNT(AJ7:AO8)</f>
        <v>0</v>
      </c>
      <c r="C5" s="160"/>
      <c r="D5" s="160"/>
      <c r="I5" s="380"/>
      <c r="J5" s="438" t="s">
        <v>123</v>
      </c>
      <c r="K5" s="439"/>
      <c r="L5" s="438" t="s">
        <v>123</v>
      </c>
      <c r="M5" s="439"/>
      <c r="N5" s="438" t="s">
        <v>123</v>
      </c>
      <c r="O5" s="439"/>
      <c r="P5" s="438" t="s">
        <v>123</v>
      </c>
      <c r="Q5" s="439"/>
      <c r="R5" s="440"/>
      <c r="S5" s="441"/>
      <c r="T5" s="438" t="s">
        <v>123</v>
      </c>
      <c r="U5" s="439"/>
      <c r="V5" s="438" t="s">
        <v>123</v>
      </c>
      <c r="W5" s="439"/>
      <c r="X5" s="438" t="s">
        <v>123</v>
      </c>
      <c r="Y5" s="439"/>
      <c r="Z5" s="440"/>
      <c r="AA5" s="441"/>
      <c r="AB5" s="438" t="s">
        <v>123</v>
      </c>
      <c r="AC5" s="439"/>
      <c r="AD5" s="438" t="s">
        <v>123</v>
      </c>
      <c r="AE5" s="439"/>
      <c r="AF5" s="438" t="s">
        <v>123</v>
      </c>
      <c r="AG5" s="439"/>
      <c r="AH5" s="440"/>
      <c r="AI5" s="441"/>
      <c r="AJ5" s="438" t="s">
        <v>123</v>
      </c>
      <c r="AK5" s="439"/>
      <c r="AL5" s="438" t="s">
        <v>123</v>
      </c>
      <c r="AM5" s="439"/>
      <c r="AN5" s="438" t="s">
        <v>123</v>
      </c>
      <c r="AO5" s="439"/>
      <c r="AP5" s="440"/>
      <c r="AQ5" s="441"/>
      <c r="AR5" s="434"/>
      <c r="BC5" s="424"/>
      <c r="BD5" s="392"/>
      <c r="BE5" s="392"/>
      <c r="BF5" s="392"/>
      <c r="BG5" s="425"/>
    </row>
    <row r="6" spans="2:59" ht="11.25" customHeight="1">
      <c r="B6" s="159"/>
      <c r="C6" s="160"/>
      <c r="D6" s="160"/>
      <c r="I6" s="444"/>
      <c r="J6" s="442"/>
      <c r="K6" s="443"/>
      <c r="L6" s="442"/>
      <c r="M6" s="443"/>
      <c r="N6" s="442"/>
      <c r="O6" s="443"/>
      <c r="P6" s="442"/>
      <c r="Q6" s="443"/>
      <c r="R6" s="442"/>
      <c r="S6" s="443"/>
      <c r="T6" s="442"/>
      <c r="U6" s="443"/>
      <c r="V6" s="442"/>
      <c r="W6" s="443"/>
      <c r="X6" s="442"/>
      <c r="Y6" s="443"/>
      <c r="Z6" s="442"/>
      <c r="AA6" s="443"/>
      <c r="AB6" s="442"/>
      <c r="AC6" s="443"/>
      <c r="AD6" s="442"/>
      <c r="AE6" s="443"/>
      <c r="AF6" s="442"/>
      <c r="AG6" s="443"/>
      <c r="AH6" s="442"/>
      <c r="AI6" s="443"/>
      <c r="AJ6" s="442"/>
      <c r="AK6" s="443"/>
      <c r="AL6" s="442"/>
      <c r="AM6" s="443"/>
      <c r="AN6" s="442"/>
      <c r="AO6" s="443"/>
      <c r="AP6" s="442"/>
      <c r="AQ6" s="443"/>
      <c r="AR6" s="434"/>
      <c r="BC6" s="424"/>
      <c r="BD6" s="392"/>
      <c r="BE6" s="392"/>
      <c r="BF6" s="392"/>
      <c r="BG6" s="425"/>
    </row>
    <row r="7" spans="2:59" ht="9" customHeight="1">
      <c r="B7" s="161">
        <f>COUNTIF(B2:B5,0)</f>
        <v>4</v>
      </c>
      <c r="C7" s="160"/>
      <c r="D7" s="160"/>
      <c r="I7" s="374">
        <v>1</v>
      </c>
      <c r="J7" s="401"/>
      <c r="K7" s="402"/>
      <c r="L7" s="401"/>
      <c r="M7" s="402"/>
      <c r="N7" s="401"/>
      <c r="O7" s="402"/>
      <c r="P7" s="401"/>
      <c r="Q7" s="402"/>
      <c r="R7" s="397" t="str">
        <f>IFERROR(SUM(J7:Q8)/COUNT(J7:Q8),"")</f>
        <v/>
      </c>
      <c r="S7" s="398"/>
      <c r="T7" s="401"/>
      <c r="U7" s="402"/>
      <c r="V7" s="401"/>
      <c r="W7" s="402"/>
      <c r="X7" s="401"/>
      <c r="Y7" s="402"/>
      <c r="Z7" s="397">
        <f>IF(B3=2,V7,X7)</f>
        <v>0</v>
      </c>
      <c r="AA7" s="398"/>
      <c r="AB7" s="401"/>
      <c r="AC7" s="402"/>
      <c r="AD7" s="401"/>
      <c r="AE7" s="402"/>
      <c r="AF7" s="401"/>
      <c r="AG7" s="402"/>
      <c r="AH7" s="397">
        <f>IF(B4=2,AD7,AF7)</f>
        <v>0</v>
      </c>
      <c r="AI7" s="398"/>
      <c r="AJ7" s="401"/>
      <c r="AK7" s="402"/>
      <c r="AL7" s="401"/>
      <c r="AM7" s="402"/>
      <c r="AN7" s="401"/>
      <c r="AO7" s="402"/>
      <c r="AP7" s="397">
        <f>IF(B5=2,AL7,AN7)</f>
        <v>0</v>
      </c>
      <c r="AQ7" s="398"/>
      <c r="AR7" s="417">
        <f>IF(B7=0,AP7,(IF(B7=3,R7,(IF(B7=2,Z7,AH7)))))</f>
        <v>0</v>
      </c>
      <c r="BC7" s="427" t="s">
        <v>116</v>
      </c>
      <c r="BD7" s="430" t="s">
        <v>117</v>
      </c>
      <c r="BE7" s="430"/>
      <c r="BF7" s="430" t="s">
        <v>118</v>
      </c>
      <c r="BG7" s="431" t="s">
        <v>119</v>
      </c>
    </row>
    <row r="8" spans="2:59" ht="9" customHeight="1">
      <c r="B8" s="160"/>
      <c r="C8" s="160"/>
      <c r="D8" s="160"/>
      <c r="I8" s="375"/>
      <c r="J8" s="403"/>
      <c r="K8" s="404"/>
      <c r="L8" s="403"/>
      <c r="M8" s="404"/>
      <c r="N8" s="403"/>
      <c r="O8" s="404"/>
      <c r="P8" s="403"/>
      <c r="Q8" s="404"/>
      <c r="R8" s="399"/>
      <c r="S8" s="400"/>
      <c r="T8" s="403"/>
      <c r="U8" s="404"/>
      <c r="V8" s="403"/>
      <c r="W8" s="404"/>
      <c r="X8" s="403"/>
      <c r="Y8" s="404"/>
      <c r="Z8" s="399"/>
      <c r="AA8" s="400"/>
      <c r="AB8" s="403"/>
      <c r="AC8" s="404"/>
      <c r="AD8" s="403"/>
      <c r="AE8" s="404"/>
      <c r="AF8" s="403"/>
      <c r="AG8" s="404"/>
      <c r="AH8" s="399"/>
      <c r="AI8" s="400"/>
      <c r="AJ8" s="403"/>
      <c r="AK8" s="404"/>
      <c r="AL8" s="403"/>
      <c r="AM8" s="404"/>
      <c r="AN8" s="403"/>
      <c r="AO8" s="404"/>
      <c r="AP8" s="399"/>
      <c r="AQ8" s="400"/>
      <c r="AR8" s="418"/>
      <c r="BC8" s="428"/>
      <c r="BD8" s="430"/>
      <c r="BE8" s="430"/>
      <c r="BF8" s="430"/>
      <c r="BG8" s="432"/>
    </row>
    <row r="9" spans="2:59" ht="9" customHeight="1">
      <c r="D9" s="162"/>
      <c r="I9" s="374">
        <v>2</v>
      </c>
      <c r="J9" s="401"/>
      <c r="K9" s="402"/>
      <c r="L9" s="401"/>
      <c r="M9" s="402"/>
      <c r="N9" s="401"/>
      <c r="O9" s="402"/>
      <c r="P9" s="401"/>
      <c r="Q9" s="402"/>
      <c r="R9" s="397" t="str">
        <f>IFERROR(SUM(J9:Q10)/COUNT(J9:Q10),"")</f>
        <v/>
      </c>
      <c r="S9" s="398"/>
      <c r="T9" s="401"/>
      <c r="U9" s="402"/>
      <c r="V9" s="401"/>
      <c r="W9" s="402"/>
      <c r="X9" s="401"/>
      <c r="Y9" s="402"/>
      <c r="Z9" s="397">
        <f>IF(B3=2,V9,X9)</f>
        <v>0</v>
      </c>
      <c r="AA9" s="398"/>
      <c r="AB9" s="401"/>
      <c r="AC9" s="402"/>
      <c r="AD9" s="401"/>
      <c r="AE9" s="402"/>
      <c r="AF9" s="401"/>
      <c r="AG9" s="402"/>
      <c r="AH9" s="397">
        <f>IF(B4=2,AD9,AF9)</f>
        <v>0</v>
      </c>
      <c r="AI9" s="398"/>
      <c r="AJ9" s="401"/>
      <c r="AK9" s="402"/>
      <c r="AL9" s="401"/>
      <c r="AM9" s="402"/>
      <c r="AN9" s="401"/>
      <c r="AO9" s="402"/>
      <c r="AP9" s="397">
        <f>IF(B5=2,AL9,AN9)</f>
        <v>0</v>
      </c>
      <c r="AQ9" s="398"/>
      <c r="AR9" s="417">
        <f>IF(B7=0,AP9,(IF(B7=3,R9,(IF(B7=2,Z9,AH9)))))</f>
        <v>0</v>
      </c>
      <c r="BC9" s="428"/>
      <c r="BD9" s="430"/>
      <c r="BE9" s="430"/>
      <c r="BF9" s="430"/>
      <c r="BG9" s="432"/>
    </row>
    <row r="10" spans="2:59" ht="9" customHeight="1">
      <c r="I10" s="375"/>
      <c r="J10" s="403"/>
      <c r="K10" s="404"/>
      <c r="L10" s="403"/>
      <c r="M10" s="404"/>
      <c r="N10" s="403"/>
      <c r="O10" s="404"/>
      <c r="P10" s="403"/>
      <c r="Q10" s="404"/>
      <c r="R10" s="399"/>
      <c r="S10" s="400"/>
      <c r="T10" s="403"/>
      <c r="U10" s="404"/>
      <c r="V10" s="403"/>
      <c r="W10" s="404"/>
      <c r="X10" s="403"/>
      <c r="Y10" s="404"/>
      <c r="Z10" s="399"/>
      <c r="AA10" s="400"/>
      <c r="AB10" s="403"/>
      <c r="AC10" s="404"/>
      <c r="AD10" s="403"/>
      <c r="AE10" s="404"/>
      <c r="AF10" s="403"/>
      <c r="AG10" s="404"/>
      <c r="AH10" s="399"/>
      <c r="AI10" s="400"/>
      <c r="AJ10" s="403"/>
      <c r="AK10" s="404"/>
      <c r="AL10" s="403"/>
      <c r="AM10" s="404"/>
      <c r="AN10" s="403"/>
      <c r="AO10" s="404"/>
      <c r="AP10" s="399"/>
      <c r="AQ10" s="400"/>
      <c r="AR10" s="418"/>
      <c r="BC10" s="429"/>
      <c r="BD10" s="430"/>
      <c r="BE10" s="430"/>
      <c r="BF10" s="430"/>
      <c r="BG10" s="433"/>
    </row>
    <row r="11" spans="2:59" ht="9" customHeight="1">
      <c r="I11" s="374">
        <v>3</v>
      </c>
      <c r="J11" s="401"/>
      <c r="K11" s="402"/>
      <c r="L11" s="401"/>
      <c r="M11" s="402"/>
      <c r="N11" s="401"/>
      <c r="O11" s="402"/>
      <c r="P11" s="401"/>
      <c r="Q11" s="402"/>
      <c r="R11" s="397" t="str">
        <f>IFERROR(SUM(J11:Q12)/COUNT(J11:Q12),"")</f>
        <v/>
      </c>
      <c r="S11" s="398"/>
      <c r="T11" s="401"/>
      <c r="U11" s="402"/>
      <c r="V11" s="401"/>
      <c r="W11" s="402"/>
      <c r="X11" s="401"/>
      <c r="Y11" s="402"/>
      <c r="Z11" s="397">
        <f>IF(B3=2,V11,X11)</f>
        <v>0</v>
      </c>
      <c r="AA11" s="398"/>
      <c r="AB11" s="401"/>
      <c r="AC11" s="402"/>
      <c r="AD11" s="401"/>
      <c r="AE11" s="402"/>
      <c r="AF11" s="401"/>
      <c r="AG11" s="402"/>
      <c r="AH11" s="397">
        <f>IF(B4=2,AD11,AF11)</f>
        <v>0</v>
      </c>
      <c r="AI11" s="398"/>
      <c r="AJ11" s="401"/>
      <c r="AK11" s="402"/>
      <c r="AL11" s="401"/>
      <c r="AM11" s="402"/>
      <c r="AN11" s="401"/>
      <c r="AO11" s="402"/>
      <c r="AP11" s="397">
        <f>IF(B5=2,AL11,AN11)</f>
        <v>0</v>
      </c>
      <c r="AQ11" s="398"/>
      <c r="AR11" s="417">
        <f>IF(B7=0,AP11,(IF(B7=3,R11,(IF(B7=2,Z11,AH11)))))</f>
        <v>0</v>
      </c>
      <c r="BC11" s="405" t="s">
        <v>120</v>
      </c>
      <c r="BD11" s="409">
        <f>Nam_As1_CT1!AS5</f>
        <v>0</v>
      </c>
      <c r="BE11" s="410"/>
      <c r="BF11" s="410"/>
      <c r="BG11" s="411"/>
    </row>
    <row r="12" spans="2:59" ht="9" customHeight="1">
      <c r="I12" s="375"/>
      <c r="J12" s="403"/>
      <c r="K12" s="404"/>
      <c r="L12" s="403"/>
      <c r="M12" s="404"/>
      <c r="N12" s="403"/>
      <c r="O12" s="404"/>
      <c r="P12" s="403"/>
      <c r="Q12" s="404"/>
      <c r="R12" s="399"/>
      <c r="S12" s="400"/>
      <c r="T12" s="403"/>
      <c r="U12" s="404"/>
      <c r="V12" s="403"/>
      <c r="W12" s="404"/>
      <c r="X12" s="403"/>
      <c r="Y12" s="404"/>
      <c r="Z12" s="399"/>
      <c r="AA12" s="400"/>
      <c r="AB12" s="403"/>
      <c r="AC12" s="404"/>
      <c r="AD12" s="403"/>
      <c r="AE12" s="404"/>
      <c r="AF12" s="403"/>
      <c r="AG12" s="404"/>
      <c r="AH12" s="399"/>
      <c r="AI12" s="400"/>
      <c r="AJ12" s="403"/>
      <c r="AK12" s="404"/>
      <c r="AL12" s="403"/>
      <c r="AM12" s="404"/>
      <c r="AN12" s="403"/>
      <c r="AO12" s="404"/>
      <c r="AP12" s="399"/>
      <c r="AQ12" s="400"/>
      <c r="AR12" s="418"/>
      <c r="BC12" s="406"/>
      <c r="BD12" s="412"/>
      <c r="BE12" s="413"/>
      <c r="BF12" s="413"/>
      <c r="BG12" s="414"/>
    </row>
    <row r="13" spans="2:59" ht="9" customHeight="1">
      <c r="I13" s="374">
        <v>4</v>
      </c>
      <c r="J13" s="401"/>
      <c r="K13" s="402"/>
      <c r="L13" s="401"/>
      <c r="M13" s="402"/>
      <c r="N13" s="401"/>
      <c r="O13" s="402"/>
      <c r="P13" s="401"/>
      <c r="Q13" s="402"/>
      <c r="R13" s="397" t="str">
        <f t="shared" ref="R13" si="0">IFERROR(SUM(J13:Q14)/COUNT(J13:Q14),"")</f>
        <v/>
      </c>
      <c r="S13" s="398"/>
      <c r="T13" s="401"/>
      <c r="U13" s="402"/>
      <c r="V13" s="401"/>
      <c r="W13" s="402"/>
      <c r="X13" s="401"/>
      <c r="Y13" s="402"/>
      <c r="Z13" s="397">
        <f>IF(B3=2,V13,X13)</f>
        <v>0</v>
      </c>
      <c r="AA13" s="398"/>
      <c r="AB13" s="401"/>
      <c r="AC13" s="402"/>
      <c r="AD13" s="401"/>
      <c r="AE13" s="402"/>
      <c r="AF13" s="401"/>
      <c r="AG13" s="402"/>
      <c r="AH13" s="397">
        <f>IF(B4=2,AD13,AF13)</f>
        <v>0</v>
      </c>
      <c r="AI13" s="398"/>
      <c r="AJ13" s="401"/>
      <c r="AK13" s="402"/>
      <c r="AL13" s="401"/>
      <c r="AM13" s="402"/>
      <c r="AN13" s="401"/>
      <c r="AO13" s="402"/>
      <c r="AP13" s="397">
        <f>IF(B5=2,AL13,AN13)</f>
        <v>0</v>
      </c>
      <c r="AQ13" s="398"/>
      <c r="AR13" s="417">
        <f>IF(B7=0,AP13,(IF(B7=3,R13,(IF(B7=2,Z13,AH13)))))</f>
        <v>0</v>
      </c>
      <c r="BC13" s="415">
        <v>1</v>
      </c>
      <c r="BD13" s="157">
        <v>1</v>
      </c>
      <c r="BE13" s="44"/>
      <c r="BF13" s="2"/>
      <c r="BG13" s="3"/>
    </row>
    <row r="14" spans="2:59" ht="9" customHeight="1">
      <c r="I14" s="375"/>
      <c r="J14" s="403"/>
      <c r="K14" s="404"/>
      <c r="L14" s="403"/>
      <c r="M14" s="404"/>
      <c r="N14" s="403"/>
      <c r="O14" s="404"/>
      <c r="P14" s="403"/>
      <c r="Q14" s="404"/>
      <c r="R14" s="399"/>
      <c r="S14" s="400"/>
      <c r="T14" s="403"/>
      <c r="U14" s="404"/>
      <c r="V14" s="403"/>
      <c r="W14" s="404"/>
      <c r="X14" s="403"/>
      <c r="Y14" s="404"/>
      <c r="Z14" s="399"/>
      <c r="AA14" s="400"/>
      <c r="AB14" s="403"/>
      <c r="AC14" s="404"/>
      <c r="AD14" s="403"/>
      <c r="AE14" s="404"/>
      <c r="AF14" s="403"/>
      <c r="AG14" s="404"/>
      <c r="AH14" s="399"/>
      <c r="AI14" s="400"/>
      <c r="AJ14" s="403"/>
      <c r="AK14" s="404"/>
      <c r="AL14" s="403"/>
      <c r="AM14" s="404"/>
      <c r="AN14" s="403"/>
      <c r="AO14" s="404"/>
      <c r="AP14" s="399"/>
      <c r="AQ14" s="400"/>
      <c r="AR14" s="418"/>
      <c r="BC14" s="416"/>
      <c r="BD14" s="158"/>
      <c r="BE14" s="45"/>
      <c r="BF14" s="5"/>
      <c r="BG14" s="6"/>
    </row>
    <row r="15" spans="2:59" ht="9" customHeight="1">
      <c r="I15" s="374">
        <v>5</v>
      </c>
      <c r="J15" s="401"/>
      <c r="K15" s="402"/>
      <c r="L15" s="401"/>
      <c r="M15" s="402"/>
      <c r="N15" s="401"/>
      <c r="O15" s="402"/>
      <c r="P15" s="401"/>
      <c r="Q15" s="402"/>
      <c r="R15" s="397" t="str">
        <f t="shared" ref="R15" si="1">IFERROR(SUM(J15:Q16)/COUNT(J15:Q16),"")</f>
        <v/>
      </c>
      <c r="S15" s="398"/>
      <c r="T15" s="401"/>
      <c r="U15" s="402"/>
      <c r="V15" s="401"/>
      <c r="W15" s="402"/>
      <c r="X15" s="401"/>
      <c r="Y15" s="402"/>
      <c r="Z15" s="397">
        <f>IF(B3=2,V15,X15)</f>
        <v>0</v>
      </c>
      <c r="AA15" s="398"/>
      <c r="AB15" s="401"/>
      <c r="AC15" s="402"/>
      <c r="AD15" s="401"/>
      <c r="AE15" s="402"/>
      <c r="AF15" s="401"/>
      <c r="AG15" s="402"/>
      <c r="AH15" s="397">
        <f>IF(B4=2,AD15,AF15)</f>
        <v>0</v>
      </c>
      <c r="AI15" s="398"/>
      <c r="AJ15" s="401"/>
      <c r="AK15" s="402"/>
      <c r="AL15" s="401"/>
      <c r="AM15" s="402"/>
      <c r="AN15" s="401"/>
      <c r="AO15" s="402"/>
      <c r="AP15" s="397">
        <f>IF(B5=2,AL15,AN15)</f>
        <v>0</v>
      </c>
      <c r="AQ15" s="398"/>
      <c r="AR15" s="417">
        <f>IF(B7=0,AP15,(IF(B7=3,R15,(IF(B7=2,Z15,AH15)))))</f>
        <v>0</v>
      </c>
      <c r="BC15" s="416"/>
      <c r="BD15" s="157">
        <v>2</v>
      </c>
      <c r="BE15" s="45"/>
      <c r="BF15" s="5" t="s">
        <v>207</v>
      </c>
      <c r="BG15" s="6"/>
    </row>
    <row r="16" spans="2:59" ht="9" customHeight="1">
      <c r="I16" s="375"/>
      <c r="J16" s="403"/>
      <c r="K16" s="404"/>
      <c r="L16" s="403"/>
      <c r="M16" s="404"/>
      <c r="N16" s="403"/>
      <c r="O16" s="404"/>
      <c r="P16" s="403"/>
      <c r="Q16" s="404"/>
      <c r="R16" s="399"/>
      <c r="S16" s="400"/>
      <c r="T16" s="403"/>
      <c r="U16" s="404"/>
      <c r="V16" s="403"/>
      <c r="W16" s="404"/>
      <c r="X16" s="403"/>
      <c r="Y16" s="404"/>
      <c r="Z16" s="399"/>
      <c r="AA16" s="400"/>
      <c r="AB16" s="403"/>
      <c r="AC16" s="404"/>
      <c r="AD16" s="403"/>
      <c r="AE16" s="404"/>
      <c r="AF16" s="403"/>
      <c r="AG16" s="404"/>
      <c r="AH16" s="399"/>
      <c r="AI16" s="400"/>
      <c r="AJ16" s="403"/>
      <c r="AK16" s="404"/>
      <c r="AL16" s="403"/>
      <c r="AM16" s="404"/>
      <c r="AN16" s="403"/>
      <c r="AO16" s="404"/>
      <c r="AP16" s="399"/>
      <c r="AQ16" s="400"/>
      <c r="AR16" s="418"/>
      <c r="BC16" s="416"/>
      <c r="BD16" s="158"/>
      <c r="BE16" s="45"/>
      <c r="BF16" s="5"/>
      <c r="BG16" s="6"/>
    </row>
    <row r="17" spans="9:59" ht="9" customHeight="1">
      <c r="I17" s="374">
        <v>6</v>
      </c>
      <c r="J17" s="401"/>
      <c r="K17" s="402"/>
      <c r="L17" s="401"/>
      <c r="M17" s="402"/>
      <c r="N17" s="401"/>
      <c r="O17" s="402"/>
      <c r="P17" s="401"/>
      <c r="Q17" s="402"/>
      <c r="R17" s="397" t="str">
        <f t="shared" ref="R17" si="2">IFERROR(SUM(J17:Q18)/COUNT(J17:Q18),"")</f>
        <v/>
      </c>
      <c r="S17" s="398"/>
      <c r="T17" s="401"/>
      <c r="U17" s="402"/>
      <c r="V17" s="401"/>
      <c r="W17" s="402"/>
      <c r="X17" s="401"/>
      <c r="Y17" s="402"/>
      <c r="Z17" s="397">
        <f>IF(B3=2,V17,X17)</f>
        <v>0</v>
      </c>
      <c r="AA17" s="398"/>
      <c r="AB17" s="401"/>
      <c r="AC17" s="402"/>
      <c r="AD17" s="401"/>
      <c r="AE17" s="402"/>
      <c r="AF17" s="401"/>
      <c r="AG17" s="402"/>
      <c r="AH17" s="397">
        <f>IF(B4=2,AD17,AF17)</f>
        <v>0</v>
      </c>
      <c r="AI17" s="398"/>
      <c r="AJ17" s="401"/>
      <c r="AK17" s="402"/>
      <c r="AL17" s="401"/>
      <c r="AM17" s="402"/>
      <c r="AN17" s="401"/>
      <c r="AO17" s="402"/>
      <c r="AP17" s="397">
        <f>IF(B5=2,AL17,AN17)</f>
        <v>0</v>
      </c>
      <c r="AQ17" s="398"/>
      <c r="AR17" s="417">
        <f>IF(B7=0,AP17,(IF(B7=3,R17,(IF(B7=2,Z17,AH17)))))</f>
        <v>0</v>
      </c>
      <c r="BC17" s="416"/>
      <c r="BD17" s="157">
        <v>3</v>
      </c>
      <c r="BE17" s="45"/>
      <c r="BF17" s="2"/>
      <c r="BG17" s="46" t="s">
        <v>264</v>
      </c>
    </row>
    <row r="18" spans="9:59" ht="9" customHeight="1">
      <c r="I18" s="375"/>
      <c r="J18" s="403"/>
      <c r="K18" s="404"/>
      <c r="L18" s="403"/>
      <c r="M18" s="404"/>
      <c r="N18" s="403"/>
      <c r="O18" s="404"/>
      <c r="P18" s="403"/>
      <c r="Q18" s="404"/>
      <c r="R18" s="399"/>
      <c r="S18" s="400"/>
      <c r="T18" s="403"/>
      <c r="U18" s="404"/>
      <c r="V18" s="403"/>
      <c r="W18" s="404"/>
      <c r="X18" s="403"/>
      <c r="Y18" s="404"/>
      <c r="Z18" s="399"/>
      <c r="AA18" s="400"/>
      <c r="AB18" s="403"/>
      <c r="AC18" s="404"/>
      <c r="AD18" s="403"/>
      <c r="AE18" s="404"/>
      <c r="AF18" s="403"/>
      <c r="AG18" s="404"/>
      <c r="AH18" s="399"/>
      <c r="AI18" s="400"/>
      <c r="AJ18" s="403"/>
      <c r="AK18" s="404"/>
      <c r="AL18" s="403"/>
      <c r="AM18" s="404"/>
      <c r="AN18" s="403"/>
      <c r="AO18" s="404"/>
      <c r="AP18" s="399"/>
      <c r="AQ18" s="400"/>
      <c r="AR18" s="418"/>
      <c r="BC18" s="416"/>
      <c r="BD18" s="158"/>
      <c r="BE18" s="4"/>
      <c r="BF18" s="5"/>
      <c r="BG18" s="6"/>
    </row>
    <row r="19" spans="9:59" ht="9" customHeight="1">
      <c r="I19" s="374">
        <v>7</v>
      </c>
      <c r="J19" s="401"/>
      <c r="K19" s="402"/>
      <c r="L19" s="401"/>
      <c r="M19" s="402"/>
      <c r="N19" s="401"/>
      <c r="O19" s="402"/>
      <c r="P19" s="401"/>
      <c r="Q19" s="402"/>
      <c r="R19" s="397" t="str">
        <f t="shared" ref="R19" si="3">IFERROR(SUM(J19:Q20)/COUNT(J19:Q20),"")</f>
        <v/>
      </c>
      <c r="S19" s="398"/>
      <c r="T19" s="401"/>
      <c r="U19" s="402"/>
      <c r="V19" s="401"/>
      <c r="W19" s="402"/>
      <c r="X19" s="401"/>
      <c r="Y19" s="402"/>
      <c r="Z19" s="397">
        <f>IF(B3=2,V19,X19)</f>
        <v>0</v>
      </c>
      <c r="AA19" s="398"/>
      <c r="AB19" s="401"/>
      <c r="AC19" s="402"/>
      <c r="AD19" s="401"/>
      <c r="AE19" s="402"/>
      <c r="AF19" s="401"/>
      <c r="AG19" s="402"/>
      <c r="AH19" s="397">
        <f>IF(B4=2,AD19,AF19)</f>
        <v>0</v>
      </c>
      <c r="AI19" s="398"/>
      <c r="AJ19" s="401"/>
      <c r="AK19" s="402"/>
      <c r="AL19" s="401"/>
      <c r="AM19" s="402"/>
      <c r="AN19" s="401"/>
      <c r="AO19" s="402"/>
      <c r="AP19" s="397">
        <f>IF(B5=2,AL19,AN19)</f>
        <v>0</v>
      </c>
      <c r="AQ19" s="398"/>
      <c r="AR19" s="417">
        <f>IF(B7=0,AP19,(IF(B7=3,R19,(IF(B7=2,Z19,AH19)))))</f>
        <v>0</v>
      </c>
      <c r="BC19" s="416"/>
      <c r="BD19" s="157">
        <v>4</v>
      </c>
      <c r="BE19" s="4"/>
      <c r="BF19" s="5"/>
      <c r="BG19" s="6"/>
    </row>
    <row r="20" spans="9:59" ht="9" customHeight="1">
      <c r="I20" s="375"/>
      <c r="J20" s="403"/>
      <c r="K20" s="404"/>
      <c r="L20" s="403"/>
      <c r="M20" s="404"/>
      <c r="N20" s="403"/>
      <c r="O20" s="404"/>
      <c r="P20" s="403"/>
      <c r="Q20" s="404"/>
      <c r="R20" s="399"/>
      <c r="S20" s="400"/>
      <c r="T20" s="403"/>
      <c r="U20" s="404"/>
      <c r="V20" s="403"/>
      <c r="W20" s="404"/>
      <c r="X20" s="403"/>
      <c r="Y20" s="404"/>
      <c r="Z20" s="399"/>
      <c r="AA20" s="400"/>
      <c r="AB20" s="403"/>
      <c r="AC20" s="404"/>
      <c r="AD20" s="403"/>
      <c r="AE20" s="404"/>
      <c r="AF20" s="403"/>
      <c r="AG20" s="404"/>
      <c r="AH20" s="399"/>
      <c r="AI20" s="400"/>
      <c r="AJ20" s="403"/>
      <c r="AK20" s="404"/>
      <c r="AL20" s="403"/>
      <c r="AM20" s="404"/>
      <c r="AN20" s="403"/>
      <c r="AO20" s="404"/>
      <c r="AP20" s="399"/>
      <c r="AQ20" s="400"/>
      <c r="AR20" s="418"/>
      <c r="BC20" s="416"/>
      <c r="BD20" s="158"/>
      <c r="BE20" s="4"/>
      <c r="BF20" s="5"/>
      <c r="BG20" s="6"/>
    </row>
    <row r="21" spans="9:59" ht="9" customHeight="1">
      <c r="I21" s="374">
        <v>8</v>
      </c>
      <c r="J21" s="401"/>
      <c r="K21" s="402"/>
      <c r="L21" s="401"/>
      <c r="M21" s="402"/>
      <c r="N21" s="401"/>
      <c r="O21" s="402"/>
      <c r="P21" s="401"/>
      <c r="Q21" s="402"/>
      <c r="R21" s="397" t="str">
        <f t="shared" ref="R21" si="4">IFERROR(SUM(J21:Q22)/COUNT(J21:Q22),"")</f>
        <v/>
      </c>
      <c r="S21" s="398"/>
      <c r="T21" s="401"/>
      <c r="U21" s="402"/>
      <c r="V21" s="401"/>
      <c r="W21" s="402"/>
      <c r="X21" s="401"/>
      <c r="Y21" s="402"/>
      <c r="Z21" s="397">
        <f>IF(B3=2,V21,X21)</f>
        <v>0</v>
      </c>
      <c r="AA21" s="398"/>
      <c r="AB21" s="401"/>
      <c r="AC21" s="402"/>
      <c r="AD21" s="401"/>
      <c r="AE21" s="402"/>
      <c r="AF21" s="401"/>
      <c r="AG21" s="402"/>
      <c r="AH21" s="397">
        <f>IF(B4=2,AD21,AF21)</f>
        <v>0</v>
      </c>
      <c r="AI21" s="398"/>
      <c r="AJ21" s="401"/>
      <c r="AK21" s="402"/>
      <c r="AL21" s="401"/>
      <c r="AM21" s="402"/>
      <c r="AN21" s="401"/>
      <c r="AO21" s="402"/>
      <c r="AP21" s="397">
        <f>IF(B5=2,AL21,AN21)</f>
        <v>0</v>
      </c>
      <c r="AQ21" s="398"/>
      <c r="AR21" s="417">
        <f>IF(B7=0,AP21,(IF(B7=3,R21,(IF(B7=2,Z21,AH21)))))</f>
        <v>0</v>
      </c>
      <c r="BC21" s="416"/>
      <c r="BD21" s="157">
        <v>5</v>
      </c>
      <c r="BE21" s="1"/>
      <c r="BF21" s="7"/>
      <c r="BG21" s="8"/>
    </row>
    <row r="22" spans="9:59" ht="9" customHeight="1">
      <c r="I22" s="375"/>
      <c r="J22" s="403"/>
      <c r="K22" s="404"/>
      <c r="L22" s="403"/>
      <c r="M22" s="404"/>
      <c r="N22" s="403"/>
      <c r="O22" s="404"/>
      <c r="P22" s="403"/>
      <c r="Q22" s="404"/>
      <c r="R22" s="399"/>
      <c r="S22" s="400"/>
      <c r="T22" s="403"/>
      <c r="U22" s="404"/>
      <c r="V22" s="403"/>
      <c r="W22" s="404"/>
      <c r="X22" s="403"/>
      <c r="Y22" s="404"/>
      <c r="Z22" s="399"/>
      <c r="AA22" s="400"/>
      <c r="AB22" s="403"/>
      <c r="AC22" s="404"/>
      <c r="AD22" s="403"/>
      <c r="AE22" s="404"/>
      <c r="AF22" s="403"/>
      <c r="AG22" s="404"/>
      <c r="AH22" s="399"/>
      <c r="AI22" s="400"/>
      <c r="AJ22" s="403"/>
      <c r="AK22" s="404"/>
      <c r="AL22" s="403"/>
      <c r="AM22" s="404"/>
      <c r="AN22" s="403"/>
      <c r="AO22" s="404"/>
      <c r="AP22" s="399"/>
      <c r="AQ22" s="400"/>
      <c r="AR22" s="418"/>
      <c r="BC22" s="416"/>
      <c r="BD22" s="158"/>
      <c r="BE22" s="1"/>
      <c r="BF22" s="7"/>
      <c r="BG22" s="8"/>
    </row>
    <row r="23" spans="9:59" ht="9" customHeight="1">
      <c r="I23" s="374">
        <v>9</v>
      </c>
      <c r="J23" s="401"/>
      <c r="K23" s="402"/>
      <c r="L23" s="401"/>
      <c r="M23" s="402"/>
      <c r="N23" s="401"/>
      <c r="O23" s="402"/>
      <c r="P23" s="401"/>
      <c r="Q23" s="402"/>
      <c r="R23" s="397" t="str">
        <f t="shared" ref="R23" si="5">IFERROR(SUM(J23:Q24)/COUNT(J23:Q24),"")</f>
        <v/>
      </c>
      <c r="S23" s="398"/>
      <c r="T23" s="401"/>
      <c r="U23" s="402"/>
      <c r="V23" s="401"/>
      <c r="W23" s="402"/>
      <c r="X23" s="401"/>
      <c r="Y23" s="402"/>
      <c r="Z23" s="397">
        <f>IF(B3=2,V23,X23)</f>
        <v>0</v>
      </c>
      <c r="AA23" s="398"/>
      <c r="AB23" s="401"/>
      <c r="AC23" s="402"/>
      <c r="AD23" s="401"/>
      <c r="AE23" s="402"/>
      <c r="AF23" s="401"/>
      <c r="AG23" s="402"/>
      <c r="AH23" s="397">
        <f>IF(B4=2,AD23,AF23)</f>
        <v>0</v>
      </c>
      <c r="AI23" s="398"/>
      <c r="AJ23" s="401"/>
      <c r="AK23" s="402"/>
      <c r="AL23" s="401"/>
      <c r="AM23" s="402"/>
      <c r="AN23" s="401"/>
      <c r="AO23" s="402"/>
      <c r="AP23" s="397">
        <f>IF(B5=2,AL23,AN23)</f>
        <v>0</v>
      </c>
      <c r="AQ23" s="398"/>
      <c r="AR23" s="417">
        <f>IF(B7=0,AP23,(IF(B7=3,R23,(IF(B7=2,Z23,AH23)))))</f>
        <v>0</v>
      </c>
      <c r="BC23" s="416"/>
      <c r="BD23" s="157">
        <v>6</v>
      </c>
      <c r="BE23" s="1"/>
      <c r="BF23" s="7"/>
      <c r="BG23" s="8"/>
    </row>
    <row r="24" spans="9:59" ht="9" customHeight="1">
      <c r="I24" s="375"/>
      <c r="J24" s="403"/>
      <c r="K24" s="404"/>
      <c r="L24" s="403"/>
      <c r="M24" s="404"/>
      <c r="N24" s="403"/>
      <c r="O24" s="404"/>
      <c r="P24" s="403"/>
      <c r="Q24" s="404"/>
      <c r="R24" s="399"/>
      <c r="S24" s="400"/>
      <c r="T24" s="403"/>
      <c r="U24" s="404"/>
      <c r="V24" s="403"/>
      <c r="W24" s="404"/>
      <c r="X24" s="403"/>
      <c r="Y24" s="404"/>
      <c r="Z24" s="399"/>
      <c r="AA24" s="400"/>
      <c r="AB24" s="403"/>
      <c r="AC24" s="404"/>
      <c r="AD24" s="403"/>
      <c r="AE24" s="404"/>
      <c r="AF24" s="403"/>
      <c r="AG24" s="404"/>
      <c r="AH24" s="399"/>
      <c r="AI24" s="400"/>
      <c r="AJ24" s="403"/>
      <c r="AK24" s="404"/>
      <c r="AL24" s="403"/>
      <c r="AM24" s="404"/>
      <c r="AN24" s="403"/>
      <c r="AO24" s="404"/>
      <c r="AP24" s="399"/>
      <c r="AQ24" s="400"/>
      <c r="AR24" s="418"/>
      <c r="BC24" s="426"/>
      <c r="BD24" s="158"/>
      <c r="BE24" s="1"/>
      <c r="BF24" s="7"/>
      <c r="BG24" s="8"/>
    </row>
    <row r="25" spans="9:59" ht="9" customHeight="1">
      <c r="I25" s="374">
        <v>10</v>
      </c>
      <c r="J25" s="401"/>
      <c r="K25" s="402"/>
      <c r="L25" s="401"/>
      <c r="M25" s="402"/>
      <c r="N25" s="401"/>
      <c r="O25" s="402"/>
      <c r="P25" s="401"/>
      <c r="Q25" s="402"/>
      <c r="R25" s="397" t="str">
        <f t="shared" ref="R25" si="6">IFERROR(SUM(J25:Q26)/COUNT(J25:Q26),"")</f>
        <v/>
      </c>
      <c r="S25" s="398"/>
      <c r="T25" s="401"/>
      <c r="U25" s="402"/>
      <c r="V25" s="401"/>
      <c r="W25" s="402"/>
      <c r="X25" s="401"/>
      <c r="Y25" s="402"/>
      <c r="Z25" s="397">
        <f>IF(B3=2,V25,X25)</f>
        <v>0</v>
      </c>
      <c r="AA25" s="398"/>
      <c r="AB25" s="401"/>
      <c r="AC25" s="402"/>
      <c r="AD25" s="401"/>
      <c r="AE25" s="402"/>
      <c r="AF25" s="401"/>
      <c r="AG25" s="402"/>
      <c r="AH25" s="397">
        <f>IF(B4=2,AD25,AF25)</f>
        <v>0</v>
      </c>
      <c r="AI25" s="398"/>
      <c r="AJ25" s="401"/>
      <c r="AK25" s="402"/>
      <c r="AL25" s="401"/>
      <c r="AM25" s="402"/>
      <c r="AN25" s="401"/>
      <c r="AO25" s="402"/>
      <c r="AP25" s="397">
        <f>IF(B5=2,AL25,AN25)</f>
        <v>0</v>
      </c>
      <c r="AQ25" s="398"/>
      <c r="AR25" s="417">
        <f>IF(B7=0,AP25,(IF(B7=3,R25,(IF(B7=2,Z25,AH25)))))</f>
        <v>0</v>
      </c>
      <c r="BC25" s="405" t="s">
        <v>120</v>
      </c>
      <c r="BD25" s="409">
        <f>Nam_As1_CT1!AS16</f>
        <v>0</v>
      </c>
      <c r="BE25" s="410"/>
      <c r="BF25" s="410"/>
      <c r="BG25" s="411"/>
    </row>
    <row r="26" spans="9:59" ht="9" customHeight="1">
      <c r="I26" s="375"/>
      <c r="J26" s="403"/>
      <c r="K26" s="404"/>
      <c r="L26" s="403"/>
      <c r="M26" s="404"/>
      <c r="N26" s="403"/>
      <c r="O26" s="404"/>
      <c r="P26" s="403"/>
      <c r="Q26" s="404"/>
      <c r="R26" s="399"/>
      <c r="S26" s="400"/>
      <c r="T26" s="403"/>
      <c r="U26" s="404"/>
      <c r="V26" s="403"/>
      <c r="W26" s="404"/>
      <c r="X26" s="403"/>
      <c r="Y26" s="404"/>
      <c r="Z26" s="399"/>
      <c r="AA26" s="400"/>
      <c r="AB26" s="403"/>
      <c r="AC26" s="404"/>
      <c r="AD26" s="403"/>
      <c r="AE26" s="404"/>
      <c r="AF26" s="403"/>
      <c r="AG26" s="404"/>
      <c r="AH26" s="399"/>
      <c r="AI26" s="400"/>
      <c r="AJ26" s="403"/>
      <c r="AK26" s="404"/>
      <c r="AL26" s="403"/>
      <c r="AM26" s="404"/>
      <c r="AN26" s="403"/>
      <c r="AO26" s="404"/>
      <c r="AP26" s="399"/>
      <c r="AQ26" s="400"/>
      <c r="AR26" s="418"/>
      <c r="BC26" s="406"/>
      <c r="BD26" s="412"/>
      <c r="BE26" s="413"/>
      <c r="BF26" s="413"/>
      <c r="BG26" s="414"/>
    </row>
    <row r="27" spans="9:59" ht="9" customHeight="1">
      <c r="I27" s="374">
        <v>11</v>
      </c>
      <c r="J27" s="401"/>
      <c r="K27" s="402"/>
      <c r="L27" s="401"/>
      <c r="M27" s="402"/>
      <c r="N27" s="401"/>
      <c r="O27" s="402"/>
      <c r="P27" s="401"/>
      <c r="Q27" s="402"/>
      <c r="R27" s="397" t="str">
        <f t="shared" ref="R27" si="7">IFERROR(SUM(J27:Q28)/COUNT(J27:Q28),"")</f>
        <v/>
      </c>
      <c r="S27" s="398"/>
      <c r="T27" s="401"/>
      <c r="U27" s="402"/>
      <c r="V27" s="401"/>
      <c r="W27" s="402"/>
      <c r="X27" s="401"/>
      <c r="Y27" s="402"/>
      <c r="Z27" s="397">
        <f>IF(B3=2,V27,X27)</f>
        <v>0</v>
      </c>
      <c r="AA27" s="398"/>
      <c r="AB27" s="401"/>
      <c r="AC27" s="402"/>
      <c r="AD27" s="401"/>
      <c r="AE27" s="402"/>
      <c r="AF27" s="401"/>
      <c r="AG27" s="402"/>
      <c r="AH27" s="397">
        <f>IF(B4=2,AD27,AF27)</f>
        <v>0</v>
      </c>
      <c r="AI27" s="398"/>
      <c r="AJ27" s="401"/>
      <c r="AK27" s="402"/>
      <c r="AL27" s="401"/>
      <c r="AM27" s="402"/>
      <c r="AN27" s="401"/>
      <c r="AO27" s="402"/>
      <c r="AP27" s="397">
        <f>IF(B5=2,AL27,AN27)</f>
        <v>0</v>
      </c>
      <c r="AQ27" s="398"/>
      <c r="AR27" s="417">
        <f>IF(B7=0,AP27,(IF(B7=3,R27,(IF(B7=2,Z27,AH27)))))</f>
        <v>0</v>
      </c>
      <c r="BC27" s="415">
        <v>2</v>
      </c>
      <c r="BD27" s="407">
        <v>1</v>
      </c>
      <c r="BE27" s="47"/>
      <c r="BF27" s="28"/>
      <c r="BG27" s="32"/>
    </row>
    <row r="28" spans="9:59" ht="9" customHeight="1">
      <c r="I28" s="375"/>
      <c r="J28" s="403"/>
      <c r="K28" s="404"/>
      <c r="L28" s="403"/>
      <c r="M28" s="404"/>
      <c r="N28" s="403"/>
      <c r="O28" s="404"/>
      <c r="P28" s="403"/>
      <c r="Q28" s="404"/>
      <c r="R28" s="399"/>
      <c r="S28" s="400"/>
      <c r="T28" s="403"/>
      <c r="U28" s="404"/>
      <c r="V28" s="403"/>
      <c r="W28" s="404"/>
      <c r="X28" s="403"/>
      <c r="Y28" s="404"/>
      <c r="Z28" s="399"/>
      <c r="AA28" s="400"/>
      <c r="AB28" s="403"/>
      <c r="AC28" s="404"/>
      <c r="AD28" s="403"/>
      <c r="AE28" s="404"/>
      <c r="AF28" s="403"/>
      <c r="AG28" s="404"/>
      <c r="AH28" s="399"/>
      <c r="AI28" s="400"/>
      <c r="AJ28" s="403"/>
      <c r="AK28" s="404"/>
      <c r="AL28" s="403"/>
      <c r="AM28" s="404"/>
      <c r="AN28" s="403"/>
      <c r="AO28" s="404"/>
      <c r="AP28" s="399"/>
      <c r="AQ28" s="400"/>
      <c r="AR28" s="418"/>
      <c r="BC28" s="416"/>
      <c r="BD28" s="408"/>
      <c r="BE28" s="48"/>
      <c r="BF28" s="23"/>
      <c r="BG28" s="24"/>
    </row>
    <row r="29" spans="9:59" ht="9" customHeight="1">
      <c r="I29" s="374">
        <v>12</v>
      </c>
      <c r="J29" s="401"/>
      <c r="K29" s="402"/>
      <c r="L29" s="401"/>
      <c r="M29" s="402"/>
      <c r="N29" s="401"/>
      <c r="O29" s="402"/>
      <c r="P29" s="401"/>
      <c r="Q29" s="402"/>
      <c r="R29" s="397" t="str">
        <f t="shared" ref="R29" si="8">IFERROR(SUM(J29:Q30)/COUNT(J29:Q30),"")</f>
        <v/>
      </c>
      <c r="S29" s="398"/>
      <c r="T29" s="401"/>
      <c r="U29" s="402"/>
      <c r="V29" s="401"/>
      <c r="W29" s="402"/>
      <c r="X29" s="401"/>
      <c r="Y29" s="402"/>
      <c r="Z29" s="397">
        <f>IF(B3=2,V29,X29)</f>
        <v>0</v>
      </c>
      <c r="AA29" s="398"/>
      <c r="AB29" s="401"/>
      <c r="AC29" s="402"/>
      <c r="AD29" s="401"/>
      <c r="AE29" s="402"/>
      <c r="AF29" s="401"/>
      <c r="AG29" s="402"/>
      <c r="AH29" s="397">
        <f>IF(B4=2,AD29,AF29)</f>
        <v>0</v>
      </c>
      <c r="AI29" s="398"/>
      <c r="AJ29" s="401"/>
      <c r="AK29" s="402"/>
      <c r="AL29" s="401"/>
      <c r="AM29" s="402"/>
      <c r="AN29" s="401"/>
      <c r="AO29" s="402"/>
      <c r="AP29" s="397">
        <f>IF(B5=2,AL29,AN29)</f>
        <v>0</v>
      </c>
      <c r="AQ29" s="398"/>
      <c r="AR29" s="417">
        <f>IF(B7=0,AP29,(IF(B7=3,R29,(IF(B7=2,Z29,AH29)))))</f>
        <v>0</v>
      </c>
      <c r="BC29" s="416"/>
      <c r="BD29" s="407">
        <v>2</v>
      </c>
      <c r="BE29" s="44"/>
      <c r="BF29" s="49" t="s">
        <v>207</v>
      </c>
      <c r="BG29" s="8"/>
    </row>
    <row r="30" spans="9:59" ht="9" customHeight="1">
      <c r="I30" s="375"/>
      <c r="J30" s="403"/>
      <c r="K30" s="404"/>
      <c r="L30" s="403"/>
      <c r="M30" s="404"/>
      <c r="N30" s="403"/>
      <c r="O30" s="404"/>
      <c r="P30" s="403"/>
      <c r="Q30" s="404"/>
      <c r="R30" s="399"/>
      <c r="S30" s="400"/>
      <c r="T30" s="403"/>
      <c r="U30" s="404"/>
      <c r="V30" s="403"/>
      <c r="W30" s="404"/>
      <c r="X30" s="403"/>
      <c r="Y30" s="404"/>
      <c r="Z30" s="399"/>
      <c r="AA30" s="400"/>
      <c r="AB30" s="403"/>
      <c r="AC30" s="404"/>
      <c r="AD30" s="403"/>
      <c r="AE30" s="404"/>
      <c r="AF30" s="403"/>
      <c r="AG30" s="404"/>
      <c r="AH30" s="399"/>
      <c r="AI30" s="400"/>
      <c r="AJ30" s="403"/>
      <c r="AK30" s="404"/>
      <c r="AL30" s="403"/>
      <c r="AM30" s="404"/>
      <c r="AN30" s="403"/>
      <c r="AO30" s="404"/>
      <c r="AP30" s="399"/>
      <c r="AQ30" s="400"/>
      <c r="AR30" s="418"/>
      <c r="BC30" s="416"/>
      <c r="BD30" s="408"/>
      <c r="BE30" s="44"/>
      <c r="BF30" s="7"/>
      <c r="BG30" s="8"/>
    </row>
    <row r="31" spans="9:59" ht="9" customHeight="1">
      <c r="I31" s="374">
        <v>13</v>
      </c>
      <c r="J31" s="401"/>
      <c r="K31" s="402"/>
      <c r="L31" s="401"/>
      <c r="M31" s="402"/>
      <c r="N31" s="401"/>
      <c r="O31" s="402"/>
      <c r="P31" s="401"/>
      <c r="Q31" s="402"/>
      <c r="R31" s="397" t="str">
        <f t="shared" ref="R31" si="9">IFERROR(SUM(J31:Q32)/COUNT(J31:Q32),"")</f>
        <v/>
      </c>
      <c r="S31" s="398"/>
      <c r="T31" s="401"/>
      <c r="U31" s="402"/>
      <c r="V31" s="401"/>
      <c r="W31" s="402"/>
      <c r="X31" s="401"/>
      <c r="Y31" s="402"/>
      <c r="Z31" s="397">
        <f>IF(B3=2,V31,X31)</f>
        <v>0</v>
      </c>
      <c r="AA31" s="398"/>
      <c r="AB31" s="401"/>
      <c r="AC31" s="402"/>
      <c r="AD31" s="401"/>
      <c r="AE31" s="402"/>
      <c r="AF31" s="401"/>
      <c r="AG31" s="402"/>
      <c r="AH31" s="397">
        <f>IF(B4=2,AD31,AF31)</f>
        <v>0</v>
      </c>
      <c r="AI31" s="398"/>
      <c r="AJ31" s="401"/>
      <c r="AK31" s="402"/>
      <c r="AL31" s="401"/>
      <c r="AM31" s="402"/>
      <c r="AN31" s="401"/>
      <c r="AO31" s="402"/>
      <c r="AP31" s="397">
        <f>IF(B5=2,AL31,AN31)</f>
        <v>0</v>
      </c>
      <c r="AQ31" s="398"/>
      <c r="AR31" s="417">
        <f>IF(B7=0,AP31,(IF(B7=3,R31,(IF(B7=2,Z31,AH31)))))</f>
        <v>0</v>
      </c>
      <c r="BC31" s="416"/>
      <c r="BD31" s="407">
        <v>3</v>
      </c>
      <c r="BE31" s="44"/>
      <c r="BF31" s="28"/>
      <c r="BG31" s="46" t="s">
        <v>264</v>
      </c>
    </row>
    <row r="32" spans="9:59" ht="9" customHeight="1">
      <c r="I32" s="375"/>
      <c r="J32" s="403"/>
      <c r="K32" s="404"/>
      <c r="L32" s="403"/>
      <c r="M32" s="404"/>
      <c r="N32" s="403"/>
      <c r="O32" s="404"/>
      <c r="P32" s="403"/>
      <c r="Q32" s="404"/>
      <c r="R32" s="399"/>
      <c r="S32" s="400"/>
      <c r="T32" s="403"/>
      <c r="U32" s="404"/>
      <c r="V32" s="403"/>
      <c r="W32" s="404"/>
      <c r="X32" s="403"/>
      <c r="Y32" s="404"/>
      <c r="Z32" s="399"/>
      <c r="AA32" s="400"/>
      <c r="AB32" s="403"/>
      <c r="AC32" s="404"/>
      <c r="AD32" s="403"/>
      <c r="AE32" s="404"/>
      <c r="AF32" s="403"/>
      <c r="AG32" s="404"/>
      <c r="AH32" s="399"/>
      <c r="AI32" s="400"/>
      <c r="AJ32" s="403"/>
      <c r="AK32" s="404"/>
      <c r="AL32" s="403"/>
      <c r="AM32" s="404"/>
      <c r="AN32" s="403"/>
      <c r="AO32" s="404"/>
      <c r="AP32" s="399"/>
      <c r="AQ32" s="400"/>
      <c r="AR32" s="418"/>
      <c r="BC32" s="416"/>
      <c r="BD32" s="408"/>
      <c r="BE32" s="1"/>
      <c r="BF32" s="7"/>
      <c r="BG32" s="8"/>
    </row>
    <row r="33" spans="9:59" ht="9" customHeight="1">
      <c r="I33" s="374">
        <v>14</v>
      </c>
      <c r="J33" s="401"/>
      <c r="K33" s="402"/>
      <c r="L33" s="401"/>
      <c r="M33" s="402"/>
      <c r="N33" s="401"/>
      <c r="O33" s="402"/>
      <c r="P33" s="401"/>
      <c r="Q33" s="402"/>
      <c r="R33" s="397" t="str">
        <f t="shared" ref="R33" si="10">IFERROR(SUM(J33:Q34)/COUNT(J33:Q34),"")</f>
        <v/>
      </c>
      <c r="S33" s="398"/>
      <c r="T33" s="401"/>
      <c r="U33" s="402"/>
      <c r="V33" s="401"/>
      <c r="W33" s="402"/>
      <c r="X33" s="401"/>
      <c r="Y33" s="402"/>
      <c r="Z33" s="397">
        <f>IF(B3=2,V33,X33)</f>
        <v>0</v>
      </c>
      <c r="AA33" s="398"/>
      <c r="AB33" s="401"/>
      <c r="AC33" s="402"/>
      <c r="AD33" s="401"/>
      <c r="AE33" s="402"/>
      <c r="AF33" s="401"/>
      <c r="AG33" s="402"/>
      <c r="AH33" s="397">
        <f>IF(B4=2,AD33,AF33)</f>
        <v>0</v>
      </c>
      <c r="AI33" s="398"/>
      <c r="AJ33" s="401"/>
      <c r="AK33" s="402"/>
      <c r="AL33" s="401"/>
      <c r="AM33" s="402"/>
      <c r="AN33" s="401"/>
      <c r="AO33" s="402"/>
      <c r="AP33" s="397">
        <f>IF(B5=2,AL33,AN33)</f>
        <v>0</v>
      </c>
      <c r="AQ33" s="398"/>
      <c r="AR33" s="417">
        <f>IF(B7=0,AP33,(IF(B7=3,R33,(IF(B7=2,Z33,AH33)))))</f>
        <v>0</v>
      </c>
      <c r="BC33" s="416"/>
      <c r="BD33" s="407">
        <v>4</v>
      </c>
      <c r="BE33" s="1"/>
      <c r="BF33" s="7"/>
      <c r="BG33" s="8"/>
    </row>
    <row r="34" spans="9:59" ht="9" customHeight="1">
      <c r="I34" s="375"/>
      <c r="J34" s="403"/>
      <c r="K34" s="404"/>
      <c r="L34" s="403"/>
      <c r="M34" s="404"/>
      <c r="N34" s="403"/>
      <c r="O34" s="404"/>
      <c r="P34" s="403"/>
      <c r="Q34" s="404"/>
      <c r="R34" s="399"/>
      <c r="S34" s="400"/>
      <c r="T34" s="403"/>
      <c r="U34" s="404"/>
      <c r="V34" s="403"/>
      <c r="W34" s="404"/>
      <c r="X34" s="403"/>
      <c r="Y34" s="404"/>
      <c r="Z34" s="399"/>
      <c r="AA34" s="400"/>
      <c r="AB34" s="403"/>
      <c r="AC34" s="404"/>
      <c r="AD34" s="403"/>
      <c r="AE34" s="404"/>
      <c r="AF34" s="403"/>
      <c r="AG34" s="404"/>
      <c r="AH34" s="399"/>
      <c r="AI34" s="400"/>
      <c r="AJ34" s="403"/>
      <c r="AK34" s="404"/>
      <c r="AL34" s="403"/>
      <c r="AM34" s="404"/>
      <c r="AN34" s="403"/>
      <c r="AO34" s="404"/>
      <c r="AP34" s="399"/>
      <c r="AQ34" s="400"/>
      <c r="AR34" s="418"/>
      <c r="BC34" s="416"/>
      <c r="BD34" s="408"/>
      <c r="BE34" s="1"/>
      <c r="BF34" s="7"/>
      <c r="BG34" s="8"/>
    </row>
    <row r="35" spans="9:59" ht="9" customHeight="1">
      <c r="I35" s="374">
        <v>15</v>
      </c>
      <c r="J35" s="401"/>
      <c r="K35" s="402"/>
      <c r="L35" s="401"/>
      <c r="M35" s="402"/>
      <c r="N35" s="401"/>
      <c r="O35" s="402"/>
      <c r="P35" s="401"/>
      <c r="Q35" s="402"/>
      <c r="R35" s="397" t="str">
        <f t="shared" ref="R35" si="11">IFERROR(SUM(J35:Q36)/COUNT(J35:Q36),"")</f>
        <v/>
      </c>
      <c r="S35" s="398"/>
      <c r="T35" s="401"/>
      <c r="U35" s="402"/>
      <c r="V35" s="401"/>
      <c r="W35" s="402"/>
      <c r="X35" s="401"/>
      <c r="Y35" s="402"/>
      <c r="Z35" s="397">
        <f>IF(B3=2,V35,X35)</f>
        <v>0</v>
      </c>
      <c r="AA35" s="398"/>
      <c r="AB35" s="401"/>
      <c r="AC35" s="402"/>
      <c r="AD35" s="401"/>
      <c r="AE35" s="402"/>
      <c r="AF35" s="401"/>
      <c r="AG35" s="402"/>
      <c r="AH35" s="397">
        <f>IF(B4=2,AD35,AF35)</f>
        <v>0</v>
      </c>
      <c r="AI35" s="398"/>
      <c r="AJ35" s="401"/>
      <c r="AK35" s="402"/>
      <c r="AL35" s="401"/>
      <c r="AM35" s="402"/>
      <c r="AN35" s="401"/>
      <c r="AO35" s="402"/>
      <c r="AP35" s="397">
        <f>IF(B5=2,AL35,AN35)</f>
        <v>0</v>
      </c>
      <c r="AQ35" s="398"/>
      <c r="AR35" s="417">
        <f>IF(B7=0,AP35,(IF(B7=3,R35,(IF(B7=2,Z35,AH35)))))</f>
        <v>0</v>
      </c>
      <c r="BC35" s="416"/>
      <c r="BD35" s="407">
        <v>5</v>
      </c>
      <c r="BE35" s="1"/>
      <c r="BF35" s="7"/>
      <c r="BG35" s="8"/>
    </row>
    <row r="36" spans="9:59" ht="9" customHeight="1">
      <c r="I36" s="375"/>
      <c r="J36" s="403"/>
      <c r="K36" s="404"/>
      <c r="L36" s="403"/>
      <c r="M36" s="404"/>
      <c r="N36" s="403"/>
      <c r="O36" s="404"/>
      <c r="P36" s="403"/>
      <c r="Q36" s="404"/>
      <c r="R36" s="399"/>
      <c r="S36" s="400"/>
      <c r="T36" s="403"/>
      <c r="U36" s="404"/>
      <c r="V36" s="403"/>
      <c r="W36" s="404"/>
      <c r="X36" s="403"/>
      <c r="Y36" s="404"/>
      <c r="Z36" s="399"/>
      <c r="AA36" s="400"/>
      <c r="AB36" s="403"/>
      <c r="AC36" s="404"/>
      <c r="AD36" s="403"/>
      <c r="AE36" s="404"/>
      <c r="AF36" s="403"/>
      <c r="AG36" s="404"/>
      <c r="AH36" s="399"/>
      <c r="AI36" s="400"/>
      <c r="AJ36" s="403"/>
      <c r="AK36" s="404"/>
      <c r="AL36" s="403"/>
      <c r="AM36" s="404"/>
      <c r="AN36" s="403"/>
      <c r="AO36" s="404"/>
      <c r="AP36" s="399"/>
      <c r="AQ36" s="400"/>
      <c r="AR36" s="418"/>
      <c r="BC36" s="416"/>
      <c r="BD36" s="408"/>
      <c r="BE36" s="1"/>
      <c r="BF36" s="7"/>
      <c r="BG36" s="8"/>
    </row>
    <row r="37" spans="9:59" ht="9" customHeight="1">
      <c r="I37" s="374">
        <v>16</v>
      </c>
      <c r="J37" s="401"/>
      <c r="K37" s="402"/>
      <c r="L37" s="401"/>
      <c r="M37" s="402"/>
      <c r="N37" s="401"/>
      <c r="O37" s="402"/>
      <c r="P37" s="401"/>
      <c r="Q37" s="402"/>
      <c r="R37" s="397" t="str">
        <f t="shared" ref="R37" si="12">IFERROR(SUM(J37:Q38)/COUNT(J37:Q38),"")</f>
        <v/>
      </c>
      <c r="S37" s="398"/>
      <c r="T37" s="401"/>
      <c r="U37" s="402"/>
      <c r="V37" s="401"/>
      <c r="W37" s="402"/>
      <c r="X37" s="401"/>
      <c r="Y37" s="402"/>
      <c r="Z37" s="397">
        <f>IF(B3=2,V37,X37)</f>
        <v>0</v>
      </c>
      <c r="AA37" s="398"/>
      <c r="AB37" s="401"/>
      <c r="AC37" s="402"/>
      <c r="AD37" s="401"/>
      <c r="AE37" s="402"/>
      <c r="AF37" s="401"/>
      <c r="AG37" s="402"/>
      <c r="AH37" s="397">
        <f>IF(B4=2,AD37,AF37)</f>
        <v>0</v>
      </c>
      <c r="AI37" s="398"/>
      <c r="AJ37" s="401"/>
      <c r="AK37" s="402"/>
      <c r="AL37" s="401"/>
      <c r="AM37" s="402"/>
      <c r="AN37" s="401"/>
      <c r="AO37" s="402"/>
      <c r="AP37" s="397">
        <f>IF(B5=2,AL37,AN37)</f>
        <v>0</v>
      </c>
      <c r="AQ37" s="398"/>
      <c r="AR37" s="417">
        <f>IF(B7=0,AP37,(IF(B7=3,R37,(IF(B7=2,Z37,AH37)))))</f>
        <v>0</v>
      </c>
      <c r="BC37" s="416"/>
      <c r="BD37" s="407">
        <v>6</v>
      </c>
      <c r="BE37" s="1"/>
      <c r="BF37" s="7"/>
      <c r="BG37" s="8"/>
    </row>
    <row r="38" spans="9:59" ht="9" customHeight="1">
      <c r="I38" s="375"/>
      <c r="J38" s="403"/>
      <c r="K38" s="404"/>
      <c r="L38" s="403"/>
      <c r="M38" s="404"/>
      <c r="N38" s="403"/>
      <c r="O38" s="404"/>
      <c r="P38" s="403"/>
      <c r="Q38" s="404"/>
      <c r="R38" s="399"/>
      <c r="S38" s="400"/>
      <c r="T38" s="403"/>
      <c r="U38" s="404"/>
      <c r="V38" s="403"/>
      <c r="W38" s="404"/>
      <c r="X38" s="403"/>
      <c r="Y38" s="404"/>
      <c r="Z38" s="399"/>
      <c r="AA38" s="400"/>
      <c r="AB38" s="403"/>
      <c r="AC38" s="404"/>
      <c r="AD38" s="403"/>
      <c r="AE38" s="404"/>
      <c r="AF38" s="403"/>
      <c r="AG38" s="404"/>
      <c r="AH38" s="399"/>
      <c r="AI38" s="400"/>
      <c r="AJ38" s="403"/>
      <c r="AK38" s="404"/>
      <c r="AL38" s="403"/>
      <c r="AM38" s="404"/>
      <c r="AN38" s="403"/>
      <c r="AO38" s="404"/>
      <c r="AP38" s="399"/>
      <c r="AQ38" s="400"/>
      <c r="AR38" s="418"/>
      <c r="BC38" s="426"/>
      <c r="BD38" s="408"/>
      <c r="BE38" s="1"/>
      <c r="BF38" s="7"/>
      <c r="BG38" s="8"/>
    </row>
    <row r="39" spans="9:59" ht="9" customHeight="1">
      <c r="I39" s="374">
        <v>17</v>
      </c>
      <c r="J39" s="401"/>
      <c r="K39" s="402"/>
      <c r="L39" s="401"/>
      <c r="M39" s="402"/>
      <c r="N39" s="401"/>
      <c r="O39" s="402"/>
      <c r="P39" s="401"/>
      <c r="Q39" s="402"/>
      <c r="R39" s="397" t="str">
        <f t="shared" ref="R39" si="13">IFERROR(SUM(J39:Q40)/COUNT(J39:Q40),"")</f>
        <v/>
      </c>
      <c r="S39" s="398"/>
      <c r="T39" s="401"/>
      <c r="U39" s="402"/>
      <c r="V39" s="401"/>
      <c r="W39" s="402"/>
      <c r="X39" s="401"/>
      <c r="Y39" s="402"/>
      <c r="Z39" s="397">
        <f>IF(B3=2,V39,X39)</f>
        <v>0</v>
      </c>
      <c r="AA39" s="398"/>
      <c r="AB39" s="401"/>
      <c r="AC39" s="402"/>
      <c r="AD39" s="401"/>
      <c r="AE39" s="402"/>
      <c r="AF39" s="401"/>
      <c r="AG39" s="402"/>
      <c r="AH39" s="397">
        <f>IF(B4=2,AD39,AF39)</f>
        <v>0</v>
      </c>
      <c r="AI39" s="398"/>
      <c r="AJ39" s="401"/>
      <c r="AK39" s="402"/>
      <c r="AL39" s="401"/>
      <c r="AM39" s="402"/>
      <c r="AN39" s="401"/>
      <c r="AO39" s="402"/>
      <c r="AP39" s="397">
        <f>IF(B5=2,AL39,AN39)</f>
        <v>0</v>
      </c>
      <c r="AQ39" s="398"/>
      <c r="AR39" s="417">
        <f>IF(B7=0,AP39,(IF(B7=3,R39,(IF(B36=2,Z39,AH39)))))</f>
        <v>0</v>
      </c>
      <c r="BC39" s="405" t="s">
        <v>120</v>
      </c>
      <c r="BD39" s="409">
        <f>Nam_As1_CT1!AS27</f>
        <v>0</v>
      </c>
      <c r="BE39" s="410"/>
      <c r="BF39" s="410"/>
      <c r="BG39" s="411"/>
    </row>
    <row r="40" spans="9:59" ht="9" customHeight="1">
      <c r="I40" s="375"/>
      <c r="J40" s="403"/>
      <c r="K40" s="404"/>
      <c r="L40" s="403"/>
      <c r="M40" s="404"/>
      <c r="N40" s="403"/>
      <c r="O40" s="404"/>
      <c r="P40" s="403"/>
      <c r="Q40" s="404"/>
      <c r="R40" s="399"/>
      <c r="S40" s="400"/>
      <c r="T40" s="403"/>
      <c r="U40" s="404"/>
      <c r="V40" s="403"/>
      <c r="W40" s="404"/>
      <c r="X40" s="403"/>
      <c r="Y40" s="404"/>
      <c r="Z40" s="399"/>
      <c r="AA40" s="400"/>
      <c r="AB40" s="403"/>
      <c r="AC40" s="404"/>
      <c r="AD40" s="403"/>
      <c r="AE40" s="404"/>
      <c r="AF40" s="403"/>
      <c r="AG40" s="404"/>
      <c r="AH40" s="399"/>
      <c r="AI40" s="400"/>
      <c r="AJ40" s="403"/>
      <c r="AK40" s="404"/>
      <c r="AL40" s="403"/>
      <c r="AM40" s="404"/>
      <c r="AN40" s="403"/>
      <c r="AO40" s="404"/>
      <c r="AP40" s="399"/>
      <c r="AQ40" s="400"/>
      <c r="AR40" s="418"/>
      <c r="BC40" s="406"/>
      <c r="BD40" s="412"/>
      <c r="BE40" s="413"/>
      <c r="BF40" s="413"/>
      <c r="BG40" s="414"/>
    </row>
    <row r="41" spans="9:59" ht="9" customHeight="1">
      <c r="I41" s="374">
        <v>18</v>
      </c>
      <c r="J41" s="401"/>
      <c r="K41" s="402"/>
      <c r="L41" s="401"/>
      <c r="M41" s="402"/>
      <c r="N41" s="401"/>
      <c r="O41" s="402"/>
      <c r="P41" s="401"/>
      <c r="Q41" s="402"/>
      <c r="R41" s="397" t="str">
        <f t="shared" ref="R41" si="14">IFERROR(SUM(J41:Q42)/COUNT(J41:Q42),"")</f>
        <v/>
      </c>
      <c r="S41" s="398"/>
      <c r="T41" s="401"/>
      <c r="U41" s="402"/>
      <c r="V41" s="401"/>
      <c r="W41" s="402"/>
      <c r="X41" s="401"/>
      <c r="Y41" s="402"/>
      <c r="Z41" s="397">
        <f>IF(B3=2,V41,X41)</f>
        <v>0</v>
      </c>
      <c r="AA41" s="398"/>
      <c r="AB41" s="401"/>
      <c r="AC41" s="402"/>
      <c r="AD41" s="401"/>
      <c r="AE41" s="402"/>
      <c r="AF41" s="401"/>
      <c r="AG41" s="402"/>
      <c r="AH41" s="397">
        <f>IF(B4=2,AD41,AF41)</f>
        <v>0</v>
      </c>
      <c r="AI41" s="398"/>
      <c r="AJ41" s="401"/>
      <c r="AK41" s="402"/>
      <c r="AL41" s="401"/>
      <c r="AM41" s="402"/>
      <c r="AN41" s="401"/>
      <c r="AO41" s="402"/>
      <c r="AP41" s="397">
        <f>IF(B5=2,AL41,AN41)</f>
        <v>0</v>
      </c>
      <c r="AQ41" s="398"/>
      <c r="AR41" s="417">
        <f>IF(B7=0,AP41,(IF(B7=3,R41,(IF(B7=2,Z41,AH41)))))</f>
        <v>0</v>
      </c>
      <c r="BC41" s="415">
        <v>3</v>
      </c>
      <c r="BD41" s="407">
        <v>1</v>
      </c>
      <c r="BE41" s="48"/>
      <c r="BF41" s="23"/>
      <c r="BG41" s="24"/>
    </row>
    <row r="42" spans="9:59" ht="9" customHeight="1">
      <c r="I42" s="375"/>
      <c r="J42" s="403"/>
      <c r="K42" s="404"/>
      <c r="L42" s="403"/>
      <c r="M42" s="404"/>
      <c r="N42" s="403"/>
      <c r="O42" s="404"/>
      <c r="P42" s="403"/>
      <c r="Q42" s="404"/>
      <c r="R42" s="399"/>
      <c r="S42" s="400"/>
      <c r="T42" s="403"/>
      <c r="U42" s="404"/>
      <c r="V42" s="403"/>
      <c r="W42" s="404"/>
      <c r="X42" s="403"/>
      <c r="Y42" s="404"/>
      <c r="Z42" s="399"/>
      <c r="AA42" s="400"/>
      <c r="AB42" s="403"/>
      <c r="AC42" s="404"/>
      <c r="AD42" s="403"/>
      <c r="AE42" s="404"/>
      <c r="AF42" s="403"/>
      <c r="AG42" s="404"/>
      <c r="AH42" s="399"/>
      <c r="AI42" s="400"/>
      <c r="AJ42" s="403"/>
      <c r="AK42" s="404"/>
      <c r="AL42" s="403"/>
      <c r="AM42" s="404"/>
      <c r="AN42" s="403"/>
      <c r="AO42" s="404"/>
      <c r="AP42" s="399"/>
      <c r="AQ42" s="400"/>
      <c r="AR42" s="418"/>
      <c r="BC42" s="416"/>
      <c r="BD42" s="408"/>
      <c r="BE42" s="27"/>
      <c r="BF42" s="33"/>
      <c r="BG42" s="34"/>
    </row>
    <row r="43" spans="9:59" ht="9" customHeight="1">
      <c r="I43" s="374">
        <v>19</v>
      </c>
      <c r="J43" s="401"/>
      <c r="K43" s="402"/>
      <c r="L43" s="401"/>
      <c r="M43" s="402"/>
      <c r="N43" s="401"/>
      <c r="O43" s="402"/>
      <c r="P43" s="401"/>
      <c r="Q43" s="402"/>
      <c r="R43" s="397" t="str">
        <f t="shared" ref="R43" si="15">IFERROR(SUM(J43:Q44)/COUNT(J43:Q44),"")</f>
        <v/>
      </c>
      <c r="S43" s="398"/>
      <c r="T43" s="401"/>
      <c r="U43" s="402"/>
      <c r="V43" s="401"/>
      <c r="W43" s="402"/>
      <c r="X43" s="401"/>
      <c r="Y43" s="402"/>
      <c r="Z43" s="397">
        <f>IF(B3=2,V43,X43)</f>
        <v>0</v>
      </c>
      <c r="AA43" s="398"/>
      <c r="AB43" s="401"/>
      <c r="AC43" s="402"/>
      <c r="AD43" s="401"/>
      <c r="AE43" s="402"/>
      <c r="AF43" s="401"/>
      <c r="AG43" s="402"/>
      <c r="AH43" s="397">
        <f>IF(B4=2,AD43,AF43)</f>
        <v>0</v>
      </c>
      <c r="AI43" s="398"/>
      <c r="AJ43" s="401"/>
      <c r="AK43" s="402"/>
      <c r="AL43" s="401"/>
      <c r="AM43" s="402"/>
      <c r="AN43" s="401"/>
      <c r="AO43" s="402"/>
      <c r="AP43" s="397">
        <f>IF(B5=2,AL43,AN43)</f>
        <v>0</v>
      </c>
      <c r="AQ43" s="398"/>
      <c r="AR43" s="417">
        <f>IF(B7=0,AP43,(IF(B7=3,R43,(IF(B7=2,Z43,AH43)))))</f>
        <v>0</v>
      </c>
      <c r="BC43" s="416"/>
      <c r="BD43" s="407">
        <v>2</v>
      </c>
      <c r="BE43" s="48"/>
      <c r="BF43" s="50" t="s">
        <v>207</v>
      </c>
      <c r="BG43" s="35"/>
    </row>
    <row r="44" spans="9:59" ht="9" customHeight="1">
      <c r="I44" s="375"/>
      <c r="J44" s="403"/>
      <c r="K44" s="404"/>
      <c r="L44" s="403"/>
      <c r="M44" s="404"/>
      <c r="N44" s="403"/>
      <c r="O44" s="404"/>
      <c r="P44" s="403"/>
      <c r="Q44" s="404"/>
      <c r="R44" s="399"/>
      <c r="S44" s="400"/>
      <c r="T44" s="403"/>
      <c r="U44" s="404"/>
      <c r="V44" s="403"/>
      <c r="W44" s="404"/>
      <c r="X44" s="403"/>
      <c r="Y44" s="404"/>
      <c r="Z44" s="399"/>
      <c r="AA44" s="400"/>
      <c r="AB44" s="403"/>
      <c r="AC44" s="404"/>
      <c r="AD44" s="403"/>
      <c r="AE44" s="404"/>
      <c r="AF44" s="403"/>
      <c r="AG44" s="404"/>
      <c r="AH44" s="399"/>
      <c r="AI44" s="400"/>
      <c r="AJ44" s="403"/>
      <c r="AK44" s="404"/>
      <c r="AL44" s="403"/>
      <c r="AM44" s="404"/>
      <c r="AN44" s="403"/>
      <c r="AO44" s="404"/>
      <c r="AP44" s="399"/>
      <c r="AQ44" s="400"/>
      <c r="AR44" s="418"/>
      <c r="BC44" s="416"/>
      <c r="BD44" s="408"/>
      <c r="BE44" s="48"/>
      <c r="BF44" s="36"/>
      <c r="BG44" s="37"/>
    </row>
    <row r="45" spans="9:59" ht="9" customHeight="1">
      <c r="I45" s="374">
        <v>20</v>
      </c>
      <c r="J45" s="401"/>
      <c r="K45" s="402"/>
      <c r="L45" s="401"/>
      <c r="M45" s="402"/>
      <c r="N45" s="401"/>
      <c r="O45" s="402"/>
      <c r="P45" s="401"/>
      <c r="Q45" s="402"/>
      <c r="R45" s="397" t="str">
        <f t="shared" ref="R45" si="16">IFERROR(SUM(J45:Q46)/COUNT(J45:Q46),"")</f>
        <v/>
      </c>
      <c r="S45" s="398"/>
      <c r="T45" s="401"/>
      <c r="U45" s="402"/>
      <c r="V45" s="401"/>
      <c r="W45" s="402"/>
      <c r="X45" s="401"/>
      <c r="Y45" s="402"/>
      <c r="Z45" s="397">
        <f>IF(B3=2,V45,X45)</f>
        <v>0</v>
      </c>
      <c r="AA45" s="398"/>
      <c r="AB45" s="401"/>
      <c r="AC45" s="402"/>
      <c r="AD45" s="401"/>
      <c r="AE45" s="402"/>
      <c r="AF45" s="401"/>
      <c r="AG45" s="402"/>
      <c r="AH45" s="397">
        <f>IF(B4=2,AD45,AF45)</f>
        <v>0</v>
      </c>
      <c r="AI45" s="398"/>
      <c r="AJ45" s="401"/>
      <c r="AK45" s="402"/>
      <c r="AL45" s="401"/>
      <c r="AM45" s="402"/>
      <c r="AN45" s="401"/>
      <c r="AO45" s="402"/>
      <c r="AP45" s="397">
        <f>IF(B5=2,AL45,AN45)</f>
        <v>0</v>
      </c>
      <c r="AQ45" s="398"/>
      <c r="AR45" s="417">
        <f>IF(B7=0,AP45,(IF(B7=3,R45,(IF(B7=2,Z45,AH45)))))</f>
        <v>0</v>
      </c>
      <c r="BC45" s="416"/>
      <c r="BD45" s="407">
        <v>3</v>
      </c>
      <c r="BE45" s="44"/>
      <c r="BF45" s="7"/>
      <c r="BG45" s="51" t="s">
        <v>264</v>
      </c>
    </row>
    <row r="46" spans="9:59" ht="9" customHeight="1">
      <c r="I46" s="375"/>
      <c r="J46" s="403"/>
      <c r="K46" s="404"/>
      <c r="L46" s="403"/>
      <c r="M46" s="404"/>
      <c r="N46" s="403"/>
      <c r="O46" s="404"/>
      <c r="P46" s="403"/>
      <c r="Q46" s="404"/>
      <c r="R46" s="399"/>
      <c r="S46" s="400"/>
      <c r="T46" s="403"/>
      <c r="U46" s="404"/>
      <c r="V46" s="403"/>
      <c r="W46" s="404"/>
      <c r="X46" s="403"/>
      <c r="Y46" s="404"/>
      <c r="Z46" s="399"/>
      <c r="AA46" s="400"/>
      <c r="AB46" s="403"/>
      <c r="AC46" s="404"/>
      <c r="AD46" s="403"/>
      <c r="AE46" s="404"/>
      <c r="AF46" s="403"/>
      <c r="AG46" s="404"/>
      <c r="AH46" s="399"/>
      <c r="AI46" s="400"/>
      <c r="AJ46" s="403"/>
      <c r="AK46" s="404"/>
      <c r="AL46" s="403"/>
      <c r="AM46" s="404"/>
      <c r="AN46" s="403"/>
      <c r="AO46" s="404"/>
      <c r="AP46" s="399"/>
      <c r="AQ46" s="400"/>
      <c r="AR46" s="418"/>
      <c r="BC46" s="416"/>
      <c r="BD46" s="408"/>
      <c r="BE46" s="44"/>
      <c r="BF46" s="7"/>
      <c r="BG46" s="8"/>
    </row>
    <row r="47" spans="9:59" ht="9" customHeight="1">
      <c r="I47" s="374">
        <v>21</v>
      </c>
      <c r="J47" s="401"/>
      <c r="K47" s="402"/>
      <c r="L47" s="401"/>
      <c r="M47" s="402"/>
      <c r="N47" s="401"/>
      <c r="O47" s="402"/>
      <c r="P47" s="401"/>
      <c r="Q47" s="402"/>
      <c r="R47" s="397" t="str">
        <f t="shared" ref="R47" si="17">IFERROR(SUM(J47:Q48)/COUNT(J47:Q48),"")</f>
        <v/>
      </c>
      <c r="S47" s="398"/>
      <c r="T47" s="401"/>
      <c r="U47" s="402"/>
      <c r="V47" s="401"/>
      <c r="W47" s="402"/>
      <c r="X47" s="401"/>
      <c r="Y47" s="402"/>
      <c r="Z47" s="397">
        <f>IF(B3=2,V47,X47)</f>
        <v>0</v>
      </c>
      <c r="AA47" s="398"/>
      <c r="AB47" s="401"/>
      <c r="AC47" s="402"/>
      <c r="AD47" s="401"/>
      <c r="AE47" s="402"/>
      <c r="AF47" s="401"/>
      <c r="AG47" s="402"/>
      <c r="AH47" s="397">
        <f>IF(B4=2,AD47,AF47)</f>
        <v>0</v>
      </c>
      <c r="AI47" s="398"/>
      <c r="AJ47" s="401"/>
      <c r="AK47" s="402"/>
      <c r="AL47" s="401"/>
      <c r="AM47" s="402"/>
      <c r="AN47" s="401"/>
      <c r="AO47" s="402"/>
      <c r="AP47" s="397">
        <f>IF(B5=2,AL47,AN47)</f>
        <v>0</v>
      </c>
      <c r="AQ47" s="398"/>
      <c r="AR47" s="417">
        <f>IF(B7=0,AP47,(IF(B7=3,R47,(IF(B7=2,Z47,AH47)))))</f>
        <v>0</v>
      </c>
      <c r="BC47" s="416"/>
      <c r="BD47" s="407">
        <v>4</v>
      </c>
      <c r="BE47" s="1"/>
      <c r="BF47" s="7"/>
      <c r="BG47" s="8"/>
    </row>
    <row r="48" spans="9:59" ht="9" customHeight="1">
      <c r="I48" s="375"/>
      <c r="J48" s="403"/>
      <c r="K48" s="404"/>
      <c r="L48" s="403"/>
      <c r="M48" s="404"/>
      <c r="N48" s="403"/>
      <c r="O48" s="404"/>
      <c r="P48" s="403"/>
      <c r="Q48" s="404"/>
      <c r="R48" s="399"/>
      <c r="S48" s="400"/>
      <c r="T48" s="403"/>
      <c r="U48" s="404"/>
      <c r="V48" s="403"/>
      <c r="W48" s="404"/>
      <c r="X48" s="403"/>
      <c r="Y48" s="404"/>
      <c r="Z48" s="399"/>
      <c r="AA48" s="400"/>
      <c r="AB48" s="403"/>
      <c r="AC48" s="404"/>
      <c r="AD48" s="403"/>
      <c r="AE48" s="404"/>
      <c r="AF48" s="403"/>
      <c r="AG48" s="404"/>
      <c r="AH48" s="399"/>
      <c r="AI48" s="400"/>
      <c r="AJ48" s="403"/>
      <c r="AK48" s="404"/>
      <c r="AL48" s="403"/>
      <c r="AM48" s="404"/>
      <c r="AN48" s="403"/>
      <c r="AO48" s="404"/>
      <c r="AP48" s="399"/>
      <c r="AQ48" s="400"/>
      <c r="AR48" s="418"/>
      <c r="BC48" s="416"/>
      <c r="BD48" s="408"/>
      <c r="BE48" s="1"/>
      <c r="BF48" s="7"/>
      <c r="BG48" s="8"/>
    </row>
    <row r="49" spans="9:59" ht="9" customHeight="1">
      <c r="I49" s="374">
        <v>22</v>
      </c>
      <c r="J49" s="401"/>
      <c r="K49" s="402"/>
      <c r="L49" s="401"/>
      <c r="M49" s="402"/>
      <c r="N49" s="401"/>
      <c r="O49" s="402"/>
      <c r="P49" s="401"/>
      <c r="Q49" s="402"/>
      <c r="R49" s="397" t="str">
        <f t="shared" ref="R49" si="18">IFERROR(SUM(J49:Q50)/COUNT(J49:Q50),"")</f>
        <v/>
      </c>
      <c r="S49" s="398"/>
      <c r="T49" s="401"/>
      <c r="U49" s="402"/>
      <c r="V49" s="401"/>
      <c r="W49" s="402"/>
      <c r="X49" s="401"/>
      <c r="Y49" s="402"/>
      <c r="Z49" s="397">
        <f>IF(B3=2,V49,X49)</f>
        <v>0</v>
      </c>
      <c r="AA49" s="398"/>
      <c r="AB49" s="401"/>
      <c r="AC49" s="402"/>
      <c r="AD49" s="401"/>
      <c r="AE49" s="402"/>
      <c r="AF49" s="401"/>
      <c r="AG49" s="402"/>
      <c r="AH49" s="397">
        <f>IF(B4=2,AD49,AF49)</f>
        <v>0</v>
      </c>
      <c r="AI49" s="398"/>
      <c r="AJ49" s="401"/>
      <c r="AK49" s="402"/>
      <c r="AL49" s="401"/>
      <c r="AM49" s="402"/>
      <c r="AN49" s="401"/>
      <c r="AO49" s="402"/>
      <c r="AP49" s="397">
        <f>IF(B5=2,AL49,AN49)</f>
        <v>0</v>
      </c>
      <c r="AQ49" s="398"/>
      <c r="AR49" s="417">
        <f>IF(B7=0,AP49,(IF(B7=3,R49,(IF(B7=2,Z49,AH49)))))</f>
        <v>0</v>
      </c>
      <c r="BC49" s="416"/>
      <c r="BD49" s="407">
        <v>5</v>
      </c>
      <c r="BE49" s="1"/>
      <c r="BF49" s="7"/>
      <c r="BG49" s="8"/>
    </row>
    <row r="50" spans="9:59" ht="9" customHeight="1">
      <c r="I50" s="375"/>
      <c r="J50" s="403"/>
      <c r="K50" s="404"/>
      <c r="L50" s="403"/>
      <c r="M50" s="404"/>
      <c r="N50" s="403"/>
      <c r="O50" s="404"/>
      <c r="P50" s="403"/>
      <c r="Q50" s="404"/>
      <c r="R50" s="399"/>
      <c r="S50" s="400"/>
      <c r="T50" s="403"/>
      <c r="U50" s="404"/>
      <c r="V50" s="403"/>
      <c r="W50" s="404"/>
      <c r="X50" s="403"/>
      <c r="Y50" s="404"/>
      <c r="Z50" s="399"/>
      <c r="AA50" s="400"/>
      <c r="AB50" s="403"/>
      <c r="AC50" s="404"/>
      <c r="AD50" s="403"/>
      <c r="AE50" s="404"/>
      <c r="AF50" s="403"/>
      <c r="AG50" s="404"/>
      <c r="AH50" s="399"/>
      <c r="AI50" s="400"/>
      <c r="AJ50" s="403"/>
      <c r="AK50" s="404"/>
      <c r="AL50" s="403"/>
      <c r="AM50" s="404"/>
      <c r="AN50" s="403"/>
      <c r="AO50" s="404"/>
      <c r="AP50" s="399"/>
      <c r="AQ50" s="400"/>
      <c r="AR50" s="418"/>
      <c r="BC50" s="416"/>
      <c r="BD50" s="408"/>
      <c r="BE50" s="1"/>
      <c r="BF50" s="7"/>
      <c r="BG50" s="8"/>
    </row>
    <row r="51" spans="9:59" ht="9" customHeight="1">
      <c r="I51" s="374">
        <v>23</v>
      </c>
      <c r="J51" s="401"/>
      <c r="K51" s="402"/>
      <c r="L51" s="401"/>
      <c r="M51" s="402"/>
      <c r="N51" s="401"/>
      <c r="O51" s="402"/>
      <c r="P51" s="401"/>
      <c r="Q51" s="402"/>
      <c r="R51" s="397" t="str">
        <f t="shared" ref="R51" si="19">IFERROR(SUM(J51:Q52)/COUNT(J51:Q52),"")</f>
        <v/>
      </c>
      <c r="S51" s="398"/>
      <c r="T51" s="401"/>
      <c r="U51" s="402"/>
      <c r="V51" s="401"/>
      <c r="W51" s="402"/>
      <c r="X51" s="401"/>
      <c r="Y51" s="402"/>
      <c r="Z51" s="397">
        <f>IF(B3=2,V51,X51)</f>
        <v>0</v>
      </c>
      <c r="AA51" s="398"/>
      <c r="AB51" s="401"/>
      <c r="AC51" s="402"/>
      <c r="AD51" s="401"/>
      <c r="AE51" s="402"/>
      <c r="AF51" s="401"/>
      <c r="AG51" s="402"/>
      <c r="AH51" s="397">
        <f>IF(B4=2,AD51,AF51)</f>
        <v>0</v>
      </c>
      <c r="AI51" s="398"/>
      <c r="AJ51" s="401"/>
      <c r="AK51" s="402"/>
      <c r="AL51" s="401"/>
      <c r="AM51" s="402"/>
      <c r="AN51" s="401"/>
      <c r="AO51" s="402"/>
      <c r="AP51" s="397">
        <f>IF(B5=2,AL51,AN51)</f>
        <v>0</v>
      </c>
      <c r="AQ51" s="398"/>
      <c r="AR51" s="417">
        <f>IF(B7=0,AP51,(IF(B7=3,R51,(IF(B7=2,Z51,AH51)))))</f>
        <v>0</v>
      </c>
      <c r="BC51" s="416"/>
      <c r="BD51" s="407">
        <v>6</v>
      </c>
      <c r="BE51" s="1"/>
      <c r="BF51" s="7"/>
      <c r="BG51" s="8"/>
    </row>
    <row r="52" spans="9:59" ht="9" customHeight="1">
      <c r="I52" s="375"/>
      <c r="J52" s="403"/>
      <c r="K52" s="404"/>
      <c r="L52" s="403"/>
      <c r="M52" s="404"/>
      <c r="N52" s="403"/>
      <c r="O52" s="404"/>
      <c r="P52" s="403"/>
      <c r="Q52" s="404"/>
      <c r="R52" s="399"/>
      <c r="S52" s="400"/>
      <c r="T52" s="403"/>
      <c r="U52" s="404"/>
      <c r="V52" s="403"/>
      <c r="W52" s="404"/>
      <c r="X52" s="403"/>
      <c r="Y52" s="404"/>
      <c r="Z52" s="399"/>
      <c r="AA52" s="400"/>
      <c r="AB52" s="403"/>
      <c r="AC52" s="404"/>
      <c r="AD52" s="403"/>
      <c r="AE52" s="404"/>
      <c r="AF52" s="403"/>
      <c r="AG52" s="404"/>
      <c r="AH52" s="399"/>
      <c r="AI52" s="400"/>
      <c r="AJ52" s="403"/>
      <c r="AK52" s="404"/>
      <c r="AL52" s="403"/>
      <c r="AM52" s="404"/>
      <c r="AN52" s="403"/>
      <c r="AO52" s="404"/>
      <c r="AP52" s="399"/>
      <c r="AQ52" s="400"/>
      <c r="AR52" s="418"/>
      <c r="BC52" s="416"/>
      <c r="BD52" s="408"/>
      <c r="BE52" s="1"/>
      <c r="BF52" s="7"/>
      <c r="BG52" s="8"/>
    </row>
    <row r="53" spans="9:59" ht="9" customHeight="1">
      <c r="I53" s="374">
        <v>24</v>
      </c>
      <c r="J53" s="401"/>
      <c r="K53" s="402"/>
      <c r="L53" s="401"/>
      <c r="M53" s="402"/>
      <c r="N53" s="401"/>
      <c r="O53" s="402"/>
      <c r="P53" s="401"/>
      <c r="Q53" s="402"/>
      <c r="R53" s="397" t="str">
        <f t="shared" ref="R53" si="20">IFERROR(SUM(J53:Q54)/COUNT(J53:Q54),"")</f>
        <v/>
      </c>
      <c r="S53" s="398"/>
      <c r="T53" s="401"/>
      <c r="U53" s="402"/>
      <c r="V53" s="401"/>
      <c r="W53" s="402"/>
      <c r="X53" s="401"/>
      <c r="Y53" s="402"/>
      <c r="Z53" s="397">
        <f>IF(B3=2,V53,X53)</f>
        <v>0</v>
      </c>
      <c r="AA53" s="398"/>
      <c r="AB53" s="401"/>
      <c r="AC53" s="402"/>
      <c r="AD53" s="401"/>
      <c r="AE53" s="402"/>
      <c r="AF53" s="401"/>
      <c r="AG53" s="402"/>
      <c r="AH53" s="397">
        <f>IF(B4=2,AD53,AF53)</f>
        <v>0</v>
      </c>
      <c r="AI53" s="398"/>
      <c r="AJ53" s="401"/>
      <c r="AK53" s="402"/>
      <c r="AL53" s="401"/>
      <c r="AM53" s="402"/>
      <c r="AN53" s="401"/>
      <c r="AO53" s="402"/>
      <c r="AP53" s="397">
        <f>IF(B5=2,AL53,AN53)</f>
        <v>0</v>
      </c>
      <c r="AQ53" s="398"/>
      <c r="AR53" s="417">
        <f>IF(B7=0,AP53,(IF(B7=3,R53,(IF(B7=2,Z53,AH53)))))</f>
        <v>0</v>
      </c>
      <c r="BC53" s="405" t="s">
        <v>120</v>
      </c>
      <c r="BD53" s="409">
        <f>Nam_As1_CT1!AS37</f>
        <v>0</v>
      </c>
      <c r="BE53" s="410"/>
      <c r="BF53" s="410"/>
      <c r="BG53" s="411"/>
    </row>
    <row r="54" spans="9:59" ht="9" customHeight="1">
      <c r="I54" s="375"/>
      <c r="J54" s="403"/>
      <c r="K54" s="404"/>
      <c r="L54" s="403"/>
      <c r="M54" s="404"/>
      <c r="N54" s="403"/>
      <c r="O54" s="404"/>
      <c r="P54" s="403"/>
      <c r="Q54" s="404"/>
      <c r="R54" s="399"/>
      <c r="S54" s="400"/>
      <c r="T54" s="403"/>
      <c r="U54" s="404"/>
      <c r="V54" s="403"/>
      <c r="W54" s="404"/>
      <c r="X54" s="403"/>
      <c r="Y54" s="404"/>
      <c r="Z54" s="399"/>
      <c r="AA54" s="400"/>
      <c r="AB54" s="403"/>
      <c r="AC54" s="404"/>
      <c r="AD54" s="403"/>
      <c r="AE54" s="404"/>
      <c r="AF54" s="403"/>
      <c r="AG54" s="404"/>
      <c r="AH54" s="399"/>
      <c r="AI54" s="400"/>
      <c r="AJ54" s="403"/>
      <c r="AK54" s="404"/>
      <c r="AL54" s="403"/>
      <c r="AM54" s="404"/>
      <c r="AN54" s="403"/>
      <c r="AO54" s="404"/>
      <c r="AP54" s="399"/>
      <c r="AQ54" s="400"/>
      <c r="AR54" s="418"/>
      <c r="BC54" s="406"/>
      <c r="BD54" s="412"/>
      <c r="BE54" s="413"/>
      <c r="BF54" s="413"/>
      <c r="BG54" s="414"/>
    </row>
    <row r="55" spans="9:59" ht="9" customHeight="1">
      <c r="I55" s="374">
        <v>25</v>
      </c>
      <c r="J55" s="401"/>
      <c r="K55" s="402"/>
      <c r="L55" s="401"/>
      <c r="M55" s="402"/>
      <c r="N55" s="401"/>
      <c r="O55" s="402"/>
      <c r="P55" s="401"/>
      <c r="Q55" s="402"/>
      <c r="R55" s="397" t="str">
        <f t="shared" ref="R55" si="21">IFERROR(SUM(J55:Q56)/COUNT(J55:Q56),"")</f>
        <v/>
      </c>
      <c r="S55" s="398"/>
      <c r="T55" s="401"/>
      <c r="U55" s="402"/>
      <c r="V55" s="401"/>
      <c r="W55" s="402"/>
      <c r="X55" s="401"/>
      <c r="Y55" s="402"/>
      <c r="Z55" s="397">
        <f>IF(B3=2,V55,X55)</f>
        <v>0</v>
      </c>
      <c r="AA55" s="398"/>
      <c r="AB55" s="401"/>
      <c r="AC55" s="402"/>
      <c r="AD55" s="401"/>
      <c r="AE55" s="402"/>
      <c r="AF55" s="401"/>
      <c r="AG55" s="402"/>
      <c r="AH55" s="397">
        <f>IF(B4=2,AD55,AF55)</f>
        <v>0</v>
      </c>
      <c r="AI55" s="398"/>
      <c r="AJ55" s="401"/>
      <c r="AK55" s="402"/>
      <c r="AL55" s="401"/>
      <c r="AM55" s="402"/>
      <c r="AN55" s="401"/>
      <c r="AO55" s="402"/>
      <c r="AP55" s="397">
        <f>IF(B5=2,AL55,AN55)</f>
        <v>0</v>
      </c>
      <c r="AQ55" s="398"/>
      <c r="AR55" s="417">
        <f>IF(B7=0,AP55,(IF(B7=3,R55,(IF(B7=2,Z55,AH55)))))</f>
        <v>0</v>
      </c>
      <c r="BC55" s="415">
        <v>4</v>
      </c>
      <c r="BD55" s="407">
        <v>1</v>
      </c>
      <c r="BE55" s="44"/>
      <c r="BF55" s="7"/>
      <c r="BG55" s="8"/>
    </row>
    <row r="56" spans="9:59" ht="9" customHeight="1">
      <c r="I56" s="375"/>
      <c r="J56" s="403"/>
      <c r="K56" s="404"/>
      <c r="L56" s="403"/>
      <c r="M56" s="404"/>
      <c r="N56" s="403"/>
      <c r="O56" s="404"/>
      <c r="P56" s="403"/>
      <c r="Q56" s="404"/>
      <c r="R56" s="399"/>
      <c r="S56" s="400"/>
      <c r="T56" s="403"/>
      <c r="U56" s="404"/>
      <c r="V56" s="403"/>
      <c r="W56" s="404"/>
      <c r="X56" s="403"/>
      <c r="Y56" s="404"/>
      <c r="Z56" s="399"/>
      <c r="AA56" s="400"/>
      <c r="AB56" s="403"/>
      <c r="AC56" s="404"/>
      <c r="AD56" s="403"/>
      <c r="AE56" s="404"/>
      <c r="AF56" s="403"/>
      <c r="AG56" s="404"/>
      <c r="AH56" s="399"/>
      <c r="AI56" s="400"/>
      <c r="AJ56" s="403"/>
      <c r="AK56" s="404"/>
      <c r="AL56" s="403"/>
      <c r="AM56" s="404"/>
      <c r="AN56" s="403"/>
      <c r="AO56" s="404"/>
      <c r="AP56" s="399"/>
      <c r="AQ56" s="400"/>
      <c r="AR56" s="418"/>
      <c r="BC56" s="416"/>
      <c r="BD56" s="408"/>
      <c r="BE56" s="44"/>
      <c r="BF56" s="7"/>
      <c r="BG56" s="8"/>
    </row>
    <row r="57" spans="9:59" ht="9" customHeight="1">
      <c r="I57" s="374">
        <v>26</v>
      </c>
      <c r="J57" s="401"/>
      <c r="K57" s="402"/>
      <c r="L57" s="401"/>
      <c r="M57" s="402"/>
      <c r="N57" s="401"/>
      <c r="O57" s="402"/>
      <c r="P57" s="401"/>
      <c r="Q57" s="402"/>
      <c r="R57" s="397" t="str">
        <f t="shared" ref="R57" si="22">IFERROR(SUM(J57:Q58)/COUNT(J57:Q58),"")</f>
        <v/>
      </c>
      <c r="S57" s="398"/>
      <c r="T57" s="401"/>
      <c r="U57" s="402"/>
      <c r="V57" s="401"/>
      <c r="W57" s="402"/>
      <c r="X57" s="401"/>
      <c r="Y57" s="402"/>
      <c r="Z57" s="397">
        <f>IF(B3=2,V57,X57)</f>
        <v>0</v>
      </c>
      <c r="AA57" s="398"/>
      <c r="AB57" s="401"/>
      <c r="AC57" s="402"/>
      <c r="AD57" s="401"/>
      <c r="AE57" s="402"/>
      <c r="AF57" s="401"/>
      <c r="AG57" s="402"/>
      <c r="AH57" s="397">
        <f>IF(B4=2,AD57,AF57)</f>
        <v>0</v>
      </c>
      <c r="AI57" s="398"/>
      <c r="AJ57" s="401"/>
      <c r="AK57" s="402"/>
      <c r="AL57" s="401"/>
      <c r="AM57" s="402"/>
      <c r="AN57" s="401"/>
      <c r="AO57" s="402"/>
      <c r="AP57" s="397">
        <f>IF(B5=2,AL57,AN57)</f>
        <v>0</v>
      </c>
      <c r="AQ57" s="398"/>
      <c r="AR57" s="417">
        <f>IF(B7=0,AP57,(IF(B7=3,R57,(IF(B7=2,Z57,AH57)))))</f>
        <v>0</v>
      </c>
      <c r="BC57" s="416"/>
      <c r="BD57" s="407">
        <v>2</v>
      </c>
      <c r="BE57" s="47"/>
      <c r="BF57" s="52" t="s">
        <v>207</v>
      </c>
      <c r="BG57" s="8"/>
    </row>
    <row r="58" spans="9:59" ht="9" customHeight="1">
      <c r="I58" s="375"/>
      <c r="J58" s="403"/>
      <c r="K58" s="404"/>
      <c r="L58" s="403"/>
      <c r="M58" s="404"/>
      <c r="N58" s="403"/>
      <c r="O58" s="404"/>
      <c r="P58" s="403"/>
      <c r="Q58" s="404"/>
      <c r="R58" s="399"/>
      <c r="S58" s="400"/>
      <c r="T58" s="403"/>
      <c r="U58" s="404"/>
      <c r="V58" s="403"/>
      <c r="W58" s="404"/>
      <c r="X58" s="403"/>
      <c r="Y58" s="404"/>
      <c r="Z58" s="399"/>
      <c r="AA58" s="400"/>
      <c r="AB58" s="403"/>
      <c r="AC58" s="404"/>
      <c r="AD58" s="403"/>
      <c r="AE58" s="404"/>
      <c r="AF58" s="403"/>
      <c r="AG58" s="404"/>
      <c r="AH58" s="399"/>
      <c r="AI58" s="400"/>
      <c r="AJ58" s="403"/>
      <c r="AK58" s="404"/>
      <c r="AL58" s="403"/>
      <c r="AM58" s="404"/>
      <c r="AN58" s="403"/>
      <c r="AO58" s="404"/>
      <c r="AP58" s="399"/>
      <c r="AQ58" s="400"/>
      <c r="AR58" s="418"/>
      <c r="BC58" s="416"/>
      <c r="BD58" s="408"/>
      <c r="BE58" s="27"/>
      <c r="BF58" s="28"/>
      <c r="BG58" s="8"/>
    </row>
    <row r="59" spans="9:59" ht="9" customHeight="1">
      <c r="I59" s="374">
        <v>27</v>
      </c>
      <c r="J59" s="401"/>
      <c r="K59" s="402"/>
      <c r="L59" s="401"/>
      <c r="M59" s="402"/>
      <c r="N59" s="401"/>
      <c r="O59" s="402"/>
      <c r="P59" s="401"/>
      <c r="Q59" s="402"/>
      <c r="R59" s="397" t="str">
        <f t="shared" ref="R59" si="23">IFERROR(SUM(J59:Q60)/COUNT(J59:Q60),"")</f>
        <v/>
      </c>
      <c r="S59" s="398"/>
      <c r="T59" s="401"/>
      <c r="U59" s="402"/>
      <c r="V59" s="401"/>
      <c r="W59" s="402"/>
      <c r="X59" s="401"/>
      <c r="Y59" s="402"/>
      <c r="Z59" s="397">
        <f>IF(B3=2,V59,X59)</f>
        <v>0</v>
      </c>
      <c r="AA59" s="398"/>
      <c r="AB59" s="401"/>
      <c r="AC59" s="402"/>
      <c r="AD59" s="401"/>
      <c r="AE59" s="402"/>
      <c r="AF59" s="401"/>
      <c r="AG59" s="402"/>
      <c r="AH59" s="397">
        <f>IF(B4=2,AD59,AF59)</f>
        <v>0</v>
      </c>
      <c r="AI59" s="398"/>
      <c r="AJ59" s="401"/>
      <c r="AK59" s="402"/>
      <c r="AL59" s="401"/>
      <c r="AM59" s="402"/>
      <c r="AN59" s="401"/>
      <c r="AO59" s="402"/>
      <c r="AP59" s="397">
        <f>IF(B5=2,AL59,AN59)</f>
        <v>0</v>
      </c>
      <c r="AQ59" s="398"/>
      <c r="AR59" s="417">
        <f>IF(B7=0,AP59,(IF(B7=3,R59,(IF(B7=2,Z59,AH59)))))</f>
        <v>0</v>
      </c>
      <c r="BC59" s="416"/>
      <c r="BD59" s="407">
        <v>3</v>
      </c>
      <c r="BE59" s="48"/>
      <c r="BF59" s="28"/>
      <c r="BG59" s="51" t="s">
        <v>264</v>
      </c>
    </row>
    <row r="60" spans="9:59" ht="9" customHeight="1">
      <c r="I60" s="375"/>
      <c r="J60" s="403"/>
      <c r="K60" s="404"/>
      <c r="L60" s="403"/>
      <c r="M60" s="404"/>
      <c r="N60" s="403"/>
      <c r="O60" s="404"/>
      <c r="P60" s="403"/>
      <c r="Q60" s="404"/>
      <c r="R60" s="399"/>
      <c r="S60" s="400"/>
      <c r="T60" s="403"/>
      <c r="U60" s="404"/>
      <c r="V60" s="403"/>
      <c r="W60" s="404"/>
      <c r="X60" s="403"/>
      <c r="Y60" s="404"/>
      <c r="Z60" s="399"/>
      <c r="AA60" s="400"/>
      <c r="AB60" s="403"/>
      <c r="AC60" s="404"/>
      <c r="AD60" s="403"/>
      <c r="AE60" s="404"/>
      <c r="AF60" s="403"/>
      <c r="AG60" s="404"/>
      <c r="AH60" s="399"/>
      <c r="AI60" s="400"/>
      <c r="AJ60" s="403"/>
      <c r="AK60" s="404"/>
      <c r="AL60" s="403"/>
      <c r="AM60" s="404"/>
      <c r="AN60" s="403"/>
      <c r="AO60" s="404"/>
      <c r="AP60" s="399"/>
      <c r="AQ60" s="400"/>
      <c r="AR60" s="418"/>
      <c r="BC60" s="416"/>
      <c r="BD60" s="408"/>
      <c r="BE60" s="48"/>
      <c r="BF60" s="28"/>
      <c r="BG60" s="8"/>
    </row>
    <row r="61" spans="9:59" ht="9" customHeight="1">
      <c r="I61" s="374">
        <v>28</v>
      </c>
      <c r="J61" s="401"/>
      <c r="K61" s="402"/>
      <c r="L61" s="401"/>
      <c r="M61" s="402"/>
      <c r="N61" s="401"/>
      <c r="O61" s="402"/>
      <c r="P61" s="401"/>
      <c r="Q61" s="402"/>
      <c r="R61" s="397" t="str">
        <f t="shared" ref="R61" si="24">IFERROR(SUM(J61:Q62)/COUNT(J61:Q62),"")</f>
        <v/>
      </c>
      <c r="S61" s="398"/>
      <c r="T61" s="401"/>
      <c r="U61" s="402"/>
      <c r="V61" s="401"/>
      <c r="W61" s="402"/>
      <c r="X61" s="401"/>
      <c r="Y61" s="402"/>
      <c r="Z61" s="397">
        <f>IF(B3=2,V61,X61)</f>
        <v>0</v>
      </c>
      <c r="AA61" s="398"/>
      <c r="AB61" s="401"/>
      <c r="AC61" s="402"/>
      <c r="AD61" s="401"/>
      <c r="AE61" s="402"/>
      <c r="AF61" s="401"/>
      <c r="AG61" s="402"/>
      <c r="AH61" s="397">
        <f>IF(B4=2,AD61,AF61)</f>
        <v>0</v>
      </c>
      <c r="AI61" s="398"/>
      <c r="AJ61" s="401"/>
      <c r="AK61" s="402"/>
      <c r="AL61" s="401"/>
      <c r="AM61" s="402"/>
      <c r="AN61" s="401"/>
      <c r="AO61" s="402"/>
      <c r="AP61" s="397">
        <f>IF(B5=2,AL61,AN61)</f>
        <v>0</v>
      </c>
      <c r="AQ61" s="398"/>
      <c r="AR61" s="417">
        <f>IF(B7=0,AP61,(IF(B7=3,R61,(IF(B7=2,Z61,AH61)))))</f>
        <v>0</v>
      </c>
      <c r="BC61" s="416"/>
      <c r="BD61" s="407">
        <v>4</v>
      </c>
      <c r="BE61" s="1"/>
      <c r="BF61" s="7"/>
      <c r="BG61" s="8"/>
    </row>
    <row r="62" spans="9:59" ht="9" customHeight="1">
      <c r="I62" s="375"/>
      <c r="J62" s="403"/>
      <c r="K62" s="404"/>
      <c r="L62" s="403"/>
      <c r="M62" s="404"/>
      <c r="N62" s="403"/>
      <c r="O62" s="404"/>
      <c r="P62" s="403"/>
      <c r="Q62" s="404"/>
      <c r="R62" s="399"/>
      <c r="S62" s="400"/>
      <c r="T62" s="403"/>
      <c r="U62" s="404"/>
      <c r="V62" s="403"/>
      <c r="W62" s="404"/>
      <c r="X62" s="403"/>
      <c r="Y62" s="404"/>
      <c r="Z62" s="399"/>
      <c r="AA62" s="400"/>
      <c r="AB62" s="403"/>
      <c r="AC62" s="404"/>
      <c r="AD62" s="403"/>
      <c r="AE62" s="404"/>
      <c r="AF62" s="403"/>
      <c r="AG62" s="404"/>
      <c r="AH62" s="399"/>
      <c r="AI62" s="400"/>
      <c r="AJ62" s="403"/>
      <c r="AK62" s="404"/>
      <c r="AL62" s="403"/>
      <c r="AM62" s="404"/>
      <c r="AN62" s="403"/>
      <c r="AO62" s="404"/>
      <c r="AP62" s="399"/>
      <c r="AQ62" s="400"/>
      <c r="AR62" s="418"/>
      <c r="BC62" s="416"/>
      <c r="BD62" s="408"/>
      <c r="BE62" s="1"/>
      <c r="BF62" s="7"/>
      <c r="BG62" s="8"/>
    </row>
    <row r="63" spans="9:59" ht="9" customHeight="1">
      <c r="I63" s="374">
        <v>29</v>
      </c>
      <c r="J63" s="401"/>
      <c r="K63" s="402"/>
      <c r="L63" s="401"/>
      <c r="M63" s="402"/>
      <c r="N63" s="401"/>
      <c r="O63" s="402"/>
      <c r="P63" s="401"/>
      <c r="Q63" s="402"/>
      <c r="R63" s="397" t="str">
        <f t="shared" ref="R63" si="25">IFERROR(SUM(J63:Q64)/COUNT(J63:Q64),"")</f>
        <v/>
      </c>
      <c r="S63" s="398"/>
      <c r="T63" s="401"/>
      <c r="U63" s="402"/>
      <c r="V63" s="401"/>
      <c r="W63" s="402"/>
      <c r="X63" s="401"/>
      <c r="Y63" s="402"/>
      <c r="Z63" s="397">
        <f>IF(B3=2,V63,X63)</f>
        <v>0</v>
      </c>
      <c r="AA63" s="398"/>
      <c r="AB63" s="401"/>
      <c r="AC63" s="402"/>
      <c r="AD63" s="401"/>
      <c r="AE63" s="402"/>
      <c r="AF63" s="401"/>
      <c r="AG63" s="402"/>
      <c r="AH63" s="397">
        <f>IF(B4=2,AD63,AF63)</f>
        <v>0</v>
      </c>
      <c r="AI63" s="398"/>
      <c r="AJ63" s="401"/>
      <c r="AK63" s="402"/>
      <c r="AL63" s="401"/>
      <c r="AM63" s="402"/>
      <c r="AN63" s="401"/>
      <c r="AO63" s="402"/>
      <c r="AP63" s="397">
        <f>IF(B5=2,AL63,AN63)</f>
        <v>0</v>
      </c>
      <c r="AQ63" s="398"/>
      <c r="AR63" s="417">
        <f>IF(B7=0,AP63,(IF(B7=3,R63,(IF(B7=2,Z63,AH63)))))</f>
        <v>0</v>
      </c>
      <c r="BC63" s="416"/>
      <c r="BD63" s="407">
        <v>5</v>
      </c>
      <c r="BE63" s="1"/>
      <c r="BF63" s="7"/>
      <c r="BG63" s="8"/>
    </row>
    <row r="64" spans="9:59" ht="9" customHeight="1">
      <c r="I64" s="375"/>
      <c r="J64" s="403"/>
      <c r="K64" s="404"/>
      <c r="L64" s="403"/>
      <c r="M64" s="404"/>
      <c r="N64" s="403"/>
      <c r="O64" s="404"/>
      <c r="P64" s="403"/>
      <c r="Q64" s="404"/>
      <c r="R64" s="399"/>
      <c r="S64" s="400"/>
      <c r="T64" s="403"/>
      <c r="U64" s="404"/>
      <c r="V64" s="403"/>
      <c r="W64" s="404"/>
      <c r="X64" s="403"/>
      <c r="Y64" s="404"/>
      <c r="Z64" s="399"/>
      <c r="AA64" s="400"/>
      <c r="AB64" s="403"/>
      <c r="AC64" s="404"/>
      <c r="AD64" s="403"/>
      <c r="AE64" s="404"/>
      <c r="AF64" s="403"/>
      <c r="AG64" s="404"/>
      <c r="AH64" s="399"/>
      <c r="AI64" s="400"/>
      <c r="AJ64" s="403"/>
      <c r="AK64" s="404"/>
      <c r="AL64" s="403"/>
      <c r="AM64" s="404"/>
      <c r="AN64" s="403"/>
      <c r="AO64" s="404"/>
      <c r="AP64" s="399"/>
      <c r="AQ64" s="400"/>
      <c r="AR64" s="418"/>
      <c r="BC64" s="416"/>
      <c r="BD64" s="408"/>
      <c r="BE64" s="1"/>
      <c r="BF64" s="7"/>
      <c r="BG64" s="8"/>
    </row>
    <row r="65" spans="9:59" ht="9" customHeight="1">
      <c r="I65" s="374">
        <v>30</v>
      </c>
      <c r="J65" s="401"/>
      <c r="K65" s="402"/>
      <c r="L65" s="401"/>
      <c r="M65" s="402"/>
      <c r="N65" s="401"/>
      <c r="O65" s="402"/>
      <c r="P65" s="401"/>
      <c r="Q65" s="402"/>
      <c r="R65" s="397" t="str">
        <f t="shared" ref="R65" si="26">IFERROR(SUM(J65:Q66)/COUNT(J65:Q66),"")</f>
        <v/>
      </c>
      <c r="S65" s="398"/>
      <c r="T65" s="401"/>
      <c r="U65" s="402"/>
      <c r="V65" s="401"/>
      <c r="W65" s="402"/>
      <c r="X65" s="401"/>
      <c r="Y65" s="402"/>
      <c r="Z65" s="397">
        <f>IF(B3=2,V65,X65)</f>
        <v>0</v>
      </c>
      <c r="AA65" s="398"/>
      <c r="AB65" s="401"/>
      <c r="AC65" s="402"/>
      <c r="AD65" s="401"/>
      <c r="AE65" s="402"/>
      <c r="AF65" s="401"/>
      <c r="AG65" s="402"/>
      <c r="AH65" s="397">
        <f>IF(B4=2,AD65,AF65)</f>
        <v>0</v>
      </c>
      <c r="AI65" s="398"/>
      <c r="AJ65" s="401"/>
      <c r="AK65" s="402"/>
      <c r="AL65" s="401"/>
      <c r="AM65" s="402"/>
      <c r="AN65" s="401"/>
      <c r="AO65" s="402"/>
      <c r="AP65" s="397">
        <f>IF(B5=2,AL65,AN65)</f>
        <v>0</v>
      </c>
      <c r="AQ65" s="398"/>
      <c r="AR65" s="417">
        <f>IF(B7=0,AP65,(IF(B7=3,R65,(IF(B7=2,Z65,AH65)))))</f>
        <v>0</v>
      </c>
      <c r="BC65" s="416"/>
      <c r="BD65" s="407">
        <v>6</v>
      </c>
      <c r="BE65" s="1"/>
      <c r="BF65" s="7"/>
      <c r="BG65" s="8"/>
    </row>
    <row r="66" spans="9:59" ht="9" customHeight="1" thickBot="1">
      <c r="I66" s="375"/>
      <c r="J66" s="403"/>
      <c r="K66" s="404"/>
      <c r="L66" s="403"/>
      <c r="M66" s="404"/>
      <c r="N66" s="403"/>
      <c r="O66" s="404"/>
      <c r="P66" s="403"/>
      <c r="Q66" s="404"/>
      <c r="R66" s="399"/>
      <c r="S66" s="400"/>
      <c r="T66" s="403"/>
      <c r="U66" s="404"/>
      <c r="V66" s="403"/>
      <c r="W66" s="404"/>
      <c r="X66" s="403"/>
      <c r="Y66" s="404"/>
      <c r="Z66" s="399"/>
      <c r="AA66" s="400"/>
      <c r="AB66" s="403"/>
      <c r="AC66" s="404"/>
      <c r="AD66" s="403"/>
      <c r="AE66" s="404"/>
      <c r="AF66" s="403"/>
      <c r="AG66" s="404"/>
      <c r="AH66" s="399"/>
      <c r="AI66" s="400"/>
      <c r="AJ66" s="403"/>
      <c r="AK66" s="404"/>
      <c r="AL66" s="403"/>
      <c r="AM66" s="404"/>
      <c r="AN66" s="403"/>
      <c r="AO66" s="404"/>
      <c r="AP66" s="399"/>
      <c r="AQ66" s="400"/>
      <c r="AR66" s="418"/>
      <c r="BC66" s="420"/>
      <c r="BD66" s="419"/>
      <c r="BE66" s="64"/>
      <c r="BF66" s="65"/>
      <c r="BG66" s="66"/>
    </row>
    <row r="67" spans="9:59" ht="13.5" thickTop="1"/>
  </sheetData>
  <sheetProtection selectLockedCells="1"/>
  <mergeCells count="629">
    <mergeCell ref="AR65:AR66"/>
    <mergeCell ref="AF65:AG66"/>
    <mergeCell ref="AH65:AI66"/>
    <mergeCell ref="AJ65:AK66"/>
    <mergeCell ref="AL65:AM66"/>
    <mergeCell ref="AN65:AO66"/>
    <mergeCell ref="AP65:AQ66"/>
    <mergeCell ref="Z65:AA66"/>
    <mergeCell ref="AH63:AI64"/>
    <mergeCell ref="P59:Q60"/>
    <mergeCell ref="R59:S60"/>
    <mergeCell ref="P61:Q62"/>
    <mergeCell ref="AR63:AR64"/>
    <mergeCell ref="AJ63:AK64"/>
    <mergeCell ref="AL63:AM64"/>
    <mergeCell ref="AN63:AO64"/>
    <mergeCell ref="AP63:AQ64"/>
    <mergeCell ref="X63:Y64"/>
    <mergeCell ref="Z63:AA64"/>
    <mergeCell ref="AR61:AR62"/>
    <mergeCell ref="AN61:AO62"/>
    <mergeCell ref="AH61:AI62"/>
    <mergeCell ref="AJ61:AK62"/>
    <mergeCell ref="AL61:AM62"/>
    <mergeCell ref="AN59:AO60"/>
    <mergeCell ref="AP59:AQ60"/>
    <mergeCell ref="AR59:AR60"/>
    <mergeCell ref="AL59:AM60"/>
    <mergeCell ref="AH59:AI60"/>
    <mergeCell ref="AJ59:AK60"/>
    <mergeCell ref="I59:I60"/>
    <mergeCell ref="J59:K60"/>
    <mergeCell ref="L59:M60"/>
    <mergeCell ref="N59:O60"/>
    <mergeCell ref="X59:Y60"/>
    <mergeCell ref="AP61:AQ62"/>
    <mergeCell ref="I61:I62"/>
    <mergeCell ref="J61:K62"/>
    <mergeCell ref="L61:M62"/>
    <mergeCell ref="N61:O62"/>
    <mergeCell ref="T59:U60"/>
    <mergeCell ref="V59:W60"/>
    <mergeCell ref="Z59:AA60"/>
    <mergeCell ref="AB59:AC60"/>
    <mergeCell ref="R61:S62"/>
    <mergeCell ref="T61:U62"/>
    <mergeCell ref="AD59:AE60"/>
    <mergeCell ref="AF59:AG60"/>
    <mergeCell ref="AF61:AG62"/>
    <mergeCell ref="AB61:AC62"/>
    <mergeCell ref="AD61:AE62"/>
    <mergeCell ref="V61:W62"/>
    <mergeCell ref="X61:Y62"/>
    <mergeCell ref="Z61:AA62"/>
    <mergeCell ref="AR57:AR58"/>
    <mergeCell ref="Z55:AA56"/>
    <mergeCell ref="AB55:AC56"/>
    <mergeCell ref="AD55:AE56"/>
    <mergeCell ref="AF55:AG56"/>
    <mergeCell ref="AH55:AI56"/>
    <mergeCell ref="AJ55:AK56"/>
    <mergeCell ref="AL55:AM56"/>
    <mergeCell ref="AH57:AI58"/>
    <mergeCell ref="AJ57:AK58"/>
    <mergeCell ref="AL57:AM58"/>
    <mergeCell ref="AF57:AG58"/>
    <mergeCell ref="AR55:AR56"/>
    <mergeCell ref="I53:I54"/>
    <mergeCell ref="J53:K54"/>
    <mergeCell ref="L53:M54"/>
    <mergeCell ref="N53:O54"/>
    <mergeCell ref="P53:Q54"/>
    <mergeCell ref="R53:S54"/>
    <mergeCell ref="T53:U54"/>
    <mergeCell ref="AN57:AO58"/>
    <mergeCell ref="AP57:AQ58"/>
    <mergeCell ref="I57:I58"/>
    <mergeCell ref="J57:K58"/>
    <mergeCell ref="L57:M58"/>
    <mergeCell ref="N57:O58"/>
    <mergeCell ref="P57:Q58"/>
    <mergeCell ref="V53:W54"/>
    <mergeCell ref="X53:Y54"/>
    <mergeCell ref="Z53:AA54"/>
    <mergeCell ref="AB53:AC54"/>
    <mergeCell ref="AD53:AE54"/>
    <mergeCell ref="AF53:AG54"/>
    <mergeCell ref="AH53:AI54"/>
    <mergeCell ref="AN55:AO56"/>
    <mergeCell ref="AP55:AQ56"/>
    <mergeCell ref="R57:S58"/>
    <mergeCell ref="AR53:AR54"/>
    <mergeCell ref="Z51:AA52"/>
    <mergeCell ref="AB51:AC52"/>
    <mergeCell ref="AD51:AE52"/>
    <mergeCell ref="AF51:AG52"/>
    <mergeCell ref="AH51:AI52"/>
    <mergeCell ref="AL51:AM52"/>
    <mergeCell ref="AN51:AO52"/>
    <mergeCell ref="AP51:AQ52"/>
    <mergeCell ref="AJ53:AK54"/>
    <mergeCell ref="AL53:AM54"/>
    <mergeCell ref="AN53:AO54"/>
    <mergeCell ref="AP53:AQ54"/>
    <mergeCell ref="AR51:AR52"/>
    <mergeCell ref="AR43:AR44"/>
    <mergeCell ref="I45:I46"/>
    <mergeCell ref="J45:K46"/>
    <mergeCell ref="L45:M46"/>
    <mergeCell ref="N45:O46"/>
    <mergeCell ref="P45:Q46"/>
    <mergeCell ref="AD49:AE50"/>
    <mergeCell ref="AR47:AR48"/>
    <mergeCell ref="AR49:AR50"/>
    <mergeCell ref="AN47:AO48"/>
    <mergeCell ref="AP47:AQ48"/>
    <mergeCell ref="T45:U46"/>
    <mergeCell ref="V45:W46"/>
    <mergeCell ref="X45:Y46"/>
    <mergeCell ref="AN49:AO50"/>
    <mergeCell ref="AP49:AQ50"/>
    <mergeCell ref="P49:Q50"/>
    <mergeCell ref="R49:S50"/>
    <mergeCell ref="T49:U50"/>
    <mergeCell ref="V49:W50"/>
    <mergeCell ref="AJ47:AK48"/>
    <mergeCell ref="AL47:AM48"/>
    <mergeCell ref="AL49:AM50"/>
    <mergeCell ref="X49:Y50"/>
    <mergeCell ref="AB41:AC42"/>
    <mergeCell ref="AD41:AE42"/>
    <mergeCell ref="AD43:AE44"/>
    <mergeCell ref="Z43:AA44"/>
    <mergeCell ref="AB43:AC44"/>
    <mergeCell ref="AR41:AR42"/>
    <mergeCell ref="AN41:AO42"/>
    <mergeCell ref="AP41:AQ42"/>
    <mergeCell ref="R45:S46"/>
    <mergeCell ref="AN45:AO46"/>
    <mergeCell ref="AP45:AQ46"/>
    <mergeCell ref="AR45:AR46"/>
    <mergeCell ref="AL45:AM46"/>
    <mergeCell ref="AJ45:AK46"/>
    <mergeCell ref="AB45:AC46"/>
    <mergeCell ref="AD45:AE46"/>
    <mergeCell ref="AN43:AO44"/>
    <mergeCell ref="AP43:AQ44"/>
    <mergeCell ref="AL43:AM44"/>
    <mergeCell ref="Z45:AA46"/>
    <mergeCell ref="AF43:AG44"/>
    <mergeCell ref="AF45:AG46"/>
    <mergeCell ref="AH45:AI46"/>
    <mergeCell ref="AH43:AI44"/>
    <mergeCell ref="AH41:AI42"/>
    <mergeCell ref="AJ41:AK42"/>
    <mergeCell ref="AL41:AM42"/>
    <mergeCell ref="AF41:AG42"/>
    <mergeCell ref="I35:I36"/>
    <mergeCell ref="J35:K36"/>
    <mergeCell ref="L35:M36"/>
    <mergeCell ref="N35:O36"/>
    <mergeCell ref="P35:Q36"/>
    <mergeCell ref="R35:S36"/>
    <mergeCell ref="X37:Y38"/>
    <mergeCell ref="Z37:AA38"/>
    <mergeCell ref="AB37:AC38"/>
    <mergeCell ref="AB39:AC40"/>
    <mergeCell ref="R37:S38"/>
    <mergeCell ref="T37:U38"/>
    <mergeCell ref="V37:W38"/>
    <mergeCell ref="T41:U42"/>
    <mergeCell ref="X39:Y40"/>
    <mergeCell ref="I41:I42"/>
    <mergeCell ref="J41:K42"/>
    <mergeCell ref="V41:W42"/>
    <mergeCell ref="X41:Y42"/>
    <mergeCell ref="Z41:AA42"/>
    <mergeCell ref="AR39:AR40"/>
    <mergeCell ref="AD39:AE40"/>
    <mergeCell ref="AF39:AG40"/>
    <mergeCell ref="AH39:AI40"/>
    <mergeCell ref="AJ39:AK40"/>
    <mergeCell ref="AP35:AQ36"/>
    <mergeCell ref="AR35:AR36"/>
    <mergeCell ref="AR37:AR38"/>
    <mergeCell ref="AL39:AM40"/>
    <mergeCell ref="AH37:AI38"/>
    <mergeCell ref="AJ37:AK38"/>
    <mergeCell ref="AL37:AM38"/>
    <mergeCell ref="AD37:AE38"/>
    <mergeCell ref="AF37:AG38"/>
    <mergeCell ref="AP37:AQ38"/>
    <mergeCell ref="AN39:AO40"/>
    <mergeCell ref="AP39:AQ40"/>
    <mergeCell ref="X33:Y34"/>
    <mergeCell ref="Z33:AA34"/>
    <mergeCell ref="T35:U36"/>
    <mergeCell ref="X35:Y36"/>
    <mergeCell ref="AH35:AI36"/>
    <mergeCell ref="AJ35:AK36"/>
    <mergeCell ref="AL35:AM36"/>
    <mergeCell ref="AN35:AO36"/>
    <mergeCell ref="Z35:AA36"/>
    <mergeCell ref="AB35:AC36"/>
    <mergeCell ref="AD35:AE36"/>
    <mergeCell ref="AF35:AG36"/>
    <mergeCell ref="V35:W36"/>
    <mergeCell ref="R31:S32"/>
    <mergeCell ref="X31:Y32"/>
    <mergeCell ref="V31:W32"/>
    <mergeCell ref="T31:U32"/>
    <mergeCell ref="AF31:AG32"/>
    <mergeCell ref="AH31:AI32"/>
    <mergeCell ref="AJ31:AK32"/>
    <mergeCell ref="AL31:AM32"/>
    <mergeCell ref="AN31:AO32"/>
    <mergeCell ref="AB31:AC32"/>
    <mergeCell ref="AD31:AE32"/>
    <mergeCell ref="I33:I34"/>
    <mergeCell ref="J33:K34"/>
    <mergeCell ref="L33:M34"/>
    <mergeCell ref="N33:O34"/>
    <mergeCell ref="AJ33:AK34"/>
    <mergeCell ref="AR27:AR28"/>
    <mergeCell ref="J29:K30"/>
    <mergeCell ref="L29:M30"/>
    <mergeCell ref="N29:O30"/>
    <mergeCell ref="P29:Q30"/>
    <mergeCell ref="AB33:AC34"/>
    <mergeCell ref="AD33:AE34"/>
    <mergeCell ref="AP31:AQ32"/>
    <mergeCell ref="AL29:AM30"/>
    <mergeCell ref="AN29:AO30"/>
    <mergeCell ref="AF29:AG30"/>
    <mergeCell ref="AR31:AR32"/>
    <mergeCell ref="P33:Q34"/>
    <mergeCell ref="R33:S34"/>
    <mergeCell ref="T33:U34"/>
    <mergeCell ref="V33:W34"/>
    <mergeCell ref="AN33:AO34"/>
    <mergeCell ref="AF33:AG34"/>
    <mergeCell ref="AH33:AI34"/>
    <mergeCell ref="R29:S30"/>
    <mergeCell ref="AP29:AQ30"/>
    <mergeCell ref="AH29:AI30"/>
    <mergeCell ref="AJ29:AK30"/>
    <mergeCell ref="AD29:AE30"/>
    <mergeCell ref="X27:Y28"/>
    <mergeCell ref="T29:U30"/>
    <mergeCell ref="V29:W30"/>
    <mergeCell ref="X25:Y26"/>
    <mergeCell ref="Z25:AA26"/>
    <mergeCell ref="X29:Y30"/>
    <mergeCell ref="Z29:AA30"/>
    <mergeCell ref="AB25:AC26"/>
    <mergeCell ref="AB29:AC30"/>
    <mergeCell ref="AF27:AG28"/>
    <mergeCell ref="AD25:AE26"/>
    <mergeCell ref="AF25:AG26"/>
    <mergeCell ref="AH25:AI26"/>
    <mergeCell ref="AJ25:AK26"/>
    <mergeCell ref="AL25:AM26"/>
    <mergeCell ref="AF21:AG22"/>
    <mergeCell ref="AH21:AI22"/>
    <mergeCell ref="AB19:AC20"/>
    <mergeCell ref="AH19:AI20"/>
    <mergeCell ref="AJ19:AK20"/>
    <mergeCell ref="AL19:AM20"/>
    <mergeCell ref="AB17:AC18"/>
    <mergeCell ref="AD17:AE18"/>
    <mergeCell ref="AF17:AG18"/>
    <mergeCell ref="AJ21:AK22"/>
    <mergeCell ref="AL21:AM22"/>
    <mergeCell ref="AD19:AE20"/>
    <mergeCell ref="AF19:AG20"/>
    <mergeCell ref="AH17:AI18"/>
    <mergeCell ref="AB13:AC14"/>
    <mergeCell ref="AD13:AE14"/>
    <mergeCell ref="AF13:AG14"/>
    <mergeCell ref="AL15:AM16"/>
    <mergeCell ref="Z15:AA16"/>
    <mergeCell ref="AN13:AO14"/>
    <mergeCell ref="AD15:AE16"/>
    <mergeCell ref="AR17:AR18"/>
    <mergeCell ref="AN17:AO18"/>
    <mergeCell ref="AP17:AQ18"/>
    <mergeCell ref="AR15:AR16"/>
    <mergeCell ref="AF15:AG16"/>
    <mergeCell ref="AN15:AO16"/>
    <mergeCell ref="AP15:AQ16"/>
    <mergeCell ref="AJ17:AK18"/>
    <mergeCell ref="AL17:AM18"/>
    <mergeCell ref="AJ15:AK16"/>
    <mergeCell ref="AH15:AI16"/>
    <mergeCell ref="I1:I6"/>
    <mergeCell ref="L5:M6"/>
    <mergeCell ref="N5:O6"/>
    <mergeCell ref="P5:Q6"/>
    <mergeCell ref="J1:AQ3"/>
    <mergeCell ref="AN7:AO8"/>
    <mergeCell ref="X7:Y8"/>
    <mergeCell ref="Z7:AA8"/>
    <mergeCell ref="AF7:AG8"/>
    <mergeCell ref="AD7:AE8"/>
    <mergeCell ref="AJ7:AK8"/>
    <mergeCell ref="AL7:AM8"/>
    <mergeCell ref="AB7:AC8"/>
    <mergeCell ref="P7:Q8"/>
    <mergeCell ref="R7:S8"/>
    <mergeCell ref="T7:U8"/>
    <mergeCell ref="V7:W8"/>
    <mergeCell ref="AH7:AI8"/>
    <mergeCell ref="AP7:AQ8"/>
    <mergeCell ref="I7:I8"/>
    <mergeCell ref="J7:K8"/>
    <mergeCell ref="L7:M8"/>
    <mergeCell ref="N7:O8"/>
    <mergeCell ref="AR1:AR6"/>
    <mergeCell ref="J4:Q4"/>
    <mergeCell ref="R4:S6"/>
    <mergeCell ref="T4:Y4"/>
    <mergeCell ref="Z4:AA6"/>
    <mergeCell ref="AB4:AG4"/>
    <mergeCell ref="AP4:AQ6"/>
    <mergeCell ref="J5:K6"/>
    <mergeCell ref="T5:U6"/>
    <mergeCell ref="V5:W6"/>
    <mergeCell ref="AJ5:AK6"/>
    <mergeCell ref="AH4:AI6"/>
    <mergeCell ref="AJ4:AO4"/>
    <mergeCell ref="AL5:AM6"/>
    <mergeCell ref="AN5:AO6"/>
    <mergeCell ref="X5:Y6"/>
    <mergeCell ref="AB5:AC6"/>
    <mergeCell ref="AD5:AE6"/>
    <mergeCell ref="AF5:AG6"/>
    <mergeCell ref="P9:Q10"/>
    <mergeCell ref="N9:O10"/>
    <mergeCell ref="I11:I12"/>
    <mergeCell ref="Z13:AA14"/>
    <mergeCell ref="X13:Y14"/>
    <mergeCell ref="V13:W14"/>
    <mergeCell ref="T13:U14"/>
    <mergeCell ref="R13:S14"/>
    <mergeCell ref="X11:Y12"/>
    <mergeCell ref="V11:W12"/>
    <mergeCell ref="T11:U12"/>
    <mergeCell ref="R11:S12"/>
    <mergeCell ref="P11:Q12"/>
    <mergeCell ref="I9:I10"/>
    <mergeCell ref="J9:K10"/>
    <mergeCell ref="N11:O12"/>
    <mergeCell ref="X9:Y10"/>
    <mergeCell ref="V9:W10"/>
    <mergeCell ref="Z11:AA12"/>
    <mergeCell ref="L9:M10"/>
    <mergeCell ref="J11:K12"/>
    <mergeCell ref="L11:M12"/>
    <mergeCell ref="T9:U10"/>
    <mergeCell ref="R9:S10"/>
    <mergeCell ref="J15:K16"/>
    <mergeCell ref="L15:M16"/>
    <mergeCell ref="P15:Q16"/>
    <mergeCell ref="I17:I18"/>
    <mergeCell ref="I19:I20"/>
    <mergeCell ref="I13:I14"/>
    <mergeCell ref="P13:Q14"/>
    <mergeCell ref="N13:O14"/>
    <mergeCell ref="L13:M14"/>
    <mergeCell ref="J13:K14"/>
    <mergeCell ref="I15:I16"/>
    <mergeCell ref="N19:O20"/>
    <mergeCell ref="J17:K18"/>
    <mergeCell ref="L17:M18"/>
    <mergeCell ref="J19:K20"/>
    <mergeCell ref="L19:M20"/>
    <mergeCell ref="N17:O18"/>
    <mergeCell ref="P17:Q18"/>
    <mergeCell ref="N15:O16"/>
    <mergeCell ref="I21:I22"/>
    <mergeCell ref="Z21:AA22"/>
    <mergeCell ref="X21:Y22"/>
    <mergeCell ref="V21:W22"/>
    <mergeCell ref="T21:U22"/>
    <mergeCell ref="R21:S22"/>
    <mergeCell ref="J21:K22"/>
    <mergeCell ref="L21:M22"/>
    <mergeCell ref="N21:O22"/>
    <mergeCell ref="P25:Q26"/>
    <mergeCell ref="N27:O28"/>
    <mergeCell ref="P27:Q28"/>
    <mergeCell ref="R27:S28"/>
    <mergeCell ref="T27:U28"/>
    <mergeCell ref="V27:W28"/>
    <mergeCell ref="P21:Q22"/>
    <mergeCell ref="P19:Q20"/>
    <mergeCell ref="R19:S20"/>
    <mergeCell ref="R25:S26"/>
    <mergeCell ref="T25:U26"/>
    <mergeCell ref="V25:W26"/>
    <mergeCell ref="N25:O26"/>
    <mergeCell ref="V19:W20"/>
    <mergeCell ref="T19:U20"/>
    <mergeCell ref="L41:M42"/>
    <mergeCell ref="N41:O42"/>
    <mergeCell ref="P41:Q42"/>
    <mergeCell ref="R41:S42"/>
    <mergeCell ref="V39:W40"/>
    <mergeCell ref="I39:I40"/>
    <mergeCell ref="I37:I38"/>
    <mergeCell ref="J39:K40"/>
    <mergeCell ref="L39:M40"/>
    <mergeCell ref="N39:O40"/>
    <mergeCell ref="P39:Q40"/>
    <mergeCell ref="J37:K38"/>
    <mergeCell ref="L37:M38"/>
    <mergeCell ref="N37:O38"/>
    <mergeCell ref="P37:Q38"/>
    <mergeCell ref="R39:S40"/>
    <mergeCell ref="T39:U40"/>
    <mergeCell ref="X47:Y48"/>
    <mergeCell ref="Z47:AA48"/>
    <mergeCell ref="AB47:AC48"/>
    <mergeCell ref="AD47:AE48"/>
    <mergeCell ref="AF47:AG48"/>
    <mergeCell ref="AH47:AI48"/>
    <mergeCell ref="AJ43:AK44"/>
    <mergeCell ref="Z57:AA58"/>
    <mergeCell ref="AB57:AC58"/>
    <mergeCell ref="AD57:AE58"/>
    <mergeCell ref="AJ51:AK52"/>
    <mergeCell ref="AF49:AG50"/>
    <mergeCell ref="AH49:AI50"/>
    <mergeCell ref="AJ49:AK50"/>
    <mergeCell ref="AB49:AC50"/>
    <mergeCell ref="Z49:AA50"/>
    <mergeCell ref="J47:K48"/>
    <mergeCell ref="L47:M48"/>
    <mergeCell ref="N47:O48"/>
    <mergeCell ref="P47:Q48"/>
    <mergeCell ref="I47:I48"/>
    <mergeCell ref="I49:I50"/>
    <mergeCell ref="J49:K50"/>
    <mergeCell ref="L49:M50"/>
    <mergeCell ref="N49:O50"/>
    <mergeCell ref="I65:I66"/>
    <mergeCell ref="AB63:AC64"/>
    <mergeCell ref="AD63:AE64"/>
    <mergeCell ref="AF63:AG64"/>
    <mergeCell ref="AB65:AC66"/>
    <mergeCell ref="AD65:AE66"/>
    <mergeCell ref="P63:Q64"/>
    <mergeCell ref="R63:S64"/>
    <mergeCell ref="R65:S66"/>
    <mergeCell ref="T65:U66"/>
    <mergeCell ref="I63:I64"/>
    <mergeCell ref="J65:K66"/>
    <mergeCell ref="L65:M66"/>
    <mergeCell ref="N65:O66"/>
    <mergeCell ref="P65:Q66"/>
    <mergeCell ref="V65:W66"/>
    <mergeCell ref="X65:Y66"/>
    <mergeCell ref="V63:W64"/>
    <mergeCell ref="J63:K64"/>
    <mergeCell ref="L63:M64"/>
    <mergeCell ref="N63:O64"/>
    <mergeCell ref="T63:U64"/>
    <mergeCell ref="T57:U58"/>
    <mergeCell ref="V57:W58"/>
    <mergeCell ref="X57:Y58"/>
    <mergeCell ref="L55:M56"/>
    <mergeCell ref="T55:U56"/>
    <mergeCell ref="R55:S56"/>
    <mergeCell ref="P55:Q56"/>
    <mergeCell ref="N55:O56"/>
    <mergeCell ref="V51:W52"/>
    <mergeCell ref="X51:Y52"/>
    <mergeCell ref="R51:S52"/>
    <mergeCell ref="T51:U52"/>
    <mergeCell ref="V47:W48"/>
    <mergeCell ref="L31:M32"/>
    <mergeCell ref="J43:K44"/>
    <mergeCell ref="I43:I44"/>
    <mergeCell ref="R47:S48"/>
    <mergeCell ref="T47:U48"/>
    <mergeCell ref="I55:I56"/>
    <mergeCell ref="X43:Y44"/>
    <mergeCell ref="V43:W44"/>
    <mergeCell ref="T43:U44"/>
    <mergeCell ref="R43:S44"/>
    <mergeCell ref="P43:Q44"/>
    <mergeCell ref="N43:O44"/>
    <mergeCell ref="L43:M44"/>
    <mergeCell ref="X55:Y56"/>
    <mergeCell ref="V55:W56"/>
    <mergeCell ref="J55:K56"/>
    <mergeCell ref="I51:I52"/>
    <mergeCell ref="J51:K52"/>
    <mergeCell ref="L51:M52"/>
    <mergeCell ref="N51:O52"/>
    <mergeCell ref="P51:Q52"/>
    <mergeCell ref="P31:Q32"/>
    <mergeCell ref="N31:O32"/>
    <mergeCell ref="I25:I26"/>
    <mergeCell ref="L23:M24"/>
    <mergeCell ref="J23:K24"/>
    <mergeCell ref="J25:K26"/>
    <mergeCell ref="L25:M26"/>
    <mergeCell ref="J31:K32"/>
    <mergeCell ref="I31:I32"/>
    <mergeCell ref="I27:I28"/>
    <mergeCell ref="J27:K28"/>
    <mergeCell ref="L27:M28"/>
    <mergeCell ref="I29:I30"/>
    <mergeCell ref="I23:I24"/>
    <mergeCell ref="AB11:AC12"/>
    <mergeCell ref="AD11:AE12"/>
    <mergeCell ref="Z23:AA24"/>
    <mergeCell ref="X23:Y24"/>
    <mergeCell ref="V23:W24"/>
    <mergeCell ref="T23:U24"/>
    <mergeCell ref="R23:S24"/>
    <mergeCell ref="P23:Q24"/>
    <mergeCell ref="N23:O24"/>
    <mergeCell ref="AD23:AE24"/>
    <mergeCell ref="Z17:AA18"/>
    <mergeCell ref="X19:Y20"/>
    <mergeCell ref="X15:Y16"/>
    <mergeCell ref="R17:S18"/>
    <mergeCell ref="T17:U18"/>
    <mergeCell ref="V17:W18"/>
    <mergeCell ref="X17:Y18"/>
    <mergeCell ref="AB15:AC16"/>
    <mergeCell ref="AB21:AC22"/>
    <mergeCell ref="AD21:AE22"/>
    <mergeCell ref="Z19:AA20"/>
    <mergeCell ref="R15:S16"/>
    <mergeCell ref="T15:U16"/>
    <mergeCell ref="V15:W16"/>
    <mergeCell ref="AF9:AG10"/>
    <mergeCell ref="AH9:AI10"/>
    <mergeCell ref="AJ9:AK10"/>
    <mergeCell ref="AL9:AM10"/>
    <mergeCell ref="AN9:AO10"/>
    <mergeCell ref="AP9:AQ10"/>
    <mergeCell ref="AR9:AR10"/>
    <mergeCell ref="Z9:AA10"/>
    <mergeCell ref="AD9:AE10"/>
    <mergeCell ref="AB9:AC10"/>
    <mergeCell ref="AR7:AR8"/>
    <mergeCell ref="AR13:AR14"/>
    <mergeCell ref="AP23:AQ24"/>
    <mergeCell ref="AR23:AR24"/>
    <mergeCell ref="AN21:AO22"/>
    <mergeCell ref="AP21:AQ22"/>
    <mergeCell ref="AR25:AR26"/>
    <mergeCell ref="AR21:AR22"/>
    <mergeCell ref="AN19:AO20"/>
    <mergeCell ref="AN23:AO24"/>
    <mergeCell ref="AP19:AQ20"/>
    <mergeCell ref="AR19:AR20"/>
    <mergeCell ref="AN25:AO26"/>
    <mergeCell ref="AP25:AQ26"/>
    <mergeCell ref="AP13:AQ14"/>
    <mergeCell ref="BC1:BG6"/>
    <mergeCell ref="BC11:BC12"/>
    <mergeCell ref="BC13:BC24"/>
    <mergeCell ref="BC7:BC10"/>
    <mergeCell ref="BD7:BE10"/>
    <mergeCell ref="BC25:BC26"/>
    <mergeCell ref="BC27:BC38"/>
    <mergeCell ref="BF7:BF10"/>
    <mergeCell ref="BG7:BG10"/>
    <mergeCell ref="BD11:BG12"/>
    <mergeCell ref="BD27:BD28"/>
    <mergeCell ref="BD29:BD30"/>
    <mergeCell ref="BD31:BD32"/>
    <mergeCell ref="BD33:BD34"/>
    <mergeCell ref="BD35:BD36"/>
    <mergeCell ref="BD37:BD38"/>
    <mergeCell ref="BD25:BG26"/>
    <mergeCell ref="AF11:AG12"/>
    <mergeCell ref="AH11:AI12"/>
    <mergeCell ref="AR11:AR12"/>
    <mergeCell ref="AJ11:AK12"/>
    <mergeCell ref="AL11:AM12"/>
    <mergeCell ref="BD65:BD66"/>
    <mergeCell ref="BC55:BC66"/>
    <mergeCell ref="BD57:BD58"/>
    <mergeCell ref="BD59:BD60"/>
    <mergeCell ref="BD61:BD62"/>
    <mergeCell ref="BD63:BD64"/>
    <mergeCell ref="AN11:AO12"/>
    <mergeCell ref="AP11:AQ12"/>
    <mergeCell ref="BD51:BD52"/>
    <mergeCell ref="BD41:BD42"/>
    <mergeCell ref="BD45:BD46"/>
    <mergeCell ref="BD47:BD48"/>
    <mergeCell ref="BD49:BD50"/>
    <mergeCell ref="BD43:BD44"/>
    <mergeCell ref="AP27:AQ28"/>
    <mergeCell ref="AN27:AO28"/>
    <mergeCell ref="AH13:AI14"/>
    <mergeCell ref="AJ13:AK14"/>
    <mergeCell ref="AL13:AM14"/>
    <mergeCell ref="Z39:AA40"/>
    <mergeCell ref="AD27:AE28"/>
    <mergeCell ref="AB23:AC24"/>
    <mergeCell ref="Z27:AA28"/>
    <mergeCell ref="AB27:AC28"/>
    <mergeCell ref="BC53:BC54"/>
    <mergeCell ref="BD55:BD56"/>
    <mergeCell ref="BD39:BG40"/>
    <mergeCell ref="BD53:BG54"/>
    <mergeCell ref="BC39:BC40"/>
    <mergeCell ref="BC41:BC52"/>
    <mergeCell ref="AF23:AG24"/>
    <mergeCell ref="AH23:AI24"/>
    <mergeCell ref="AJ23:AK24"/>
    <mergeCell ref="AL23:AM24"/>
    <mergeCell ref="AH27:AI28"/>
    <mergeCell ref="AJ27:AK28"/>
    <mergeCell ref="AL27:AM28"/>
    <mergeCell ref="AR29:AR30"/>
    <mergeCell ref="Z31:AA32"/>
    <mergeCell ref="AL33:AM34"/>
    <mergeCell ref="AP33:AQ34"/>
    <mergeCell ref="AR33:AR34"/>
    <mergeCell ref="AN37:AO38"/>
  </mergeCells>
  <phoneticPr fontId="0" type="noConversion"/>
  <conditionalFormatting sqref="L39 P43 J43 L43 J41 L41 J45 L45 N27 N7 J47 P7 P27 N59 N45 L47 P45 J49 L49 J51 L51 N9 N29 P9 J55 P29 L55 L63 N61 N47 J53 P47 P61 N21 L53 P21 J65 N31 L65 P31 J57 L57 J59 L59 N65 J63 N49 N11 N63 P11 P49 N33 J61 P33 P63 L61 J7 P65 L7 J11 N13 L11 P13 L19 N51 N35 J9 P35 P51 L9 J21 L21 J13 N15 L13 P15 J15 L15 N37 J19 P37 N17 N53 P17 J17 P53 N19 L17 P19 J23 L23 J27 L27 N39 L35 P39 J25 L25 N55 J37 P55 L37 J29 L29 N41 J31 N23 P41 P23 P59 L31 J35 J33 L33 N57 J39 P57 N25 N43 P25">
    <cfRule type="cellIs" dxfId="1003" priority="33" stopIfTrue="1" operator="greaterThanOrEqual">
      <formula>12</formula>
    </cfRule>
    <cfRule type="cellIs" dxfId="1002" priority="34" stopIfTrue="1" operator="lessThan">
      <formula>11</formula>
    </cfRule>
  </conditionalFormatting>
  <conditionalFormatting sqref="AR7:AR66">
    <cfRule type="cellIs" dxfId="1001" priority="35" stopIfTrue="1" operator="equal">
      <formula>""" """</formula>
    </cfRule>
  </conditionalFormatting>
  <conditionalFormatting sqref="AR7:AR66 J63 J59 J19 P51 J11 N11 L11 J17 L9 P19 N7 L15 L19 P17 P15 L17 J49 P65 N61 J65 N65 J55 L65 L61 N63 L63 P59 N55 N59 L55 L59 J61 P53 N57 L57 J57 J53 J51 P63 P61 N53 N51 L53 L51 J39 J37 P49 P47 N49 N47 L49 L47 P45 P43 N45 N43 L45 L43 J45 J43 P57 P55 J41 P39 P37 N39 N37 L39 L37 J35 P31 P35 N31 N35 L23 L35 J31 P33 N33 N27 J33 L27 L31 P29 P27 J29 L29 N19 J15 R7 P7 L7 J7 N9 P9 J9 P11 N15 N13 P13 L13 J13 N21 L21 J21 N29 N17 P25 N25 L25 L33 P41 N41 L41 J47 J25 J27 J23 N23 P21 P23 R9 R11 R13 R19 R25 R31 R37 R43 R49 R55 R61 R15 R21 R27 R33 R39 R45 R51 R57 R63 R17 R23 R29 R35 R41 R47 R53 R59 R65">
    <cfRule type="cellIs" dxfId="1000" priority="31" operator="equal">
      <formula>0</formula>
    </cfRule>
  </conditionalFormatting>
  <conditionalFormatting sqref="J19 Z59 AH65 P51 AR7:AR66 AP65 J63 AP61 L61 N61 J11 N11 L11 L9 P19 N7 L15 L19 P17 P15 L17 P65 J65 N65 L65 AH63 AP63 Z63 Z65 P63 Z61 N63 L63 P59 N55 N59 L55 L59 J55 AP59 J61 L53 AP55 AP51 J59 AH55 AH53 AP57 AH57 Z55 P53 N57 L57 J57 AH51 J47 AH47 Z51 L51 AP53 Z53 AH61 AH59 N53 N51 L47 AP47 AP45 Z45 L49 AP49 Z49 Z47 J53 J51 P49 P47 N49 N47 J49 AH49 Z57 AH41 AP43 Z43 P45 P43 N45 N43 L45 L43 J45 J43 AP41 P57 AP39 AH45 J39 Z39 Z41 AH39 J41 AP37 AH37 P55 AH43 P39 P37 N39 N37 L39 L37 AP35 J35 AP33 AH35 AH33 AH13 Z35 L27 P31 P35 N31 N35 L35 J31 AP31 AH31 L23 P33 N33 J33 Z25 Z23 AP29 AH29 AP27 AH27 N27 Z33 Z17 Z31 P29 P27 J29 L29 L25 AP23 AP25 AH25 AH23 Z9 AH21 AP21 AP19 AP17 Z21 AP9 AH17 AH19 AP13 N19 L33 AP15 Z15 J17 J15 Z11 AP11 AH7 Z7 R7 P7 L7 J7 N9 P9 J9 P11 N15 N13 P13 L13 J13 Z13 N21 L21 J21 N29 N17 Z19 P25 Z27 N25 AH15 P41 N41 L41 J37 Z37 P61 Z29 J25 J27 J23 N23 L31 AH9 AP7 AH11 P21 P23 T63 V61 X61 T65 X65 V65 X63 V63 X55 X59 V55 V59 T55 T61 V53 T59 X57 V57 T57 V51 X53 X51 T53 T51 T25 V23 X23 T27 X27 V27 X25 V25 X17 X21 V17 V21 T17 T23 V15 T21 X19 V19 T19 T9 V13 X15 X13 V9 V11 T15 T13 X11 X9 T11 X7 V7 T7 T47 V45 X45 T49 X49 V49 X47 V47 X39 X43 V39 V43 T39 T45 V37 T43 X41 V41 T41 T31 V35 X37 X35 V31 V33 T37 T35 X33 X31 T33 X29 V29 T29 AB63 AD61 AF61 AB65 AF65 AD65 AF63 AD63 AF55 AF59 AD55 AD59 AB55 AB61 AD53 AB59 AF57 AD57 AB57 AD51 AF53 AF51 AB53 AB51 AB25 AD23 AF23 AB27 AF27 AD27 AF25 AD25 AF17 AF21 AD17 AD21 AB17 AB23 AD15 AB21 AF19 AD19 AB19 AB9 AD13 AF15 AF13 AD9 AD11 AB15 AB13 AF11 AF9 AB11 AF7 AD7 AB7 AB47 AD45 AF45 AB49 AF49 AD49 AF47 AD47 AF39 AF43 AD39 AD43 AB39 AB45 AD37 AB43 AF41 AD41 AB41 AB31 AD35 AF37 AF35 AD31 AD33 AB37 AB35 AF33 AF31 AB33 AF29 AD29 AB29 AJ63 AL61 AN61 AJ65 AN65 AL65 AN63 AL63 AN55 AN59 AL55 AL59 AJ55 AJ61 AL53 AJ59 AN57 AL57 AJ57 AL51 AN53 AN51 AJ53 AJ51 AJ25 AL23 AN23 AJ27 AN27 AL27 AN25 AL25 AN17 AN21 AL17 AL21 AJ17 AJ23 AL15 AJ21 AN19 AL19 AJ19 AJ9 AL13 AN15 AN13 AL9 AL11 AJ15 AJ13 AN11 AN9 AJ11 AN7 AL7 AJ7 AJ47 AL45 AN45 AJ49 AN49 AL49 AN47 AL47 AN39 AN43 AL39 AL43 AJ39 AJ45 AL37 AJ43 AN41 AL41 AJ41 AJ31 AL35 AN37 AN35 AL31 AL33 AJ37 AJ35 AN33 AN31 AJ33 AN29 AL29 AJ29 R9 R11 R13 R19 R25 R31 R37 R43 R49 R55 R61 R15 R21 R27 R33 R39 R45 R51 R57 R63 R17 R23 R29 R35 R41 R47 R53 R59 R65">
    <cfRule type="cellIs" dxfId="999" priority="28" operator="equal">
      <formula>0</formula>
    </cfRule>
  </conditionalFormatting>
  <conditionalFormatting sqref="T45 V45 T47 X59 X45 V47 T49 V49 T51 V51 T55 V55 V63 X61 X47 T53 V53 T65 V65 T57 V57 T59 V59 X65 T63 X49 X63 T61 V61 X51 X53 X55 X57">
    <cfRule type="cellIs" dxfId="998" priority="26" stopIfTrue="1" operator="greaterThanOrEqual">
      <formula>12</formula>
    </cfRule>
    <cfRule type="cellIs" dxfId="997" priority="27" stopIfTrue="1" operator="lessThan">
      <formula>11</formula>
    </cfRule>
  </conditionalFormatting>
  <conditionalFormatting sqref="T63 T59 T49 X61 T65 X65 T55 V65 V61 X63 V63 X55 X59 V55 V59 T61 X57 V57 T57 T53 T51 X53 X51 V53 V51 X49 X47 V49 V47 X45 V45 T45 T47">
    <cfRule type="cellIs" dxfId="996" priority="25" operator="equal">
      <formula>0</formula>
    </cfRule>
  </conditionalFormatting>
  <conditionalFormatting sqref="T7 V7 T9 X21 X7 V9 T11 V11 T13 V13 T17 V17 V25 X23 X9 T15 V15 T27 V27 T19 V19 T21 V21 X27 T25 X11 X25 T23 V23 X13 X15 X17 X19">
    <cfRule type="cellIs" dxfId="995" priority="23" stopIfTrue="1" operator="greaterThanOrEqual">
      <formula>12</formula>
    </cfRule>
    <cfRule type="cellIs" dxfId="994" priority="24" stopIfTrue="1" operator="lessThan">
      <formula>11</formula>
    </cfRule>
  </conditionalFormatting>
  <conditionalFormatting sqref="T25 T21 T11 X23 T27 X27 T17 V27 V23 X25 V25 X17 X21 V17 V21 T23 X19 V19 T19 T15 T13 X15 X13 V15 V13 X11 X9 V11 V9 X7 V7 T7 T9">
    <cfRule type="cellIs" dxfId="993" priority="22" operator="equal">
      <formula>0</formula>
    </cfRule>
  </conditionalFormatting>
  <conditionalFormatting sqref="T29 V29 T31 X43 X29 V31 T33 V33 T35 V35 T39 V39 V47 X45 X31 T37 V37 T49 V49 T41 V41 T43 V43 X49 T47 X33 X47 T45 V45 X35 X37 X39 X41">
    <cfRule type="cellIs" dxfId="992" priority="20" stopIfTrue="1" operator="greaterThanOrEqual">
      <formula>12</formula>
    </cfRule>
    <cfRule type="cellIs" dxfId="991" priority="21" stopIfTrue="1" operator="lessThan">
      <formula>11</formula>
    </cfRule>
  </conditionalFormatting>
  <conditionalFormatting sqref="T47 T43 T33 X45 T49 X49 T39 V49 V45 X47 V47 X39 X43 V39 V43 T45 X41 V41 T41 T37 T35 X37 X35 V37 V35 X33 X31 V33 V31 X29 V29 T29 T31">
    <cfRule type="cellIs" dxfId="990" priority="19" operator="equal">
      <formula>0</formula>
    </cfRule>
  </conditionalFormatting>
  <conditionalFormatting sqref="AB45 AD45 AB47 AF59 AF45 AD47 AB49 AD49 AB51 AD51 AB55 AD55 AD63 AF61 AF47 AB53 AD53 AB65 AD65 AB57 AD57 AB59 AD59 AF65 AB63 AF49 AF63 AB61 AD61 AF51 AF53 AF55 AF57">
    <cfRule type="cellIs" dxfId="989" priority="17" stopIfTrue="1" operator="greaterThanOrEqual">
      <formula>12</formula>
    </cfRule>
    <cfRule type="cellIs" dxfId="988" priority="18" stopIfTrue="1" operator="lessThan">
      <formula>11</formula>
    </cfRule>
  </conditionalFormatting>
  <conditionalFormatting sqref="AB63 AB59 AB49 AF61 AB65 AF65 AB55 AD65 AD61 AF63 AD63 AF55 AF59 AD55 AD59 AB61 AF57 AD57 AB57 AB53 AB51 AF53 AF51 AD53 AD51 AF49 AF47 AD49 AD47 AF45 AD45 AB45 AB47">
    <cfRule type="cellIs" dxfId="987" priority="16" operator="equal">
      <formula>0</formula>
    </cfRule>
  </conditionalFormatting>
  <conditionalFormatting sqref="AB7 AD7 AB9 AF21 AF7 AD9 AB11 AD11 AB13 AD13 AB17 AD17 AD25 AF23 AF9 AB15 AD15 AB27 AD27 AB19 AD19 AB21 AD21 AF27 AB25 AF11 AF25 AB23 AD23 AF13 AF15 AF17 AF19">
    <cfRule type="cellIs" dxfId="986" priority="14" stopIfTrue="1" operator="greaterThanOrEqual">
      <formula>12</formula>
    </cfRule>
    <cfRule type="cellIs" dxfId="985" priority="15" stopIfTrue="1" operator="lessThan">
      <formula>11</formula>
    </cfRule>
  </conditionalFormatting>
  <conditionalFormatting sqref="AB25 AB21 AB11 AF23 AB27 AF27 AB17 AD27 AD23 AF25 AD25 AF17 AF21 AD17 AD21 AB23 AF19 AD19 AB19 AB15 AB13 AF15 AF13 AD15 AD13 AF11 AF9 AD11 AD9 AF7 AD7 AB7 AB9">
    <cfRule type="cellIs" dxfId="984" priority="13" operator="equal">
      <formula>0</formula>
    </cfRule>
  </conditionalFormatting>
  <conditionalFormatting sqref="AB29 AD29 AB31 AF43 AF29 AD31 AB33 AD33 AB35 AD35 AB39 AD39 AD47 AF45 AF31 AB37 AD37 AB49 AD49 AB41 AD41 AB43 AD43 AF49 AB47 AF33 AF47 AB45 AD45 AF35 AF37 AF39 AF41">
    <cfRule type="cellIs" dxfId="983" priority="11" stopIfTrue="1" operator="greaterThanOrEqual">
      <formula>12</formula>
    </cfRule>
    <cfRule type="cellIs" dxfId="982" priority="12" stopIfTrue="1" operator="lessThan">
      <formula>11</formula>
    </cfRule>
  </conditionalFormatting>
  <conditionalFormatting sqref="AB47 AB43 AB33 AF45 AB49 AF49 AB39 AD49 AD45 AF47 AD47 AF39 AF43 AD39 AD43 AB45 AF41 AD41 AB41 AB37 AB35 AF37 AF35 AD37 AD35 AF33 AF31 AD33 AD31 AF29 AD29 AB29 AB31">
    <cfRule type="cellIs" dxfId="981" priority="10" operator="equal">
      <formula>0</formula>
    </cfRule>
  </conditionalFormatting>
  <conditionalFormatting sqref="AJ45 AL45 AJ47 AN59 AN45 AL47 AJ49 AL49 AJ51 AL51 AJ55 AL55 AL63 AN61 AN47 AJ53 AL53 AJ65 AL65 AJ57 AL57 AJ59 AL59 AN65 AJ63 AN49 AN63 AJ61 AL61 AN51 AN53 AN55 AN57">
    <cfRule type="cellIs" dxfId="980" priority="8" stopIfTrue="1" operator="greaterThanOrEqual">
      <formula>12</formula>
    </cfRule>
    <cfRule type="cellIs" dxfId="979" priority="9" stopIfTrue="1" operator="lessThan">
      <formula>11</formula>
    </cfRule>
  </conditionalFormatting>
  <conditionalFormatting sqref="AJ63 AJ59 AJ49 AN61 AJ65 AN65 AJ55 AL65 AL61 AN63 AL63 AN55 AN59 AL55 AL59 AJ61 AN57 AL57 AJ57 AJ53 AJ51 AN53 AN51 AL53 AL51 AN49 AN47 AL49 AL47 AN45 AL45 AJ45 AJ47">
    <cfRule type="cellIs" dxfId="978" priority="7" operator="equal">
      <formula>0</formula>
    </cfRule>
  </conditionalFormatting>
  <conditionalFormatting sqref="AJ7 AL7 AJ9 AN21 AN7 AL9 AJ11 AL11 AJ13 AL13 AJ17 AL17 AL25 AN23 AN9 AJ15 AL15 AJ27 AL27 AJ19 AL19 AJ21 AL21 AN27 AJ25 AN11 AN25 AJ23 AL23 AN13 AN15 AN17 AN19">
    <cfRule type="cellIs" dxfId="977" priority="5" stopIfTrue="1" operator="greaterThanOrEqual">
      <formula>12</formula>
    </cfRule>
    <cfRule type="cellIs" dxfId="976" priority="6" stopIfTrue="1" operator="lessThan">
      <formula>11</formula>
    </cfRule>
  </conditionalFormatting>
  <conditionalFormatting sqref="AJ25 AJ21 AJ11 AN23 AJ27 AN27 AJ17 AL27 AL23 AN25 AL25 AN17 AN21 AL17 AL21 AJ23 AN19 AL19 AJ19 AJ15 AJ13 AN15 AN13 AL15 AL13 AN11 AN9 AL11 AL9 AN7 AL7 AJ7 AJ9">
    <cfRule type="cellIs" dxfId="975" priority="4" operator="equal">
      <formula>0</formula>
    </cfRule>
  </conditionalFormatting>
  <conditionalFormatting sqref="AJ29 AL29 AJ31 AN43 AN29 AL31 AJ33 AL33 AJ35 AL35 AJ39 AL39 AL47 AN45 AN31 AJ37 AL37 AJ49 AL49 AJ41 AL41 AJ43 AL43 AN49 AJ47 AN33 AN47 AJ45 AL45 AN35 AN37 AN39 AN41">
    <cfRule type="cellIs" dxfId="974" priority="2" stopIfTrue="1" operator="greaterThanOrEqual">
      <formula>12</formula>
    </cfRule>
    <cfRule type="cellIs" dxfId="973" priority="3" stopIfTrue="1" operator="lessThan">
      <formula>11</formula>
    </cfRule>
  </conditionalFormatting>
  <conditionalFormatting sqref="AJ47 AJ43 AJ33 AN45 AJ49 AN49 AJ39 AL49 AL45 AN47 AL47 AN39 AN43 AL39 AL43 AJ45 AN41 AL41 AJ41 AJ37 AJ35 AN37 AN35 AL37 AL35 AN33 AN31 AL33 AL31 AN29 AL29 AJ29 AJ31">
    <cfRule type="cellIs" dxfId="972" priority="1" operator="equal">
      <formula>0</formula>
    </cfRule>
  </conditionalFormatting>
  <dataValidations count="1">
    <dataValidation type="whole" allowBlank="1" showInputMessage="1" showErrorMessage="1" errorTitle="Error de Datos" error="Ingrese sólo números entre 0 al 20." promptTitle="ALERTA E.T.P." prompt="Ingrese Nota Vigesimal." sqref="J19 J63 J49 J59 P65 J11 N61 N11 L11 J55 J65 L27 N65 L9 P19 N7 L65 L15 L19 P17 P15 L17 L61 N63 L63 P59 N55 N59 L55 L59 J61 N57 L57 J57 P53 P51 J53 J51 P63 P61 N53 N51 L53 L51 J39 J37 P49 P47 N49 N47 L49 L47 P33 N45 N43 L45 L43 J45 J43 P57 P55 J41 P39 P37 N39 N37 L39 L37 J35 P35 N31 N35 L23 L35 J31 N33 N27 J33 P25 L31 N19 J17 P29 P27 P45 J29 L29 P7 L7 J7 N9 P9 J9 P11 N15 N13 P13 L13 J13 J15 N21 L21 J21 N29 N17 N25 L25 L33 P31 P41 N41 L41 J47 P43 J25 J27 J23 N23 P21 P23 T63 V13 T59 X61 T55 T65 X65 V65 V61 X63 V63 X55 X59 V55 V59 T61 X57 V57 T57 T53 T51 X53 X51 V53 V51 X11 X9 V11 V9 X7 V7 T7 T9 T25 T11 T21 X23 T17 T27 X27 V27 V23 X25 V25 X17 X21 V17 V21 T23 X19 V19 T19 T15 T13 X15 X13 V15 V35 X33 X31 V33 V31 X29 V29 T29 T31 T47 T33 T43 X45 T39 T49 X49 V49 V45 X47 V47 X39 X43 V39 V43 T45 X41 V41 T41 T37 T35 X37 X35 V37 AB63 AD13 AB59 AF61 AB55 AB65 AF65 AD65 AD61 AF63 AD63 AF55 AF59 AD55 AD59 AB61 AF57 AD57 AB57 AB53 AB51 AF53 AF51 AD53 AD51 AF11 AF9 AD11 AD9 AF7 AD7 AB7 AB9 AB25 AB11 AB21 AF23 AB17 AB27 AF27 AD27 AD23 AF25 AD25 AF17 AF21 AD17 AD21 AB23 AF19 AD19 AB19 AB15 AB13 AF15 AF13 AD15 AD35 AF33 AF31 AD33 AD31 AF29 AD29 AB29 AB31 AB47 AB33 AB43 AF45 AB39 AB49 AF49 AD49 AD45 AF47 AD47 AF39 AF43 AD39 AD43 AB45 AF41 AD41 AB41 AB37 AB35 AF37 AF35 AD37 AJ63 AL13 AJ59 AN61 AJ55 AJ65 AN65 AL65 AL61 AN63 AL63 AN55 AN59 AL55 AL59 AJ61 AN57 AL57 AJ57 AJ53 AJ51 AN53 AN51 AL53 AL51 AN11 AN9 AL11 AL9 AN7 AL7 AJ7 AJ9 AJ25 AJ11 AJ21 AN23 AJ17 AJ27 AN27 AL27 AL23 AN25 AL25 AN17 AN21 AL17 AL21 AJ23 AN19 AL19 AJ19 AJ15 AJ13 AN15 AN13 AL15 AL35 AN33 AN31 AL33 AL31 AN29 AL29 AJ29 AJ31 AJ47 AJ33 AJ43 AN45 AJ39 AJ49 AN49 AL49 AL45 AN47 AL47 AN39 AN43 AL39 AL43 AJ45 AN41 AL41 AJ41 AJ37 AJ35 AN37 AN35 AL37" xr:uid="{00000000-0002-0000-0300-000000000000}">
      <formula1>0</formula1>
      <formula2>20</formula2>
    </dataValidation>
  </dataValidations>
  <printOptions verticalCentered="1"/>
  <pageMargins left="0.6692913385826772" right="0.75" top="1" bottom="1" header="0" footer="0"/>
  <pageSetup paperSize="9" scale="75" orientation="landscape"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tabColor theme="6"/>
  </sheetPr>
  <dimension ref="A1:AI68"/>
  <sheetViews>
    <sheetView showGridLines="0" view="pageBreakPreview" zoomScale="112" zoomScaleNormal="60" zoomScaleSheetLayoutView="112" workbookViewId="0">
      <selection activeCell="J10" sqref="J10:J11"/>
    </sheetView>
  </sheetViews>
  <sheetFormatPr baseColWidth="10" defaultRowHeight="12.75"/>
  <cols>
    <col min="1" max="1" width="5.140625" customWidth="1"/>
    <col min="2" max="2" width="8.5703125" customWidth="1"/>
    <col min="3" max="3" width="3.7109375" customWidth="1"/>
    <col min="4" max="4" width="22.140625" customWidth="1"/>
    <col min="5" max="5" width="7.7109375" customWidth="1"/>
    <col min="6" max="6" width="7.42578125" customWidth="1"/>
    <col min="7" max="8" width="3.140625" customWidth="1"/>
    <col min="9" max="9" width="3.7109375" customWidth="1"/>
    <col min="10" max="16" width="1.42578125" customWidth="1"/>
    <col min="17" max="32" width="1.7109375" customWidth="1"/>
    <col min="33" max="34" width="2.140625" customWidth="1"/>
    <col min="35" max="35" width="3.7109375" customWidth="1"/>
    <col min="36" max="36" width="2.7109375" customWidth="1"/>
  </cols>
  <sheetData>
    <row r="1" spans="1:35" ht="5.25" customHeight="1" thickTop="1">
      <c r="A1" s="140"/>
      <c r="B1" s="421" t="s">
        <v>115</v>
      </c>
      <c r="C1" s="422"/>
      <c r="D1" s="422"/>
      <c r="E1" s="422"/>
      <c r="F1" s="423"/>
      <c r="G1" s="102"/>
      <c r="H1" s="102"/>
      <c r="I1" s="379" t="s">
        <v>6</v>
      </c>
      <c r="J1" s="388" t="s">
        <v>93</v>
      </c>
      <c r="K1" s="461"/>
      <c r="L1" s="461"/>
      <c r="M1" s="461"/>
      <c r="N1" s="461"/>
      <c r="O1" s="461"/>
      <c r="P1" s="461"/>
      <c r="Q1" s="461"/>
      <c r="R1" s="461"/>
      <c r="S1" s="461"/>
      <c r="T1" s="461"/>
      <c r="U1" s="461"/>
      <c r="V1" s="461"/>
      <c r="W1" s="461"/>
      <c r="X1" s="461"/>
      <c r="Y1" s="461"/>
      <c r="Z1" s="461"/>
      <c r="AA1" s="461"/>
      <c r="AB1" s="461"/>
      <c r="AC1" s="461"/>
      <c r="AD1" s="461"/>
      <c r="AE1" s="461"/>
      <c r="AF1" s="461"/>
      <c r="AG1" s="461"/>
      <c r="AH1" s="461"/>
      <c r="AI1" s="456" t="s">
        <v>94</v>
      </c>
    </row>
    <row r="2" spans="1:35" ht="9" customHeight="1">
      <c r="A2" s="140"/>
      <c r="B2" s="424"/>
      <c r="C2" s="392"/>
      <c r="D2" s="392"/>
      <c r="E2" s="392"/>
      <c r="F2" s="425"/>
      <c r="G2" s="102"/>
      <c r="H2" s="102"/>
      <c r="I2" s="380"/>
      <c r="J2" s="462"/>
      <c r="K2" s="463"/>
      <c r="L2" s="463"/>
      <c r="M2" s="463"/>
      <c r="N2" s="463"/>
      <c r="O2" s="463"/>
      <c r="P2" s="463"/>
      <c r="Q2" s="463"/>
      <c r="R2" s="463"/>
      <c r="S2" s="463"/>
      <c r="T2" s="463"/>
      <c r="U2" s="463"/>
      <c r="V2" s="463"/>
      <c r="W2" s="463"/>
      <c r="X2" s="463"/>
      <c r="Y2" s="463"/>
      <c r="Z2" s="463"/>
      <c r="AA2" s="463"/>
      <c r="AB2" s="463"/>
      <c r="AC2" s="463"/>
      <c r="AD2" s="463"/>
      <c r="AE2" s="463"/>
      <c r="AF2" s="463"/>
      <c r="AG2" s="463"/>
      <c r="AH2" s="463"/>
      <c r="AI2" s="457"/>
    </row>
    <row r="3" spans="1:35" ht="9" customHeight="1">
      <c r="A3" s="140"/>
      <c r="B3" s="424"/>
      <c r="C3" s="392"/>
      <c r="D3" s="392"/>
      <c r="E3" s="392"/>
      <c r="F3" s="425"/>
      <c r="G3" s="102"/>
      <c r="H3" s="102"/>
      <c r="I3" s="380"/>
      <c r="J3" s="462"/>
      <c r="K3" s="463"/>
      <c r="L3" s="463"/>
      <c r="M3" s="463"/>
      <c r="N3" s="463"/>
      <c r="O3" s="463"/>
      <c r="P3" s="463"/>
      <c r="Q3" s="463"/>
      <c r="R3" s="463"/>
      <c r="S3" s="463"/>
      <c r="T3" s="463"/>
      <c r="U3" s="463"/>
      <c r="V3" s="463"/>
      <c r="W3" s="463"/>
      <c r="X3" s="463"/>
      <c r="Y3" s="463"/>
      <c r="Z3" s="463"/>
      <c r="AA3" s="463"/>
      <c r="AB3" s="463"/>
      <c r="AC3" s="463"/>
      <c r="AD3" s="463"/>
      <c r="AE3" s="463"/>
      <c r="AF3" s="463"/>
      <c r="AG3" s="463"/>
      <c r="AH3" s="463"/>
      <c r="AI3" s="457"/>
    </row>
    <row r="4" spans="1:35" ht="9" customHeight="1">
      <c r="A4" s="140"/>
      <c r="B4" s="424"/>
      <c r="C4" s="392"/>
      <c r="D4" s="392"/>
      <c r="E4" s="392"/>
      <c r="F4" s="425"/>
      <c r="G4" s="102"/>
      <c r="H4" s="102"/>
      <c r="I4" s="380"/>
      <c r="J4" s="462"/>
      <c r="K4" s="463"/>
      <c r="L4" s="463"/>
      <c r="M4" s="463"/>
      <c r="N4" s="463"/>
      <c r="O4" s="463"/>
      <c r="P4" s="463"/>
      <c r="Q4" s="463"/>
      <c r="R4" s="463"/>
      <c r="S4" s="463"/>
      <c r="T4" s="463"/>
      <c r="U4" s="463"/>
      <c r="V4" s="463"/>
      <c r="W4" s="463"/>
      <c r="X4" s="463"/>
      <c r="Y4" s="463"/>
      <c r="Z4" s="463"/>
      <c r="AA4" s="463"/>
      <c r="AB4" s="463"/>
      <c r="AC4" s="463"/>
      <c r="AD4" s="463"/>
      <c r="AE4" s="463"/>
      <c r="AF4" s="463"/>
      <c r="AG4" s="463"/>
      <c r="AH4" s="463"/>
      <c r="AI4" s="457"/>
    </row>
    <row r="5" spans="1:35" ht="9" customHeight="1">
      <c r="A5" s="140"/>
      <c r="B5" s="424"/>
      <c r="C5" s="392"/>
      <c r="D5" s="392"/>
      <c r="E5" s="392"/>
      <c r="F5" s="425"/>
      <c r="G5" s="102"/>
      <c r="H5" s="102"/>
      <c r="I5" s="380"/>
      <c r="J5" s="464"/>
      <c r="K5" s="465"/>
      <c r="L5" s="465"/>
      <c r="M5" s="465"/>
      <c r="N5" s="465"/>
      <c r="O5" s="465"/>
      <c r="P5" s="465"/>
      <c r="Q5" s="465"/>
      <c r="R5" s="465"/>
      <c r="S5" s="465"/>
      <c r="T5" s="465"/>
      <c r="U5" s="465"/>
      <c r="V5" s="465"/>
      <c r="W5" s="465"/>
      <c r="X5" s="465"/>
      <c r="Y5" s="465"/>
      <c r="Z5" s="465"/>
      <c r="AA5" s="465"/>
      <c r="AB5" s="465"/>
      <c r="AC5" s="465"/>
      <c r="AD5" s="465"/>
      <c r="AE5" s="465"/>
      <c r="AF5" s="465"/>
      <c r="AG5" s="465"/>
      <c r="AH5" s="465"/>
      <c r="AI5" s="457"/>
    </row>
    <row r="6" spans="1:35" ht="9" customHeight="1">
      <c r="A6" s="140"/>
      <c r="B6" s="459"/>
      <c r="C6" s="395"/>
      <c r="D6" s="395"/>
      <c r="E6" s="395"/>
      <c r="F6" s="460"/>
      <c r="G6" s="102"/>
      <c r="H6" s="102"/>
      <c r="I6" s="380"/>
      <c r="J6" s="366" t="s">
        <v>185</v>
      </c>
      <c r="K6" s="367"/>
      <c r="L6" s="367"/>
      <c r="M6" s="367"/>
      <c r="N6" s="367"/>
      <c r="O6" s="367"/>
      <c r="P6" s="367"/>
      <c r="Q6" s="367"/>
      <c r="R6" s="367"/>
      <c r="S6" s="385"/>
      <c r="T6" s="366" t="s">
        <v>185</v>
      </c>
      <c r="U6" s="367"/>
      <c r="V6" s="367"/>
      <c r="W6" s="367"/>
      <c r="X6" s="367"/>
      <c r="Y6" s="367"/>
      <c r="Z6" s="367"/>
      <c r="AA6" s="367"/>
      <c r="AB6" s="367"/>
      <c r="AC6" s="385"/>
      <c r="AD6" s="366" t="s">
        <v>185</v>
      </c>
      <c r="AE6" s="367"/>
      <c r="AF6" s="367"/>
      <c r="AG6" s="367"/>
      <c r="AH6" s="367"/>
      <c r="AI6" s="457"/>
    </row>
    <row r="7" spans="1:35" ht="30" customHeight="1">
      <c r="A7" s="140"/>
      <c r="B7" s="466" t="s">
        <v>116</v>
      </c>
      <c r="C7" s="451" t="s">
        <v>117</v>
      </c>
      <c r="D7" s="451"/>
      <c r="E7" s="451" t="s">
        <v>118</v>
      </c>
      <c r="F7" s="453" t="s">
        <v>119</v>
      </c>
      <c r="G7" s="102"/>
      <c r="H7" s="102"/>
      <c r="I7" s="444"/>
      <c r="J7" s="43"/>
      <c r="K7" s="43"/>
      <c r="L7" s="43"/>
      <c r="M7" s="43"/>
      <c r="N7" s="43"/>
      <c r="O7" s="43"/>
      <c r="P7" s="43"/>
      <c r="Q7" s="43"/>
      <c r="R7" s="43"/>
      <c r="S7" s="43"/>
      <c r="T7" s="43"/>
      <c r="U7" s="43"/>
      <c r="V7" s="43"/>
      <c r="W7" s="43"/>
      <c r="X7" s="43"/>
      <c r="Y7" s="43"/>
      <c r="Z7" s="43"/>
      <c r="AA7" s="43"/>
      <c r="AB7" s="43"/>
      <c r="AC7" s="43"/>
      <c r="AD7" s="43"/>
      <c r="AE7" s="43"/>
      <c r="AF7" s="43"/>
      <c r="AG7" s="74"/>
      <c r="AH7" s="74"/>
      <c r="AI7" s="458"/>
    </row>
    <row r="8" spans="1:35" ht="9" customHeight="1">
      <c r="A8" s="140"/>
      <c r="B8" s="467"/>
      <c r="C8" s="452"/>
      <c r="D8" s="452"/>
      <c r="E8" s="452"/>
      <c r="F8" s="454"/>
      <c r="G8" s="102"/>
      <c r="H8" s="102"/>
      <c r="I8" s="374">
        <v>1</v>
      </c>
      <c r="J8" s="352"/>
      <c r="K8" s="352"/>
      <c r="L8" s="352"/>
      <c r="M8" s="352"/>
      <c r="N8" s="352"/>
      <c r="O8" s="352"/>
      <c r="P8" s="352"/>
      <c r="Q8" s="352"/>
      <c r="R8" s="352"/>
      <c r="S8" s="352"/>
      <c r="T8" s="352"/>
      <c r="U8" s="352"/>
      <c r="V8" s="352"/>
      <c r="W8" s="352"/>
      <c r="X8" s="352"/>
      <c r="Y8" s="352"/>
      <c r="Z8" s="352"/>
      <c r="AA8" s="352"/>
      <c r="AB8" s="352"/>
      <c r="AC8" s="352"/>
      <c r="AD8" s="352"/>
      <c r="AE8" s="352"/>
      <c r="AF8" s="352"/>
      <c r="AG8" s="350"/>
      <c r="AH8" s="350"/>
      <c r="AI8" s="348" t="str">
        <f>IF(J8&lt;&gt;"",COUNTIF(J8:AH8," /"),IF(T8&lt;&gt;"",COUNTIF(J8:AH8," /"),IF(AD8&lt;&gt;"",COUNTIF(J8:AH88," /"),"")))</f>
        <v/>
      </c>
    </row>
    <row r="9" spans="1:35" ht="9" customHeight="1">
      <c r="A9" s="140"/>
      <c r="B9" s="468"/>
      <c r="C9" s="452"/>
      <c r="D9" s="452"/>
      <c r="E9" s="452"/>
      <c r="F9" s="454"/>
      <c r="G9" s="102"/>
      <c r="H9" s="102"/>
      <c r="I9" s="375"/>
      <c r="J9" s="353"/>
      <c r="K9" s="353"/>
      <c r="L9" s="353"/>
      <c r="M9" s="353"/>
      <c r="N9" s="353"/>
      <c r="O9" s="353"/>
      <c r="P9" s="353"/>
      <c r="Q9" s="353"/>
      <c r="R9" s="353"/>
      <c r="S9" s="353"/>
      <c r="T9" s="353"/>
      <c r="U9" s="353"/>
      <c r="V9" s="353"/>
      <c r="W9" s="353"/>
      <c r="X9" s="353"/>
      <c r="Y9" s="353"/>
      <c r="Z9" s="353"/>
      <c r="AA9" s="353"/>
      <c r="AB9" s="353"/>
      <c r="AC9" s="353"/>
      <c r="AD9" s="353"/>
      <c r="AE9" s="353"/>
      <c r="AF9" s="353"/>
      <c r="AG9" s="351"/>
      <c r="AH9" s="351"/>
      <c r="AI9" s="349"/>
    </row>
    <row r="10" spans="1:35" ht="9" customHeight="1">
      <c r="A10" s="140"/>
      <c r="B10" s="469" t="s">
        <v>120</v>
      </c>
      <c r="C10" s="445">
        <f>Nam_As1_CT1!AS48</f>
        <v>0</v>
      </c>
      <c r="D10" s="446"/>
      <c r="E10" s="446"/>
      <c r="F10" s="447"/>
      <c r="G10" s="102"/>
      <c r="H10" s="102"/>
      <c r="I10" s="374">
        <v>2</v>
      </c>
      <c r="J10" s="352"/>
      <c r="K10" s="352"/>
      <c r="L10" s="352"/>
      <c r="M10" s="352"/>
      <c r="N10" s="352"/>
      <c r="O10" s="352"/>
      <c r="P10" s="352"/>
      <c r="Q10" s="352"/>
      <c r="R10" s="352"/>
      <c r="S10" s="352"/>
      <c r="T10" s="352"/>
      <c r="U10" s="352"/>
      <c r="V10" s="352"/>
      <c r="W10" s="352"/>
      <c r="X10" s="352"/>
      <c r="Y10" s="352"/>
      <c r="Z10" s="352"/>
      <c r="AA10" s="352"/>
      <c r="AB10" s="352"/>
      <c r="AC10" s="352"/>
      <c r="AD10" s="352"/>
      <c r="AE10" s="352"/>
      <c r="AF10" s="352"/>
      <c r="AG10" s="350"/>
      <c r="AH10" s="350"/>
      <c r="AI10" s="348" t="str">
        <f>IF(J10&lt;&gt;"",COUNTIF(J10:AH10," /"),IF(T10&lt;&gt;"",COUNTIF(J10:AH10," /"),IF(AD10&lt;&gt;"",COUNTIF(J10:AH90," /"),"")))</f>
        <v/>
      </c>
    </row>
    <row r="11" spans="1:35" ht="9" customHeight="1">
      <c r="A11" s="140"/>
      <c r="B11" s="470"/>
      <c r="C11" s="448"/>
      <c r="D11" s="449"/>
      <c r="E11" s="449"/>
      <c r="F11" s="450"/>
      <c r="G11" s="102"/>
      <c r="H11" s="102"/>
      <c r="I11" s="375"/>
      <c r="J11" s="353"/>
      <c r="K11" s="353"/>
      <c r="L11" s="353"/>
      <c r="M11" s="353"/>
      <c r="N11" s="353"/>
      <c r="O11" s="353"/>
      <c r="P11" s="353"/>
      <c r="Q11" s="353"/>
      <c r="R11" s="353"/>
      <c r="S11" s="353"/>
      <c r="T11" s="353"/>
      <c r="U11" s="353"/>
      <c r="V11" s="353"/>
      <c r="W11" s="353"/>
      <c r="X11" s="353"/>
      <c r="Y11" s="353"/>
      <c r="Z11" s="353"/>
      <c r="AA11" s="353"/>
      <c r="AB11" s="353"/>
      <c r="AC11" s="353"/>
      <c r="AD11" s="353"/>
      <c r="AE11" s="353"/>
      <c r="AF11" s="353"/>
      <c r="AG11" s="351"/>
      <c r="AH11" s="351"/>
      <c r="AI11" s="349"/>
    </row>
    <row r="12" spans="1:35" ht="9" customHeight="1">
      <c r="A12" s="140"/>
      <c r="B12" s="415">
        <v>5</v>
      </c>
      <c r="C12" s="375">
        <v>1</v>
      </c>
      <c r="D12" s="4"/>
      <c r="E12" s="5"/>
      <c r="F12" s="6"/>
      <c r="G12" s="102"/>
      <c r="H12" s="102"/>
      <c r="I12" s="374">
        <v>3</v>
      </c>
      <c r="J12" s="352"/>
      <c r="K12" s="352"/>
      <c r="L12" s="352"/>
      <c r="M12" s="352"/>
      <c r="N12" s="352"/>
      <c r="O12" s="352"/>
      <c r="P12" s="352"/>
      <c r="Q12" s="352"/>
      <c r="R12" s="352"/>
      <c r="S12" s="352"/>
      <c r="T12" s="352"/>
      <c r="U12" s="352"/>
      <c r="V12" s="352"/>
      <c r="W12" s="352"/>
      <c r="X12" s="352"/>
      <c r="Y12" s="352"/>
      <c r="Z12" s="352"/>
      <c r="AA12" s="352"/>
      <c r="AB12" s="352"/>
      <c r="AC12" s="352"/>
      <c r="AD12" s="352"/>
      <c r="AE12" s="352"/>
      <c r="AF12" s="352"/>
      <c r="AG12" s="350"/>
      <c r="AH12" s="350"/>
      <c r="AI12" s="348" t="str">
        <f>IF(J12&lt;&gt;"",COUNTIF(J12:AH12," /"),IF(T12&lt;&gt;"",COUNTIF(J12:AH12," /"),IF(AD12&lt;&gt;"",COUNTIF(J12:AH92," /"),"")))</f>
        <v/>
      </c>
    </row>
    <row r="13" spans="1:35" ht="9" customHeight="1">
      <c r="A13" s="140"/>
      <c r="B13" s="416"/>
      <c r="C13" s="455"/>
      <c r="D13" s="4"/>
      <c r="E13" s="5"/>
      <c r="F13" s="6"/>
      <c r="G13" s="102"/>
      <c r="H13" s="102"/>
      <c r="I13" s="375"/>
      <c r="J13" s="353"/>
      <c r="K13" s="353"/>
      <c r="L13" s="353"/>
      <c r="M13" s="353"/>
      <c r="N13" s="353"/>
      <c r="O13" s="353"/>
      <c r="P13" s="353"/>
      <c r="Q13" s="353"/>
      <c r="R13" s="353"/>
      <c r="S13" s="353"/>
      <c r="T13" s="353"/>
      <c r="U13" s="353"/>
      <c r="V13" s="353"/>
      <c r="W13" s="353"/>
      <c r="X13" s="353"/>
      <c r="Y13" s="353"/>
      <c r="Z13" s="353"/>
      <c r="AA13" s="353"/>
      <c r="AB13" s="353"/>
      <c r="AC13" s="353"/>
      <c r="AD13" s="353"/>
      <c r="AE13" s="353"/>
      <c r="AF13" s="353"/>
      <c r="AG13" s="351"/>
      <c r="AH13" s="351"/>
      <c r="AI13" s="349"/>
    </row>
    <row r="14" spans="1:35" ht="9" customHeight="1">
      <c r="A14" s="140"/>
      <c r="B14" s="416"/>
      <c r="C14" s="455">
        <v>2</v>
      </c>
      <c r="D14" s="4"/>
      <c r="E14" s="5" t="s">
        <v>207</v>
      </c>
      <c r="F14" s="46" t="s">
        <v>265</v>
      </c>
      <c r="G14" s="102"/>
      <c r="H14" s="102"/>
      <c r="I14" s="374">
        <v>4</v>
      </c>
      <c r="J14" s="352"/>
      <c r="K14" s="352"/>
      <c r="L14" s="352"/>
      <c r="M14" s="352"/>
      <c r="N14" s="352"/>
      <c r="O14" s="352"/>
      <c r="P14" s="352"/>
      <c r="Q14" s="352"/>
      <c r="R14" s="352"/>
      <c r="S14" s="352"/>
      <c r="T14" s="352"/>
      <c r="U14" s="352"/>
      <c r="V14" s="352"/>
      <c r="W14" s="352"/>
      <c r="X14" s="352"/>
      <c r="Y14" s="352"/>
      <c r="Z14" s="352"/>
      <c r="AA14" s="352"/>
      <c r="AB14" s="352"/>
      <c r="AC14" s="352"/>
      <c r="AD14" s="352"/>
      <c r="AE14" s="352"/>
      <c r="AF14" s="352"/>
      <c r="AG14" s="350"/>
      <c r="AH14" s="350"/>
      <c r="AI14" s="348" t="str">
        <f>IF(J14&lt;&gt;"",COUNTIF(J14:AH14," /"),IF(T14&lt;&gt;"",COUNTIF(J14:AH14," /"),IF(AD14&lt;&gt;"",COUNTIF(J14:AH94," /"),"")))</f>
        <v/>
      </c>
    </row>
    <row r="15" spans="1:35" ht="9" customHeight="1">
      <c r="A15" s="140"/>
      <c r="B15" s="416"/>
      <c r="C15" s="455"/>
      <c r="D15" s="4"/>
      <c r="E15" s="5"/>
      <c r="F15" s="6"/>
      <c r="G15" s="102"/>
      <c r="H15" s="102"/>
      <c r="I15" s="375"/>
      <c r="J15" s="353"/>
      <c r="K15" s="353"/>
      <c r="L15" s="353"/>
      <c r="M15" s="353"/>
      <c r="N15" s="353"/>
      <c r="O15" s="353"/>
      <c r="P15" s="353"/>
      <c r="Q15" s="353"/>
      <c r="R15" s="353"/>
      <c r="S15" s="353"/>
      <c r="T15" s="353"/>
      <c r="U15" s="353"/>
      <c r="V15" s="353"/>
      <c r="W15" s="353"/>
      <c r="X15" s="353"/>
      <c r="Y15" s="353"/>
      <c r="Z15" s="353"/>
      <c r="AA15" s="353"/>
      <c r="AB15" s="353"/>
      <c r="AC15" s="353"/>
      <c r="AD15" s="353"/>
      <c r="AE15" s="353"/>
      <c r="AF15" s="353"/>
      <c r="AG15" s="351"/>
      <c r="AH15" s="351"/>
      <c r="AI15" s="349"/>
    </row>
    <row r="16" spans="1:35" ht="9" customHeight="1">
      <c r="A16" s="140"/>
      <c r="B16" s="416"/>
      <c r="C16" s="455">
        <v>3</v>
      </c>
      <c r="D16" s="4"/>
      <c r="E16" s="5"/>
      <c r="F16" s="6"/>
      <c r="G16" s="102"/>
      <c r="H16" s="102"/>
      <c r="I16" s="374">
        <v>5</v>
      </c>
      <c r="J16" s="352"/>
      <c r="K16" s="352"/>
      <c r="L16" s="352"/>
      <c r="M16" s="352"/>
      <c r="N16" s="352"/>
      <c r="O16" s="352"/>
      <c r="P16" s="352"/>
      <c r="Q16" s="352"/>
      <c r="R16" s="352"/>
      <c r="S16" s="352"/>
      <c r="T16" s="352"/>
      <c r="U16" s="352"/>
      <c r="V16" s="352"/>
      <c r="W16" s="352"/>
      <c r="X16" s="352"/>
      <c r="Y16" s="352"/>
      <c r="Z16" s="352"/>
      <c r="AA16" s="352"/>
      <c r="AB16" s="352"/>
      <c r="AC16" s="352"/>
      <c r="AD16" s="352"/>
      <c r="AE16" s="352"/>
      <c r="AF16" s="352"/>
      <c r="AG16" s="350"/>
      <c r="AH16" s="350"/>
      <c r="AI16" s="348" t="str">
        <f>IF(J16&lt;&gt;"",COUNTIF(J16:AH16," /"),IF(T16&lt;&gt;"",COUNTIF(J16:AH16," /"),IF(AD16&lt;&gt;"",COUNTIF(J16:AH96," /"),"")))</f>
        <v/>
      </c>
    </row>
    <row r="17" spans="1:35" ht="9" customHeight="1">
      <c r="A17" s="140"/>
      <c r="B17" s="416"/>
      <c r="C17" s="455"/>
      <c r="D17" s="4"/>
      <c r="E17" s="5"/>
      <c r="F17" s="6"/>
      <c r="G17" s="102"/>
      <c r="H17" s="102"/>
      <c r="I17" s="375"/>
      <c r="J17" s="353"/>
      <c r="K17" s="353"/>
      <c r="L17" s="353"/>
      <c r="M17" s="353"/>
      <c r="N17" s="353"/>
      <c r="O17" s="353"/>
      <c r="P17" s="353"/>
      <c r="Q17" s="353"/>
      <c r="R17" s="353"/>
      <c r="S17" s="353"/>
      <c r="T17" s="353"/>
      <c r="U17" s="353"/>
      <c r="V17" s="353"/>
      <c r="W17" s="353"/>
      <c r="X17" s="353"/>
      <c r="Y17" s="353"/>
      <c r="Z17" s="353"/>
      <c r="AA17" s="353"/>
      <c r="AB17" s="353"/>
      <c r="AC17" s="353"/>
      <c r="AD17" s="353"/>
      <c r="AE17" s="353"/>
      <c r="AF17" s="353"/>
      <c r="AG17" s="351"/>
      <c r="AH17" s="351"/>
      <c r="AI17" s="349"/>
    </row>
    <row r="18" spans="1:35" ht="9" customHeight="1">
      <c r="A18" s="140"/>
      <c r="B18" s="416"/>
      <c r="C18" s="455">
        <v>4</v>
      </c>
      <c r="D18" s="4"/>
      <c r="E18" s="5"/>
      <c r="F18" s="6"/>
      <c r="G18" s="102"/>
      <c r="H18" s="102"/>
      <c r="I18" s="374">
        <v>6</v>
      </c>
      <c r="J18" s="352"/>
      <c r="K18" s="352"/>
      <c r="L18" s="352"/>
      <c r="M18" s="352"/>
      <c r="N18" s="352"/>
      <c r="O18" s="352"/>
      <c r="P18" s="352"/>
      <c r="Q18" s="352"/>
      <c r="R18" s="352"/>
      <c r="S18" s="352"/>
      <c r="T18" s="352"/>
      <c r="U18" s="352"/>
      <c r="V18" s="352"/>
      <c r="W18" s="352"/>
      <c r="X18" s="352"/>
      <c r="Y18" s="352"/>
      <c r="Z18" s="352"/>
      <c r="AA18" s="352"/>
      <c r="AB18" s="352"/>
      <c r="AC18" s="352"/>
      <c r="AD18" s="352"/>
      <c r="AE18" s="352"/>
      <c r="AF18" s="352"/>
      <c r="AG18" s="350"/>
      <c r="AH18" s="350"/>
      <c r="AI18" s="348" t="str">
        <f>IF(J18&lt;&gt;"",COUNTIF(J18:AH18," /"),IF(T18&lt;&gt;"",COUNTIF(J18:AH18," /"),IF(AD18&lt;&gt;"",COUNTIF(J18:AH98," /"),"")))</f>
        <v/>
      </c>
    </row>
    <row r="19" spans="1:35" ht="9" customHeight="1">
      <c r="A19" s="140"/>
      <c r="B19" s="416"/>
      <c r="C19" s="455"/>
      <c r="D19" s="4"/>
      <c r="E19" s="5"/>
      <c r="F19" s="6"/>
      <c r="G19" s="102"/>
      <c r="H19" s="102"/>
      <c r="I19" s="375"/>
      <c r="J19" s="353"/>
      <c r="K19" s="353"/>
      <c r="L19" s="353"/>
      <c r="M19" s="353"/>
      <c r="N19" s="353"/>
      <c r="O19" s="353"/>
      <c r="P19" s="353"/>
      <c r="Q19" s="353"/>
      <c r="R19" s="353"/>
      <c r="S19" s="353"/>
      <c r="T19" s="353"/>
      <c r="U19" s="353"/>
      <c r="V19" s="353"/>
      <c r="W19" s="353"/>
      <c r="X19" s="353"/>
      <c r="Y19" s="353"/>
      <c r="Z19" s="353"/>
      <c r="AA19" s="353"/>
      <c r="AB19" s="353"/>
      <c r="AC19" s="353"/>
      <c r="AD19" s="353"/>
      <c r="AE19" s="353"/>
      <c r="AF19" s="353"/>
      <c r="AG19" s="351"/>
      <c r="AH19" s="351"/>
      <c r="AI19" s="349"/>
    </row>
    <row r="20" spans="1:35" ht="9" customHeight="1">
      <c r="A20" s="140"/>
      <c r="B20" s="416"/>
      <c r="C20" s="455">
        <v>5</v>
      </c>
      <c r="D20" s="1"/>
      <c r="E20" s="7"/>
      <c r="F20" s="8"/>
      <c r="G20" s="102"/>
      <c r="H20" s="102"/>
      <c r="I20" s="374">
        <v>7</v>
      </c>
      <c r="J20" s="352"/>
      <c r="K20" s="352"/>
      <c r="L20" s="352"/>
      <c r="M20" s="352"/>
      <c r="N20" s="352"/>
      <c r="O20" s="352"/>
      <c r="P20" s="352"/>
      <c r="Q20" s="352"/>
      <c r="R20" s="352"/>
      <c r="S20" s="352"/>
      <c r="T20" s="352"/>
      <c r="U20" s="352"/>
      <c r="V20" s="352"/>
      <c r="W20" s="352"/>
      <c r="X20" s="352"/>
      <c r="Y20" s="352"/>
      <c r="Z20" s="352"/>
      <c r="AA20" s="352"/>
      <c r="AB20" s="352"/>
      <c r="AC20" s="352"/>
      <c r="AD20" s="352"/>
      <c r="AE20" s="352"/>
      <c r="AF20" s="352"/>
      <c r="AG20" s="350"/>
      <c r="AH20" s="350"/>
      <c r="AI20" s="348" t="str">
        <f>IF(J20&lt;&gt;"",COUNTIF(J20:AH20," /"),IF(T20&lt;&gt;"",COUNTIF(J20:AH20," /"),IF(AD20&lt;&gt;"",COUNTIF(J20:AH100," /"),"")))</f>
        <v/>
      </c>
    </row>
    <row r="21" spans="1:35" ht="9" customHeight="1">
      <c r="A21" s="140"/>
      <c r="B21" s="416"/>
      <c r="C21" s="455"/>
      <c r="D21" s="1"/>
      <c r="E21" s="7"/>
      <c r="F21" s="8"/>
      <c r="G21" s="102"/>
      <c r="H21" s="102"/>
      <c r="I21" s="375"/>
      <c r="J21" s="353"/>
      <c r="K21" s="353"/>
      <c r="L21" s="353"/>
      <c r="M21" s="353"/>
      <c r="N21" s="353"/>
      <c r="O21" s="353"/>
      <c r="P21" s="353"/>
      <c r="Q21" s="353"/>
      <c r="R21" s="353"/>
      <c r="S21" s="353"/>
      <c r="T21" s="353"/>
      <c r="U21" s="353"/>
      <c r="V21" s="353"/>
      <c r="W21" s="353"/>
      <c r="X21" s="353"/>
      <c r="Y21" s="353"/>
      <c r="Z21" s="353"/>
      <c r="AA21" s="353"/>
      <c r="AB21" s="353"/>
      <c r="AC21" s="353"/>
      <c r="AD21" s="353"/>
      <c r="AE21" s="353"/>
      <c r="AF21" s="353"/>
      <c r="AG21" s="351"/>
      <c r="AH21" s="351"/>
      <c r="AI21" s="349"/>
    </row>
    <row r="22" spans="1:35" ht="9" customHeight="1">
      <c r="A22" s="140"/>
      <c r="B22" s="416"/>
      <c r="C22" s="455">
        <v>6</v>
      </c>
      <c r="D22" s="1"/>
      <c r="E22" s="7"/>
      <c r="F22" s="8"/>
      <c r="G22" s="102"/>
      <c r="H22" s="102"/>
      <c r="I22" s="374">
        <v>8</v>
      </c>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0"/>
      <c r="AH22" s="350"/>
      <c r="AI22" s="348" t="str">
        <f t="shared" ref="AI22:AI30" si="0">IF(J22&lt;&gt;"",COUNTIF(J22:AH22," /"),IF(T22&lt;&gt;"",COUNTIF(J22:AH22," /"),IF(AD22&lt;&gt;"",COUNTIF(J22:AH102," /"),"")))</f>
        <v/>
      </c>
    </row>
    <row r="23" spans="1:35" ht="9" customHeight="1">
      <c r="A23" s="140"/>
      <c r="B23" s="426"/>
      <c r="C23" s="455"/>
      <c r="D23" s="1"/>
      <c r="E23" s="7"/>
      <c r="F23" s="8"/>
      <c r="G23" s="102"/>
      <c r="H23" s="102"/>
      <c r="I23" s="375"/>
      <c r="J23" s="353"/>
      <c r="K23" s="353"/>
      <c r="L23" s="353"/>
      <c r="M23" s="353"/>
      <c r="N23" s="353"/>
      <c r="O23" s="353"/>
      <c r="P23" s="353"/>
      <c r="Q23" s="353"/>
      <c r="R23" s="353"/>
      <c r="S23" s="353"/>
      <c r="T23" s="353"/>
      <c r="U23" s="353"/>
      <c r="V23" s="353"/>
      <c r="W23" s="353"/>
      <c r="X23" s="353"/>
      <c r="Y23" s="353"/>
      <c r="Z23" s="353"/>
      <c r="AA23" s="353"/>
      <c r="AB23" s="353"/>
      <c r="AC23" s="353"/>
      <c r="AD23" s="353"/>
      <c r="AE23" s="353"/>
      <c r="AF23" s="353"/>
      <c r="AG23" s="351"/>
      <c r="AH23" s="351"/>
      <c r="AI23" s="349"/>
    </row>
    <row r="24" spans="1:35" ht="9" customHeight="1">
      <c r="A24" s="140"/>
      <c r="B24" s="405" t="s">
        <v>120</v>
      </c>
      <c r="C24" s="445">
        <f>Nam_As1_CT1!AS59</f>
        <v>0</v>
      </c>
      <c r="D24" s="446"/>
      <c r="E24" s="446"/>
      <c r="F24" s="447"/>
      <c r="G24" s="102"/>
      <c r="H24" s="102"/>
      <c r="I24" s="374">
        <v>9</v>
      </c>
      <c r="J24" s="352"/>
      <c r="K24" s="352"/>
      <c r="L24" s="352"/>
      <c r="M24" s="352"/>
      <c r="N24" s="352"/>
      <c r="O24" s="352"/>
      <c r="P24" s="352"/>
      <c r="Q24" s="352"/>
      <c r="R24" s="352"/>
      <c r="S24" s="352"/>
      <c r="T24" s="352"/>
      <c r="U24" s="352"/>
      <c r="V24" s="352"/>
      <c r="W24" s="352"/>
      <c r="X24" s="352"/>
      <c r="Y24" s="352"/>
      <c r="Z24" s="352"/>
      <c r="AA24" s="352"/>
      <c r="AB24" s="352"/>
      <c r="AC24" s="352"/>
      <c r="AD24" s="352"/>
      <c r="AE24" s="352"/>
      <c r="AF24" s="352"/>
      <c r="AG24" s="350"/>
      <c r="AH24" s="350"/>
      <c r="AI24" s="348" t="str">
        <f t="shared" si="0"/>
        <v/>
      </c>
    </row>
    <row r="25" spans="1:35" ht="9" customHeight="1">
      <c r="A25" s="140"/>
      <c r="B25" s="406"/>
      <c r="C25" s="448"/>
      <c r="D25" s="449"/>
      <c r="E25" s="449"/>
      <c r="F25" s="450"/>
      <c r="G25" s="102"/>
      <c r="H25" s="102"/>
      <c r="I25" s="375"/>
      <c r="J25" s="353"/>
      <c r="K25" s="353"/>
      <c r="L25" s="353"/>
      <c r="M25" s="353"/>
      <c r="N25" s="353"/>
      <c r="O25" s="353"/>
      <c r="P25" s="353"/>
      <c r="Q25" s="353"/>
      <c r="R25" s="353"/>
      <c r="S25" s="353"/>
      <c r="T25" s="353"/>
      <c r="U25" s="353"/>
      <c r="V25" s="353"/>
      <c r="W25" s="353"/>
      <c r="X25" s="353"/>
      <c r="Y25" s="353"/>
      <c r="Z25" s="353"/>
      <c r="AA25" s="353"/>
      <c r="AB25" s="353"/>
      <c r="AC25" s="353"/>
      <c r="AD25" s="353"/>
      <c r="AE25" s="353"/>
      <c r="AF25" s="353"/>
      <c r="AG25" s="351"/>
      <c r="AH25" s="351"/>
      <c r="AI25" s="349"/>
    </row>
    <row r="26" spans="1:35" ht="9" customHeight="1">
      <c r="A26" s="140"/>
      <c r="B26" s="415">
        <v>6</v>
      </c>
      <c r="C26" s="407">
        <v>1</v>
      </c>
      <c r="D26" s="1"/>
      <c r="E26" s="20"/>
      <c r="F26" s="21"/>
      <c r="G26" s="102"/>
      <c r="H26" s="102"/>
      <c r="I26" s="374">
        <v>10</v>
      </c>
      <c r="J26" s="352"/>
      <c r="K26" s="352"/>
      <c r="L26" s="352"/>
      <c r="M26" s="352"/>
      <c r="N26" s="352"/>
      <c r="O26" s="352"/>
      <c r="P26" s="352"/>
      <c r="Q26" s="352"/>
      <c r="R26" s="352"/>
      <c r="S26" s="352"/>
      <c r="T26" s="352"/>
      <c r="U26" s="352"/>
      <c r="V26" s="352"/>
      <c r="W26" s="352"/>
      <c r="X26" s="352"/>
      <c r="Y26" s="352"/>
      <c r="Z26" s="352"/>
      <c r="AA26" s="352"/>
      <c r="AB26" s="352"/>
      <c r="AC26" s="352"/>
      <c r="AD26" s="352"/>
      <c r="AE26" s="352"/>
      <c r="AF26" s="352"/>
      <c r="AG26" s="350"/>
      <c r="AH26" s="350"/>
      <c r="AI26" s="348" t="str">
        <f t="shared" si="0"/>
        <v/>
      </c>
    </row>
    <row r="27" spans="1:35" ht="9" customHeight="1">
      <c r="A27" s="140"/>
      <c r="B27" s="416"/>
      <c r="C27" s="408"/>
      <c r="D27" s="22"/>
      <c r="E27" s="23"/>
      <c r="F27" s="24"/>
      <c r="G27" s="102"/>
      <c r="H27" s="102"/>
      <c r="I27" s="375"/>
      <c r="J27" s="353"/>
      <c r="K27" s="353"/>
      <c r="L27" s="353"/>
      <c r="M27" s="353"/>
      <c r="N27" s="353"/>
      <c r="O27" s="353"/>
      <c r="P27" s="353"/>
      <c r="Q27" s="353"/>
      <c r="R27" s="353"/>
      <c r="S27" s="353"/>
      <c r="T27" s="353"/>
      <c r="U27" s="353"/>
      <c r="V27" s="353"/>
      <c r="W27" s="353"/>
      <c r="X27" s="353"/>
      <c r="Y27" s="353"/>
      <c r="Z27" s="353"/>
      <c r="AA27" s="353"/>
      <c r="AB27" s="353"/>
      <c r="AC27" s="353"/>
      <c r="AD27" s="353"/>
      <c r="AE27" s="353"/>
      <c r="AF27" s="353"/>
      <c r="AG27" s="351"/>
      <c r="AH27" s="351"/>
      <c r="AI27" s="349"/>
    </row>
    <row r="28" spans="1:35" ht="9" customHeight="1">
      <c r="A28" s="140"/>
      <c r="B28" s="416"/>
      <c r="C28" s="407">
        <v>2</v>
      </c>
      <c r="D28" s="1"/>
      <c r="E28" s="7" t="s">
        <v>207</v>
      </c>
      <c r="F28" s="51" t="s">
        <v>264</v>
      </c>
      <c r="G28" s="102"/>
      <c r="H28" s="102"/>
      <c r="I28" s="374">
        <v>11</v>
      </c>
      <c r="J28" s="352"/>
      <c r="K28" s="352"/>
      <c r="L28" s="352"/>
      <c r="M28" s="352"/>
      <c r="N28" s="352"/>
      <c r="O28" s="352"/>
      <c r="P28" s="352"/>
      <c r="Q28" s="352"/>
      <c r="R28" s="352"/>
      <c r="S28" s="352"/>
      <c r="T28" s="352"/>
      <c r="U28" s="352"/>
      <c r="V28" s="352"/>
      <c r="W28" s="352"/>
      <c r="X28" s="352"/>
      <c r="Y28" s="352"/>
      <c r="Z28" s="352"/>
      <c r="AA28" s="352"/>
      <c r="AB28" s="352"/>
      <c r="AC28" s="352"/>
      <c r="AD28" s="352"/>
      <c r="AE28" s="352"/>
      <c r="AF28" s="352"/>
      <c r="AG28" s="350"/>
      <c r="AH28" s="350"/>
      <c r="AI28" s="348" t="str">
        <f t="shared" si="0"/>
        <v/>
      </c>
    </row>
    <row r="29" spans="1:35" ht="9" customHeight="1">
      <c r="A29" s="140"/>
      <c r="B29" s="416"/>
      <c r="C29" s="408"/>
      <c r="D29" s="1"/>
      <c r="E29" s="7"/>
      <c r="F29" s="8"/>
      <c r="G29" s="102"/>
      <c r="H29" s="102"/>
      <c r="I29" s="375"/>
      <c r="J29" s="353"/>
      <c r="K29" s="353"/>
      <c r="L29" s="353"/>
      <c r="M29" s="353"/>
      <c r="N29" s="353"/>
      <c r="O29" s="353"/>
      <c r="P29" s="353"/>
      <c r="Q29" s="353"/>
      <c r="R29" s="353"/>
      <c r="S29" s="353"/>
      <c r="T29" s="353"/>
      <c r="U29" s="353"/>
      <c r="V29" s="353"/>
      <c r="W29" s="353"/>
      <c r="X29" s="353"/>
      <c r="Y29" s="353"/>
      <c r="Z29" s="353"/>
      <c r="AA29" s="353"/>
      <c r="AB29" s="353"/>
      <c r="AC29" s="353"/>
      <c r="AD29" s="353"/>
      <c r="AE29" s="353"/>
      <c r="AF29" s="353"/>
      <c r="AG29" s="351"/>
      <c r="AH29" s="351"/>
      <c r="AI29" s="349"/>
    </row>
    <row r="30" spans="1:35" ht="9" customHeight="1">
      <c r="A30" s="140"/>
      <c r="B30" s="416"/>
      <c r="C30" s="407">
        <v>3</v>
      </c>
      <c r="D30" s="1"/>
      <c r="E30" s="7"/>
      <c r="F30" s="8"/>
      <c r="G30" s="102"/>
      <c r="H30" s="102"/>
      <c r="I30" s="374">
        <v>12</v>
      </c>
      <c r="J30" s="352"/>
      <c r="K30" s="352"/>
      <c r="L30" s="352"/>
      <c r="M30" s="352"/>
      <c r="N30" s="352"/>
      <c r="O30" s="352"/>
      <c r="P30" s="352"/>
      <c r="Q30" s="352"/>
      <c r="R30" s="352"/>
      <c r="S30" s="352"/>
      <c r="T30" s="352"/>
      <c r="U30" s="352"/>
      <c r="V30" s="352"/>
      <c r="W30" s="352"/>
      <c r="X30" s="352"/>
      <c r="Y30" s="352"/>
      <c r="Z30" s="352"/>
      <c r="AA30" s="352"/>
      <c r="AB30" s="352"/>
      <c r="AC30" s="352"/>
      <c r="AD30" s="352"/>
      <c r="AE30" s="352"/>
      <c r="AF30" s="352"/>
      <c r="AG30" s="350"/>
      <c r="AH30" s="350"/>
      <c r="AI30" s="348" t="str">
        <f t="shared" si="0"/>
        <v/>
      </c>
    </row>
    <row r="31" spans="1:35" ht="9" customHeight="1">
      <c r="A31" s="140"/>
      <c r="B31" s="416"/>
      <c r="C31" s="408"/>
      <c r="D31" s="1"/>
      <c r="E31" s="7"/>
      <c r="F31" s="8"/>
      <c r="G31" s="102"/>
      <c r="H31" s="102"/>
      <c r="I31" s="375"/>
      <c r="J31" s="353"/>
      <c r="K31" s="353"/>
      <c r="L31" s="353"/>
      <c r="M31" s="353"/>
      <c r="N31" s="353"/>
      <c r="O31" s="353"/>
      <c r="P31" s="353"/>
      <c r="Q31" s="353"/>
      <c r="R31" s="353"/>
      <c r="S31" s="353"/>
      <c r="T31" s="353"/>
      <c r="U31" s="353"/>
      <c r="V31" s="353"/>
      <c r="W31" s="353"/>
      <c r="X31" s="353"/>
      <c r="Y31" s="353"/>
      <c r="Z31" s="353"/>
      <c r="AA31" s="353"/>
      <c r="AB31" s="353"/>
      <c r="AC31" s="353"/>
      <c r="AD31" s="353"/>
      <c r="AE31" s="353"/>
      <c r="AF31" s="353"/>
      <c r="AG31" s="351"/>
      <c r="AH31" s="351"/>
      <c r="AI31" s="349"/>
    </row>
    <row r="32" spans="1:35" ht="9" customHeight="1">
      <c r="A32" s="140"/>
      <c r="B32" s="416"/>
      <c r="C32" s="407">
        <v>4</v>
      </c>
      <c r="D32" s="1"/>
      <c r="E32" s="7"/>
      <c r="F32" s="8"/>
      <c r="G32" s="102"/>
      <c r="H32" s="102"/>
      <c r="I32" s="374">
        <v>13</v>
      </c>
      <c r="J32" s="352"/>
      <c r="K32" s="352"/>
      <c r="L32" s="352"/>
      <c r="M32" s="352"/>
      <c r="N32" s="352"/>
      <c r="O32" s="352"/>
      <c r="P32" s="352"/>
      <c r="Q32" s="352"/>
      <c r="R32" s="352"/>
      <c r="S32" s="352"/>
      <c r="T32" s="352"/>
      <c r="U32" s="352"/>
      <c r="V32" s="352"/>
      <c r="W32" s="352"/>
      <c r="X32" s="352"/>
      <c r="Y32" s="352"/>
      <c r="Z32" s="352"/>
      <c r="AA32" s="352"/>
      <c r="AB32" s="352"/>
      <c r="AC32" s="352"/>
      <c r="AD32" s="352"/>
      <c r="AE32" s="352"/>
      <c r="AF32" s="352"/>
      <c r="AG32" s="350"/>
      <c r="AH32" s="350"/>
      <c r="AI32" s="348" t="str">
        <f>IF(J32&lt;&gt;"",COUNTIF(J32:AH32," /"),IF(T32&lt;&gt;"",COUNTIF(J32:AH32," /"),IF(AD32&lt;&gt;"",COUNTIF(J32:AH112," /"),"")))</f>
        <v/>
      </c>
    </row>
    <row r="33" spans="1:35" ht="9" customHeight="1">
      <c r="A33" s="140"/>
      <c r="B33" s="416"/>
      <c r="C33" s="408"/>
      <c r="D33" s="1"/>
      <c r="E33" s="7"/>
      <c r="F33" s="8"/>
      <c r="G33" s="102"/>
      <c r="H33" s="102"/>
      <c r="I33" s="375"/>
      <c r="J33" s="353"/>
      <c r="K33" s="353"/>
      <c r="L33" s="353"/>
      <c r="M33" s="353"/>
      <c r="N33" s="353"/>
      <c r="O33" s="353"/>
      <c r="P33" s="353"/>
      <c r="Q33" s="353"/>
      <c r="R33" s="353"/>
      <c r="S33" s="353"/>
      <c r="T33" s="353"/>
      <c r="U33" s="353"/>
      <c r="V33" s="353"/>
      <c r="W33" s="353"/>
      <c r="X33" s="353"/>
      <c r="Y33" s="353"/>
      <c r="Z33" s="353"/>
      <c r="AA33" s="353"/>
      <c r="AB33" s="353"/>
      <c r="AC33" s="353"/>
      <c r="AD33" s="353"/>
      <c r="AE33" s="353"/>
      <c r="AF33" s="353"/>
      <c r="AG33" s="351"/>
      <c r="AH33" s="351"/>
      <c r="AI33" s="349"/>
    </row>
    <row r="34" spans="1:35" ht="9" customHeight="1">
      <c r="A34" s="140"/>
      <c r="B34" s="416"/>
      <c r="C34" s="407">
        <v>5</v>
      </c>
      <c r="D34" s="1"/>
      <c r="E34" s="7"/>
      <c r="F34" s="8"/>
      <c r="G34" s="102"/>
      <c r="H34" s="102"/>
      <c r="I34" s="374">
        <v>14</v>
      </c>
      <c r="J34" s="352"/>
      <c r="K34" s="352"/>
      <c r="L34" s="352"/>
      <c r="M34" s="352"/>
      <c r="N34" s="352"/>
      <c r="O34" s="352"/>
      <c r="P34" s="352"/>
      <c r="Q34" s="352"/>
      <c r="R34" s="352"/>
      <c r="S34" s="352"/>
      <c r="T34" s="352"/>
      <c r="U34" s="352"/>
      <c r="V34" s="352"/>
      <c r="W34" s="352"/>
      <c r="X34" s="352"/>
      <c r="Y34" s="352"/>
      <c r="Z34" s="352"/>
      <c r="AA34" s="352"/>
      <c r="AB34" s="352"/>
      <c r="AC34" s="352"/>
      <c r="AD34" s="352"/>
      <c r="AE34" s="352"/>
      <c r="AF34" s="352"/>
      <c r="AG34" s="350"/>
      <c r="AH34" s="350"/>
      <c r="AI34" s="348" t="str">
        <f>IF(J34&lt;&gt;"",COUNTIF(J34:AH34," /"),IF(T34&lt;&gt;"",COUNTIF(J34:AH34," /"),IF(AD34&lt;&gt;"",COUNTIF(J34:AH114," /"),"")))</f>
        <v/>
      </c>
    </row>
    <row r="35" spans="1:35" ht="9" customHeight="1">
      <c r="A35" s="140"/>
      <c r="B35" s="416"/>
      <c r="C35" s="408"/>
      <c r="D35" s="1"/>
      <c r="E35" s="7"/>
      <c r="F35" s="8"/>
      <c r="G35" s="102"/>
      <c r="H35" s="102"/>
      <c r="I35" s="375"/>
      <c r="J35" s="353"/>
      <c r="K35" s="353"/>
      <c r="L35" s="353"/>
      <c r="M35" s="353"/>
      <c r="N35" s="353"/>
      <c r="O35" s="353"/>
      <c r="P35" s="353"/>
      <c r="Q35" s="353"/>
      <c r="R35" s="353"/>
      <c r="S35" s="353"/>
      <c r="T35" s="353"/>
      <c r="U35" s="353"/>
      <c r="V35" s="353"/>
      <c r="W35" s="353"/>
      <c r="X35" s="353"/>
      <c r="Y35" s="353"/>
      <c r="Z35" s="353"/>
      <c r="AA35" s="353"/>
      <c r="AB35" s="353"/>
      <c r="AC35" s="353"/>
      <c r="AD35" s="353"/>
      <c r="AE35" s="353"/>
      <c r="AF35" s="353"/>
      <c r="AG35" s="351"/>
      <c r="AH35" s="351"/>
      <c r="AI35" s="349"/>
    </row>
    <row r="36" spans="1:35" ht="9" customHeight="1">
      <c r="A36" s="140"/>
      <c r="B36" s="416"/>
      <c r="C36" s="407">
        <v>6</v>
      </c>
      <c r="D36" s="1"/>
      <c r="E36" s="7"/>
      <c r="F36" s="8"/>
      <c r="G36" s="102"/>
      <c r="H36" s="102"/>
      <c r="I36" s="374">
        <v>15</v>
      </c>
      <c r="J36" s="352"/>
      <c r="K36" s="352"/>
      <c r="L36" s="352"/>
      <c r="M36" s="352"/>
      <c r="N36" s="352"/>
      <c r="O36" s="352"/>
      <c r="P36" s="352"/>
      <c r="Q36" s="352"/>
      <c r="R36" s="352"/>
      <c r="S36" s="352"/>
      <c r="T36" s="352"/>
      <c r="U36" s="352"/>
      <c r="V36" s="352"/>
      <c r="W36" s="352"/>
      <c r="X36" s="352"/>
      <c r="Y36" s="352"/>
      <c r="Z36" s="352"/>
      <c r="AA36" s="352"/>
      <c r="AB36" s="352"/>
      <c r="AC36" s="352"/>
      <c r="AD36" s="352"/>
      <c r="AE36" s="352"/>
      <c r="AF36" s="352"/>
      <c r="AG36" s="350"/>
      <c r="AH36" s="350"/>
      <c r="AI36" s="348" t="str">
        <f>IF(J36&lt;&gt;"",COUNTIF(J36:AH36," /"),IF(T36&lt;&gt;"",COUNTIF(J36:AH36," /"),IF(AD36&lt;&gt;"",COUNTIF(J36:AH116," /"),"")))</f>
        <v/>
      </c>
    </row>
    <row r="37" spans="1:35" ht="9" customHeight="1">
      <c r="A37" s="140"/>
      <c r="B37" s="426"/>
      <c r="C37" s="408"/>
      <c r="D37" s="1"/>
      <c r="E37" s="7"/>
      <c r="F37" s="8"/>
      <c r="G37" s="102"/>
      <c r="H37" s="102"/>
      <c r="I37" s="375"/>
      <c r="J37" s="353"/>
      <c r="K37" s="353"/>
      <c r="L37" s="353"/>
      <c r="M37" s="353"/>
      <c r="N37" s="353"/>
      <c r="O37" s="353"/>
      <c r="P37" s="353"/>
      <c r="Q37" s="353"/>
      <c r="R37" s="353"/>
      <c r="S37" s="353"/>
      <c r="T37" s="353"/>
      <c r="U37" s="353"/>
      <c r="V37" s="353"/>
      <c r="W37" s="353"/>
      <c r="X37" s="353"/>
      <c r="Y37" s="353"/>
      <c r="Z37" s="353"/>
      <c r="AA37" s="353"/>
      <c r="AB37" s="353"/>
      <c r="AC37" s="353"/>
      <c r="AD37" s="353"/>
      <c r="AE37" s="353"/>
      <c r="AF37" s="353"/>
      <c r="AG37" s="351"/>
      <c r="AH37" s="351"/>
      <c r="AI37" s="349"/>
    </row>
    <row r="38" spans="1:35" ht="9" customHeight="1">
      <c r="A38" s="140"/>
      <c r="B38" s="405" t="s">
        <v>120</v>
      </c>
      <c r="C38" s="445">
        <f>Car_CT7!D3</f>
        <v>0</v>
      </c>
      <c r="D38" s="446"/>
      <c r="E38" s="446"/>
      <c r="F38" s="447"/>
      <c r="G38" s="102"/>
      <c r="H38" s="102"/>
      <c r="I38" s="374">
        <v>16</v>
      </c>
      <c r="J38" s="352"/>
      <c r="K38" s="352"/>
      <c r="L38" s="352"/>
      <c r="M38" s="352"/>
      <c r="N38" s="352"/>
      <c r="O38" s="352"/>
      <c r="P38" s="352"/>
      <c r="Q38" s="352"/>
      <c r="R38" s="352"/>
      <c r="S38" s="352"/>
      <c r="T38" s="352"/>
      <c r="U38" s="352"/>
      <c r="V38" s="352"/>
      <c r="W38" s="352"/>
      <c r="X38" s="352"/>
      <c r="Y38" s="352"/>
      <c r="Z38" s="352"/>
      <c r="AA38" s="352"/>
      <c r="AB38" s="352"/>
      <c r="AC38" s="352"/>
      <c r="AD38" s="352"/>
      <c r="AE38" s="352"/>
      <c r="AF38" s="352"/>
      <c r="AG38" s="350"/>
      <c r="AH38" s="350"/>
      <c r="AI38" s="348" t="str">
        <f>IF(J38&lt;&gt;"",COUNTIF(J38:AH38," /"),IF(T38&lt;&gt;"",COUNTIF(J38:AH38," /"),IF(AD38&lt;&gt;"",COUNTIF(J38:AH118," /"),"")))</f>
        <v/>
      </c>
    </row>
    <row r="39" spans="1:35" ht="9" customHeight="1">
      <c r="A39" s="140"/>
      <c r="B39" s="406"/>
      <c r="C39" s="448"/>
      <c r="D39" s="449"/>
      <c r="E39" s="449"/>
      <c r="F39" s="450"/>
      <c r="G39" s="102"/>
      <c r="H39" s="102"/>
      <c r="I39" s="375"/>
      <c r="J39" s="353"/>
      <c r="K39" s="353"/>
      <c r="L39" s="353"/>
      <c r="M39" s="353"/>
      <c r="N39" s="353"/>
      <c r="O39" s="353"/>
      <c r="P39" s="353"/>
      <c r="Q39" s="353"/>
      <c r="R39" s="353"/>
      <c r="S39" s="353"/>
      <c r="T39" s="353"/>
      <c r="U39" s="353"/>
      <c r="V39" s="353"/>
      <c r="W39" s="353"/>
      <c r="X39" s="353"/>
      <c r="Y39" s="353"/>
      <c r="Z39" s="353"/>
      <c r="AA39" s="353"/>
      <c r="AB39" s="353"/>
      <c r="AC39" s="353"/>
      <c r="AD39" s="353"/>
      <c r="AE39" s="353"/>
      <c r="AF39" s="353"/>
      <c r="AG39" s="351"/>
      <c r="AH39" s="351"/>
      <c r="AI39" s="349"/>
    </row>
    <row r="40" spans="1:35" ht="9" customHeight="1">
      <c r="A40" s="140"/>
      <c r="B40" s="415">
        <v>7</v>
      </c>
      <c r="C40" s="407">
        <v>1</v>
      </c>
      <c r="D40" s="1"/>
      <c r="E40" s="23"/>
      <c r="F40" s="24"/>
      <c r="G40" s="102"/>
      <c r="H40" s="102"/>
      <c r="I40" s="374">
        <v>17</v>
      </c>
      <c r="J40" s="352"/>
      <c r="K40" s="352"/>
      <c r="L40" s="352"/>
      <c r="M40" s="352"/>
      <c r="N40" s="352"/>
      <c r="O40" s="352"/>
      <c r="P40" s="352"/>
      <c r="Q40" s="352"/>
      <c r="R40" s="352"/>
      <c r="S40" s="352"/>
      <c r="T40" s="352"/>
      <c r="U40" s="352"/>
      <c r="V40" s="352"/>
      <c r="W40" s="352"/>
      <c r="X40" s="352"/>
      <c r="Y40" s="352"/>
      <c r="Z40" s="352"/>
      <c r="AA40" s="352"/>
      <c r="AB40" s="352"/>
      <c r="AC40" s="352"/>
      <c r="AD40" s="352"/>
      <c r="AE40" s="352"/>
      <c r="AF40" s="352"/>
      <c r="AG40" s="350"/>
      <c r="AH40" s="350"/>
      <c r="AI40" s="348" t="str">
        <f>IF(J40&lt;&gt;"",COUNTIF(J40:AH40," /"),IF(T40&lt;&gt;"",COUNTIF(J40:AH40," /"),IF(AD40&lt;&gt;"",COUNTIF(J40:AH120," /"),"")))</f>
        <v/>
      </c>
    </row>
    <row r="41" spans="1:35" ht="9" customHeight="1">
      <c r="A41" s="140"/>
      <c r="B41" s="416"/>
      <c r="C41" s="408"/>
      <c r="D41" s="22"/>
      <c r="E41" s="17"/>
      <c r="F41" s="18"/>
      <c r="G41" s="102"/>
      <c r="H41" s="102"/>
      <c r="I41" s="375"/>
      <c r="J41" s="353"/>
      <c r="K41" s="353"/>
      <c r="L41" s="353"/>
      <c r="M41" s="353"/>
      <c r="N41" s="353"/>
      <c r="O41" s="353"/>
      <c r="P41" s="353"/>
      <c r="Q41" s="353"/>
      <c r="R41" s="353"/>
      <c r="S41" s="353"/>
      <c r="T41" s="353"/>
      <c r="U41" s="353"/>
      <c r="V41" s="353"/>
      <c r="W41" s="353"/>
      <c r="X41" s="353"/>
      <c r="Y41" s="353"/>
      <c r="Z41" s="353"/>
      <c r="AA41" s="353"/>
      <c r="AB41" s="353"/>
      <c r="AC41" s="353"/>
      <c r="AD41" s="353"/>
      <c r="AE41" s="353"/>
      <c r="AF41" s="353"/>
      <c r="AG41" s="351"/>
      <c r="AH41" s="351"/>
      <c r="AI41" s="349"/>
    </row>
    <row r="42" spans="1:35" ht="9" customHeight="1">
      <c r="A42" s="140"/>
      <c r="B42" s="416"/>
      <c r="C42" s="407">
        <v>2</v>
      </c>
      <c r="D42" s="19"/>
      <c r="E42" s="31" t="s">
        <v>207</v>
      </c>
      <c r="F42" s="237" t="s">
        <v>264</v>
      </c>
      <c r="G42" s="102"/>
      <c r="H42" s="102"/>
      <c r="I42" s="374">
        <v>18</v>
      </c>
      <c r="J42" s="352"/>
      <c r="K42" s="352"/>
      <c r="L42" s="352"/>
      <c r="M42" s="352"/>
      <c r="N42" s="352"/>
      <c r="O42" s="352"/>
      <c r="P42" s="352"/>
      <c r="Q42" s="352"/>
      <c r="R42" s="352"/>
      <c r="S42" s="352"/>
      <c r="T42" s="352"/>
      <c r="U42" s="352"/>
      <c r="V42" s="352"/>
      <c r="W42" s="352"/>
      <c r="X42" s="352"/>
      <c r="Y42" s="352"/>
      <c r="Z42" s="352"/>
      <c r="AA42" s="352"/>
      <c r="AB42" s="352"/>
      <c r="AC42" s="352"/>
      <c r="AD42" s="352"/>
      <c r="AE42" s="352"/>
      <c r="AF42" s="352"/>
      <c r="AG42" s="350"/>
      <c r="AH42" s="350"/>
      <c r="AI42" s="348" t="str">
        <f>IF(J42&lt;&gt;"",COUNTIF(J42:AH42," /"),IF(T42&lt;&gt;"",COUNTIF(J42:AH42," /"),IF(AD42&lt;&gt;"",COUNTIF(J42:AH122," /"),"")))</f>
        <v/>
      </c>
    </row>
    <row r="43" spans="1:35" ht="9" customHeight="1">
      <c r="A43" s="140"/>
      <c r="B43" s="416"/>
      <c r="C43" s="408"/>
      <c r="D43" s="22"/>
      <c r="E43" s="23"/>
      <c r="F43" s="24"/>
      <c r="G43" s="102"/>
      <c r="H43" s="102"/>
      <c r="I43" s="375"/>
      <c r="J43" s="353"/>
      <c r="K43" s="353"/>
      <c r="L43" s="353"/>
      <c r="M43" s="353"/>
      <c r="N43" s="353"/>
      <c r="O43" s="353"/>
      <c r="P43" s="353"/>
      <c r="Q43" s="353"/>
      <c r="R43" s="353"/>
      <c r="S43" s="353"/>
      <c r="T43" s="353"/>
      <c r="U43" s="353"/>
      <c r="V43" s="353"/>
      <c r="W43" s="353"/>
      <c r="X43" s="353"/>
      <c r="Y43" s="353"/>
      <c r="Z43" s="353"/>
      <c r="AA43" s="353"/>
      <c r="AB43" s="353"/>
      <c r="AC43" s="353"/>
      <c r="AD43" s="353"/>
      <c r="AE43" s="353"/>
      <c r="AF43" s="353"/>
      <c r="AG43" s="351"/>
      <c r="AH43" s="351"/>
      <c r="AI43" s="349"/>
    </row>
    <row r="44" spans="1:35" ht="9" customHeight="1">
      <c r="A44" s="140"/>
      <c r="B44" s="416"/>
      <c r="C44" s="407">
        <v>3</v>
      </c>
      <c r="D44" s="1"/>
      <c r="E44" s="7"/>
      <c r="F44" s="8"/>
      <c r="G44" s="102"/>
      <c r="H44" s="102"/>
      <c r="I44" s="374">
        <v>19</v>
      </c>
      <c r="J44" s="350"/>
      <c r="K44" s="350"/>
      <c r="L44" s="350"/>
      <c r="M44" s="350"/>
      <c r="N44" s="350"/>
      <c r="O44" s="350"/>
      <c r="P44" s="350"/>
      <c r="Q44" s="350"/>
      <c r="R44" s="350"/>
      <c r="S44" s="350"/>
      <c r="T44" s="350"/>
      <c r="U44" s="350"/>
      <c r="V44" s="350"/>
      <c r="W44" s="350"/>
      <c r="X44" s="350"/>
      <c r="Y44" s="350"/>
      <c r="Z44" s="350"/>
      <c r="AA44" s="350"/>
      <c r="AB44" s="350"/>
      <c r="AC44" s="350"/>
      <c r="AD44" s="350"/>
      <c r="AE44" s="350"/>
      <c r="AF44" s="350"/>
      <c r="AG44" s="350"/>
      <c r="AH44" s="350"/>
      <c r="AI44" s="348" t="str">
        <f>IF(J44&lt;&gt;"",COUNTIF(J44:AH44," /"),IF(T44&lt;&gt;"",COUNTIF(J44:AH44," /"),IF(AD44&lt;&gt;"",COUNTIF(J44:AH124," /"),"")))</f>
        <v/>
      </c>
    </row>
    <row r="45" spans="1:35" ht="9" customHeight="1">
      <c r="A45" s="140"/>
      <c r="B45" s="416"/>
      <c r="C45" s="408"/>
      <c r="D45" s="1"/>
      <c r="E45" s="7"/>
      <c r="F45" s="8"/>
      <c r="G45" s="102"/>
      <c r="H45" s="102"/>
      <c r="I45" s="375"/>
      <c r="J45" s="351"/>
      <c r="K45" s="351"/>
      <c r="L45" s="351"/>
      <c r="M45" s="351"/>
      <c r="N45" s="351"/>
      <c r="O45" s="351"/>
      <c r="P45" s="351"/>
      <c r="Q45" s="351"/>
      <c r="R45" s="351"/>
      <c r="S45" s="351"/>
      <c r="T45" s="351"/>
      <c r="U45" s="351"/>
      <c r="V45" s="351"/>
      <c r="W45" s="351"/>
      <c r="X45" s="351"/>
      <c r="Y45" s="351"/>
      <c r="Z45" s="351"/>
      <c r="AA45" s="351"/>
      <c r="AB45" s="351"/>
      <c r="AC45" s="351"/>
      <c r="AD45" s="351"/>
      <c r="AE45" s="351"/>
      <c r="AF45" s="351"/>
      <c r="AG45" s="351"/>
      <c r="AH45" s="351"/>
      <c r="AI45" s="349"/>
    </row>
    <row r="46" spans="1:35" ht="9" customHeight="1">
      <c r="A46" s="140"/>
      <c r="B46" s="416"/>
      <c r="C46" s="407">
        <v>4</v>
      </c>
      <c r="D46" s="1"/>
      <c r="E46" s="7"/>
      <c r="F46" s="8"/>
      <c r="G46" s="102"/>
      <c r="H46" s="102"/>
      <c r="I46" s="374">
        <v>20</v>
      </c>
      <c r="J46" s="350"/>
      <c r="K46" s="350"/>
      <c r="L46" s="350"/>
      <c r="M46" s="350"/>
      <c r="N46" s="350"/>
      <c r="O46" s="350"/>
      <c r="P46" s="350"/>
      <c r="Q46" s="350"/>
      <c r="R46" s="350"/>
      <c r="S46" s="350"/>
      <c r="T46" s="350"/>
      <c r="U46" s="350"/>
      <c r="V46" s="350"/>
      <c r="W46" s="350"/>
      <c r="X46" s="350"/>
      <c r="Y46" s="350"/>
      <c r="Z46" s="350"/>
      <c r="AA46" s="350"/>
      <c r="AB46" s="350"/>
      <c r="AC46" s="350"/>
      <c r="AD46" s="350"/>
      <c r="AE46" s="350"/>
      <c r="AF46" s="350"/>
      <c r="AG46" s="350"/>
      <c r="AH46" s="350"/>
      <c r="AI46" s="348" t="str">
        <f>IF(J46&lt;&gt;"",COUNTIF(J46:AH46," /"),IF(T46&lt;&gt;"",COUNTIF(J46:AH46," /"),IF(AD46&lt;&gt;"",COUNTIF(J46:AH126," /"),"")))</f>
        <v/>
      </c>
    </row>
    <row r="47" spans="1:35" ht="9" customHeight="1">
      <c r="A47" s="140"/>
      <c r="B47" s="416"/>
      <c r="C47" s="408"/>
      <c r="D47" s="1"/>
      <c r="E47" s="7"/>
      <c r="F47" s="8"/>
      <c r="G47" s="102"/>
      <c r="H47" s="102"/>
      <c r="I47" s="375"/>
      <c r="J47" s="351"/>
      <c r="K47" s="351"/>
      <c r="L47" s="351"/>
      <c r="M47" s="351"/>
      <c r="N47" s="351"/>
      <c r="O47" s="351"/>
      <c r="P47" s="351"/>
      <c r="Q47" s="351"/>
      <c r="R47" s="351"/>
      <c r="S47" s="351"/>
      <c r="T47" s="351"/>
      <c r="U47" s="351"/>
      <c r="V47" s="351"/>
      <c r="W47" s="351"/>
      <c r="X47" s="351"/>
      <c r="Y47" s="351"/>
      <c r="Z47" s="351"/>
      <c r="AA47" s="351"/>
      <c r="AB47" s="351"/>
      <c r="AC47" s="351"/>
      <c r="AD47" s="351"/>
      <c r="AE47" s="351"/>
      <c r="AF47" s="351"/>
      <c r="AG47" s="351"/>
      <c r="AH47" s="351"/>
      <c r="AI47" s="349"/>
    </row>
    <row r="48" spans="1:35" ht="9" customHeight="1">
      <c r="A48" s="140"/>
      <c r="B48" s="416"/>
      <c r="C48" s="407">
        <v>5</v>
      </c>
      <c r="D48" s="1"/>
      <c r="E48" s="7"/>
      <c r="F48" s="8"/>
      <c r="G48" s="102"/>
      <c r="H48" s="102"/>
      <c r="I48" s="374">
        <v>21</v>
      </c>
      <c r="J48" s="350"/>
      <c r="K48" s="350"/>
      <c r="L48" s="350"/>
      <c r="M48" s="350"/>
      <c r="N48" s="350"/>
      <c r="O48" s="350"/>
      <c r="P48" s="350"/>
      <c r="Q48" s="350"/>
      <c r="R48" s="350"/>
      <c r="S48" s="350"/>
      <c r="T48" s="350"/>
      <c r="U48" s="350"/>
      <c r="V48" s="350"/>
      <c r="W48" s="350"/>
      <c r="X48" s="350"/>
      <c r="Y48" s="350"/>
      <c r="Z48" s="350"/>
      <c r="AA48" s="350"/>
      <c r="AB48" s="350"/>
      <c r="AC48" s="350"/>
      <c r="AD48" s="350"/>
      <c r="AE48" s="350"/>
      <c r="AF48" s="350"/>
      <c r="AG48" s="350"/>
      <c r="AH48" s="350"/>
      <c r="AI48" s="348" t="str">
        <f>IF(J48&lt;&gt;"",COUNTIF(J48:AH48," /"),IF(T48&lt;&gt;"",COUNTIF(J48:AH48," /"),IF(AD48&lt;&gt;"",COUNTIF(J48:AH128," /"),"")))</f>
        <v/>
      </c>
    </row>
    <row r="49" spans="1:35" ht="9" customHeight="1">
      <c r="A49" s="140"/>
      <c r="B49" s="416"/>
      <c r="C49" s="408"/>
      <c r="D49" s="1"/>
      <c r="E49" s="7"/>
      <c r="F49" s="8"/>
      <c r="G49" s="102"/>
      <c r="H49" s="102"/>
      <c r="I49" s="375"/>
      <c r="J49" s="351"/>
      <c r="K49" s="351"/>
      <c r="L49" s="351"/>
      <c r="M49" s="351"/>
      <c r="N49" s="351"/>
      <c r="O49" s="351"/>
      <c r="P49" s="351"/>
      <c r="Q49" s="351"/>
      <c r="R49" s="351"/>
      <c r="S49" s="351"/>
      <c r="T49" s="351"/>
      <c r="U49" s="351"/>
      <c r="V49" s="351"/>
      <c r="W49" s="351"/>
      <c r="X49" s="351"/>
      <c r="Y49" s="351"/>
      <c r="Z49" s="351"/>
      <c r="AA49" s="351"/>
      <c r="AB49" s="351"/>
      <c r="AC49" s="351"/>
      <c r="AD49" s="351"/>
      <c r="AE49" s="351"/>
      <c r="AF49" s="351"/>
      <c r="AG49" s="351"/>
      <c r="AH49" s="351"/>
      <c r="AI49" s="349"/>
    </row>
    <row r="50" spans="1:35" ht="9" customHeight="1">
      <c r="A50" s="140"/>
      <c r="B50" s="416"/>
      <c r="C50" s="407">
        <v>6</v>
      </c>
      <c r="D50" s="1"/>
      <c r="E50" s="7"/>
      <c r="F50" s="8"/>
      <c r="G50" s="102"/>
      <c r="H50" s="102"/>
      <c r="I50" s="374">
        <v>22</v>
      </c>
      <c r="J50" s="350"/>
      <c r="K50" s="350"/>
      <c r="L50" s="350"/>
      <c r="M50" s="350"/>
      <c r="N50" s="350"/>
      <c r="O50" s="350"/>
      <c r="P50" s="350"/>
      <c r="Q50" s="350"/>
      <c r="R50" s="350"/>
      <c r="S50" s="350"/>
      <c r="T50" s="350"/>
      <c r="U50" s="350"/>
      <c r="V50" s="350"/>
      <c r="W50" s="350"/>
      <c r="X50" s="350"/>
      <c r="Y50" s="350"/>
      <c r="Z50" s="350"/>
      <c r="AA50" s="350"/>
      <c r="AB50" s="350"/>
      <c r="AC50" s="350"/>
      <c r="AD50" s="350"/>
      <c r="AE50" s="350"/>
      <c r="AF50" s="350"/>
      <c r="AG50" s="350"/>
      <c r="AH50" s="350"/>
      <c r="AI50" s="348" t="str">
        <f>IF(J50&lt;&gt;"",COUNTIF(J50:AH50," /"),IF(T50&lt;&gt;"",COUNTIF(J50:AH50," /"),IF(AD50&lt;&gt;"",COUNTIF(J50:AH130," /"),"")))</f>
        <v/>
      </c>
    </row>
    <row r="51" spans="1:35" ht="9" customHeight="1">
      <c r="A51" s="140"/>
      <c r="B51" s="416"/>
      <c r="C51" s="408"/>
      <c r="D51" s="1"/>
      <c r="E51" s="7"/>
      <c r="F51" s="8"/>
      <c r="G51" s="102"/>
      <c r="H51" s="102"/>
      <c r="I51" s="375"/>
      <c r="J51" s="351"/>
      <c r="K51" s="351"/>
      <c r="L51" s="351"/>
      <c r="M51" s="351"/>
      <c r="N51" s="351"/>
      <c r="O51" s="351"/>
      <c r="P51" s="351"/>
      <c r="Q51" s="351"/>
      <c r="R51" s="351"/>
      <c r="S51" s="351"/>
      <c r="T51" s="351"/>
      <c r="U51" s="351"/>
      <c r="V51" s="351"/>
      <c r="W51" s="351"/>
      <c r="X51" s="351"/>
      <c r="Y51" s="351"/>
      <c r="Z51" s="351"/>
      <c r="AA51" s="351"/>
      <c r="AB51" s="351"/>
      <c r="AC51" s="351"/>
      <c r="AD51" s="351"/>
      <c r="AE51" s="351"/>
      <c r="AF51" s="351"/>
      <c r="AG51" s="351"/>
      <c r="AH51" s="351"/>
      <c r="AI51" s="349"/>
    </row>
    <row r="52" spans="1:35" ht="9" customHeight="1">
      <c r="A52" s="140"/>
      <c r="B52" s="405" t="s">
        <v>120</v>
      </c>
      <c r="C52" s="445">
        <f>Car_CT7!D14</f>
        <v>0</v>
      </c>
      <c r="D52" s="446"/>
      <c r="E52" s="446"/>
      <c r="F52" s="447"/>
      <c r="G52" s="102"/>
      <c r="H52" s="102"/>
      <c r="I52" s="374">
        <v>23</v>
      </c>
      <c r="J52" s="350"/>
      <c r="K52" s="350"/>
      <c r="L52" s="350"/>
      <c r="M52" s="350"/>
      <c r="N52" s="350"/>
      <c r="O52" s="350"/>
      <c r="P52" s="350"/>
      <c r="Q52" s="350"/>
      <c r="R52" s="350"/>
      <c r="S52" s="350"/>
      <c r="T52" s="350"/>
      <c r="U52" s="350"/>
      <c r="V52" s="350"/>
      <c r="W52" s="350"/>
      <c r="X52" s="350"/>
      <c r="Y52" s="350"/>
      <c r="Z52" s="350"/>
      <c r="AA52" s="350"/>
      <c r="AB52" s="350"/>
      <c r="AC52" s="350"/>
      <c r="AD52" s="350"/>
      <c r="AE52" s="350"/>
      <c r="AF52" s="350"/>
      <c r="AG52" s="350"/>
      <c r="AH52" s="350"/>
      <c r="AI52" s="348" t="str">
        <f>IF(J52&lt;&gt;"",COUNTIF(J52:AH52," /"),IF(T52&lt;&gt;"",COUNTIF(J52:AH52," /"),IF(AD52&lt;&gt;"",COUNTIF(J52:AH132," /"),"")))</f>
        <v/>
      </c>
    </row>
    <row r="53" spans="1:35" ht="9" customHeight="1">
      <c r="A53" s="140"/>
      <c r="B53" s="406"/>
      <c r="C53" s="448"/>
      <c r="D53" s="449"/>
      <c r="E53" s="449"/>
      <c r="F53" s="450"/>
      <c r="G53" s="102"/>
      <c r="H53" s="102"/>
      <c r="I53" s="375"/>
      <c r="J53" s="351"/>
      <c r="K53" s="351"/>
      <c r="L53" s="351"/>
      <c r="M53" s="351"/>
      <c r="N53" s="351"/>
      <c r="O53" s="351"/>
      <c r="P53" s="351"/>
      <c r="Q53" s="351"/>
      <c r="R53" s="351"/>
      <c r="S53" s="351"/>
      <c r="T53" s="351"/>
      <c r="U53" s="351"/>
      <c r="V53" s="351"/>
      <c r="W53" s="351"/>
      <c r="X53" s="351"/>
      <c r="Y53" s="351"/>
      <c r="Z53" s="351"/>
      <c r="AA53" s="351"/>
      <c r="AB53" s="351"/>
      <c r="AC53" s="351"/>
      <c r="AD53" s="351"/>
      <c r="AE53" s="351"/>
      <c r="AF53" s="351"/>
      <c r="AG53" s="351"/>
      <c r="AH53" s="351"/>
      <c r="AI53" s="349"/>
    </row>
    <row r="54" spans="1:35" ht="9" customHeight="1">
      <c r="A54" s="140"/>
      <c r="B54" s="415">
        <v>8</v>
      </c>
      <c r="C54" s="407">
        <v>1</v>
      </c>
      <c r="D54" s="1"/>
      <c r="E54" s="7"/>
      <c r="F54" s="8"/>
      <c r="G54" s="102"/>
      <c r="H54" s="102"/>
      <c r="I54" s="374">
        <v>24</v>
      </c>
      <c r="J54" s="350"/>
      <c r="K54" s="350"/>
      <c r="L54" s="350"/>
      <c r="M54" s="350"/>
      <c r="N54" s="350"/>
      <c r="O54" s="350"/>
      <c r="P54" s="350"/>
      <c r="Q54" s="350"/>
      <c r="R54" s="350"/>
      <c r="S54" s="350"/>
      <c r="T54" s="350"/>
      <c r="U54" s="350"/>
      <c r="V54" s="350"/>
      <c r="W54" s="350"/>
      <c r="X54" s="350"/>
      <c r="Y54" s="350"/>
      <c r="Z54" s="350"/>
      <c r="AA54" s="350"/>
      <c r="AB54" s="350"/>
      <c r="AC54" s="350"/>
      <c r="AD54" s="350"/>
      <c r="AE54" s="350"/>
      <c r="AF54" s="350"/>
      <c r="AG54" s="350"/>
      <c r="AH54" s="350"/>
      <c r="AI54" s="348" t="str">
        <f>IF(J54&lt;&gt;"",COUNTIF(J54:AH54," /"),IF(T54&lt;&gt;"",COUNTIF(J54:AH54," /"),IF(AD54&lt;&gt;"",COUNTIF(J54:AH134," /"),"")))</f>
        <v/>
      </c>
    </row>
    <row r="55" spans="1:35" ht="9" customHeight="1">
      <c r="A55" s="140"/>
      <c r="B55" s="416"/>
      <c r="C55" s="408"/>
      <c r="D55" s="22"/>
      <c r="E55" s="7"/>
      <c r="F55" s="8"/>
      <c r="G55" s="102"/>
      <c r="H55" s="102"/>
      <c r="I55" s="375"/>
      <c r="J55" s="351"/>
      <c r="K55" s="351"/>
      <c r="L55" s="351"/>
      <c r="M55" s="351"/>
      <c r="N55" s="351"/>
      <c r="O55" s="351"/>
      <c r="P55" s="351"/>
      <c r="Q55" s="351"/>
      <c r="R55" s="351"/>
      <c r="S55" s="351"/>
      <c r="T55" s="351"/>
      <c r="U55" s="351"/>
      <c r="V55" s="351"/>
      <c r="W55" s="351"/>
      <c r="X55" s="351"/>
      <c r="Y55" s="351"/>
      <c r="Z55" s="351"/>
      <c r="AA55" s="351"/>
      <c r="AB55" s="351"/>
      <c r="AC55" s="351"/>
      <c r="AD55" s="351"/>
      <c r="AE55" s="351"/>
      <c r="AF55" s="351"/>
      <c r="AG55" s="351"/>
      <c r="AH55" s="351"/>
      <c r="AI55" s="349"/>
    </row>
    <row r="56" spans="1:35" ht="9" customHeight="1">
      <c r="A56" s="140"/>
      <c r="B56" s="416"/>
      <c r="C56" s="407">
        <v>2</v>
      </c>
      <c r="D56" s="1"/>
      <c r="E56" s="30" t="s">
        <v>207</v>
      </c>
      <c r="F56" s="51" t="s">
        <v>264</v>
      </c>
      <c r="G56" s="102"/>
      <c r="H56" s="102"/>
      <c r="I56" s="374">
        <v>25</v>
      </c>
      <c r="J56" s="350"/>
      <c r="K56" s="350"/>
      <c r="L56" s="350"/>
      <c r="M56" s="350"/>
      <c r="N56" s="350"/>
      <c r="O56" s="350"/>
      <c r="P56" s="350"/>
      <c r="Q56" s="350"/>
      <c r="R56" s="350"/>
      <c r="S56" s="350"/>
      <c r="T56" s="350"/>
      <c r="U56" s="350"/>
      <c r="V56" s="350"/>
      <c r="W56" s="350"/>
      <c r="X56" s="350"/>
      <c r="Y56" s="350"/>
      <c r="Z56" s="350"/>
      <c r="AA56" s="350"/>
      <c r="AB56" s="350"/>
      <c r="AC56" s="350"/>
      <c r="AD56" s="350"/>
      <c r="AE56" s="350"/>
      <c r="AF56" s="350"/>
      <c r="AG56" s="350"/>
      <c r="AH56" s="350"/>
      <c r="AI56" s="348" t="str">
        <f>IF(J56&lt;&gt;"",COUNTIF(J56:AH56," /"),IF(T56&lt;&gt;"",COUNTIF(J56:AH56," /"),IF(AD56&lt;&gt;"",COUNTIF(J56:AH136," /"),"")))</f>
        <v/>
      </c>
    </row>
    <row r="57" spans="1:35" ht="9" customHeight="1">
      <c r="A57" s="140"/>
      <c r="B57" s="416"/>
      <c r="C57" s="408"/>
      <c r="D57" s="1"/>
      <c r="E57" s="28"/>
      <c r="F57" s="8"/>
      <c r="G57" s="102"/>
      <c r="H57" s="102"/>
      <c r="I57" s="375"/>
      <c r="J57" s="351"/>
      <c r="K57" s="351"/>
      <c r="L57" s="351"/>
      <c r="M57" s="351"/>
      <c r="N57" s="351"/>
      <c r="O57" s="351"/>
      <c r="P57" s="351"/>
      <c r="Q57" s="351"/>
      <c r="R57" s="351"/>
      <c r="S57" s="351"/>
      <c r="T57" s="351"/>
      <c r="U57" s="351"/>
      <c r="V57" s="351"/>
      <c r="W57" s="351"/>
      <c r="X57" s="351"/>
      <c r="Y57" s="351"/>
      <c r="Z57" s="351"/>
      <c r="AA57" s="351"/>
      <c r="AB57" s="351"/>
      <c r="AC57" s="351"/>
      <c r="AD57" s="351"/>
      <c r="AE57" s="351"/>
      <c r="AF57" s="351"/>
      <c r="AG57" s="351"/>
      <c r="AH57" s="351"/>
      <c r="AI57" s="349"/>
    </row>
    <row r="58" spans="1:35" ht="9" customHeight="1">
      <c r="A58" s="140"/>
      <c r="B58" s="416"/>
      <c r="C58" s="407">
        <v>3</v>
      </c>
      <c r="D58" s="27"/>
      <c r="E58" s="28"/>
      <c r="F58" s="8"/>
      <c r="I58" s="374">
        <v>26</v>
      </c>
      <c r="J58" s="350"/>
      <c r="K58" s="350"/>
      <c r="L58" s="350"/>
      <c r="M58" s="350"/>
      <c r="N58" s="350"/>
      <c r="O58" s="350"/>
      <c r="P58" s="350"/>
      <c r="Q58" s="350"/>
      <c r="R58" s="350"/>
      <c r="S58" s="350"/>
      <c r="T58" s="350"/>
      <c r="U58" s="350"/>
      <c r="V58" s="350"/>
      <c r="W58" s="350"/>
      <c r="X58" s="350"/>
      <c r="Y58" s="350"/>
      <c r="Z58" s="350"/>
      <c r="AA58" s="350"/>
      <c r="AB58" s="350"/>
      <c r="AC58" s="350"/>
      <c r="AD58" s="350"/>
      <c r="AE58" s="350"/>
      <c r="AF58" s="350"/>
      <c r="AG58" s="350"/>
      <c r="AH58" s="350"/>
      <c r="AI58" s="348" t="str">
        <f>IF(J58&lt;&gt;"",COUNTIF(J58:AH58," /"),IF(T58&lt;&gt;"",COUNTIF(J58:AH58," /"),IF(AD58&lt;&gt;"",COUNTIF(J58:AH138," /"),"")))</f>
        <v/>
      </c>
    </row>
    <row r="59" spans="1:35" ht="9" customHeight="1">
      <c r="A59" s="140"/>
      <c r="B59" s="416"/>
      <c r="C59" s="408"/>
      <c r="D59" s="27"/>
      <c r="E59" s="28"/>
      <c r="F59" s="8"/>
      <c r="I59" s="375"/>
      <c r="J59" s="351"/>
      <c r="K59" s="351"/>
      <c r="L59" s="351"/>
      <c r="M59" s="351"/>
      <c r="N59" s="351"/>
      <c r="O59" s="351"/>
      <c r="P59" s="351"/>
      <c r="Q59" s="351"/>
      <c r="R59" s="351"/>
      <c r="S59" s="351"/>
      <c r="T59" s="351"/>
      <c r="U59" s="351"/>
      <c r="V59" s="351"/>
      <c r="W59" s="351"/>
      <c r="X59" s="351"/>
      <c r="Y59" s="351"/>
      <c r="Z59" s="351"/>
      <c r="AA59" s="351"/>
      <c r="AB59" s="351"/>
      <c r="AC59" s="351"/>
      <c r="AD59" s="351"/>
      <c r="AE59" s="351"/>
      <c r="AF59" s="351"/>
      <c r="AG59" s="351"/>
      <c r="AH59" s="351"/>
      <c r="AI59" s="349"/>
    </row>
    <row r="60" spans="1:35" ht="9" customHeight="1">
      <c r="A60" s="140"/>
      <c r="B60" s="416"/>
      <c r="C60" s="407">
        <v>4</v>
      </c>
      <c r="D60" s="1"/>
      <c r="E60" s="7"/>
      <c r="F60" s="8"/>
      <c r="I60" s="374">
        <v>27</v>
      </c>
      <c r="J60" s="350"/>
      <c r="K60" s="350"/>
      <c r="L60" s="350"/>
      <c r="M60" s="350"/>
      <c r="N60" s="350"/>
      <c r="O60" s="350"/>
      <c r="P60" s="350"/>
      <c r="Q60" s="350"/>
      <c r="R60" s="350"/>
      <c r="S60" s="350"/>
      <c r="T60" s="350"/>
      <c r="U60" s="350"/>
      <c r="V60" s="350"/>
      <c r="W60" s="350"/>
      <c r="X60" s="350"/>
      <c r="Y60" s="350"/>
      <c r="Z60" s="350"/>
      <c r="AA60" s="350"/>
      <c r="AB60" s="350"/>
      <c r="AC60" s="350"/>
      <c r="AD60" s="350"/>
      <c r="AE60" s="350"/>
      <c r="AF60" s="350"/>
      <c r="AG60" s="350"/>
      <c r="AH60" s="350"/>
      <c r="AI60" s="348" t="str">
        <f>IF(J60&lt;&gt;"",COUNTIF(J60:AH60," /"),IF(T60&lt;&gt;"",COUNTIF(J60:AH60," /"),IF(AD60&lt;&gt;"",COUNTIF(J60:AH140," /"),"")))</f>
        <v/>
      </c>
    </row>
    <row r="61" spans="1:35" ht="9" customHeight="1">
      <c r="A61" s="140"/>
      <c r="B61" s="416"/>
      <c r="C61" s="408"/>
      <c r="D61" s="1"/>
      <c r="E61" s="7"/>
      <c r="F61" s="8"/>
      <c r="I61" s="375"/>
      <c r="J61" s="351"/>
      <c r="K61" s="351"/>
      <c r="L61" s="351"/>
      <c r="M61" s="351"/>
      <c r="N61" s="351"/>
      <c r="O61" s="351"/>
      <c r="P61" s="351"/>
      <c r="Q61" s="351"/>
      <c r="R61" s="351"/>
      <c r="S61" s="351"/>
      <c r="T61" s="351"/>
      <c r="U61" s="351"/>
      <c r="V61" s="351"/>
      <c r="W61" s="351"/>
      <c r="X61" s="351"/>
      <c r="Y61" s="351"/>
      <c r="Z61" s="351"/>
      <c r="AA61" s="351"/>
      <c r="AB61" s="351"/>
      <c r="AC61" s="351"/>
      <c r="AD61" s="351"/>
      <c r="AE61" s="351"/>
      <c r="AF61" s="351"/>
      <c r="AG61" s="351"/>
      <c r="AH61" s="351"/>
      <c r="AI61" s="349"/>
    </row>
    <row r="62" spans="1:35" ht="9" customHeight="1">
      <c r="A62" s="140"/>
      <c r="B62" s="416"/>
      <c r="C62" s="407">
        <v>5</v>
      </c>
      <c r="D62" s="1"/>
      <c r="E62" s="7"/>
      <c r="F62" s="8"/>
      <c r="I62" s="374">
        <v>28</v>
      </c>
      <c r="J62" s="350"/>
      <c r="K62" s="350"/>
      <c r="L62" s="350"/>
      <c r="M62" s="350"/>
      <c r="N62" s="350"/>
      <c r="O62" s="350"/>
      <c r="P62" s="350"/>
      <c r="Q62" s="350"/>
      <c r="R62" s="350"/>
      <c r="S62" s="350"/>
      <c r="T62" s="350"/>
      <c r="U62" s="350"/>
      <c r="V62" s="350"/>
      <c r="W62" s="350"/>
      <c r="X62" s="350"/>
      <c r="Y62" s="350"/>
      <c r="Z62" s="350"/>
      <c r="AA62" s="350"/>
      <c r="AB62" s="350"/>
      <c r="AC62" s="350"/>
      <c r="AD62" s="350"/>
      <c r="AE62" s="350"/>
      <c r="AF62" s="350"/>
      <c r="AG62" s="350"/>
      <c r="AH62" s="350"/>
      <c r="AI62" s="348" t="str">
        <f>IF(J62&lt;&gt;"",COUNTIF(J62:AH62," /"),IF(T62&lt;&gt;"",COUNTIF(J62:AH62," /"),IF(AD62&lt;&gt;"",COUNTIF(J62:AH142," /"),"")))</f>
        <v/>
      </c>
    </row>
    <row r="63" spans="1:35" ht="9" customHeight="1">
      <c r="A63" s="140"/>
      <c r="B63" s="416"/>
      <c r="C63" s="408"/>
      <c r="D63" s="1"/>
      <c r="E63" s="7"/>
      <c r="F63" s="8"/>
      <c r="I63" s="375"/>
      <c r="J63" s="351"/>
      <c r="K63" s="351"/>
      <c r="L63" s="351"/>
      <c r="M63" s="351"/>
      <c r="N63" s="351"/>
      <c r="O63" s="351"/>
      <c r="P63" s="351"/>
      <c r="Q63" s="351"/>
      <c r="R63" s="351"/>
      <c r="S63" s="351"/>
      <c r="T63" s="351"/>
      <c r="U63" s="351"/>
      <c r="V63" s="351"/>
      <c r="W63" s="351"/>
      <c r="X63" s="351"/>
      <c r="Y63" s="351"/>
      <c r="Z63" s="351"/>
      <c r="AA63" s="351"/>
      <c r="AB63" s="351"/>
      <c r="AC63" s="351"/>
      <c r="AD63" s="351"/>
      <c r="AE63" s="351"/>
      <c r="AF63" s="351"/>
      <c r="AG63" s="351"/>
      <c r="AH63" s="351"/>
      <c r="AI63" s="349"/>
    </row>
    <row r="64" spans="1:35" ht="9" customHeight="1">
      <c r="A64" s="140"/>
      <c r="B64" s="416"/>
      <c r="C64" s="407">
        <v>6</v>
      </c>
      <c r="D64" s="1"/>
      <c r="E64" s="7"/>
      <c r="F64" s="8"/>
      <c r="I64" s="374">
        <v>29</v>
      </c>
      <c r="J64" s="350"/>
      <c r="K64" s="350"/>
      <c r="L64" s="350"/>
      <c r="M64" s="350"/>
      <c r="N64" s="350"/>
      <c r="O64" s="350"/>
      <c r="P64" s="350"/>
      <c r="Q64" s="350"/>
      <c r="R64" s="350"/>
      <c r="S64" s="350"/>
      <c r="T64" s="350"/>
      <c r="U64" s="350"/>
      <c r="V64" s="350"/>
      <c r="W64" s="350"/>
      <c r="X64" s="350"/>
      <c r="Y64" s="350"/>
      <c r="Z64" s="350"/>
      <c r="AA64" s="350"/>
      <c r="AB64" s="350"/>
      <c r="AC64" s="350"/>
      <c r="AD64" s="350"/>
      <c r="AE64" s="350"/>
      <c r="AF64" s="350"/>
      <c r="AG64" s="350"/>
      <c r="AH64" s="350"/>
      <c r="AI64" s="348" t="str">
        <f>IF(J64&lt;&gt;"",COUNTIF(J64:AH64," /"),IF(T64&lt;&gt;"",COUNTIF(J64:AH64," /"),IF(AD64&lt;&gt;"",COUNTIF(J64:AH144," /"),"")))</f>
        <v/>
      </c>
    </row>
    <row r="65" spans="1:35" ht="9" customHeight="1">
      <c r="A65" s="140"/>
      <c r="B65" s="416"/>
      <c r="C65" s="408"/>
      <c r="D65" s="1"/>
      <c r="E65" s="7"/>
      <c r="F65" s="8"/>
      <c r="I65" s="375"/>
      <c r="J65" s="351"/>
      <c r="K65" s="351"/>
      <c r="L65" s="351"/>
      <c r="M65" s="351"/>
      <c r="N65" s="351"/>
      <c r="O65" s="351"/>
      <c r="P65" s="351"/>
      <c r="Q65" s="351"/>
      <c r="R65" s="351"/>
      <c r="S65" s="351"/>
      <c r="T65" s="351"/>
      <c r="U65" s="351"/>
      <c r="V65" s="351"/>
      <c r="W65" s="351"/>
      <c r="X65" s="351"/>
      <c r="Y65" s="351"/>
      <c r="Z65" s="351"/>
      <c r="AA65" s="351"/>
      <c r="AB65" s="351"/>
      <c r="AC65" s="351"/>
      <c r="AD65" s="351"/>
      <c r="AE65" s="351"/>
      <c r="AF65" s="351"/>
      <c r="AG65" s="351"/>
      <c r="AH65" s="351"/>
      <c r="AI65" s="349"/>
    </row>
    <row r="66" spans="1:35" ht="9" customHeight="1">
      <c r="A66" s="140"/>
      <c r="B66" s="25"/>
      <c r="C66" s="471"/>
      <c r="D66" s="163"/>
      <c r="E66" s="164"/>
      <c r="F66" s="165"/>
      <c r="I66" s="374">
        <v>30</v>
      </c>
      <c r="J66" s="350"/>
      <c r="K66" s="350"/>
      <c r="L66" s="350"/>
      <c r="M66" s="350"/>
      <c r="N66" s="350"/>
      <c r="O66" s="350"/>
      <c r="P66" s="350"/>
      <c r="Q66" s="350"/>
      <c r="R66" s="350"/>
      <c r="S66" s="350"/>
      <c r="T66" s="350"/>
      <c r="U66" s="350"/>
      <c r="V66" s="350"/>
      <c r="W66" s="350"/>
      <c r="X66" s="350"/>
      <c r="Y66" s="350"/>
      <c r="Z66" s="350"/>
      <c r="AA66" s="350"/>
      <c r="AB66" s="350"/>
      <c r="AC66" s="350"/>
      <c r="AD66" s="350"/>
      <c r="AE66" s="350"/>
      <c r="AF66" s="350"/>
      <c r="AG66" s="350"/>
      <c r="AH66" s="350"/>
      <c r="AI66" s="348" t="str">
        <f>IF(J66&lt;&gt;"",COUNTIF(J66:AH66," /"),IF(T66&lt;&gt;"",COUNTIF(J66:AH66," /"),IF(AD66&lt;&gt;"",COUNTIF(J66:AH146," /"),"")))</f>
        <v/>
      </c>
    </row>
    <row r="67" spans="1:35" ht="9" customHeight="1" thickBot="1">
      <c r="A67" s="140"/>
      <c r="B67" s="26"/>
      <c r="C67" s="472"/>
      <c r="D67" s="166"/>
      <c r="E67" s="167"/>
      <c r="F67" s="168"/>
      <c r="I67" s="375"/>
      <c r="J67" s="351"/>
      <c r="K67" s="351"/>
      <c r="L67" s="351"/>
      <c r="M67" s="351"/>
      <c r="N67" s="351"/>
      <c r="O67" s="351"/>
      <c r="P67" s="351"/>
      <c r="Q67" s="351"/>
      <c r="R67" s="351"/>
      <c r="S67" s="351"/>
      <c r="T67" s="351"/>
      <c r="U67" s="351"/>
      <c r="V67" s="351"/>
      <c r="W67" s="351"/>
      <c r="X67" s="351"/>
      <c r="Y67" s="351"/>
      <c r="Z67" s="351"/>
      <c r="AA67" s="351"/>
      <c r="AB67" s="351"/>
      <c r="AC67" s="351"/>
      <c r="AD67" s="351"/>
      <c r="AE67" s="351"/>
      <c r="AF67" s="351"/>
      <c r="AG67" s="351"/>
      <c r="AH67" s="351"/>
      <c r="AI67" s="349"/>
    </row>
    <row r="68" spans="1:35" ht="13.5" thickTop="1"/>
  </sheetData>
  <sheetProtection selectLockedCells="1"/>
  <mergeCells count="858">
    <mergeCell ref="AG50:AG51"/>
    <mergeCell ref="AG52:AG53"/>
    <mergeCell ref="AG54:AG55"/>
    <mergeCell ref="AG56:AG57"/>
    <mergeCell ref="AG58:AG59"/>
    <mergeCell ref="AG60:AG61"/>
    <mergeCell ref="AG62:AG63"/>
    <mergeCell ref="AG64:AG65"/>
    <mergeCell ref="AG66:AG67"/>
    <mergeCell ref="AG32:AG33"/>
    <mergeCell ref="AG34:AG35"/>
    <mergeCell ref="AG36:AG37"/>
    <mergeCell ref="AG38:AG39"/>
    <mergeCell ref="AG40:AG41"/>
    <mergeCell ref="AG42:AG43"/>
    <mergeCell ref="AG44:AG45"/>
    <mergeCell ref="AG46:AG47"/>
    <mergeCell ref="AG48:AG49"/>
    <mergeCell ref="AG8:AG9"/>
    <mergeCell ref="AG10:AG11"/>
    <mergeCell ref="AG12:AG13"/>
    <mergeCell ref="AG14:AG15"/>
    <mergeCell ref="AG16:AG17"/>
    <mergeCell ref="AG18:AG19"/>
    <mergeCell ref="AG20:AG21"/>
    <mergeCell ref="AG22:AG23"/>
    <mergeCell ref="AG24:AG25"/>
    <mergeCell ref="AI66:AI67"/>
    <mergeCell ref="AH66:AH67"/>
    <mergeCell ref="AB66:AB67"/>
    <mergeCell ref="AC66:AC67"/>
    <mergeCell ref="AD66:AD67"/>
    <mergeCell ref="AE66:AE67"/>
    <mergeCell ref="AF66:AF67"/>
    <mergeCell ref="W66:W67"/>
    <mergeCell ref="X66:X67"/>
    <mergeCell ref="Y66:Y67"/>
    <mergeCell ref="Z66:Z67"/>
    <mergeCell ref="AA66:AA67"/>
    <mergeCell ref="B10:B11"/>
    <mergeCell ref="C54:C55"/>
    <mergeCell ref="C56:C57"/>
    <mergeCell ref="M66:M67"/>
    <mergeCell ref="N66:N67"/>
    <mergeCell ref="C66:C67"/>
    <mergeCell ref="I66:I67"/>
    <mergeCell ref="J66:J67"/>
    <mergeCell ref="K66:K67"/>
    <mergeCell ref="L66:L67"/>
    <mergeCell ref="N58:N59"/>
    <mergeCell ref="I56:I57"/>
    <mergeCell ref="I54:I55"/>
    <mergeCell ref="I50:I51"/>
    <mergeCell ref="I32:I33"/>
    <mergeCell ref="C48:C49"/>
    <mergeCell ref="I30:I31"/>
    <mergeCell ref="J54:J55"/>
    <mergeCell ref="K54:K55"/>
    <mergeCell ref="L54:L55"/>
    <mergeCell ref="J56:J57"/>
    <mergeCell ref="K56:K57"/>
    <mergeCell ref="L56:L57"/>
    <mergeCell ref="I46:I47"/>
    <mergeCell ref="O66:O67"/>
    <mergeCell ref="T66:T67"/>
    <mergeCell ref="U66:U67"/>
    <mergeCell ref="V66:V67"/>
    <mergeCell ref="P66:P67"/>
    <mergeCell ref="Q66:Q67"/>
    <mergeCell ref="R66:R67"/>
    <mergeCell ref="S66:S67"/>
    <mergeCell ref="B54:B65"/>
    <mergeCell ref="C64:C65"/>
    <mergeCell ref="I62:I63"/>
    <mergeCell ref="J62:J63"/>
    <mergeCell ref="K62:K63"/>
    <mergeCell ref="L62:L63"/>
    <mergeCell ref="M62:M63"/>
    <mergeCell ref="N62:N63"/>
    <mergeCell ref="O62:O63"/>
    <mergeCell ref="C62:C63"/>
    <mergeCell ref="I60:I61"/>
    <mergeCell ref="J60:J61"/>
    <mergeCell ref="K60:K61"/>
    <mergeCell ref="L60:L61"/>
    <mergeCell ref="M60:M61"/>
    <mergeCell ref="N60:N61"/>
    <mergeCell ref="AI64:AI65"/>
    <mergeCell ref="AH64:AH65"/>
    <mergeCell ref="I64:I65"/>
    <mergeCell ref="J64:J65"/>
    <mergeCell ref="K64:K65"/>
    <mergeCell ref="L64:L65"/>
    <mergeCell ref="W64:W65"/>
    <mergeCell ref="X64:X65"/>
    <mergeCell ref="N64:N65"/>
    <mergeCell ref="M64:M65"/>
    <mergeCell ref="V64:V65"/>
    <mergeCell ref="O64:O65"/>
    <mergeCell ref="AC64:AC65"/>
    <mergeCell ref="AD64:AD65"/>
    <mergeCell ref="AE64:AE65"/>
    <mergeCell ref="Q64:Q65"/>
    <mergeCell ref="R64:R65"/>
    <mergeCell ref="S64:S65"/>
    <mergeCell ref="T64:T65"/>
    <mergeCell ref="P64:P65"/>
    <mergeCell ref="AI62:AI63"/>
    <mergeCell ref="Z64:Z65"/>
    <mergeCell ref="AA64:AA65"/>
    <mergeCell ref="AB64:AB65"/>
    <mergeCell ref="AB62:AB63"/>
    <mergeCell ref="AC62:AC63"/>
    <mergeCell ref="Y62:Y63"/>
    <mergeCell ref="R62:R63"/>
    <mergeCell ref="AI60:AI61"/>
    <mergeCell ref="S62:S63"/>
    <mergeCell ref="AH62:AH63"/>
    <mergeCell ref="X62:X63"/>
    <mergeCell ref="T62:T63"/>
    <mergeCell ref="U62:U63"/>
    <mergeCell ref="V62:V63"/>
    <mergeCell ref="W62:W63"/>
    <mergeCell ref="AD62:AD63"/>
    <mergeCell ref="AE62:AE63"/>
    <mergeCell ref="Z62:Z63"/>
    <mergeCell ref="AF62:AF63"/>
    <mergeCell ref="AA62:AA63"/>
    <mergeCell ref="AF64:AF65"/>
    <mergeCell ref="Y64:Y65"/>
    <mergeCell ref="U64:U65"/>
    <mergeCell ref="AH58:AH59"/>
    <mergeCell ref="AD58:AD59"/>
    <mergeCell ref="Y60:Y61"/>
    <mergeCell ref="Z60:Z61"/>
    <mergeCell ref="AH60:AH61"/>
    <mergeCell ref="AE60:AE61"/>
    <mergeCell ref="AF60:AF61"/>
    <mergeCell ref="AA60:AA61"/>
    <mergeCell ref="AB60:AB61"/>
    <mergeCell ref="AC60:AC61"/>
    <mergeCell ref="AD60:AD61"/>
    <mergeCell ref="AA58:AA59"/>
    <mergeCell ref="AB58:AB59"/>
    <mergeCell ref="AC58:AC59"/>
    <mergeCell ref="AF58:AF59"/>
    <mergeCell ref="P62:P63"/>
    <mergeCell ref="Q62:Q63"/>
    <mergeCell ref="W60:W61"/>
    <mergeCell ref="X60:X61"/>
    <mergeCell ref="AI56:AI57"/>
    <mergeCell ref="C60:C61"/>
    <mergeCell ref="I58:I59"/>
    <mergeCell ref="J58:J59"/>
    <mergeCell ref="K58:K59"/>
    <mergeCell ref="L58:L59"/>
    <mergeCell ref="M58:M59"/>
    <mergeCell ref="C58:C59"/>
    <mergeCell ref="S60:S61"/>
    <mergeCell ref="T60:T61"/>
    <mergeCell ref="U60:U61"/>
    <mergeCell ref="V60:V61"/>
    <mergeCell ref="O60:O61"/>
    <mergeCell ref="P60:P61"/>
    <mergeCell ref="Q60:Q61"/>
    <mergeCell ref="R60:R61"/>
    <mergeCell ref="AI58:AI59"/>
    <mergeCell ref="AH56:AH57"/>
    <mergeCell ref="AD56:AD57"/>
    <mergeCell ref="Z58:Z59"/>
    <mergeCell ref="W56:W57"/>
    <mergeCell ref="X56:X57"/>
    <mergeCell ref="Y56:Y57"/>
    <mergeCell ref="AE56:AE57"/>
    <mergeCell ref="AF56:AF57"/>
    <mergeCell ref="Z56:Z57"/>
    <mergeCell ref="AA56:AA57"/>
    <mergeCell ref="V58:V59"/>
    <mergeCell ref="W58:W59"/>
    <mergeCell ref="X58:X59"/>
    <mergeCell ref="Y58:Y59"/>
    <mergeCell ref="AB56:AB57"/>
    <mergeCell ref="AC56:AC57"/>
    <mergeCell ref="J52:J53"/>
    <mergeCell ref="K52:K53"/>
    <mergeCell ref="L52:L53"/>
    <mergeCell ref="M52:M53"/>
    <mergeCell ref="N52:N53"/>
    <mergeCell ref="X54:X55"/>
    <mergeCell ref="V54:V55"/>
    <mergeCell ref="S54:S55"/>
    <mergeCell ref="AE58:AE59"/>
    <mergeCell ref="O58:O59"/>
    <mergeCell ref="P58:P59"/>
    <mergeCell ref="Q58:Q59"/>
    <mergeCell ref="R58:R59"/>
    <mergeCell ref="S58:S59"/>
    <mergeCell ref="T58:T59"/>
    <mergeCell ref="U58:U59"/>
    <mergeCell ref="U56:U57"/>
    <mergeCell ref="R56:R57"/>
    <mergeCell ref="M56:M57"/>
    <mergeCell ref="Q54:Q55"/>
    <mergeCell ref="R54:R55"/>
    <mergeCell ref="N54:N55"/>
    <mergeCell ref="O54:O55"/>
    <mergeCell ref="M54:M55"/>
    <mergeCell ref="AI54:AI55"/>
    <mergeCell ref="AH54:AH55"/>
    <mergeCell ref="AA54:AA55"/>
    <mergeCell ref="AB54:AB55"/>
    <mergeCell ref="AE54:AE55"/>
    <mergeCell ref="AF54:AF55"/>
    <mergeCell ref="AC54:AC55"/>
    <mergeCell ref="AD54:AD55"/>
    <mergeCell ref="Y54:Y55"/>
    <mergeCell ref="Z54:Z55"/>
    <mergeCell ref="V52:V53"/>
    <mergeCell ref="Z52:Z53"/>
    <mergeCell ref="AA52:AA53"/>
    <mergeCell ref="AE52:AE53"/>
    <mergeCell ref="W52:W53"/>
    <mergeCell ref="X52:X53"/>
    <mergeCell ref="Y52:Y53"/>
    <mergeCell ref="W54:W55"/>
    <mergeCell ref="N56:N57"/>
    <mergeCell ref="O56:O57"/>
    <mergeCell ref="P56:P57"/>
    <mergeCell ref="Q56:Q57"/>
    <mergeCell ref="P54:P55"/>
    <mergeCell ref="S56:S57"/>
    <mergeCell ref="T56:T57"/>
    <mergeCell ref="O52:O53"/>
    <mergeCell ref="P52:P53"/>
    <mergeCell ref="T54:T55"/>
    <mergeCell ref="U54:U55"/>
    <mergeCell ref="Q52:Q53"/>
    <mergeCell ref="R52:R53"/>
    <mergeCell ref="S52:S53"/>
    <mergeCell ref="T52:T53"/>
    <mergeCell ref="V56:V57"/>
    <mergeCell ref="Q50:Q51"/>
    <mergeCell ref="AI52:AI53"/>
    <mergeCell ref="R50:R51"/>
    <mergeCell ref="S50:S51"/>
    <mergeCell ref="AD50:AD51"/>
    <mergeCell ref="AF50:AF51"/>
    <mergeCell ref="AE50:AE51"/>
    <mergeCell ref="AC50:AC51"/>
    <mergeCell ref="T50:T51"/>
    <mergeCell ref="U50:U51"/>
    <mergeCell ref="AF52:AF53"/>
    <mergeCell ref="AH52:AH53"/>
    <mergeCell ref="AB52:AB53"/>
    <mergeCell ref="AC52:AC53"/>
    <mergeCell ref="Z50:Z51"/>
    <mergeCell ref="AA50:AA51"/>
    <mergeCell ref="V50:V51"/>
    <mergeCell ref="W50:W51"/>
    <mergeCell ref="Y50:Y51"/>
    <mergeCell ref="AD52:AD53"/>
    <mergeCell ref="AB50:AB51"/>
    <mergeCell ref="X50:X51"/>
    <mergeCell ref="AH50:AH51"/>
    <mergeCell ref="U52:U53"/>
    <mergeCell ref="U48:U49"/>
    <mergeCell ref="AI50:AI51"/>
    <mergeCell ref="J46:J47"/>
    <mergeCell ref="V48:V49"/>
    <mergeCell ref="W48:W49"/>
    <mergeCell ref="X48:X49"/>
    <mergeCell ref="L50:L51"/>
    <mergeCell ref="M50:M51"/>
    <mergeCell ref="N50:N51"/>
    <mergeCell ref="O50:O51"/>
    <mergeCell ref="P50:P51"/>
    <mergeCell ref="J50:J51"/>
    <mergeCell ref="K50:K51"/>
    <mergeCell ref="AF48:AF49"/>
    <mergeCell ref="Y48:Y49"/>
    <mergeCell ref="Z48:Z49"/>
    <mergeCell ref="P48:P49"/>
    <mergeCell ref="Q48:Q49"/>
    <mergeCell ref="AI48:AI49"/>
    <mergeCell ref="AH48:AH49"/>
    <mergeCell ref="AA48:AA49"/>
    <mergeCell ref="K46:K47"/>
    <mergeCell ref="J48:J49"/>
    <mergeCell ref="K48:K49"/>
    <mergeCell ref="L48:L49"/>
    <mergeCell ref="M48:M49"/>
    <mergeCell ref="N48:N49"/>
    <mergeCell ref="O48:O49"/>
    <mergeCell ref="L46:L47"/>
    <mergeCell ref="M46:M47"/>
    <mergeCell ref="N46:N47"/>
    <mergeCell ref="O46:O47"/>
    <mergeCell ref="AH46:AH47"/>
    <mergeCell ref="AF46:AF47"/>
    <mergeCell ref="AB46:AB47"/>
    <mergeCell ref="AC46:AC47"/>
    <mergeCell ref="AB48:AB49"/>
    <mergeCell ref="AC48:AC49"/>
    <mergeCell ref="AD48:AD49"/>
    <mergeCell ref="AE48:AE49"/>
    <mergeCell ref="X46:X47"/>
    <mergeCell ref="Y46:Y47"/>
    <mergeCell ref="Z46:Z47"/>
    <mergeCell ref="AD46:AD47"/>
    <mergeCell ref="AE46:AE47"/>
    <mergeCell ref="T48:T49"/>
    <mergeCell ref="R48:R49"/>
    <mergeCell ref="S48:S49"/>
    <mergeCell ref="AI42:AI43"/>
    <mergeCell ref="I44:I45"/>
    <mergeCell ref="J44:J45"/>
    <mergeCell ref="K44:K45"/>
    <mergeCell ref="L44:L45"/>
    <mergeCell ref="M44:M45"/>
    <mergeCell ref="P46:P47"/>
    <mergeCell ref="Q46:Q47"/>
    <mergeCell ref="R46:R47"/>
    <mergeCell ref="S46:S47"/>
    <mergeCell ref="AI46:AI47"/>
    <mergeCell ref="AA46:AA47"/>
    <mergeCell ref="T46:T47"/>
    <mergeCell ref="U46:U47"/>
    <mergeCell ref="V46:V47"/>
    <mergeCell ref="W46:W47"/>
    <mergeCell ref="AI44:AI45"/>
    <mergeCell ref="AH44:AH45"/>
    <mergeCell ref="AE44:AE45"/>
    <mergeCell ref="V44:V45"/>
    <mergeCell ref="Z44:Z45"/>
    <mergeCell ref="AF44:AF45"/>
    <mergeCell ref="AA44:AA45"/>
    <mergeCell ref="AB44:AB45"/>
    <mergeCell ref="AC44:AC45"/>
    <mergeCell ref="AD44:AD45"/>
    <mergeCell ref="N44:N45"/>
    <mergeCell ref="AH42:AH43"/>
    <mergeCell ref="AD42:AD43"/>
    <mergeCell ref="AE42:AE43"/>
    <mergeCell ref="T44:T45"/>
    <mergeCell ref="U44:U45"/>
    <mergeCell ref="X44:X45"/>
    <mergeCell ref="Y44:Y45"/>
    <mergeCell ref="P44:P45"/>
    <mergeCell ref="Q44:Q45"/>
    <mergeCell ref="W44:W45"/>
    <mergeCell ref="W42:W43"/>
    <mergeCell ref="X42:X43"/>
    <mergeCell ref="Y42:Y43"/>
    <mergeCell ref="R42:R43"/>
    <mergeCell ref="S42:S43"/>
    <mergeCell ref="T42:T43"/>
    <mergeCell ref="U42:U43"/>
    <mergeCell ref="R44:R45"/>
    <mergeCell ref="S44:S45"/>
    <mergeCell ref="O44:O45"/>
    <mergeCell ref="P42:P43"/>
    <mergeCell ref="V40:V41"/>
    <mergeCell ref="W40:W41"/>
    <mergeCell ref="X40:X41"/>
    <mergeCell ref="Y40:Y41"/>
    <mergeCell ref="AF42:AF43"/>
    <mergeCell ref="Z42:Z43"/>
    <mergeCell ref="AA42:AA43"/>
    <mergeCell ref="AB42:AB43"/>
    <mergeCell ref="AC42:AC43"/>
    <mergeCell ref="V42:V43"/>
    <mergeCell ref="AI40:AI41"/>
    <mergeCell ref="AH40:AH41"/>
    <mergeCell ref="AD40:AD41"/>
    <mergeCell ref="AE40:AE41"/>
    <mergeCell ref="AF40:AF41"/>
    <mergeCell ref="Z40:Z41"/>
    <mergeCell ref="AA40:AA41"/>
    <mergeCell ref="AB40:AB41"/>
    <mergeCell ref="AC40:AC41"/>
    <mergeCell ref="B40:B51"/>
    <mergeCell ref="C44:C45"/>
    <mergeCell ref="C22:C23"/>
    <mergeCell ref="C36:C37"/>
    <mergeCell ref="C50:C51"/>
    <mergeCell ref="C26:C27"/>
    <mergeCell ref="B12:B23"/>
    <mergeCell ref="B24:B25"/>
    <mergeCell ref="B26:B37"/>
    <mergeCell ref="B38:B39"/>
    <mergeCell ref="C42:C43"/>
    <mergeCell ref="C28:C29"/>
    <mergeCell ref="C30:C31"/>
    <mergeCell ref="C32:C33"/>
    <mergeCell ref="C34:C35"/>
    <mergeCell ref="C40:C41"/>
    <mergeCell ref="L34:L35"/>
    <mergeCell ref="J34:J35"/>
    <mergeCell ref="P38:P39"/>
    <mergeCell ref="AI38:AI39"/>
    <mergeCell ref="AH38:AH39"/>
    <mergeCell ref="M38:M39"/>
    <mergeCell ref="Y38:Y39"/>
    <mergeCell ref="Z38:Z39"/>
    <mergeCell ref="AA38:AA39"/>
    <mergeCell ref="R38:R39"/>
    <mergeCell ref="S38:S39"/>
    <mergeCell ref="AE38:AE39"/>
    <mergeCell ref="AF38:AF39"/>
    <mergeCell ref="AD38:AD39"/>
    <mergeCell ref="AC38:AC39"/>
    <mergeCell ref="AB38:AB39"/>
    <mergeCell ref="X38:X39"/>
    <mergeCell ref="V38:V39"/>
    <mergeCell ref="W38:W39"/>
    <mergeCell ref="X34:X35"/>
    <mergeCell ref="Y34:Y35"/>
    <mergeCell ref="Z34:Z35"/>
    <mergeCell ref="V34:V35"/>
    <mergeCell ref="W34:W35"/>
    <mergeCell ref="T40:T41"/>
    <mergeCell ref="I40:I41"/>
    <mergeCell ref="J40:J41"/>
    <mergeCell ref="L40:L41"/>
    <mergeCell ref="M40:M41"/>
    <mergeCell ref="U40:U41"/>
    <mergeCell ref="N40:N41"/>
    <mergeCell ref="O40:O41"/>
    <mergeCell ref="O36:O37"/>
    <mergeCell ref="Q38:Q39"/>
    <mergeCell ref="K38:K39"/>
    <mergeCell ref="P40:P41"/>
    <mergeCell ref="Q40:Q41"/>
    <mergeCell ref="R40:R41"/>
    <mergeCell ref="S40:S41"/>
    <mergeCell ref="J38:J39"/>
    <mergeCell ref="U38:U39"/>
    <mergeCell ref="T38:T39"/>
    <mergeCell ref="J42:J43"/>
    <mergeCell ref="K42:K43"/>
    <mergeCell ref="N38:N39"/>
    <mergeCell ref="O38:O39"/>
    <mergeCell ref="L38:L39"/>
    <mergeCell ref="M36:M37"/>
    <mergeCell ref="N36:N37"/>
    <mergeCell ref="J36:J37"/>
    <mergeCell ref="K36:K37"/>
    <mergeCell ref="L36:L37"/>
    <mergeCell ref="Q42:Q43"/>
    <mergeCell ref="K40:K41"/>
    <mergeCell ref="L42:L43"/>
    <mergeCell ref="M42:M43"/>
    <mergeCell ref="N42:N43"/>
    <mergeCell ref="O42:O43"/>
    <mergeCell ref="M34:M35"/>
    <mergeCell ref="AA36:AA37"/>
    <mergeCell ref="T34:T35"/>
    <mergeCell ref="U34:U35"/>
    <mergeCell ref="W36:W37"/>
    <mergeCell ref="X36:X37"/>
    <mergeCell ref="AA34:AA35"/>
    <mergeCell ref="T36:T37"/>
    <mergeCell ref="P36:P37"/>
    <mergeCell ref="Y36:Y37"/>
    <mergeCell ref="Z36:Z37"/>
    <mergeCell ref="U36:U37"/>
    <mergeCell ref="V36:V37"/>
    <mergeCell ref="Q36:Q37"/>
    <mergeCell ref="R36:R37"/>
    <mergeCell ref="S36:S37"/>
    <mergeCell ref="R34:R35"/>
    <mergeCell ref="S34:S35"/>
    <mergeCell ref="N34:N35"/>
    <mergeCell ref="AI36:AI37"/>
    <mergeCell ref="AH36:AH37"/>
    <mergeCell ref="AI34:AI35"/>
    <mergeCell ref="AB36:AB37"/>
    <mergeCell ref="AC36:AC37"/>
    <mergeCell ref="AD36:AD37"/>
    <mergeCell ref="AH34:AH35"/>
    <mergeCell ref="AE34:AE35"/>
    <mergeCell ref="AF34:AF35"/>
    <mergeCell ref="AB34:AB35"/>
    <mergeCell ref="AE36:AE37"/>
    <mergeCell ref="AF36:AF37"/>
    <mergeCell ref="AC34:AC35"/>
    <mergeCell ref="AD34:AD35"/>
    <mergeCell ref="P34:P35"/>
    <mergeCell ref="Q34:Q35"/>
    <mergeCell ref="U32:U33"/>
    <mergeCell ref="O32:O33"/>
    <mergeCell ref="P32:P33"/>
    <mergeCell ref="AF30:AF31"/>
    <mergeCell ref="AC30:AC31"/>
    <mergeCell ref="AD30:AD31"/>
    <mergeCell ref="AE30:AE31"/>
    <mergeCell ref="AC32:AC33"/>
    <mergeCell ref="AD32:AD33"/>
    <mergeCell ref="AE32:AE33"/>
    <mergeCell ref="AA32:AA33"/>
    <mergeCell ref="AB32:AB33"/>
    <mergeCell ref="Q32:Q33"/>
    <mergeCell ref="R32:R33"/>
    <mergeCell ref="S32:S33"/>
    <mergeCell ref="T32:T33"/>
    <mergeCell ref="Z30:Z31"/>
    <mergeCell ref="AA30:AA31"/>
    <mergeCell ref="O30:O31"/>
    <mergeCell ref="P30:P31"/>
    <mergeCell ref="J32:J33"/>
    <mergeCell ref="K32:K33"/>
    <mergeCell ref="L32:L33"/>
    <mergeCell ref="M32:M33"/>
    <mergeCell ref="N32:N33"/>
    <mergeCell ref="AI32:AI33"/>
    <mergeCell ref="AH32:AH33"/>
    <mergeCell ref="AI30:AI31"/>
    <mergeCell ref="AF32:AF33"/>
    <mergeCell ref="Y32:Y33"/>
    <mergeCell ref="Z32:Z33"/>
    <mergeCell ref="AH30:AH31"/>
    <mergeCell ref="V32:V33"/>
    <mergeCell ref="W32:W33"/>
    <mergeCell ref="X32:X33"/>
    <mergeCell ref="L30:L31"/>
    <mergeCell ref="AB30:AB31"/>
    <mergeCell ref="T30:T31"/>
    <mergeCell ref="U30:U31"/>
    <mergeCell ref="V30:V31"/>
    <mergeCell ref="W30:W31"/>
    <mergeCell ref="X30:X31"/>
    <mergeCell ref="S30:S31"/>
    <mergeCell ref="Y30:Y31"/>
    <mergeCell ref="M30:M31"/>
    <mergeCell ref="N30:N31"/>
    <mergeCell ref="Q30:Q31"/>
    <mergeCell ref="R30:R31"/>
    <mergeCell ref="AI26:AI27"/>
    <mergeCell ref="W28:W29"/>
    <mergeCell ref="X28:X29"/>
    <mergeCell ref="Y28:Y29"/>
    <mergeCell ref="Z28:Z29"/>
    <mergeCell ref="AA28:AA29"/>
    <mergeCell ref="AB28:AB29"/>
    <mergeCell ref="AI28:AI29"/>
    <mergeCell ref="AH28:AH29"/>
    <mergeCell ref="AE28:AE29"/>
    <mergeCell ref="AH26:AH27"/>
    <mergeCell ref="AG26:AG27"/>
    <mergeCell ref="AG28:AG29"/>
    <mergeCell ref="AG30:AG31"/>
    <mergeCell ref="L26:L27"/>
    <mergeCell ref="M26:M27"/>
    <mergeCell ref="AD26:AD27"/>
    <mergeCell ref="AE26:AE27"/>
    <mergeCell ref="P26:P27"/>
    <mergeCell ref="Q26:Q27"/>
    <mergeCell ref="U28:U29"/>
    <mergeCell ref="V28:V29"/>
    <mergeCell ref="AC28:AC29"/>
    <mergeCell ref="AI24:AI25"/>
    <mergeCell ref="T24:T25"/>
    <mergeCell ref="U24:U25"/>
    <mergeCell ref="AI22:AI23"/>
    <mergeCell ref="AH22:AH23"/>
    <mergeCell ref="AH24:AH25"/>
    <mergeCell ref="Y24:Y25"/>
    <mergeCell ref="AF26:AF27"/>
    <mergeCell ref="V26:V27"/>
    <mergeCell ref="AF24:AF25"/>
    <mergeCell ref="Z24:Z25"/>
    <mergeCell ref="AA24:AA25"/>
    <mergeCell ref="X26:X27"/>
    <mergeCell ref="AD24:AD25"/>
    <mergeCell ref="AE24:AE25"/>
    <mergeCell ref="V24:V25"/>
    <mergeCell ref="Z26:Z27"/>
    <mergeCell ref="W24:W25"/>
    <mergeCell ref="T26:T27"/>
    <mergeCell ref="U26:U27"/>
    <mergeCell ref="X24:X25"/>
    <mergeCell ref="AB26:AB27"/>
    <mergeCell ref="AC26:AC27"/>
    <mergeCell ref="Y26:Y27"/>
    <mergeCell ref="B52:B53"/>
    <mergeCell ref="AC22:AC23"/>
    <mergeCell ref="AD22:AD23"/>
    <mergeCell ref="N22:N23"/>
    <mergeCell ref="O22:O23"/>
    <mergeCell ref="I22:I23"/>
    <mergeCell ref="C46:C47"/>
    <mergeCell ref="M22:M23"/>
    <mergeCell ref="AB22:AB23"/>
    <mergeCell ref="K34:K35"/>
    <mergeCell ref="W26:W27"/>
    <mergeCell ref="N28:N29"/>
    <mergeCell ref="S22:S23"/>
    <mergeCell ref="P28:P29"/>
    <mergeCell ref="Q28:Q29"/>
    <mergeCell ref="R28:R29"/>
    <mergeCell ref="P24:P25"/>
    <mergeCell ref="R26:R27"/>
    <mergeCell ref="P22:P23"/>
    <mergeCell ref="S28:S29"/>
    <mergeCell ref="T22:T23"/>
    <mergeCell ref="R22:R23"/>
    <mergeCell ref="R24:R25"/>
    <mergeCell ref="I24:I25"/>
    <mergeCell ref="AF22:AF23"/>
    <mergeCell ref="AE22:AE23"/>
    <mergeCell ref="K24:K25"/>
    <mergeCell ref="L24:L25"/>
    <mergeCell ref="O26:O27"/>
    <mergeCell ref="M28:M29"/>
    <mergeCell ref="O34:O35"/>
    <mergeCell ref="Q22:Q23"/>
    <mergeCell ref="M24:M25"/>
    <mergeCell ref="O28:O29"/>
    <mergeCell ref="N24:N25"/>
    <mergeCell ref="O24:O25"/>
    <mergeCell ref="S26:S27"/>
    <mergeCell ref="S24:S25"/>
    <mergeCell ref="N26:N27"/>
    <mergeCell ref="Q24:Q25"/>
    <mergeCell ref="AB24:AB25"/>
    <mergeCell ref="AC24:AC25"/>
    <mergeCell ref="AA26:AA27"/>
    <mergeCell ref="AF28:AF29"/>
    <mergeCell ref="AD28:AD29"/>
    <mergeCell ref="K28:K29"/>
    <mergeCell ref="L28:L29"/>
    <mergeCell ref="T28:T29"/>
    <mergeCell ref="L22:L23"/>
    <mergeCell ref="AC20:AC21"/>
    <mergeCell ref="U20:U21"/>
    <mergeCell ref="M20:M21"/>
    <mergeCell ref="N20:N21"/>
    <mergeCell ref="O20:O21"/>
    <mergeCell ref="P20:P21"/>
    <mergeCell ref="AA20:AA21"/>
    <mergeCell ref="AB20:AB21"/>
    <mergeCell ref="U22:U23"/>
    <mergeCell ref="V22:V23"/>
    <mergeCell ref="W22:W23"/>
    <mergeCell ref="X22:X23"/>
    <mergeCell ref="Y22:Y23"/>
    <mergeCell ref="Z22:Z23"/>
    <mergeCell ref="AA22:AA23"/>
    <mergeCell ref="Y20:Y21"/>
    <mergeCell ref="Z20:Z21"/>
    <mergeCell ref="X20:X21"/>
    <mergeCell ref="AI18:AI19"/>
    <mergeCell ref="I20:I21"/>
    <mergeCell ref="J20:J21"/>
    <mergeCell ref="K20:K21"/>
    <mergeCell ref="L20:L21"/>
    <mergeCell ref="AH18:AH19"/>
    <mergeCell ref="AF18:AF19"/>
    <mergeCell ref="AB18:AB19"/>
    <mergeCell ref="AC18:AC19"/>
    <mergeCell ref="AD20:AD21"/>
    <mergeCell ref="AE20:AE21"/>
    <mergeCell ref="AF20:AF21"/>
    <mergeCell ref="AI20:AI21"/>
    <mergeCell ref="AH20:AH21"/>
    <mergeCell ref="V20:V21"/>
    <mergeCell ref="W20:W21"/>
    <mergeCell ref="T20:T21"/>
    <mergeCell ref="Q18:Q19"/>
    <mergeCell ref="R18:R19"/>
    <mergeCell ref="L18:L19"/>
    <mergeCell ref="Q20:Q21"/>
    <mergeCell ref="R20:R21"/>
    <mergeCell ref="S20:S21"/>
    <mergeCell ref="AE18:AE19"/>
    <mergeCell ref="M18:M19"/>
    <mergeCell ref="N18:N19"/>
    <mergeCell ref="O18:O19"/>
    <mergeCell ref="C20:C21"/>
    <mergeCell ref="I18:I19"/>
    <mergeCell ref="J18:J19"/>
    <mergeCell ref="K18:K19"/>
    <mergeCell ref="C18:C19"/>
    <mergeCell ref="P18:P19"/>
    <mergeCell ref="X18:X19"/>
    <mergeCell ref="Y18:Y19"/>
    <mergeCell ref="Z18:Z19"/>
    <mergeCell ref="AA18:AA19"/>
    <mergeCell ref="S18:S19"/>
    <mergeCell ref="Z14:Z15"/>
    <mergeCell ref="AA14:AA15"/>
    <mergeCell ref="AE14:AE15"/>
    <mergeCell ref="AB16:AB17"/>
    <mergeCell ref="Y16:Y17"/>
    <mergeCell ref="Z16:Z17"/>
    <mergeCell ref="AA16:AA17"/>
    <mergeCell ref="S16:S17"/>
    <mergeCell ref="T16:T17"/>
    <mergeCell ref="U16:U17"/>
    <mergeCell ref="V16:V17"/>
    <mergeCell ref="X16:X17"/>
    <mergeCell ref="T18:T19"/>
    <mergeCell ref="U18:U19"/>
    <mergeCell ref="V18:V19"/>
    <mergeCell ref="W18:W19"/>
    <mergeCell ref="AD18:AD19"/>
    <mergeCell ref="AB14:AB15"/>
    <mergeCell ref="AC14:AC15"/>
    <mergeCell ref="AI16:AI17"/>
    <mergeCell ref="AH16:AH17"/>
    <mergeCell ref="AC16:AC17"/>
    <mergeCell ref="AD16:AD17"/>
    <mergeCell ref="AE16:AE17"/>
    <mergeCell ref="AF16:AF17"/>
    <mergeCell ref="AI14:AI15"/>
    <mergeCell ref="AH14:AH15"/>
    <mergeCell ref="L16:L17"/>
    <mergeCell ref="M16:M17"/>
    <mergeCell ref="V14:V15"/>
    <mergeCell ref="W14:W15"/>
    <mergeCell ref="Q16:Q17"/>
    <mergeCell ref="R16:R17"/>
    <mergeCell ref="L14:L15"/>
    <mergeCell ref="W16:W17"/>
    <mergeCell ref="P14:P15"/>
    <mergeCell ref="Q14:Q15"/>
    <mergeCell ref="X14:X15"/>
    <mergeCell ref="N16:N17"/>
    <mergeCell ref="O16:O17"/>
    <mergeCell ref="P16:P17"/>
    <mergeCell ref="T14:T15"/>
    <mergeCell ref="U14:U15"/>
    <mergeCell ref="N14:N15"/>
    <mergeCell ref="O14:O15"/>
    <mergeCell ref="R14:R15"/>
    <mergeCell ref="S14:S15"/>
    <mergeCell ref="AI10:AI11"/>
    <mergeCell ref="C14:C15"/>
    <mergeCell ref="I12:I13"/>
    <mergeCell ref="J12:J13"/>
    <mergeCell ref="K12:K13"/>
    <mergeCell ref="L12:L13"/>
    <mergeCell ref="AI12:AI13"/>
    <mergeCell ref="AH12:AH13"/>
    <mergeCell ref="U12:U13"/>
    <mergeCell ref="Y14:Y15"/>
    <mergeCell ref="M12:M13"/>
    <mergeCell ref="N12:N13"/>
    <mergeCell ref="O12:O13"/>
    <mergeCell ref="P12:P13"/>
    <mergeCell ref="M14:M15"/>
    <mergeCell ref="Q12:Q13"/>
    <mergeCell ref="R12:R13"/>
    <mergeCell ref="S12:S13"/>
    <mergeCell ref="T12:T13"/>
    <mergeCell ref="AF14:AF15"/>
    <mergeCell ref="AD14:AD15"/>
    <mergeCell ref="AA12:AA13"/>
    <mergeCell ref="AB12:AB13"/>
    <mergeCell ref="V12:V13"/>
    <mergeCell ref="W12:W13"/>
    <mergeCell ref="X12:X13"/>
    <mergeCell ref="AE12:AE13"/>
    <mergeCell ref="AF12:AF13"/>
    <mergeCell ref="AC12:AC13"/>
    <mergeCell ref="AD12:AD13"/>
    <mergeCell ref="Y12:Y13"/>
    <mergeCell ref="Z12:Z13"/>
    <mergeCell ref="L10:L11"/>
    <mergeCell ref="M10:M11"/>
    <mergeCell ref="N10:N11"/>
    <mergeCell ref="O10:O11"/>
    <mergeCell ref="AH8:AH9"/>
    <mergeCell ref="AA8:AA9"/>
    <mergeCell ref="AF8:AF9"/>
    <mergeCell ref="AB8:AB9"/>
    <mergeCell ref="AC8:AC9"/>
    <mergeCell ref="AD8:AD9"/>
    <mergeCell ref="AE8:AE9"/>
    <mergeCell ref="AH10:AH11"/>
    <mergeCell ref="AF10:AF11"/>
    <mergeCell ref="AB10:AB11"/>
    <mergeCell ref="AC10:AC11"/>
    <mergeCell ref="AD10:AD11"/>
    <mergeCell ref="AE10:AE11"/>
    <mergeCell ref="X10:X11"/>
    <mergeCell ref="Y10:Y11"/>
    <mergeCell ref="Z10:Z11"/>
    <mergeCell ref="AA10:AA11"/>
    <mergeCell ref="T10:T11"/>
    <mergeCell ref="U10:U11"/>
    <mergeCell ref="V10:V11"/>
    <mergeCell ref="W10:W11"/>
    <mergeCell ref="P10:P11"/>
    <mergeCell ref="Q10:Q11"/>
    <mergeCell ref="R10:R11"/>
    <mergeCell ref="S10:S11"/>
    <mergeCell ref="AI8:AI9"/>
    <mergeCell ref="AI1:AI7"/>
    <mergeCell ref="B1:F6"/>
    <mergeCell ref="I1:I7"/>
    <mergeCell ref="J1:AH5"/>
    <mergeCell ref="J6:S6"/>
    <mergeCell ref="T6:AC6"/>
    <mergeCell ref="AD6:AH6"/>
    <mergeCell ref="B7:B9"/>
    <mergeCell ref="C7:D9"/>
    <mergeCell ref="Z8:Z9"/>
    <mergeCell ref="L8:L9"/>
    <mergeCell ref="V8:V9"/>
    <mergeCell ref="Q8:Q9"/>
    <mergeCell ref="M8:M9"/>
    <mergeCell ref="N8:N9"/>
    <mergeCell ref="O8:O9"/>
    <mergeCell ref="P8:P9"/>
    <mergeCell ref="W8:W9"/>
    <mergeCell ref="X8:X9"/>
    <mergeCell ref="Y8:Y9"/>
    <mergeCell ref="R8:R9"/>
    <mergeCell ref="S8:S9"/>
    <mergeCell ref="T8:T9"/>
    <mergeCell ref="U8:U9"/>
    <mergeCell ref="I8:I9"/>
    <mergeCell ref="J8:J9"/>
    <mergeCell ref="K8:K9"/>
    <mergeCell ref="C52:F53"/>
    <mergeCell ref="C10:F11"/>
    <mergeCell ref="C24:F25"/>
    <mergeCell ref="C38:F39"/>
    <mergeCell ref="E7:E9"/>
    <mergeCell ref="F7:F9"/>
    <mergeCell ref="C16:C17"/>
    <mergeCell ref="C12:C13"/>
    <mergeCell ref="I10:I11"/>
    <mergeCell ref="I26:I27"/>
    <mergeCell ref="I34:I35"/>
    <mergeCell ref="I38:I39"/>
    <mergeCell ref="I48:I49"/>
    <mergeCell ref="I52:I53"/>
    <mergeCell ref="I14:I15"/>
    <mergeCell ref="I36:I37"/>
    <mergeCell ref="I42:I43"/>
    <mergeCell ref="J30:J31"/>
    <mergeCell ref="K30:K31"/>
    <mergeCell ref="J10:J11"/>
    <mergeCell ref="K10:K11"/>
    <mergeCell ref="I16:I17"/>
    <mergeCell ref="J16:J17"/>
    <mergeCell ref="K16:K17"/>
    <mergeCell ref="J22:J23"/>
    <mergeCell ref="K22:K23"/>
    <mergeCell ref="J24:J25"/>
    <mergeCell ref="I28:I29"/>
    <mergeCell ref="J28:J29"/>
    <mergeCell ref="J26:J27"/>
    <mergeCell ref="K26:K27"/>
    <mergeCell ref="J14:J15"/>
    <mergeCell ref="K14:K15"/>
  </mergeCells>
  <phoneticPr fontId="13" type="noConversion"/>
  <printOptions verticalCentered="1"/>
  <pageMargins left="0.19685039370078741" right="0.75" top="1" bottom="1" header="0" footer="0"/>
  <pageSetup paperSize="9" scale="75" orientation="landscape"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tabColor indexed="30"/>
  </sheetPr>
  <dimension ref="A1:BR67"/>
  <sheetViews>
    <sheetView showGridLines="0" tabSelected="1" view="pageBreakPreview" topLeftCell="A37" zoomScale="118" zoomScaleSheetLayoutView="118" workbookViewId="0">
      <selection activeCell="AC68" sqref="AC68"/>
    </sheetView>
  </sheetViews>
  <sheetFormatPr baseColWidth="10" defaultRowHeight="12.75"/>
  <cols>
    <col min="1" max="1" width="1.28515625" customWidth="1"/>
    <col min="2" max="2" width="4.7109375" customWidth="1"/>
    <col min="3" max="26" width="1.42578125" customWidth="1"/>
    <col min="27" max="27" width="1.5703125" customWidth="1"/>
    <col min="28" max="28" width="3.140625" customWidth="1"/>
    <col min="29" max="29" width="1.5703125" customWidth="1"/>
    <col min="30" max="30" width="3" customWidth="1"/>
    <col min="31" max="32" width="3.140625" customWidth="1"/>
    <col min="33" max="33" width="3.42578125" customWidth="1"/>
    <col min="34" max="57" width="1.28515625" customWidth="1"/>
    <col min="58" max="58" width="1.42578125" customWidth="1"/>
    <col min="59" max="67" width="1.28515625" customWidth="1"/>
    <col min="68" max="68" width="2.7109375" customWidth="1"/>
  </cols>
  <sheetData>
    <row r="1" spans="1:70" ht="4.5" customHeight="1">
      <c r="A1" s="169"/>
      <c r="B1" s="379" t="s">
        <v>6</v>
      </c>
      <c r="C1" s="388" t="s">
        <v>125</v>
      </c>
      <c r="D1" s="389"/>
      <c r="E1" s="389"/>
      <c r="F1" s="389"/>
      <c r="G1" s="389"/>
      <c r="H1" s="389"/>
      <c r="I1" s="389"/>
      <c r="J1" s="389"/>
      <c r="K1" s="389"/>
      <c r="L1" s="389"/>
      <c r="M1" s="389"/>
      <c r="N1" s="389"/>
      <c r="O1" s="389"/>
      <c r="P1" s="389"/>
      <c r="Q1" s="389"/>
      <c r="R1" s="389"/>
      <c r="S1" s="389"/>
      <c r="T1" s="389"/>
      <c r="U1" s="389"/>
      <c r="V1" s="389"/>
      <c r="W1" s="389"/>
      <c r="X1" s="389"/>
      <c r="Y1" s="389"/>
      <c r="Z1" s="390"/>
      <c r="AA1" s="485" t="s">
        <v>126</v>
      </c>
      <c r="AB1" s="486"/>
      <c r="AC1" s="491" t="s">
        <v>127</v>
      </c>
      <c r="AD1" s="491"/>
      <c r="AG1" s="379" t="s">
        <v>6</v>
      </c>
      <c r="AH1" s="388" t="s">
        <v>208</v>
      </c>
      <c r="AI1" s="389"/>
      <c r="AJ1" s="389"/>
      <c r="AK1" s="389"/>
      <c r="AL1" s="389"/>
      <c r="AM1" s="389"/>
      <c r="AN1" s="389"/>
      <c r="AO1" s="389"/>
      <c r="AP1" s="389"/>
      <c r="AQ1" s="389"/>
      <c r="AR1" s="389"/>
      <c r="AS1" s="389"/>
      <c r="AT1" s="389"/>
      <c r="AU1" s="389"/>
      <c r="AV1" s="389"/>
      <c r="AW1" s="389"/>
      <c r="AX1" s="389"/>
      <c r="AY1" s="389"/>
      <c r="AZ1" s="389"/>
      <c r="BA1" s="389"/>
      <c r="BB1" s="389"/>
      <c r="BC1" s="389"/>
      <c r="BD1" s="389"/>
      <c r="BE1" s="389"/>
      <c r="BF1" s="389"/>
      <c r="BG1" s="389"/>
      <c r="BH1" s="389"/>
      <c r="BI1" s="389"/>
      <c r="BJ1" s="389"/>
      <c r="BK1" s="389"/>
      <c r="BL1" s="389"/>
      <c r="BM1" s="389"/>
      <c r="BN1" s="389"/>
      <c r="BO1" s="390"/>
      <c r="BP1" s="434" t="s">
        <v>127</v>
      </c>
    </row>
    <row r="2" spans="1:70" ht="9" customHeight="1">
      <c r="A2" s="153"/>
      <c r="B2" s="380"/>
      <c r="C2" s="391"/>
      <c r="D2" s="392"/>
      <c r="E2" s="392"/>
      <c r="F2" s="392"/>
      <c r="G2" s="392"/>
      <c r="H2" s="392"/>
      <c r="I2" s="392"/>
      <c r="J2" s="392"/>
      <c r="K2" s="392"/>
      <c r="L2" s="392"/>
      <c r="M2" s="392"/>
      <c r="N2" s="392"/>
      <c r="O2" s="392"/>
      <c r="P2" s="392"/>
      <c r="Q2" s="392"/>
      <c r="R2" s="392"/>
      <c r="S2" s="392"/>
      <c r="T2" s="392"/>
      <c r="U2" s="392"/>
      <c r="V2" s="392"/>
      <c r="W2" s="392"/>
      <c r="X2" s="392"/>
      <c r="Y2" s="392"/>
      <c r="Z2" s="393"/>
      <c r="AA2" s="487"/>
      <c r="AB2" s="488"/>
      <c r="AC2" s="491"/>
      <c r="AD2" s="491"/>
      <c r="AG2" s="380"/>
      <c r="AH2" s="391"/>
      <c r="AI2" s="392"/>
      <c r="AJ2" s="392"/>
      <c r="AK2" s="392"/>
      <c r="AL2" s="392"/>
      <c r="AM2" s="392"/>
      <c r="AN2" s="392"/>
      <c r="AO2" s="392"/>
      <c r="AP2" s="392"/>
      <c r="AQ2" s="392"/>
      <c r="AR2" s="392"/>
      <c r="AS2" s="392"/>
      <c r="AT2" s="392"/>
      <c r="AU2" s="392"/>
      <c r="AV2" s="392"/>
      <c r="AW2" s="392"/>
      <c r="AX2" s="392"/>
      <c r="AY2" s="392"/>
      <c r="AZ2" s="392"/>
      <c r="BA2" s="392"/>
      <c r="BB2" s="392"/>
      <c r="BC2" s="392"/>
      <c r="BD2" s="392"/>
      <c r="BE2" s="392"/>
      <c r="BF2" s="392"/>
      <c r="BG2" s="392"/>
      <c r="BH2" s="392"/>
      <c r="BI2" s="392"/>
      <c r="BJ2" s="392"/>
      <c r="BK2" s="392"/>
      <c r="BL2" s="392"/>
      <c r="BM2" s="392"/>
      <c r="BN2" s="392"/>
      <c r="BO2" s="393"/>
      <c r="BP2" s="434"/>
    </row>
    <row r="3" spans="1:70" ht="9" customHeight="1">
      <c r="A3" s="153"/>
      <c r="B3" s="380"/>
      <c r="C3" s="391"/>
      <c r="D3" s="392"/>
      <c r="E3" s="392"/>
      <c r="F3" s="392"/>
      <c r="G3" s="392"/>
      <c r="H3" s="392"/>
      <c r="I3" s="392"/>
      <c r="J3" s="392"/>
      <c r="K3" s="392"/>
      <c r="L3" s="392"/>
      <c r="M3" s="392"/>
      <c r="N3" s="392"/>
      <c r="O3" s="392"/>
      <c r="P3" s="392"/>
      <c r="Q3" s="392"/>
      <c r="R3" s="392"/>
      <c r="S3" s="392"/>
      <c r="T3" s="392"/>
      <c r="U3" s="392"/>
      <c r="V3" s="392"/>
      <c r="W3" s="392"/>
      <c r="X3" s="392"/>
      <c r="Y3" s="392"/>
      <c r="Z3" s="393"/>
      <c r="AA3" s="487"/>
      <c r="AB3" s="488"/>
      <c r="AC3" s="491"/>
      <c r="AD3" s="491"/>
      <c r="AG3" s="380"/>
      <c r="AH3" s="394"/>
      <c r="AI3" s="395"/>
      <c r="AJ3" s="395"/>
      <c r="AK3" s="395"/>
      <c r="AL3" s="395"/>
      <c r="AM3" s="395"/>
      <c r="AN3" s="395"/>
      <c r="AO3" s="395"/>
      <c r="AP3" s="395"/>
      <c r="AQ3" s="395"/>
      <c r="AR3" s="395"/>
      <c r="AS3" s="395"/>
      <c r="AT3" s="395"/>
      <c r="AU3" s="395"/>
      <c r="AV3" s="395"/>
      <c r="AW3" s="395"/>
      <c r="AX3" s="395"/>
      <c r="AY3" s="395"/>
      <c r="AZ3" s="395"/>
      <c r="BA3" s="395"/>
      <c r="BB3" s="395"/>
      <c r="BC3" s="395"/>
      <c r="BD3" s="395"/>
      <c r="BE3" s="395"/>
      <c r="BF3" s="395"/>
      <c r="BG3" s="395"/>
      <c r="BH3" s="395"/>
      <c r="BI3" s="395"/>
      <c r="BJ3" s="395"/>
      <c r="BK3" s="395"/>
      <c r="BL3" s="395"/>
      <c r="BM3" s="395"/>
      <c r="BN3" s="395"/>
      <c r="BO3" s="396"/>
      <c r="BP3" s="434"/>
    </row>
    <row r="4" spans="1:70" ht="9" customHeight="1">
      <c r="A4" s="153"/>
      <c r="B4" s="380"/>
      <c r="C4" s="394"/>
      <c r="D4" s="395"/>
      <c r="E4" s="395"/>
      <c r="F4" s="395"/>
      <c r="G4" s="395"/>
      <c r="H4" s="395"/>
      <c r="I4" s="395"/>
      <c r="J4" s="395"/>
      <c r="K4" s="395"/>
      <c r="L4" s="395"/>
      <c r="M4" s="395"/>
      <c r="N4" s="395"/>
      <c r="O4" s="395"/>
      <c r="P4" s="395"/>
      <c r="Q4" s="395"/>
      <c r="R4" s="395"/>
      <c r="S4" s="395"/>
      <c r="T4" s="395"/>
      <c r="U4" s="395"/>
      <c r="V4" s="395"/>
      <c r="W4" s="395"/>
      <c r="X4" s="395"/>
      <c r="Y4" s="395"/>
      <c r="Z4" s="396"/>
      <c r="AA4" s="487"/>
      <c r="AB4" s="488"/>
      <c r="AC4" s="491"/>
      <c r="AD4" s="491"/>
      <c r="AG4" s="380"/>
      <c r="AH4" s="475"/>
      <c r="AI4" s="476"/>
      <c r="AJ4" s="476"/>
      <c r="AK4" s="476"/>
      <c r="AL4" s="476"/>
      <c r="AM4" s="476"/>
      <c r="AN4" s="476"/>
      <c r="AO4" s="476"/>
      <c r="AP4" s="476"/>
      <c r="AQ4" s="476"/>
      <c r="AR4" s="476"/>
      <c r="AS4" s="476"/>
      <c r="AT4" s="476"/>
      <c r="AU4" s="476"/>
      <c r="AV4" s="476"/>
      <c r="AW4" s="476"/>
      <c r="AX4" s="476"/>
      <c r="AY4" s="477"/>
      <c r="AZ4" s="475"/>
      <c r="BA4" s="478"/>
      <c r="BB4" s="478"/>
      <c r="BC4" s="478"/>
      <c r="BD4" s="478"/>
      <c r="BE4" s="478"/>
      <c r="BF4" s="478"/>
      <c r="BG4" s="478"/>
      <c r="BH4" s="478"/>
      <c r="BI4" s="478"/>
      <c r="BJ4" s="478"/>
      <c r="BK4" s="478"/>
      <c r="BL4" s="478"/>
      <c r="BM4" s="478"/>
      <c r="BN4" s="478"/>
      <c r="BO4" s="479"/>
      <c r="BP4" s="434"/>
    </row>
    <row r="5" spans="1:70" ht="9" customHeight="1">
      <c r="A5" s="153"/>
      <c r="B5" s="380"/>
      <c r="C5" s="483" t="s">
        <v>36</v>
      </c>
      <c r="D5" s="484"/>
      <c r="E5" s="483" t="s">
        <v>36</v>
      </c>
      <c r="F5" s="484"/>
      <c r="G5" s="483" t="s">
        <v>36</v>
      </c>
      <c r="H5" s="484"/>
      <c r="I5" s="483" t="s">
        <v>36</v>
      </c>
      <c r="J5" s="484"/>
      <c r="K5" s="483" t="s">
        <v>36</v>
      </c>
      <c r="L5" s="484"/>
      <c r="M5" s="483" t="s">
        <v>36</v>
      </c>
      <c r="N5" s="484"/>
      <c r="O5" s="483" t="s">
        <v>36</v>
      </c>
      <c r="P5" s="484"/>
      <c r="Q5" s="483" t="s">
        <v>36</v>
      </c>
      <c r="R5" s="484"/>
      <c r="S5" s="483" t="s">
        <v>36</v>
      </c>
      <c r="T5" s="484"/>
      <c r="U5" s="483" t="s">
        <v>36</v>
      </c>
      <c r="V5" s="484"/>
      <c r="W5" s="483" t="s">
        <v>36</v>
      </c>
      <c r="X5" s="484"/>
      <c r="Y5" s="483" t="s">
        <v>36</v>
      </c>
      <c r="Z5" s="484"/>
      <c r="AA5" s="487"/>
      <c r="AB5" s="488"/>
      <c r="AC5" s="491"/>
      <c r="AD5" s="491"/>
      <c r="AG5" s="380"/>
      <c r="AH5" s="435" t="s">
        <v>121</v>
      </c>
      <c r="AI5" s="436"/>
      <c r="AJ5" s="436"/>
      <c r="AK5" s="436"/>
      <c r="AL5" s="436"/>
      <c r="AM5" s="436"/>
      <c r="AN5" s="436"/>
      <c r="AO5" s="437"/>
      <c r="AP5" s="480" t="s">
        <v>122</v>
      </c>
      <c r="AQ5" s="480"/>
      <c r="AR5" s="435" t="s">
        <v>121</v>
      </c>
      <c r="AS5" s="436"/>
      <c r="AT5" s="436"/>
      <c r="AU5" s="436"/>
      <c r="AV5" s="436"/>
      <c r="AW5" s="437"/>
      <c r="AX5" s="480" t="s">
        <v>122</v>
      </c>
      <c r="AY5" s="480"/>
      <c r="AZ5" s="435" t="s">
        <v>121</v>
      </c>
      <c r="BA5" s="436"/>
      <c r="BB5" s="436"/>
      <c r="BC5" s="436"/>
      <c r="BD5" s="436"/>
      <c r="BE5" s="437"/>
      <c r="BF5" s="474" t="s">
        <v>122</v>
      </c>
      <c r="BG5" s="474"/>
      <c r="BH5" s="435" t="s">
        <v>121</v>
      </c>
      <c r="BI5" s="436"/>
      <c r="BJ5" s="436"/>
      <c r="BK5" s="436"/>
      <c r="BL5" s="436"/>
      <c r="BM5" s="437"/>
      <c r="BN5" s="474" t="s">
        <v>122</v>
      </c>
      <c r="BO5" s="474"/>
      <c r="BP5" s="434"/>
    </row>
    <row r="6" spans="1:70" ht="9" customHeight="1">
      <c r="A6" s="153"/>
      <c r="B6" s="380"/>
      <c r="C6" s="492" t="s">
        <v>79</v>
      </c>
      <c r="D6" s="493"/>
      <c r="E6" s="492" t="s">
        <v>79</v>
      </c>
      <c r="F6" s="493"/>
      <c r="G6" s="492" t="s">
        <v>79</v>
      </c>
      <c r="H6" s="493"/>
      <c r="I6" s="492" t="s">
        <v>79</v>
      </c>
      <c r="J6" s="493"/>
      <c r="K6" s="492" t="s">
        <v>79</v>
      </c>
      <c r="L6" s="493"/>
      <c r="M6" s="492" t="s">
        <v>79</v>
      </c>
      <c r="N6" s="493"/>
      <c r="O6" s="492" t="s">
        <v>79</v>
      </c>
      <c r="P6" s="493"/>
      <c r="Q6" s="492" t="s">
        <v>79</v>
      </c>
      <c r="R6" s="493"/>
      <c r="S6" s="492" t="s">
        <v>79</v>
      </c>
      <c r="T6" s="493"/>
      <c r="U6" s="492" t="s">
        <v>79</v>
      </c>
      <c r="V6" s="493"/>
      <c r="W6" s="492" t="s">
        <v>79</v>
      </c>
      <c r="X6" s="493"/>
      <c r="Y6" s="492" t="s">
        <v>79</v>
      </c>
      <c r="Z6" s="493"/>
      <c r="AA6" s="487"/>
      <c r="AB6" s="488"/>
      <c r="AC6" s="491"/>
      <c r="AD6" s="491"/>
      <c r="AG6" s="380"/>
      <c r="AH6" s="474" t="s">
        <v>123</v>
      </c>
      <c r="AI6" s="474"/>
      <c r="AJ6" s="474" t="s">
        <v>123</v>
      </c>
      <c r="AK6" s="474"/>
      <c r="AL6" s="474" t="s">
        <v>123</v>
      </c>
      <c r="AM6" s="474"/>
      <c r="AN6" s="474" t="s">
        <v>123</v>
      </c>
      <c r="AO6" s="474"/>
      <c r="AP6" s="474"/>
      <c r="AQ6" s="474"/>
      <c r="AR6" s="474" t="s">
        <v>123</v>
      </c>
      <c r="AS6" s="474"/>
      <c r="AT6" s="474" t="s">
        <v>123</v>
      </c>
      <c r="AU6" s="474"/>
      <c r="AV6" s="474" t="s">
        <v>123</v>
      </c>
      <c r="AW6" s="474"/>
      <c r="AX6" s="474"/>
      <c r="AY6" s="474"/>
      <c r="AZ6" s="474" t="s">
        <v>123</v>
      </c>
      <c r="BA6" s="474"/>
      <c r="BB6" s="474" t="s">
        <v>123</v>
      </c>
      <c r="BC6" s="474"/>
      <c r="BD6" s="474" t="s">
        <v>123</v>
      </c>
      <c r="BE6" s="474"/>
      <c r="BF6" s="474"/>
      <c r="BG6" s="474"/>
      <c r="BH6" s="474" t="s">
        <v>123</v>
      </c>
      <c r="BI6" s="474"/>
      <c r="BJ6" s="474" t="s">
        <v>123</v>
      </c>
      <c r="BK6" s="474"/>
      <c r="BL6" s="474" t="s">
        <v>123</v>
      </c>
      <c r="BM6" s="474"/>
      <c r="BN6" s="474"/>
      <c r="BO6" s="474"/>
      <c r="BP6" s="434"/>
    </row>
    <row r="7" spans="1:70" ht="9" customHeight="1">
      <c r="A7" s="153"/>
      <c r="B7" s="444"/>
      <c r="C7" s="481">
        <v>1</v>
      </c>
      <c r="D7" s="482"/>
      <c r="E7" s="481">
        <v>2</v>
      </c>
      <c r="F7" s="482"/>
      <c r="G7" s="481">
        <v>3</v>
      </c>
      <c r="H7" s="482"/>
      <c r="I7" s="481">
        <v>4</v>
      </c>
      <c r="J7" s="482"/>
      <c r="K7" s="481">
        <v>5</v>
      </c>
      <c r="L7" s="482"/>
      <c r="M7" s="481">
        <v>6</v>
      </c>
      <c r="N7" s="482"/>
      <c r="O7" s="481">
        <v>7</v>
      </c>
      <c r="P7" s="482"/>
      <c r="Q7" s="481">
        <v>8</v>
      </c>
      <c r="R7" s="482"/>
      <c r="S7" s="481">
        <v>9</v>
      </c>
      <c r="T7" s="482"/>
      <c r="U7" s="481">
        <v>10</v>
      </c>
      <c r="V7" s="482"/>
      <c r="W7" s="481">
        <v>11</v>
      </c>
      <c r="X7" s="482"/>
      <c r="Y7" s="481">
        <v>12</v>
      </c>
      <c r="Z7" s="482"/>
      <c r="AA7" s="489"/>
      <c r="AB7" s="490"/>
      <c r="AC7" s="491"/>
      <c r="AD7" s="491"/>
      <c r="AG7" s="444"/>
      <c r="AH7" s="474"/>
      <c r="AI7" s="474"/>
      <c r="AJ7" s="474"/>
      <c r="AK7" s="474"/>
      <c r="AL7" s="474"/>
      <c r="AM7" s="474"/>
      <c r="AN7" s="474"/>
      <c r="AO7" s="474"/>
      <c r="AP7" s="474"/>
      <c r="AQ7" s="474"/>
      <c r="AR7" s="474"/>
      <c r="AS7" s="474"/>
      <c r="AT7" s="474"/>
      <c r="AU7" s="474"/>
      <c r="AV7" s="474"/>
      <c r="AW7" s="474"/>
      <c r="AX7" s="474"/>
      <c r="AY7" s="474"/>
      <c r="AZ7" s="474"/>
      <c r="BA7" s="474"/>
      <c r="BB7" s="474"/>
      <c r="BC7" s="474"/>
      <c r="BD7" s="474"/>
      <c r="BE7" s="474"/>
      <c r="BF7" s="474"/>
      <c r="BG7" s="474"/>
      <c r="BH7" s="474"/>
      <c r="BI7" s="474"/>
      <c r="BJ7" s="474"/>
      <c r="BK7" s="474"/>
      <c r="BL7" s="474"/>
      <c r="BM7" s="474"/>
      <c r="BN7" s="474"/>
      <c r="BO7" s="474"/>
      <c r="BP7" s="434"/>
    </row>
    <row r="8" spans="1:70" ht="9" customHeight="1">
      <c r="A8" s="153"/>
      <c r="B8" s="374">
        <v>1</v>
      </c>
      <c r="C8" s="397">
        <f>+'1eva_AP1'!AR7</f>
        <v>0</v>
      </c>
      <c r="D8" s="398"/>
      <c r="E8" s="397">
        <f>+BP8</f>
        <v>0</v>
      </c>
      <c r="F8" s="398"/>
      <c r="G8" s="397">
        <f>+'3eva_8eva'!AR8</f>
        <v>0</v>
      </c>
      <c r="H8" s="398"/>
      <c r="I8" s="397">
        <f>+'7eva_4eva'!BW8</f>
        <v>0</v>
      </c>
      <c r="J8" s="398"/>
      <c r="K8" s="397">
        <f>+'5eva_6eva'!AR8</f>
        <v>0</v>
      </c>
      <c r="L8" s="398"/>
      <c r="M8" s="397">
        <f>+'5eva_6eva'!CD8</f>
        <v>0</v>
      </c>
      <c r="N8" s="398"/>
      <c r="O8" s="397">
        <f>+'7eva_4eva'!AK8</f>
        <v>0</v>
      </c>
      <c r="P8" s="398"/>
      <c r="Q8" s="494">
        <f>+'3eva_8eva'!CD8</f>
        <v>0</v>
      </c>
      <c r="R8" s="495"/>
      <c r="S8" s="397"/>
      <c r="T8" s="398"/>
      <c r="U8" s="397"/>
      <c r="V8" s="398"/>
      <c r="W8" s="397"/>
      <c r="X8" s="398"/>
      <c r="Y8" s="397"/>
      <c r="Z8" s="398"/>
      <c r="AA8" s="397">
        <f>SUM(C8:Z9)</f>
        <v>0</v>
      </c>
      <c r="AB8" s="398"/>
      <c r="AC8" s="397">
        <f ca="1">IF(AC8&lt;&gt;0,(SUM(C8:Z9))/COUNT(C8:Z9),"")</f>
        <v>0</v>
      </c>
      <c r="AD8" s="398"/>
      <c r="AG8" s="374">
        <v>1</v>
      </c>
      <c r="AH8" s="401"/>
      <c r="AI8" s="402"/>
      <c r="AJ8" s="401"/>
      <c r="AK8" s="402"/>
      <c r="AL8" s="401"/>
      <c r="AM8" s="402"/>
      <c r="AN8" s="401"/>
      <c r="AO8" s="402"/>
      <c r="AP8" s="473" t="str">
        <f>IFERROR(SUM(AH8:AO9)/COUNT(AH8:AO9),"")</f>
        <v/>
      </c>
      <c r="AQ8" s="473"/>
      <c r="AR8" s="401"/>
      <c r="AS8" s="402"/>
      <c r="AT8" s="401"/>
      <c r="AU8" s="402"/>
      <c r="AV8" s="401"/>
      <c r="AW8" s="402"/>
      <c r="AX8" s="397">
        <f>IF(BR9=2,AT8,AV8)</f>
        <v>0</v>
      </c>
      <c r="AY8" s="398"/>
      <c r="AZ8" s="401"/>
      <c r="BA8" s="402"/>
      <c r="BB8" s="401"/>
      <c r="BC8" s="402"/>
      <c r="BD8" s="401"/>
      <c r="BE8" s="402"/>
      <c r="BF8" s="397">
        <f>IF(BR10=2,BB8,BD8)</f>
        <v>0</v>
      </c>
      <c r="BG8" s="398"/>
      <c r="BH8" s="401"/>
      <c r="BI8" s="402"/>
      <c r="BJ8" s="401"/>
      <c r="BK8" s="402"/>
      <c r="BL8" s="401"/>
      <c r="BM8" s="402"/>
      <c r="BN8" s="397">
        <f>IF(BR11=2,BJ8,BL8)</f>
        <v>0</v>
      </c>
      <c r="BO8" s="398"/>
      <c r="BP8" s="473">
        <f>IF(BR13=0,BN8,(IF(BR13=3,AP8,(IF(BR13=2,AX8,BF8)))))</f>
        <v>0</v>
      </c>
      <c r="BR8" s="67">
        <f>COUNT(AH8:AO9)</f>
        <v>0</v>
      </c>
    </row>
    <row r="9" spans="1:70" ht="9" customHeight="1">
      <c r="A9" s="153"/>
      <c r="B9" s="375"/>
      <c r="C9" s="399"/>
      <c r="D9" s="400"/>
      <c r="E9" s="399"/>
      <c r="F9" s="400"/>
      <c r="G9" s="399"/>
      <c r="H9" s="400"/>
      <c r="I9" s="399"/>
      <c r="J9" s="400"/>
      <c r="K9" s="399"/>
      <c r="L9" s="400"/>
      <c r="M9" s="399"/>
      <c r="N9" s="400"/>
      <c r="O9" s="399"/>
      <c r="P9" s="400"/>
      <c r="Q9" s="496"/>
      <c r="R9" s="497"/>
      <c r="S9" s="399"/>
      <c r="T9" s="400"/>
      <c r="U9" s="399"/>
      <c r="V9" s="400"/>
      <c r="W9" s="399"/>
      <c r="X9" s="400"/>
      <c r="Y9" s="399"/>
      <c r="Z9" s="400"/>
      <c r="AA9" s="399"/>
      <c r="AB9" s="400"/>
      <c r="AC9" s="399"/>
      <c r="AD9" s="400"/>
      <c r="AG9" s="375"/>
      <c r="AH9" s="403"/>
      <c r="AI9" s="404"/>
      <c r="AJ9" s="403"/>
      <c r="AK9" s="404"/>
      <c r="AL9" s="403"/>
      <c r="AM9" s="404"/>
      <c r="AN9" s="403"/>
      <c r="AO9" s="404"/>
      <c r="AP9" s="473"/>
      <c r="AQ9" s="473"/>
      <c r="AR9" s="403"/>
      <c r="AS9" s="404"/>
      <c r="AT9" s="403"/>
      <c r="AU9" s="404"/>
      <c r="AV9" s="403"/>
      <c r="AW9" s="404"/>
      <c r="AX9" s="399"/>
      <c r="AY9" s="400"/>
      <c r="AZ9" s="403"/>
      <c r="BA9" s="404"/>
      <c r="BB9" s="403"/>
      <c r="BC9" s="404"/>
      <c r="BD9" s="403"/>
      <c r="BE9" s="404"/>
      <c r="BF9" s="399"/>
      <c r="BG9" s="400"/>
      <c r="BH9" s="403"/>
      <c r="BI9" s="404"/>
      <c r="BJ9" s="403"/>
      <c r="BK9" s="404"/>
      <c r="BL9" s="403"/>
      <c r="BM9" s="404"/>
      <c r="BN9" s="399"/>
      <c r="BO9" s="400"/>
      <c r="BP9" s="473"/>
      <c r="BR9" s="67">
        <f>COUNT(AR8:AW9)</f>
        <v>0</v>
      </c>
    </row>
    <row r="10" spans="1:70" ht="9" customHeight="1">
      <c r="A10" s="153"/>
      <c r="B10" s="374">
        <v>2</v>
      </c>
      <c r="C10" s="397">
        <f>+'1eva_AP1'!AR9</f>
        <v>0</v>
      </c>
      <c r="D10" s="398"/>
      <c r="E10" s="397">
        <f>+BP10</f>
        <v>0</v>
      </c>
      <c r="F10" s="398"/>
      <c r="G10" s="397">
        <f>+'3eva_8eva'!AR10</f>
        <v>0</v>
      </c>
      <c r="H10" s="398"/>
      <c r="I10" s="397">
        <f>+'7eva_4eva'!BW10</f>
        <v>0</v>
      </c>
      <c r="J10" s="398"/>
      <c r="K10" s="397">
        <f>+'5eva_6eva'!AR10</f>
        <v>0</v>
      </c>
      <c r="L10" s="398"/>
      <c r="M10" s="397">
        <f>+'5eva_6eva'!CD10</f>
        <v>0</v>
      </c>
      <c r="N10" s="398"/>
      <c r="O10" s="397">
        <f>+'7eva_4eva'!AK10</f>
        <v>0</v>
      </c>
      <c r="P10" s="398"/>
      <c r="Q10" s="397">
        <f>+'3eva_8eva'!CD10</f>
        <v>0</v>
      </c>
      <c r="R10" s="398"/>
      <c r="S10" s="397"/>
      <c r="T10" s="398"/>
      <c r="U10" s="397"/>
      <c r="V10" s="398"/>
      <c r="W10" s="397"/>
      <c r="X10" s="398"/>
      <c r="Y10" s="397"/>
      <c r="Z10" s="398"/>
      <c r="AA10" s="397">
        <f>SUM(C10:Z11)</f>
        <v>0</v>
      </c>
      <c r="AB10" s="398"/>
      <c r="AC10" s="397">
        <f ca="1">IF(AC10&lt;&gt;0,(SUM(C10:Z11))/COUNT(C10:Z11),"")</f>
        <v>0</v>
      </c>
      <c r="AD10" s="398"/>
      <c r="AG10" s="374">
        <v>2</v>
      </c>
      <c r="AH10" s="401"/>
      <c r="AI10" s="402"/>
      <c r="AJ10" s="401"/>
      <c r="AK10" s="402"/>
      <c r="AL10" s="401"/>
      <c r="AM10" s="402"/>
      <c r="AN10" s="401"/>
      <c r="AO10" s="402"/>
      <c r="AP10" s="473" t="str">
        <f>IFERROR(SUM(AH10:AO11)/COUNT(AH10:AO11),"")</f>
        <v/>
      </c>
      <c r="AQ10" s="473"/>
      <c r="AR10" s="401"/>
      <c r="AS10" s="402"/>
      <c r="AT10" s="401"/>
      <c r="AU10" s="402"/>
      <c r="AV10" s="401"/>
      <c r="AW10" s="402"/>
      <c r="AX10" s="397">
        <f>IF(BR9=2,AT10,AV10)</f>
        <v>0</v>
      </c>
      <c r="AY10" s="398"/>
      <c r="AZ10" s="401"/>
      <c r="BA10" s="402"/>
      <c r="BB10" s="401"/>
      <c r="BC10" s="402"/>
      <c r="BD10" s="401"/>
      <c r="BE10" s="402"/>
      <c r="BF10" s="397">
        <f>IF(BR10=2,BB10,BD10)</f>
        <v>0</v>
      </c>
      <c r="BG10" s="398"/>
      <c r="BH10" s="401"/>
      <c r="BI10" s="402"/>
      <c r="BJ10" s="401"/>
      <c r="BK10" s="402"/>
      <c r="BL10" s="401"/>
      <c r="BM10" s="402"/>
      <c r="BN10" s="397">
        <f>IF(BR11=2,BJ10,BL10)</f>
        <v>0</v>
      </c>
      <c r="BO10" s="398"/>
      <c r="BP10" s="473">
        <f>IF(BR13=0,BN10,(IF(BR13=3,AP10,(IF(BR13=2,AX10,BF10)))))</f>
        <v>0</v>
      </c>
      <c r="BR10" s="67">
        <f>COUNT(AZ8:BE9)</f>
        <v>0</v>
      </c>
    </row>
    <row r="11" spans="1:70" ht="9" customHeight="1">
      <c r="A11" s="153"/>
      <c r="B11" s="375"/>
      <c r="C11" s="399"/>
      <c r="D11" s="400"/>
      <c r="E11" s="399"/>
      <c r="F11" s="400"/>
      <c r="G11" s="399"/>
      <c r="H11" s="400"/>
      <c r="I11" s="399"/>
      <c r="J11" s="400"/>
      <c r="K11" s="399"/>
      <c r="L11" s="400"/>
      <c r="M11" s="399"/>
      <c r="N11" s="400"/>
      <c r="O11" s="399"/>
      <c r="P11" s="400"/>
      <c r="Q11" s="399"/>
      <c r="R11" s="400"/>
      <c r="S11" s="399"/>
      <c r="T11" s="400"/>
      <c r="U11" s="399"/>
      <c r="V11" s="400"/>
      <c r="W11" s="399"/>
      <c r="X11" s="400"/>
      <c r="Y11" s="399"/>
      <c r="Z11" s="400"/>
      <c r="AA11" s="399"/>
      <c r="AB11" s="400"/>
      <c r="AC11" s="399"/>
      <c r="AD11" s="400"/>
      <c r="AG11" s="375"/>
      <c r="AH11" s="403"/>
      <c r="AI11" s="404"/>
      <c r="AJ11" s="403"/>
      <c r="AK11" s="404"/>
      <c r="AL11" s="403"/>
      <c r="AM11" s="404"/>
      <c r="AN11" s="403"/>
      <c r="AO11" s="404"/>
      <c r="AP11" s="473"/>
      <c r="AQ11" s="473"/>
      <c r="AR11" s="403"/>
      <c r="AS11" s="404"/>
      <c r="AT11" s="403"/>
      <c r="AU11" s="404"/>
      <c r="AV11" s="403"/>
      <c r="AW11" s="404"/>
      <c r="AX11" s="399"/>
      <c r="AY11" s="400"/>
      <c r="AZ11" s="403"/>
      <c r="BA11" s="404"/>
      <c r="BB11" s="403"/>
      <c r="BC11" s="404"/>
      <c r="BD11" s="403"/>
      <c r="BE11" s="404"/>
      <c r="BF11" s="399"/>
      <c r="BG11" s="400"/>
      <c r="BH11" s="403"/>
      <c r="BI11" s="404"/>
      <c r="BJ11" s="403"/>
      <c r="BK11" s="404"/>
      <c r="BL11" s="403"/>
      <c r="BM11" s="404"/>
      <c r="BN11" s="399"/>
      <c r="BO11" s="400"/>
      <c r="BP11" s="473"/>
      <c r="BR11" s="67">
        <f>COUNT(BH8:BM9)</f>
        <v>0</v>
      </c>
    </row>
    <row r="12" spans="1:70" ht="9" customHeight="1">
      <c r="A12" s="153"/>
      <c r="B12" s="374">
        <v>3</v>
      </c>
      <c r="C12" s="397">
        <f>+'1eva_AP1'!AR11</f>
        <v>0</v>
      </c>
      <c r="D12" s="398"/>
      <c r="E12" s="397">
        <f>+BP12</f>
        <v>0</v>
      </c>
      <c r="F12" s="398"/>
      <c r="G12" s="397">
        <f>+'3eva_8eva'!AR12</f>
        <v>0</v>
      </c>
      <c r="H12" s="398"/>
      <c r="I12" s="397">
        <f>+'7eva_4eva'!BW12</f>
        <v>0</v>
      </c>
      <c r="J12" s="398"/>
      <c r="K12" s="397">
        <f>+'5eva_6eva'!AR12</f>
        <v>0</v>
      </c>
      <c r="L12" s="398"/>
      <c r="M12" s="397">
        <f>+'5eva_6eva'!CD12</f>
        <v>0</v>
      </c>
      <c r="N12" s="398"/>
      <c r="O12" s="397">
        <f>+'7eva_4eva'!AK12</f>
        <v>0</v>
      </c>
      <c r="P12" s="398"/>
      <c r="Q12" s="397">
        <f>+'3eva_8eva'!CD12</f>
        <v>0</v>
      </c>
      <c r="R12" s="398"/>
      <c r="S12" s="397"/>
      <c r="T12" s="398"/>
      <c r="U12" s="397"/>
      <c r="V12" s="398"/>
      <c r="W12" s="397"/>
      <c r="X12" s="398"/>
      <c r="Y12" s="397"/>
      <c r="Z12" s="398"/>
      <c r="AA12" s="397">
        <f>SUM(C12:Z13)</f>
        <v>0</v>
      </c>
      <c r="AB12" s="398"/>
      <c r="AC12" s="397">
        <f ca="1">IF(AC12&lt;&gt;0,(SUM(C12:Z13))/COUNT(C12:Z13),"")</f>
        <v>0</v>
      </c>
      <c r="AD12" s="398"/>
      <c r="AG12" s="374">
        <v>3</v>
      </c>
      <c r="AH12" s="401"/>
      <c r="AI12" s="402"/>
      <c r="AJ12" s="401"/>
      <c r="AK12" s="402"/>
      <c r="AL12" s="401"/>
      <c r="AM12" s="402"/>
      <c r="AN12" s="401"/>
      <c r="AO12" s="402"/>
      <c r="AP12" s="473" t="str">
        <f>IFERROR(SUM(AH12:AO13)/COUNT(AH12:AO13),"")</f>
        <v/>
      </c>
      <c r="AQ12" s="473"/>
      <c r="AR12" s="401"/>
      <c r="AS12" s="402"/>
      <c r="AT12" s="401"/>
      <c r="AU12" s="402"/>
      <c r="AV12" s="401"/>
      <c r="AW12" s="402"/>
      <c r="AX12" s="397">
        <f>IF(BR9=2,AT12,AV12)</f>
        <v>0</v>
      </c>
      <c r="AY12" s="398"/>
      <c r="AZ12" s="401"/>
      <c r="BA12" s="402"/>
      <c r="BB12" s="401"/>
      <c r="BC12" s="402"/>
      <c r="BD12" s="401"/>
      <c r="BE12" s="402"/>
      <c r="BF12" s="397">
        <f>IF(BR10=2,BB12,BD12)</f>
        <v>0</v>
      </c>
      <c r="BG12" s="398"/>
      <c r="BH12" s="401"/>
      <c r="BI12" s="402"/>
      <c r="BJ12" s="401"/>
      <c r="BK12" s="402"/>
      <c r="BL12" s="401"/>
      <c r="BM12" s="402"/>
      <c r="BN12" s="397">
        <f>IF(BR11=2,BJ12,BL12)</f>
        <v>0</v>
      </c>
      <c r="BO12" s="398"/>
      <c r="BP12" s="473">
        <f>IF(BR13=0,BN12,(IF(BR13=3,AP12,(IF(BR13=2,AX12,BF12)))))</f>
        <v>0</v>
      </c>
      <c r="BR12" s="67"/>
    </row>
    <row r="13" spans="1:70" ht="9" customHeight="1">
      <c r="A13" s="153"/>
      <c r="B13" s="375"/>
      <c r="C13" s="399"/>
      <c r="D13" s="400"/>
      <c r="E13" s="399"/>
      <c r="F13" s="400"/>
      <c r="G13" s="399"/>
      <c r="H13" s="400"/>
      <c r="I13" s="399"/>
      <c r="J13" s="400"/>
      <c r="K13" s="399"/>
      <c r="L13" s="400"/>
      <c r="M13" s="399"/>
      <c r="N13" s="400"/>
      <c r="O13" s="399"/>
      <c r="P13" s="400"/>
      <c r="Q13" s="399"/>
      <c r="R13" s="400"/>
      <c r="S13" s="399"/>
      <c r="T13" s="400"/>
      <c r="U13" s="399"/>
      <c r="V13" s="400"/>
      <c r="W13" s="399"/>
      <c r="X13" s="400"/>
      <c r="Y13" s="399"/>
      <c r="Z13" s="400"/>
      <c r="AA13" s="399"/>
      <c r="AB13" s="400"/>
      <c r="AC13" s="399"/>
      <c r="AD13" s="400"/>
      <c r="AG13" s="375"/>
      <c r="AH13" s="403"/>
      <c r="AI13" s="404"/>
      <c r="AJ13" s="403"/>
      <c r="AK13" s="404"/>
      <c r="AL13" s="403"/>
      <c r="AM13" s="404"/>
      <c r="AN13" s="403"/>
      <c r="AO13" s="404"/>
      <c r="AP13" s="473"/>
      <c r="AQ13" s="473"/>
      <c r="AR13" s="403"/>
      <c r="AS13" s="404"/>
      <c r="AT13" s="403"/>
      <c r="AU13" s="404"/>
      <c r="AV13" s="403"/>
      <c r="AW13" s="404"/>
      <c r="AX13" s="399"/>
      <c r="AY13" s="400"/>
      <c r="AZ13" s="403"/>
      <c r="BA13" s="404"/>
      <c r="BB13" s="403"/>
      <c r="BC13" s="404"/>
      <c r="BD13" s="403"/>
      <c r="BE13" s="404"/>
      <c r="BF13" s="399"/>
      <c r="BG13" s="400"/>
      <c r="BH13" s="403"/>
      <c r="BI13" s="404"/>
      <c r="BJ13" s="403"/>
      <c r="BK13" s="404"/>
      <c r="BL13" s="403"/>
      <c r="BM13" s="404"/>
      <c r="BN13" s="399"/>
      <c r="BO13" s="400"/>
      <c r="BP13" s="473"/>
      <c r="BR13" s="68">
        <f>COUNTIF(BR8:BR11,0)</f>
        <v>4</v>
      </c>
    </row>
    <row r="14" spans="1:70" ht="9" customHeight="1">
      <c r="A14" s="153"/>
      <c r="B14" s="374">
        <v>4</v>
      </c>
      <c r="C14" s="397">
        <f>+'1eva_AP1'!AR13</f>
        <v>0</v>
      </c>
      <c r="D14" s="398"/>
      <c r="E14" s="397">
        <f>+BP14</f>
        <v>0</v>
      </c>
      <c r="F14" s="398"/>
      <c r="G14" s="397">
        <f>+'3eva_8eva'!AR14</f>
        <v>0</v>
      </c>
      <c r="H14" s="398"/>
      <c r="I14" s="397">
        <f>+'7eva_4eva'!BW14</f>
        <v>0</v>
      </c>
      <c r="J14" s="398"/>
      <c r="K14" s="397">
        <f>+'5eva_6eva'!AR14</f>
        <v>0</v>
      </c>
      <c r="L14" s="398"/>
      <c r="M14" s="397">
        <f>+'5eva_6eva'!CD14</f>
        <v>0</v>
      </c>
      <c r="N14" s="398"/>
      <c r="O14" s="397">
        <f>+'7eva_4eva'!AK14</f>
        <v>0</v>
      </c>
      <c r="P14" s="398"/>
      <c r="Q14" s="397">
        <f>+'3eva_8eva'!CD14</f>
        <v>0</v>
      </c>
      <c r="R14" s="398"/>
      <c r="S14" s="397"/>
      <c r="T14" s="398"/>
      <c r="U14" s="397"/>
      <c r="V14" s="398"/>
      <c r="W14" s="397"/>
      <c r="X14" s="398"/>
      <c r="Y14" s="397"/>
      <c r="Z14" s="398"/>
      <c r="AA14" s="397">
        <f>SUM(C14:Z15)</f>
        <v>0</v>
      </c>
      <c r="AB14" s="398"/>
      <c r="AC14" s="397">
        <f ca="1">IF(AC14&lt;&gt;0,(SUM(C14:Z15))/COUNT(C14:Z15),"")</f>
        <v>0</v>
      </c>
      <c r="AD14" s="398"/>
      <c r="AG14" s="374">
        <v>4</v>
      </c>
      <c r="AH14" s="401"/>
      <c r="AI14" s="402"/>
      <c r="AJ14" s="401"/>
      <c r="AK14" s="402"/>
      <c r="AL14" s="401"/>
      <c r="AM14" s="402"/>
      <c r="AN14" s="401"/>
      <c r="AO14" s="402"/>
      <c r="AP14" s="473" t="str">
        <f t="shared" ref="AP14" si="0">IFERROR(SUM(AH14:AO15)/COUNT(AH14:AO15),"")</f>
        <v/>
      </c>
      <c r="AQ14" s="473"/>
      <c r="AR14" s="401"/>
      <c r="AS14" s="402"/>
      <c r="AT14" s="401"/>
      <c r="AU14" s="402"/>
      <c r="AV14" s="401"/>
      <c r="AW14" s="402"/>
      <c r="AX14" s="397">
        <f>IF(BR9=2,AT14,AV14)</f>
        <v>0</v>
      </c>
      <c r="AY14" s="398"/>
      <c r="AZ14" s="401"/>
      <c r="BA14" s="402"/>
      <c r="BB14" s="401"/>
      <c r="BC14" s="402"/>
      <c r="BD14" s="401"/>
      <c r="BE14" s="402"/>
      <c r="BF14" s="397">
        <f>IF(BR10=2,BB14,BD14)</f>
        <v>0</v>
      </c>
      <c r="BG14" s="398"/>
      <c r="BH14" s="401"/>
      <c r="BI14" s="402"/>
      <c r="BJ14" s="401"/>
      <c r="BK14" s="402"/>
      <c r="BL14" s="401"/>
      <c r="BM14" s="402"/>
      <c r="BN14" s="397">
        <f>IF(BR11=2,BJ14,BL14)</f>
        <v>0</v>
      </c>
      <c r="BO14" s="398"/>
      <c r="BP14" s="473">
        <f>IF(BR13=0,BN14,(IF(BR13=3,AP14,(IF(BR13=2,AX14,BF14)))))</f>
        <v>0</v>
      </c>
    </row>
    <row r="15" spans="1:70" ht="9" customHeight="1">
      <c r="A15" s="153"/>
      <c r="B15" s="375"/>
      <c r="C15" s="399"/>
      <c r="D15" s="400"/>
      <c r="E15" s="399"/>
      <c r="F15" s="400"/>
      <c r="G15" s="399"/>
      <c r="H15" s="400"/>
      <c r="I15" s="399"/>
      <c r="J15" s="400"/>
      <c r="K15" s="399"/>
      <c r="L15" s="400"/>
      <c r="M15" s="399"/>
      <c r="N15" s="400"/>
      <c r="O15" s="399"/>
      <c r="P15" s="400"/>
      <c r="Q15" s="399"/>
      <c r="R15" s="400"/>
      <c r="S15" s="399"/>
      <c r="T15" s="400"/>
      <c r="U15" s="399"/>
      <c r="V15" s="400"/>
      <c r="W15" s="399"/>
      <c r="X15" s="400"/>
      <c r="Y15" s="399"/>
      <c r="Z15" s="400"/>
      <c r="AA15" s="399"/>
      <c r="AB15" s="400"/>
      <c r="AC15" s="399"/>
      <c r="AD15" s="400"/>
      <c r="AG15" s="375"/>
      <c r="AH15" s="403"/>
      <c r="AI15" s="404"/>
      <c r="AJ15" s="403"/>
      <c r="AK15" s="404"/>
      <c r="AL15" s="403"/>
      <c r="AM15" s="404"/>
      <c r="AN15" s="403"/>
      <c r="AO15" s="404"/>
      <c r="AP15" s="473"/>
      <c r="AQ15" s="473"/>
      <c r="AR15" s="403"/>
      <c r="AS15" s="404"/>
      <c r="AT15" s="403"/>
      <c r="AU15" s="404"/>
      <c r="AV15" s="403"/>
      <c r="AW15" s="404"/>
      <c r="AX15" s="399"/>
      <c r="AY15" s="400"/>
      <c r="AZ15" s="403"/>
      <c r="BA15" s="404"/>
      <c r="BB15" s="403"/>
      <c r="BC15" s="404"/>
      <c r="BD15" s="403"/>
      <c r="BE15" s="404"/>
      <c r="BF15" s="399"/>
      <c r="BG15" s="400"/>
      <c r="BH15" s="403"/>
      <c r="BI15" s="404"/>
      <c r="BJ15" s="403"/>
      <c r="BK15" s="404"/>
      <c r="BL15" s="403"/>
      <c r="BM15" s="404"/>
      <c r="BN15" s="399"/>
      <c r="BO15" s="400"/>
      <c r="BP15" s="473"/>
    </row>
    <row r="16" spans="1:70" ht="9" customHeight="1">
      <c r="A16" s="153"/>
      <c r="B16" s="374">
        <v>5</v>
      </c>
      <c r="C16" s="397">
        <f>+'1eva_AP1'!AR15</f>
        <v>0</v>
      </c>
      <c r="D16" s="398"/>
      <c r="E16" s="397">
        <f>+BP16</f>
        <v>0</v>
      </c>
      <c r="F16" s="398"/>
      <c r="G16" s="397">
        <f>+'3eva_8eva'!AR16</f>
        <v>0</v>
      </c>
      <c r="H16" s="398"/>
      <c r="I16" s="397">
        <f>+'7eva_4eva'!BW16</f>
        <v>0</v>
      </c>
      <c r="J16" s="398"/>
      <c r="K16" s="397">
        <f>+'5eva_6eva'!AR16</f>
        <v>0</v>
      </c>
      <c r="L16" s="398"/>
      <c r="M16" s="397">
        <f>+'5eva_6eva'!CD16</f>
        <v>0</v>
      </c>
      <c r="N16" s="398"/>
      <c r="O16" s="397">
        <f>+'7eva_4eva'!AK16</f>
        <v>0</v>
      </c>
      <c r="P16" s="398"/>
      <c r="Q16" s="397">
        <f>+'3eva_8eva'!CD16</f>
        <v>0</v>
      </c>
      <c r="R16" s="398"/>
      <c r="S16" s="397"/>
      <c r="T16" s="398"/>
      <c r="U16" s="397"/>
      <c r="V16" s="398"/>
      <c r="W16" s="397"/>
      <c r="X16" s="398"/>
      <c r="Y16" s="397"/>
      <c r="Z16" s="398"/>
      <c r="AA16" s="397">
        <f>SUM(C16:Z17)</f>
        <v>0</v>
      </c>
      <c r="AB16" s="398"/>
      <c r="AC16" s="397">
        <f ca="1">IF(AC16&lt;&gt;0,(SUM(C16:Z17))/COUNT(C16:Z17),"")</f>
        <v>0</v>
      </c>
      <c r="AD16" s="398"/>
      <c r="AG16" s="374">
        <v>5</v>
      </c>
      <c r="AH16" s="401"/>
      <c r="AI16" s="402"/>
      <c r="AJ16" s="401"/>
      <c r="AK16" s="402"/>
      <c r="AL16" s="401"/>
      <c r="AM16" s="402"/>
      <c r="AN16" s="401"/>
      <c r="AO16" s="402"/>
      <c r="AP16" s="473" t="str">
        <f t="shared" ref="AP16" si="1">IFERROR(SUM(AH16:AO17)/COUNT(AH16:AO17),"")</f>
        <v/>
      </c>
      <c r="AQ16" s="473"/>
      <c r="AR16" s="401"/>
      <c r="AS16" s="402"/>
      <c r="AT16" s="401"/>
      <c r="AU16" s="402"/>
      <c r="AV16" s="401"/>
      <c r="AW16" s="402"/>
      <c r="AX16" s="397">
        <f>IF(BR9=2,AT16,AV16)</f>
        <v>0</v>
      </c>
      <c r="AY16" s="398"/>
      <c r="AZ16" s="401"/>
      <c r="BA16" s="402"/>
      <c r="BB16" s="401"/>
      <c r="BC16" s="402"/>
      <c r="BD16" s="401"/>
      <c r="BE16" s="402"/>
      <c r="BF16" s="397">
        <f>IF(BR10=2,BB16,BD16)</f>
        <v>0</v>
      </c>
      <c r="BG16" s="398"/>
      <c r="BH16" s="401"/>
      <c r="BI16" s="402"/>
      <c r="BJ16" s="401"/>
      <c r="BK16" s="402"/>
      <c r="BL16" s="401"/>
      <c r="BM16" s="402"/>
      <c r="BN16" s="397">
        <f>IF(BR11=2,BJ16,BL16)</f>
        <v>0</v>
      </c>
      <c r="BO16" s="398"/>
      <c r="BP16" s="473">
        <f>IF(BR13=0,BN16,(IF(BR13=3,AP16,(IF(BR13=2,AX16,BF16)))))</f>
        <v>0</v>
      </c>
    </row>
    <row r="17" spans="1:68" ht="9" customHeight="1">
      <c r="A17" s="153"/>
      <c r="B17" s="375"/>
      <c r="C17" s="399"/>
      <c r="D17" s="400"/>
      <c r="E17" s="399"/>
      <c r="F17" s="400"/>
      <c r="G17" s="399"/>
      <c r="H17" s="400"/>
      <c r="I17" s="399"/>
      <c r="J17" s="400"/>
      <c r="K17" s="399"/>
      <c r="L17" s="400"/>
      <c r="M17" s="399"/>
      <c r="N17" s="400"/>
      <c r="O17" s="399"/>
      <c r="P17" s="400"/>
      <c r="Q17" s="399"/>
      <c r="R17" s="400"/>
      <c r="S17" s="399"/>
      <c r="T17" s="400"/>
      <c r="U17" s="399"/>
      <c r="V17" s="400"/>
      <c r="W17" s="399"/>
      <c r="X17" s="400"/>
      <c r="Y17" s="399"/>
      <c r="Z17" s="400"/>
      <c r="AA17" s="399"/>
      <c r="AB17" s="400"/>
      <c r="AC17" s="399"/>
      <c r="AD17" s="400"/>
      <c r="AG17" s="375"/>
      <c r="AH17" s="403"/>
      <c r="AI17" s="404"/>
      <c r="AJ17" s="403"/>
      <c r="AK17" s="404"/>
      <c r="AL17" s="403"/>
      <c r="AM17" s="404"/>
      <c r="AN17" s="403"/>
      <c r="AO17" s="404"/>
      <c r="AP17" s="473"/>
      <c r="AQ17" s="473"/>
      <c r="AR17" s="403"/>
      <c r="AS17" s="404"/>
      <c r="AT17" s="403"/>
      <c r="AU17" s="404"/>
      <c r="AV17" s="403"/>
      <c r="AW17" s="404"/>
      <c r="AX17" s="399"/>
      <c r="AY17" s="400"/>
      <c r="AZ17" s="403"/>
      <c r="BA17" s="404"/>
      <c r="BB17" s="403"/>
      <c r="BC17" s="404"/>
      <c r="BD17" s="403"/>
      <c r="BE17" s="404"/>
      <c r="BF17" s="399"/>
      <c r="BG17" s="400"/>
      <c r="BH17" s="403"/>
      <c r="BI17" s="404"/>
      <c r="BJ17" s="403"/>
      <c r="BK17" s="404"/>
      <c r="BL17" s="403"/>
      <c r="BM17" s="404"/>
      <c r="BN17" s="399"/>
      <c r="BO17" s="400"/>
      <c r="BP17" s="473"/>
    </row>
    <row r="18" spans="1:68" ht="9" customHeight="1">
      <c r="A18" s="153"/>
      <c r="B18" s="374">
        <v>6</v>
      </c>
      <c r="C18" s="397">
        <f>+'1eva_AP1'!AR17</f>
        <v>0</v>
      </c>
      <c r="D18" s="398"/>
      <c r="E18" s="397">
        <f>+BP18</f>
        <v>0</v>
      </c>
      <c r="F18" s="398"/>
      <c r="G18" s="397">
        <f>+'3eva_8eva'!AR18</f>
        <v>0</v>
      </c>
      <c r="H18" s="398"/>
      <c r="I18" s="397">
        <f>+'7eva_4eva'!BW18</f>
        <v>0</v>
      </c>
      <c r="J18" s="398"/>
      <c r="K18" s="397">
        <f>+'5eva_6eva'!AR18</f>
        <v>0</v>
      </c>
      <c r="L18" s="398"/>
      <c r="M18" s="397">
        <f>+'5eva_6eva'!CD18</f>
        <v>0</v>
      </c>
      <c r="N18" s="398"/>
      <c r="O18" s="397">
        <f>+'7eva_4eva'!AK18</f>
        <v>0</v>
      </c>
      <c r="P18" s="398"/>
      <c r="Q18" s="397">
        <f>+'3eva_8eva'!CD18</f>
        <v>0</v>
      </c>
      <c r="R18" s="398"/>
      <c r="S18" s="397"/>
      <c r="T18" s="398"/>
      <c r="U18" s="397"/>
      <c r="V18" s="398"/>
      <c r="W18" s="397"/>
      <c r="X18" s="398"/>
      <c r="Y18" s="397"/>
      <c r="Z18" s="398"/>
      <c r="AA18" s="397">
        <f>SUM(C18:Z19)</f>
        <v>0</v>
      </c>
      <c r="AB18" s="398"/>
      <c r="AC18" s="397">
        <f ca="1">IF(AC18&lt;&gt;0,(SUM(C18:Z19))/COUNT(C18:Z19),"")</f>
        <v>0</v>
      </c>
      <c r="AD18" s="398"/>
      <c r="AG18" s="374">
        <v>6</v>
      </c>
      <c r="AH18" s="401"/>
      <c r="AI18" s="402"/>
      <c r="AJ18" s="401"/>
      <c r="AK18" s="402"/>
      <c r="AL18" s="401"/>
      <c r="AM18" s="402"/>
      <c r="AN18" s="401"/>
      <c r="AO18" s="402"/>
      <c r="AP18" s="473" t="str">
        <f t="shared" ref="AP18" si="2">IFERROR(SUM(AH18:AO19)/COUNT(AH18:AO19),"")</f>
        <v/>
      </c>
      <c r="AQ18" s="473"/>
      <c r="AR18" s="401"/>
      <c r="AS18" s="402"/>
      <c r="AT18" s="401"/>
      <c r="AU18" s="402"/>
      <c r="AV18" s="401"/>
      <c r="AW18" s="402"/>
      <c r="AX18" s="397">
        <f>IF(BR9=2,AT18,AV18)</f>
        <v>0</v>
      </c>
      <c r="AY18" s="398"/>
      <c r="AZ18" s="401"/>
      <c r="BA18" s="402"/>
      <c r="BB18" s="401"/>
      <c r="BC18" s="402"/>
      <c r="BD18" s="401"/>
      <c r="BE18" s="402"/>
      <c r="BF18" s="397">
        <f>IF(BR10=2,BB18,BD18)</f>
        <v>0</v>
      </c>
      <c r="BG18" s="398"/>
      <c r="BH18" s="401"/>
      <c r="BI18" s="402"/>
      <c r="BJ18" s="401"/>
      <c r="BK18" s="402"/>
      <c r="BL18" s="401"/>
      <c r="BM18" s="402"/>
      <c r="BN18" s="397">
        <f>IF(BR11=2,BJ18,BL18)</f>
        <v>0</v>
      </c>
      <c r="BO18" s="398"/>
      <c r="BP18" s="473">
        <f>IF(BR13=0,BN18,(IF(BR13=3,AP18,(IF(BR13=2,AX18,BF18)))))</f>
        <v>0</v>
      </c>
    </row>
    <row r="19" spans="1:68" ht="9" customHeight="1">
      <c r="A19" s="153"/>
      <c r="B19" s="375"/>
      <c r="C19" s="399"/>
      <c r="D19" s="400"/>
      <c r="E19" s="399"/>
      <c r="F19" s="400"/>
      <c r="G19" s="399"/>
      <c r="H19" s="400"/>
      <c r="I19" s="399"/>
      <c r="J19" s="400"/>
      <c r="K19" s="399"/>
      <c r="L19" s="400"/>
      <c r="M19" s="399"/>
      <c r="N19" s="400"/>
      <c r="O19" s="399"/>
      <c r="P19" s="400"/>
      <c r="Q19" s="399"/>
      <c r="R19" s="400"/>
      <c r="S19" s="399"/>
      <c r="T19" s="400"/>
      <c r="U19" s="399"/>
      <c r="V19" s="400"/>
      <c r="W19" s="399"/>
      <c r="X19" s="400"/>
      <c r="Y19" s="399"/>
      <c r="Z19" s="400"/>
      <c r="AA19" s="399"/>
      <c r="AB19" s="400"/>
      <c r="AC19" s="399"/>
      <c r="AD19" s="400"/>
      <c r="AG19" s="375"/>
      <c r="AH19" s="403"/>
      <c r="AI19" s="404"/>
      <c r="AJ19" s="403"/>
      <c r="AK19" s="404"/>
      <c r="AL19" s="403"/>
      <c r="AM19" s="404"/>
      <c r="AN19" s="403"/>
      <c r="AO19" s="404"/>
      <c r="AP19" s="473"/>
      <c r="AQ19" s="473"/>
      <c r="AR19" s="403"/>
      <c r="AS19" s="404"/>
      <c r="AT19" s="403"/>
      <c r="AU19" s="404"/>
      <c r="AV19" s="403"/>
      <c r="AW19" s="404"/>
      <c r="AX19" s="399"/>
      <c r="AY19" s="400"/>
      <c r="AZ19" s="403"/>
      <c r="BA19" s="404"/>
      <c r="BB19" s="403"/>
      <c r="BC19" s="404"/>
      <c r="BD19" s="403"/>
      <c r="BE19" s="404"/>
      <c r="BF19" s="399"/>
      <c r="BG19" s="400"/>
      <c r="BH19" s="403"/>
      <c r="BI19" s="404"/>
      <c r="BJ19" s="403"/>
      <c r="BK19" s="404"/>
      <c r="BL19" s="403"/>
      <c r="BM19" s="404"/>
      <c r="BN19" s="399"/>
      <c r="BO19" s="400"/>
      <c r="BP19" s="473"/>
    </row>
    <row r="20" spans="1:68" ht="9" customHeight="1">
      <c r="A20" s="153"/>
      <c r="B20" s="374">
        <v>7</v>
      </c>
      <c r="C20" s="397">
        <f>+'1eva_AP1'!AR19</f>
        <v>0</v>
      </c>
      <c r="D20" s="398"/>
      <c r="E20" s="397">
        <f>+BP20</f>
        <v>0</v>
      </c>
      <c r="F20" s="398"/>
      <c r="G20" s="397">
        <f>+'3eva_8eva'!AR20</f>
        <v>0</v>
      </c>
      <c r="H20" s="398"/>
      <c r="I20" s="397">
        <f>+'7eva_4eva'!BW20</f>
        <v>0</v>
      </c>
      <c r="J20" s="398"/>
      <c r="K20" s="397">
        <f>+'5eva_6eva'!AR20</f>
        <v>0</v>
      </c>
      <c r="L20" s="398"/>
      <c r="M20" s="397">
        <f>+'5eva_6eva'!CD20</f>
        <v>0</v>
      </c>
      <c r="N20" s="398"/>
      <c r="O20" s="397">
        <f>+'7eva_4eva'!AK20</f>
        <v>0</v>
      </c>
      <c r="P20" s="398"/>
      <c r="Q20" s="397">
        <f>+'3eva_8eva'!CD20</f>
        <v>0</v>
      </c>
      <c r="R20" s="398"/>
      <c r="S20" s="397"/>
      <c r="T20" s="398"/>
      <c r="U20" s="397"/>
      <c r="V20" s="398"/>
      <c r="W20" s="397"/>
      <c r="X20" s="398"/>
      <c r="Y20" s="397"/>
      <c r="Z20" s="398"/>
      <c r="AA20" s="397">
        <f>SUM(C20:Z21)</f>
        <v>0</v>
      </c>
      <c r="AB20" s="398"/>
      <c r="AC20" s="397">
        <f ca="1">IF(AC20&lt;&gt;0,(SUM(C20:Z21))/COUNT(C20:Z21),"")</f>
        <v>0</v>
      </c>
      <c r="AD20" s="398"/>
      <c r="AG20" s="374">
        <v>7</v>
      </c>
      <c r="AH20" s="401"/>
      <c r="AI20" s="402"/>
      <c r="AJ20" s="401"/>
      <c r="AK20" s="402"/>
      <c r="AL20" s="401"/>
      <c r="AM20" s="402"/>
      <c r="AN20" s="401"/>
      <c r="AO20" s="402"/>
      <c r="AP20" s="473" t="str">
        <f t="shared" ref="AP20" si="3">IFERROR(SUM(AH20:AO21)/COUNT(AH20:AO21),"")</f>
        <v/>
      </c>
      <c r="AQ20" s="473"/>
      <c r="AR20" s="401"/>
      <c r="AS20" s="402"/>
      <c r="AT20" s="401"/>
      <c r="AU20" s="402"/>
      <c r="AV20" s="401"/>
      <c r="AW20" s="402"/>
      <c r="AX20" s="397">
        <f>IF(BR9=2,AT20,AV20)</f>
        <v>0</v>
      </c>
      <c r="AY20" s="398"/>
      <c r="AZ20" s="401"/>
      <c r="BA20" s="402"/>
      <c r="BB20" s="401"/>
      <c r="BC20" s="402"/>
      <c r="BD20" s="401"/>
      <c r="BE20" s="402"/>
      <c r="BF20" s="397">
        <f>IF(BR10=2,BB20,BD20)</f>
        <v>0</v>
      </c>
      <c r="BG20" s="398"/>
      <c r="BH20" s="401"/>
      <c r="BI20" s="402"/>
      <c r="BJ20" s="401"/>
      <c r="BK20" s="402"/>
      <c r="BL20" s="401"/>
      <c r="BM20" s="402"/>
      <c r="BN20" s="397">
        <f>IF(BR11=2,BJ20,BL20)</f>
        <v>0</v>
      </c>
      <c r="BO20" s="398"/>
      <c r="BP20" s="473">
        <f>IF(BR13=0,BN20,(IF(BR13=3,AP20,(IF(BR13=2,AX20,BF20)))))</f>
        <v>0</v>
      </c>
    </row>
    <row r="21" spans="1:68" ht="9" customHeight="1">
      <c r="A21" s="153"/>
      <c r="B21" s="375"/>
      <c r="C21" s="399"/>
      <c r="D21" s="400"/>
      <c r="E21" s="399"/>
      <c r="F21" s="400"/>
      <c r="G21" s="399"/>
      <c r="H21" s="400"/>
      <c r="I21" s="399"/>
      <c r="J21" s="400"/>
      <c r="K21" s="399"/>
      <c r="L21" s="400"/>
      <c r="M21" s="399"/>
      <c r="N21" s="400"/>
      <c r="O21" s="399"/>
      <c r="P21" s="400"/>
      <c r="Q21" s="399"/>
      <c r="R21" s="400"/>
      <c r="S21" s="399"/>
      <c r="T21" s="400"/>
      <c r="U21" s="399"/>
      <c r="V21" s="400"/>
      <c r="W21" s="399"/>
      <c r="X21" s="400"/>
      <c r="Y21" s="399"/>
      <c r="Z21" s="400"/>
      <c r="AA21" s="399"/>
      <c r="AB21" s="400"/>
      <c r="AC21" s="399"/>
      <c r="AD21" s="400"/>
      <c r="AG21" s="375"/>
      <c r="AH21" s="403"/>
      <c r="AI21" s="404"/>
      <c r="AJ21" s="403"/>
      <c r="AK21" s="404"/>
      <c r="AL21" s="403"/>
      <c r="AM21" s="404"/>
      <c r="AN21" s="403"/>
      <c r="AO21" s="404"/>
      <c r="AP21" s="473"/>
      <c r="AQ21" s="473"/>
      <c r="AR21" s="403"/>
      <c r="AS21" s="404"/>
      <c r="AT21" s="403"/>
      <c r="AU21" s="404"/>
      <c r="AV21" s="403"/>
      <c r="AW21" s="404"/>
      <c r="AX21" s="399"/>
      <c r="AY21" s="400"/>
      <c r="AZ21" s="403"/>
      <c r="BA21" s="404"/>
      <c r="BB21" s="403"/>
      <c r="BC21" s="404"/>
      <c r="BD21" s="403"/>
      <c r="BE21" s="404"/>
      <c r="BF21" s="399"/>
      <c r="BG21" s="400"/>
      <c r="BH21" s="403"/>
      <c r="BI21" s="404"/>
      <c r="BJ21" s="403"/>
      <c r="BK21" s="404"/>
      <c r="BL21" s="403"/>
      <c r="BM21" s="404"/>
      <c r="BN21" s="399"/>
      <c r="BO21" s="400"/>
      <c r="BP21" s="473"/>
    </row>
    <row r="22" spans="1:68" ht="9" customHeight="1">
      <c r="A22" s="153"/>
      <c r="B22" s="374">
        <v>8</v>
      </c>
      <c r="C22" s="397">
        <f>+'1eva_AP1'!AR21</f>
        <v>0</v>
      </c>
      <c r="D22" s="398"/>
      <c r="E22" s="397">
        <f>+BP22</f>
        <v>0</v>
      </c>
      <c r="F22" s="398"/>
      <c r="G22" s="397">
        <f>+'3eva_8eva'!AR22</f>
        <v>0</v>
      </c>
      <c r="H22" s="398"/>
      <c r="I22" s="397">
        <f>+'7eva_4eva'!BW22</f>
        <v>0</v>
      </c>
      <c r="J22" s="398"/>
      <c r="K22" s="397">
        <f>+'5eva_6eva'!AR22</f>
        <v>0</v>
      </c>
      <c r="L22" s="398"/>
      <c r="M22" s="397">
        <f>+'5eva_6eva'!CD22</f>
        <v>0</v>
      </c>
      <c r="N22" s="398"/>
      <c r="O22" s="397">
        <f>+'7eva_4eva'!AK22</f>
        <v>0</v>
      </c>
      <c r="P22" s="398"/>
      <c r="Q22" s="397">
        <f>+'3eva_8eva'!CD22</f>
        <v>0</v>
      </c>
      <c r="R22" s="398"/>
      <c r="S22" s="397"/>
      <c r="T22" s="398"/>
      <c r="U22" s="397"/>
      <c r="V22" s="398"/>
      <c r="W22" s="397"/>
      <c r="X22" s="398"/>
      <c r="Y22" s="397"/>
      <c r="Z22" s="398"/>
      <c r="AA22" s="397">
        <f>SUM(C22:Z23)</f>
        <v>0</v>
      </c>
      <c r="AB22" s="398"/>
      <c r="AC22" s="397">
        <f ca="1">IF(AC22&lt;&gt;0,(SUM(C22:Z23))/COUNT(C22:Z23),"")</f>
        <v>0</v>
      </c>
      <c r="AD22" s="398"/>
      <c r="AG22" s="374">
        <v>8</v>
      </c>
      <c r="AH22" s="401"/>
      <c r="AI22" s="402"/>
      <c r="AJ22" s="401"/>
      <c r="AK22" s="402"/>
      <c r="AL22" s="401"/>
      <c r="AM22" s="402"/>
      <c r="AN22" s="401"/>
      <c r="AO22" s="402"/>
      <c r="AP22" s="473" t="str">
        <f t="shared" ref="AP22" si="4">IFERROR(SUM(AH22:AO23)/COUNT(AH22:AO23),"")</f>
        <v/>
      </c>
      <c r="AQ22" s="473"/>
      <c r="AR22" s="401"/>
      <c r="AS22" s="402"/>
      <c r="AT22" s="401"/>
      <c r="AU22" s="402"/>
      <c r="AV22" s="401"/>
      <c r="AW22" s="402"/>
      <c r="AX22" s="397">
        <f>IF(BR9=2,AT22,AV22)</f>
        <v>0</v>
      </c>
      <c r="AY22" s="398"/>
      <c r="AZ22" s="401"/>
      <c r="BA22" s="402"/>
      <c r="BB22" s="401"/>
      <c r="BC22" s="402"/>
      <c r="BD22" s="401"/>
      <c r="BE22" s="402"/>
      <c r="BF22" s="397">
        <f>IF(BR10=2,BB22,BD22)</f>
        <v>0</v>
      </c>
      <c r="BG22" s="398"/>
      <c r="BH22" s="401"/>
      <c r="BI22" s="402"/>
      <c r="BJ22" s="401"/>
      <c r="BK22" s="402"/>
      <c r="BL22" s="401"/>
      <c r="BM22" s="402"/>
      <c r="BN22" s="397">
        <f>IF(BR11=2,BJ22,BL22)</f>
        <v>0</v>
      </c>
      <c r="BO22" s="398"/>
      <c r="BP22" s="473">
        <f>IF(BR13=0,BN22,(IF(BR13=3,AP22,(IF(BR13=2,AX22,BF22)))))</f>
        <v>0</v>
      </c>
    </row>
    <row r="23" spans="1:68" ht="9" customHeight="1">
      <c r="A23" s="153"/>
      <c r="B23" s="375"/>
      <c r="C23" s="399"/>
      <c r="D23" s="400"/>
      <c r="E23" s="399"/>
      <c r="F23" s="400"/>
      <c r="G23" s="399"/>
      <c r="H23" s="400"/>
      <c r="I23" s="399"/>
      <c r="J23" s="400"/>
      <c r="K23" s="399"/>
      <c r="L23" s="400"/>
      <c r="M23" s="399"/>
      <c r="N23" s="400"/>
      <c r="O23" s="399"/>
      <c r="P23" s="400"/>
      <c r="Q23" s="399"/>
      <c r="R23" s="400"/>
      <c r="S23" s="399"/>
      <c r="T23" s="400"/>
      <c r="U23" s="399"/>
      <c r="V23" s="400"/>
      <c r="W23" s="399"/>
      <c r="X23" s="400"/>
      <c r="Y23" s="399"/>
      <c r="Z23" s="400"/>
      <c r="AA23" s="399"/>
      <c r="AB23" s="400"/>
      <c r="AC23" s="399"/>
      <c r="AD23" s="400"/>
      <c r="AG23" s="375"/>
      <c r="AH23" s="403"/>
      <c r="AI23" s="404"/>
      <c r="AJ23" s="403"/>
      <c r="AK23" s="404"/>
      <c r="AL23" s="403"/>
      <c r="AM23" s="404"/>
      <c r="AN23" s="403"/>
      <c r="AO23" s="404"/>
      <c r="AP23" s="473"/>
      <c r="AQ23" s="473"/>
      <c r="AR23" s="403"/>
      <c r="AS23" s="404"/>
      <c r="AT23" s="403"/>
      <c r="AU23" s="404"/>
      <c r="AV23" s="403"/>
      <c r="AW23" s="404"/>
      <c r="AX23" s="399"/>
      <c r="AY23" s="400"/>
      <c r="AZ23" s="403"/>
      <c r="BA23" s="404"/>
      <c r="BB23" s="403"/>
      <c r="BC23" s="404"/>
      <c r="BD23" s="403"/>
      <c r="BE23" s="404"/>
      <c r="BF23" s="399"/>
      <c r="BG23" s="400"/>
      <c r="BH23" s="403"/>
      <c r="BI23" s="404"/>
      <c r="BJ23" s="403"/>
      <c r="BK23" s="404"/>
      <c r="BL23" s="403"/>
      <c r="BM23" s="404"/>
      <c r="BN23" s="399"/>
      <c r="BO23" s="400"/>
      <c r="BP23" s="473"/>
    </row>
    <row r="24" spans="1:68" ht="9" customHeight="1">
      <c r="A24" s="153"/>
      <c r="B24" s="374">
        <v>9</v>
      </c>
      <c r="C24" s="397">
        <f>+'1eva_AP1'!AR23</f>
        <v>0</v>
      </c>
      <c r="D24" s="398"/>
      <c r="E24" s="397">
        <f>+BP24</f>
        <v>0</v>
      </c>
      <c r="F24" s="398"/>
      <c r="G24" s="397">
        <f>+'3eva_8eva'!AR24</f>
        <v>0</v>
      </c>
      <c r="H24" s="398"/>
      <c r="I24" s="397">
        <f>+'7eva_4eva'!BW24</f>
        <v>0</v>
      </c>
      <c r="J24" s="398"/>
      <c r="K24" s="397">
        <f>+'5eva_6eva'!AR24</f>
        <v>0</v>
      </c>
      <c r="L24" s="398"/>
      <c r="M24" s="397">
        <f>+'5eva_6eva'!CD24</f>
        <v>0</v>
      </c>
      <c r="N24" s="398"/>
      <c r="O24" s="397">
        <f>+'7eva_4eva'!AK24</f>
        <v>0</v>
      </c>
      <c r="P24" s="398"/>
      <c r="Q24" s="397">
        <f>+'3eva_8eva'!CD24</f>
        <v>0</v>
      </c>
      <c r="R24" s="398"/>
      <c r="S24" s="397"/>
      <c r="T24" s="398"/>
      <c r="U24" s="397"/>
      <c r="V24" s="398"/>
      <c r="W24" s="397"/>
      <c r="X24" s="398"/>
      <c r="Y24" s="397"/>
      <c r="Z24" s="398"/>
      <c r="AA24" s="397">
        <f>SUM(C24:Z25)</f>
        <v>0</v>
      </c>
      <c r="AB24" s="398"/>
      <c r="AC24" s="397">
        <f ca="1">IF(AC24&lt;&gt;0,(SUM(C24:Z25))/COUNT(C24:Z25),"")</f>
        <v>0</v>
      </c>
      <c r="AD24" s="398"/>
      <c r="AG24" s="374">
        <v>9</v>
      </c>
      <c r="AH24" s="401"/>
      <c r="AI24" s="402"/>
      <c r="AJ24" s="401"/>
      <c r="AK24" s="402"/>
      <c r="AL24" s="401"/>
      <c r="AM24" s="402"/>
      <c r="AN24" s="401"/>
      <c r="AO24" s="402"/>
      <c r="AP24" s="473" t="str">
        <f t="shared" ref="AP24" si="5">IFERROR(SUM(AH24:AO25)/COUNT(AH24:AO25),"")</f>
        <v/>
      </c>
      <c r="AQ24" s="473"/>
      <c r="AR24" s="401"/>
      <c r="AS24" s="402"/>
      <c r="AT24" s="401"/>
      <c r="AU24" s="402"/>
      <c r="AV24" s="401"/>
      <c r="AW24" s="402"/>
      <c r="AX24" s="397">
        <f>IF(BR9=2,AT24,AV24)</f>
        <v>0</v>
      </c>
      <c r="AY24" s="398"/>
      <c r="AZ24" s="401"/>
      <c r="BA24" s="402"/>
      <c r="BB24" s="401"/>
      <c r="BC24" s="402"/>
      <c r="BD24" s="401"/>
      <c r="BE24" s="402"/>
      <c r="BF24" s="397">
        <f>IF(BR10=2,BB24,BD24)</f>
        <v>0</v>
      </c>
      <c r="BG24" s="398"/>
      <c r="BH24" s="401"/>
      <c r="BI24" s="402"/>
      <c r="BJ24" s="401"/>
      <c r="BK24" s="402"/>
      <c r="BL24" s="401"/>
      <c r="BM24" s="402"/>
      <c r="BN24" s="397">
        <f>IF(BR11=2,BJ24,BL24)</f>
        <v>0</v>
      </c>
      <c r="BO24" s="398"/>
      <c r="BP24" s="473">
        <f>IF(BR13=0,BN24,(IF(BR13=3,AP24,(IF(BR13=2,AX24,BF24)))))</f>
        <v>0</v>
      </c>
    </row>
    <row r="25" spans="1:68" ht="9" customHeight="1">
      <c r="A25" s="153"/>
      <c r="B25" s="375"/>
      <c r="C25" s="399"/>
      <c r="D25" s="400"/>
      <c r="E25" s="399"/>
      <c r="F25" s="400"/>
      <c r="G25" s="399"/>
      <c r="H25" s="400"/>
      <c r="I25" s="399"/>
      <c r="J25" s="400"/>
      <c r="K25" s="399"/>
      <c r="L25" s="400"/>
      <c r="M25" s="399"/>
      <c r="N25" s="400"/>
      <c r="O25" s="399"/>
      <c r="P25" s="400"/>
      <c r="Q25" s="399"/>
      <c r="R25" s="400"/>
      <c r="S25" s="399"/>
      <c r="T25" s="400"/>
      <c r="U25" s="399"/>
      <c r="V25" s="400"/>
      <c r="W25" s="399"/>
      <c r="X25" s="400"/>
      <c r="Y25" s="399"/>
      <c r="Z25" s="400"/>
      <c r="AA25" s="399"/>
      <c r="AB25" s="400"/>
      <c r="AC25" s="399"/>
      <c r="AD25" s="400"/>
      <c r="AG25" s="375"/>
      <c r="AH25" s="403"/>
      <c r="AI25" s="404"/>
      <c r="AJ25" s="403"/>
      <c r="AK25" s="404"/>
      <c r="AL25" s="403"/>
      <c r="AM25" s="404"/>
      <c r="AN25" s="403"/>
      <c r="AO25" s="404"/>
      <c r="AP25" s="473"/>
      <c r="AQ25" s="473"/>
      <c r="AR25" s="403"/>
      <c r="AS25" s="404"/>
      <c r="AT25" s="403"/>
      <c r="AU25" s="404"/>
      <c r="AV25" s="403"/>
      <c r="AW25" s="404"/>
      <c r="AX25" s="399"/>
      <c r="AY25" s="400"/>
      <c r="AZ25" s="403"/>
      <c r="BA25" s="404"/>
      <c r="BB25" s="403"/>
      <c r="BC25" s="404"/>
      <c r="BD25" s="403"/>
      <c r="BE25" s="404"/>
      <c r="BF25" s="399"/>
      <c r="BG25" s="400"/>
      <c r="BH25" s="403"/>
      <c r="BI25" s="404"/>
      <c r="BJ25" s="403"/>
      <c r="BK25" s="404"/>
      <c r="BL25" s="403"/>
      <c r="BM25" s="404"/>
      <c r="BN25" s="399"/>
      <c r="BO25" s="400"/>
      <c r="BP25" s="473"/>
    </row>
    <row r="26" spans="1:68" ht="9" customHeight="1">
      <c r="A26" s="153"/>
      <c r="B26" s="374">
        <v>10</v>
      </c>
      <c r="C26" s="397">
        <f>+'1eva_AP1'!AR25</f>
        <v>0</v>
      </c>
      <c r="D26" s="398"/>
      <c r="E26" s="397">
        <f>+BP26</f>
        <v>0</v>
      </c>
      <c r="F26" s="398"/>
      <c r="G26" s="397">
        <f>+'3eva_8eva'!AR26</f>
        <v>0</v>
      </c>
      <c r="H26" s="398"/>
      <c r="I26" s="397">
        <f>+'7eva_4eva'!BW26</f>
        <v>0</v>
      </c>
      <c r="J26" s="398"/>
      <c r="K26" s="397">
        <f>+'5eva_6eva'!AR26</f>
        <v>0</v>
      </c>
      <c r="L26" s="398"/>
      <c r="M26" s="397">
        <f>+'5eva_6eva'!CD26</f>
        <v>0</v>
      </c>
      <c r="N26" s="398"/>
      <c r="O26" s="397">
        <f>+'7eva_4eva'!AK26</f>
        <v>0</v>
      </c>
      <c r="P26" s="398"/>
      <c r="Q26" s="397">
        <f>+'3eva_8eva'!CD26</f>
        <v>0</v>
      </c>
      <c r="R26" s="398"/>
      <c r="S26" s="397"/>
      <c r="T26" s="398"/>
      <c r="U26" s="397"/>
      <c r="V26" s="398"/>
      <c r="W26" s="397"/>
      <c r="X26" s="398"/>
      <c r="Y26" s="397"/>
      <c r="Z26" s="398"/>
      <c r="AA26" s="397">
        <f>SUM(C26:Z27)</f>
        <v>0</v>
      </c>
      <c r="AB26" s="398"/>
      <c r="AC26" s="397">
        <f ca="1">IF(AC26&lt;&gt;0,(SUM(C26:Z27))/COUNT(C26:Z27),"")</f>
        <v>0</v>
      </c>
      <c r="AD26" s="398"/>
      <c r="AG26" s="374">
        <v>10</v>
      </c>
      <c r="AH26" s="401"/>
      <c r="AI26" s="402"/>
      <c r="AJ26" s="401"/>
      <c r="AK26" s="402"/>
      <c r="AL26" s="401"/>
      <c r="AM26" s="402"/>
      <c r="AN26" s="401"/>
      <c r="AO26" s="402"/>
      <c r="AP26" s="473" t="str">
        <f t="shared" ref="AP26" si="6">IFERROR(SUM(AH26:AO27)/COUNT(AH26:AO27),"")</f>
        <v/>
      </c>
      <c r="AQ26" s="473"/>
      <c r="AR26" s="401"/>
      <c r="AS26" s="402"/>
      <c r="AT26" s="401"/>
      <c r="AU26" s="402"/>
      <c r="AV26" s="401"/>
      <c r="AW26" s="402"/>
      <c r="AX26" s="397">
        <f>IF(BR9=2,AT26,AV26)</f>
        <v>0</v>
      </c>
      <c r="AY26" s="398"/>
      <c r="AZ26" s="401"/>
      <c r="BA26" s="402"/>
      <c r="BB26" s="401"/>
      <c r="BC26" s="402"/>
      <c r="BD26" s="401"/>
      <c r="BE26" s="402"/>
      <c r="BF26" s="397">
        <f>IF(BR10=2,BB26,BD26)</f>
        <v>0</v>
      </c>
      <c r="BG26" s="398"/>
      <c r="BH26" s="401"/>
      <c r="BI26" s="402"/>
      <c r="BJ26" s="401"/>
      <c r="BK26" s="402"/>
      <c r="BL26" s="401"/>
      <c r="BM26" s="402"/>
      <c r="BN26" s="397">
        <f>IF(BR11=2,BJ26,BL26)</f>
        <v>0</v>
      </c>
      <c r="BO26" s="398"/>
      <c r="BP26" s="473">
        <f>IF(BR13=0,BN26,(IF(BR13=3,AP26,(IF(BR13=2,AX26,BF26)))))</f>
        <v>0</v>
      </c>
    </row>
    <row r="27" spans="1:68" ht="9" customHeight="1">
      <c r="A27" s="153"/>
      <c r="B27" s="375"/>
      <c r="C27" s="399"/>
      <c r="D27" s="400"/>
      <c r="E27" s="399"/>
      <c r="F27" s="400"/>
      <c r="G27" s="399"/>
      <c r="H27" s="400"/>
      <c r="I27" s="399"/>
      <c r="J27" s="400"/>
      <c r="K27" s="399"/>
      <c r="L27" s="400"/>
      <c r="M27" s="399"/>
      <c r="N27" s="400"/>
      <c r="O27" s="399"/>
      <c r="P27" s="400"/>
      <c r="Q27" s="399"/>
      <c r="R27" s="400"/>
      <c r="S27" s="399"/>
      <c r="T27" s="400"/>
      <c r="U27" s="399"/>
      <c r="V27" s="400"/>
      <c r="W27" s="399"/>
      <c r="X27" s="400"/>
      <c r="Y27" s="399"/>
      <c r="Z27" s="400"/>
      <c r="AA27" s="399"/>
      <c r="AB27" s="400"/>
      <c r="AC27" s="399"/>
      <c r="AD27" s="400"/>
      <c r="AG27" s="375"/>
      <c r="AH27" s="403"/>
      <c r="AI27" s="404"/>
      <c r="AJ27" s="403"/>
      <c r="AK27" s="404"/>
      <c r="AL27" s="403"/>
      <c r="AM27" s="404"/>
      <c r="AN27" s="403"/>
      <c r="AO27" s="404"/>
      <c r="AP27" s="473"/>
      <c r="AQ27" s="473"/>
      <c r="AR27" s="403"/>
      <c r="AS27" s="404"/>
      <c r="AT27" s="403"/>
      <c r="AU27" s="404"/>
      <c r="AV27" s="403"/>
      <c r="AW27" s="404"/>
      <c r="AX27" s="399"/>
      <c r="AY27" s="400"/>
      <c r="AZ27" s="403"/>
      <c r="BA27" s="404"/>
      <c r="BB27" s="403"/>
      <c r="BC27" s="404"/>
      <c r="BD27" s="403"/>
      <c r="BE27" s="404"/>
      <c r="BF27" s="399"/>
      <c r="BG27" s="400"/>
      <c r="BH27" s="403"/>
      <c r="BI27" s="404"/>
      <c r="BJ27" s="403"/>
      <c r="BK27" s="404"/>
      <c r="BL27" s="403"/>
      <c r="BM27" s="404"/>
      <c r="BN27" s="399"/>
      <c r="BO27" s="400"/>
      <c r="BP27" s="473"/>
    </row>
    <row r="28" spans="1:68" ht="9" customHeight="1">
      <c r="A28" s="153"/>
      <c r="B28" s="374">
        <v>11</v>
      </c>
      <c r="C28" s="397">
        <f>+'1eva_AP1'!AR27</f>
        <v>0</v>
      </c>
      <c r="D28" s="398"/>
      <c r="E28" s="397">
        <f>+BP28</f>
        <v>0</v>
      </c>
      <c r="F28" s="398"/>
      <c r="G28" s="397">
        <f>+'3eva_8eva'!AR28</f>
        <v>0</v>
      </c>
      <c r="H28" s="398"/>
      <c r="I28" s="397">
        <f>+'7eva_4eva'!BW28</f>
        <v>0</v>
      </c>
      <c r="J28" s="398"/>
      <c r="K28" s="397">
        <f>+'5eva_6eva'!AR28</f>
        <v>0</v>
      </c>
      <c r="L28" s="398"/>
      <c r="M28" s="397">
        <f>+'5eva_6eva'!CD28</f>
        <v>0</v>
      </c>
      <c r="N28" s="398"/>
      <c r="O28" s="397">
        <f>+'7eva_4eva'!AK28</f>
        <v>0</v>
      </c>
      <c r="P28" s="398"/>
      <c r="Q28" s="397">
        <f>+'3eva_8eva'!CD28</f>
        <v>0</v>
      </c>
      <c r="R28" s="398"/>
      <c r="S28" s="397"/>
      <c r="T28" s="398"/>
      <c r="U28" s="397"/>
      <c r="V28" s="398"/>
      <c r="W28" s="397"/>
      <c r="X28" s="398"/>
      <c r="Y28" s="397"/>
      <c r="Z28" s="398"/>
      <c r="AA28" s="397">
        <f>SUM(C28:Z29)</f>
        <v>0</v>
      </c>
      <c r="AB28" s="398"/>
      <c r="AC28" s="397">
        <f ca="1">IF(AC28&lt;&gt;0,(SUM(C28:Z29))/COUNT(C28:Z29),"")</f>
        <v>0</v>
      </c>
      <c r="AD28" s="398"/>
      <c r="AG28" s="374">
        <v>11</v>
      </c>
      <c r="AH28" s="401"/>
      <c r="AI28" s="402"/>
      <c r="AJ28" s="401"/>
      <c r="AK28" s="402"/>
      <c r="AL28" s="401"/>
      <c r="AM28" s="402"/>
      <c r="AN28" s="401"/>
      <c r="AO28" s="402"/>
      <c r="AP28" s="473" t="str">
        <f t="shared" ref="AP28" si="7">IFERROR(SUM(AH28:AO29)/COUNT(AH28:AO29),"")</f>
        <v/>
      </c>
      <c r="AQ28" s="473"/>
      <c r="AR28" s="401"/>
      <c r="AS28" s="402"/>
      <c r="AT28" s="401"/>
      <c r="AU28" s="402"/>
      <c r="AV28" s="401"/>
      <c r="AW28" s="402"/>
      <c r="AX28" s="397">
        <f>IF(BR9=2,AT28,AV28)</f>
        <v>0</v>
      </c>
      <c r="AY28" s="398"/>
      <c r="AZ28" s="401"/>
      <c r="BA28" s="402"/>
      <c r="BB28" s="401"/>
      <c r="BC28" s="402"/>
      <c r="BD28" s="401"/>
      <c r="BE28" s="402"/>
      <c r="BF28" s="397">
        <f>IF(BR10=2,BB28,BD28)</f>
        <v>0</v>
      </c>
      <c r="BG28" s="398"/>
      <c r="BH28" s="401"/>
      <c r="BI28" s="402"/>
      <c r="BJ28" s="401"/>
      <c r="BK28" s="402"/>
      <c r="BL28" s="401"/>
      <c r="BM28" s="402"/>
      <c r="BN28" s="397">
        <f>IF(BR11=2,BJ28,BL28)</f>
        <v>0</v>
      </c>
      <c r="BO28" s="398"/>
      <c r="BP28" s="473">
        <f>IF(BR13=0,BN28,(IF(BR13=3,AP28,(IF(BR13=2,AX28,BF28)))))</f>
        <v>0</v>
      </c>
    </row>
    <row r="29" spans="1:68" ht="9" customHeight="1">
      <c r="A29" s="153"/>
      <c r="B29" s="375"/>
      <c r="C29" s="399"/>
      <c r="D29" s="400"/>
      <c r="E29" s="399"/>
      <c r="F29" s="400"/>
      <c r="G29" s="399"/>
      <c r="H29" s="400"/>
      <c r="I29" s="399"/>
      <c r="J29" s="400"/>
      <c r="K29" s="399"/>
      <c r="L29" s="400"/>
      <c r="M29" s="399"/>
      <c r="N29" s="400"/>
      <c r="O29" s="399"/>
      <c r="P29" s="400"/>
      <c r="Q29" s="399"/>
      <c r="R29" s="400"/>
      <c r="S29" s="399"/>
      <c r="T29" s="400"/>
      <c r="U29" s="399"/>
      <c r="V29" s="400"/>
      <c r="W29" s="399"/>
      <c r="X29" s="400"/>
      <c r="Y29" s="399"/>
      <c r="Z29" s="400"/>
      <c r="AA29" s="399"/>
      <c r="AB29" s="400"/>
      <c r="AC29" s="399"/>
      <c r="AD29" s="400"/>
      <c r="AG29" s="375"/>
      <c r="AH29" s="403"/>
      <c r="AI29" s="404"/>
      <c r="AJ29" s="403"/>
      <c r="AK29" s="404"/>
      <c r="AL29" s="403"/>
      <c r="AM29" s="404"/>
      <c r="AN29" s="403"/>
      <c r="AO29" s="404"/>
      <c r="AP29" s="473"/>
      <c r="AQ29" s="473"/>
      <c r="AR29" s="403"/>
      <c r="AS29" s="404"/>
      <c r="AT29" s="403"/>
      <c r="AU29" s="404"/>
      <c r="AV29" s="403"/>
      <c r="AW29" s="404"/>
      <c r="AX29" s="399"/>
      <c r="AY29" s="400"/>
      <c r="AZ29" s="403"/>
      <c r="BA29" s="404"/>
      <c r="BB29" s="403"/>
      <c r="BC29" s="404"/>
      <c r="BD29" s="403"/>
      <c r="BE29" s="404"/>
      <c r="BF29" s="399"/>
      <c r="BG29" s="400"/>
      <c r="BH29" s="403"/>
      <c r="BI29" s="404"/>
      <c r="BJ29" s="403"/>
      <c r="BK29" s="404"/>
      <c r="BL29" s="403"/>
      <c r="BM29" s="404"/>
      <c r="BN29" s="399"/>
      <c r="BO29" s="400"/>
      <c r="BP29" s="473"/>
    </row>
    <row r="30" spans="1:68" ht="9" customHeight="1">
      <c r="A30" s="153"/>
      <c r="B30" s="374">
        <v>12</v>
      </c>
      <c r="C30" s="397">
        <f>+'1eva_AP1'!AR29</f>
        <v>0</v>
      </c>
      <c r="D30" s="398"/>
      <c r="E30" s="397">
        <f>+BP30</f>
        <v>0</v>
      </c>
      <c r="F30" s="398"/>
      <c r="G30" s="397">
        <f>+'3eva_8eva'!AR30</f>
        <v>0</v>
      </c>
      <c r="H30" s="398"/>
      <c r="I30" s="397">
        <f>+'7eva_4eva'!BW30</f>
        <v>0</v>
      </c>
      <c r="J30" s="398"/>
      <c r="K30" s="397">
        <f>+'5eva_6eva'!AR30</f>
        <v>0</v>
      </c>
      <c r="L30" s="398"/>
      <c r="M30" s="397">
        <f>+'5eva_6eva'!CD30</f>
        <v>0</v>
      </c>
      <c r="N30" s="398"/>
      <c r="O30" s="397">
        <f>+'7eva_4eva'!AK30</f>
        <v>0</v>
      </c>
      <c r="P30" s="398"/>
      <c r="Q30" s="397">
        <f>+'3eva_8eva'!CD30</f>
        <v>0</v>
      </c>
      <c r="R30" s="398"/>
      <c r="S30" s="397"/>
      <c r="T30" s="398"/>
      <c r="U30" s="397"/>
      <c r="V30" s="398"/>
      <c r="W30" s="397"/>
      <c r="X30" s="398"/>
      <c r="Y30" s="397"/>
      <c r="Z30" s="398"/>
      <c r="AA30" s="397">
        <f>SUM(C30:Z31)</f>
        <v>0</v>
      </c>
      <c r="AB30" s="398"/>
      <c r="AC30" s="397">
        <f ca="1">IF(AC30&lt;&gt;0,(SUM(C30:Z31))/COUNT(C30:Z31),"")</f>
        <v>0</v>
      </c>
      <c r="AD30" s="398"/>
      <c r="AG30" s="374">
        <v>12</v>
      </c>
      <c r="AH30" s="401"/>
      <c r="AI30" s="402"/>
      <c r="AJ30" s="401"/>
      <c r="AK30" s="402"/>
      <c r="AL30" s="401"/>
      <c r="AM30" s="402"/>
      <c r="AN30" s="401"/>
      <c r="AO30" s="402"/>
      <c r="AP30" s="473" t="str">
        <f t="shared" ref="AP30" si="8">IFERROR(SUM(AH30:AO31)/COUNT(AH30:AO31),"")</f>
        <v/>
      </c>
      <c r="AQ30" s="473"/>
      <c r="AR30" s="401"/>
      <c r="AS30" s="402"/>
      <c r="AT30" s="401"/>
      <c r="AU30" s="402"/>
      <c r="AV30" s="401"/>
      <c r="AW30" s="402"/>
      <c r="AX30" s="397">
        <f>IF(BR9=2,AT30,AV30)</f>
        <v>0</v>
      </c>
      <c r="AY30" s="398"/>
      <c r="AZ30" s="401"/>
      <c r="BA30" s="402"/>
      <c r="BB30" s="401"/>
      <c r="BC30" s="402"/>
      <c r="BD30" s="401"/>
      <c r="BE30" s="402"/>
      <c r="BF30" s="397">
        <f>IF(BR10=2,BB30,BD30)</f>
        <v>0</v>
      </c>
      <c r="BG30" s="398"/>
      <c r="BH30" s="401"/>
      <c r="BI30" s="402"/>
      <c r="BJ30" s="401"/>
      <c r="BK30" s="402"/>
      <c r="BL30" s="401"/>
      <c r="BM30" s="402"/>
      <c r="BN30" s="397">
        <f>IF(BR11=2,BJ30,BL30)</f>
        <v>0</v>
      </c>
      <c r="BO30" s="398"/>
      <c r="BP30" s="473">
        <f>IF(BR13=0,BN30,(IF(BR13=3,AP30,(IF(BR13=2,AX30,BF30)))))</f>
        <v>0</v>
      </c>
    </row>
    <row r="31" spans="1:68" ht="9" customHeight="1">
      <c r="A31" s="153"/>
      <c r="B31" s="375"/>
      <c r="C31" s="399"/>
      <c r="D31" s="400"/>
      <c r="E31" s="399"/>
      <c r="F31" s="400"/>
      <c r="G31" s="399"/>
      <c r="H31" s="400"/>
      <c r="I31" s="399"/>
      <c r="J31" s="400"/>
      <c r="K31" s="399"/>
      <c r="L31" s="400"/>
      <c r="M31" s="399"/>
      <c r="N31" s="400"/>
      <c r="O31" s="399"/>
      <c r="P31" s="400"/>
      <c r="Q31" s="399"/>
      <c r="R31" s="400"/>
      <c r="S31" s="399"/>
      <c r="T31" s="400"/>
      <c r="U31" s="399"/>
      <c r="V31" s="400"/>
      <c r="W31" s="399"/>
      <c r="X31" s="400"/>
      <c r="Y31" s="399"/>
      <c r="Z31" s="400"/>
      <c r="AA31" s="399"/>
      <c r="AB31" s="400"/>
      <c r="AC31" s="399"/>
      <c r="AD31" s="400"/>
      <c r="AG31" s="375"/>
      <c r="AH31" s="403"/>
      <c r="AI31" s="404"/>
      <c r="AJ31" s="403"/>
      <c r="AK31" s="404"/>
      <c r="AL31" s="403"/>
      <c r="AM31" s="404"/>
      <c r="AN31" s="403"/>
      <c r="AO31" s="404"/>
      <c r="AP31" s="473"/>
      <c r="AQ31" s="473"/>
      <c r="AR31" s="403"/>
      <c r="AS31" s="404"/>
      <c r="AT31" s="403"/>
      <c r="AU31" s="404"/>
      <c r="AV31" s="403"/>
      <c r="AW31" s="404"/>
      <c r="AX31" s="399"/>
      <c r="AY31" s="400"/>
      <c r="AZ31" s="403"/>
      <c r="BA31" s="404"/>
      <c r="BB31" s="403"/>
      <c r="BC31" s="404"/>
      <c r="BD31" s="403"/>
      <c r="BE31" s="404"/>
      <c r="BF31" s="399"/>
      <c r="BG31" s="400"/>
      <c r="BH31" s="403"/>
      <c r="BI31" s="404"/>
      <c r="BJ31" s="403"/>
      <c r="BK31" s="404"/>
      <c r="BL31" s="403"/>
      <c r="BM31" s="404"/>
      <c r="BN31" s="399"/>
      <c r="BO31" s="400"/>
      <c r="BP31" s="473"/>
    </row>
    <row r="32" spans="1:68" ht="9" customHeight="1">
      <c r="A32" s="153"/>
      <c r="B32" s="374">
        <v>13</v>
      </c>
      <c r="C32" s="397">
        <f>+'1eva_AP1'!AR31</f>
        <v>0</v>
      </c>
      <c r="D32" s="398"/>
      <c r="E32" s="397">
        <f>+BP32</f>
        <v>0</v>
      </c>
      <c r="F32" s="398"/>
      <c r="G32" s="397">
        <f>+'3eva_8eva'!AR32</f>
        <v>0</v>
      </c>
      <c r="H32" s="398"/>
      <c r="I32" s="397">
        <f>+'7eva_4eva'!BW32</f>
        <v>0</v>
      </c>
      <c r="J32" s="398"/>
      <c r="K32" s="397">
        <f>+'5eva_6eva'!AR32</f>
        <v>0</v>
      </c>
      <c r="L32" s="398"/>
      <c r="M32" s="397">
        <f>+'5eva_6eva'!CD32</f>
        <v>0</v>
      </c>
      <c r="N32" s="398"/>
      <c r="O32" s="397">
        <f>+'7eva_4eva'!AK32</f>
        <v>0</v>
      </c>
      <c r="P32" s="398"/>
      <c r="Q32" s="397">
        <f>+'3eva_8eva'!CD32</f>
        <v>0</v>
      </c>
      <c r="R32" s="398"/>
      <c r="S32" s="397"/>
      <c r="T32" s="398"/>
      <c r="U32" s="397"/>
      <c r="V32" s="398"/>
      <c r="W32" s="397"/>
      <c r="X32" s="398"/>
      <c r="Y32" s="397"/>
      <c r="Z32" s="398"/>
      <c r="AA32" s="397">
        <f>SUM(C32:Z33)</f>
        <v>0</v>
      </c>
      <c r="AB32" s="398"/>
      <c r="AC32" s="397">
        <f ca="1">IF(AC32&lt;&gt;0,(SUM(C32:Z33))/COUNT(C32:Z33),"")</f>
        <v>0</v>
      </c>
      <c r="AD32" s="398"/>
      <c r="AG32" s="374">
        <v>13</v>
      </c>
      <c r="AH32" s="401"/>
      <c r="AI32" s="402"/>
      <c r="AJ32" s="401"/>
      <c r="AK32" s="402"/>
      <c r="AL32" s="401"/>
      <c r="AM32" s="402"/>
      <c r="AN32" s="401"/>
      <c r="AO32" s="402"/>
      <c r="AP32" s="473" t="str">
        <f t="shared" ref="AP32" si="9">IFERROR(SUM(AH32:AO33)/COUNT(AH32:AO33),"")</f>
        <v/>
      </c>
      <c r="AQ32" s="473"/>
      <c r="AR32" s="401"/>
      <c r="AS32" s="402"/>
      <c r="AT32" s="401"/>
      <c r="AU32" s="402"/>
      <c r="AV32" s="401"/>
      <c r="AW32" s="402"/>
      <c r="AX32" s="397">
        <f>IF(BR9=2,AT32,AV32)</f>
        <v>0</v>
      </c>
      <c r="AY32" s="398"/>
      <c r="AZ32" s="401"/>
      <c r="BA32" s="402"/>
      <c r="BB32" s="401"/>
      <c r="BC32" s="402"/>
      <c r="BD32" s="401"/>
      <c r="BE32" s="402"/>
      <c r="BF32" s="397">
        <f>IF(BR10=2,BB32,BD32)</f>
        <v>0</v>
      </c>
      <c r="BG32" s="398"/>
      <c r="BH32" s="401"/>
      <c r="BI32" s="402"/>
      <c r="BJ32" s="401"/>
      <c r="BK32" s="402"/>
      <c r="BL32" s="401"/>
      <c r="BM32" s="402"/>
      <c r="BN32" s="397">
        <f>IF(BR11=2,BJ32,BL32)</f>
        <v>0</v>
      </c>
      <c r="BO32" s="398"/>
      <c r="BP32" s="473">
        <f>IF(BR13=0,BN32,(IF(BR13=3,AP32,(IF(BR13=2,AX32,BF32)))))</f>
        <v>0</v>
      </c>
    </row>
    <row r="33" spans="1:68" ht="9" customHeight="1">
      <c r="A33" s="153"/>
      <c r="B33" s="375"/>
      <c r="C33" s="399"/>
      <c r="D33" s="400"/>
      <c r="E33" s="399"/>
      <c r="F33" s="400"/>
      <c r="G33" s="399"/>
      <c r="H33" s="400"/>
      <c r="I33" s="399"/>
      <c r="J33" s="400"/>
      <c r="K33" s="399"/>
      <c r="L33" s="400"/>
      <c r="M33" s="399"/>
      <c r="N33" s="400"/>
      <c r="O33" s="399"/>
      <c r="P33" s="400"/>
      <c r="Q33" s="399"/>
      <c r="R33" s="400"/>
      <c r="S33" s="399"/>
      <c r="T33" s="400"/>
      <c r="U33" s="399"/>
      <c r="V33" s="400"/>
      <c r="W33" s="399"/>
      <c r="X33" s="400"/>
      <c r="Y33" s="399"/>
      <c r="Z33" s="400"/>
      <c r="AA33" s="399"/>
      <c r="AB33" s="400"/>
      <c r="AC33" s="399"/>
      <c r="AD33" s="400"/>
      <c r="AG33" s="375"/>
      <c r="AH33" s="403"/>
      <c r="AI33" s="404"/>
      <c r="AJ33" s="403"/>
      <c r="AK33" s="404"/>
      <c r="AL33" s="403"/>
      <c r="AM33" s="404"/>
      <c r="AN33" s="403"/>
      <c r="AO33" s="404"/>
      <c r="AP33" s="473"/>
      <c r="AQ33" s="473"/>
      <c r="AR33" s="403"/>
      <c r="AS33" s="404"/>
      <c r="AT33" s="403"/>
      <c r="AU33" s="404"/>
      <c r="AV33" s="403"/>
      <c r="AW33" s="404"/>
      <c r="AX33" s="399"/>
      <c r="AY33" s="400"/>
      <c r="AZ33" s="403"/>
      <c r="BA33" s="404"/>
      <c r="BB33" s="403"/>
      <c r="BC33" s="404"/>
      <c r="BD33" s="403"/>
      <c r="BE33" s="404"/>
      <c r="BF33" s="399"/>
      <c r="BG33" s="400"/>
      <c r="BH33" s="403"/>
      <c r="BI33" s="404"/>
      <c r="BJ33" s="403"/>
      <c r="BK33" s="404"/>
      <c r="BL33" s="403"/>
      <c r="BM33" s="404"/>
      <c r="BN33" s="399"/>
      <c r="BO33" s="400"/>
      <c r="BP33" s="473"/>
    </row>
    <row r="34" spans="1:68" ht="9" customHeight="1">
      <c r="A34" s="153"/>
      <c r="B34" s="374">
        <v>14</v>
      </c>
      <c r="C34" s="397">
        <f>+'1eva_AP1'!AR33</f>
        <v>0</v>
      </c>
      <c r="D34" s="398"/>
      <c r="E34" s="397">
        <f>+BP34</f>
        <v>0</v>
      </c>
      <c r="F34" s="398"/>
      <c r="G34" s="397">
        <f>+'3eva_8eva'!AR34</f>
        <v>0</v>
      </c>
      <c r="H34" s="398"/>
      <c r="I34" s="397">
        <f>+'7eva_4eva'!BW34</f>
        <v>0</v>
      </c>
      <c r="J34" s="398"/>
      <c r="K34" s="397">
        <f>+'5eva_6eva'!AR34</f>
        <v>0</v>
      </c>
      <c r="L34" s="398"/>
      <c r="M34" s="397">
        <f>+'5eva_6eva'!CD34</f>
        <v>0</v>
      </c>
      <c r="N34" s="398"/>
      <c r="O34" s="397">
        <f>+'7eva_4eva'!AK34</f>
        <v>0</v>
      </c>
      <c r="P34" s="398"/>
      <c r="Q34" s="397">
        <f>+'3eva_8eva'!CD34</f>
        <v>0</v>
      </c>
      <c r="R34" s="398"/>
      <c r="S34" s="397"/>
      <c r="T34" s="398"/>
      <c r="U34" s="397"/>
      <c r="V34" s="398"/>
      <c r="W34" s="397"/>
      <c r="X34" s="398"/>
      <c r="Y34" s="397"/>
      <c r="Z34" s="398"/>
      <c r="AA34" s="397">
        <f>SUM(C34:Z35)</f>
        <v>0</v>
      </c>
      <c r="AB34" s="398"/>
      <c r="AC34" s="397">
        <f ca="1">IF(AC34&lt;&gt;0,(SUM(C34:Z35))/COUNT(C34:Z35),"")</f>
        <v>0</v>
      </c>
      <c r="AD34" s="398"/>
      <c r="AG34" s="374">
        <v>14</v>
      </c>
      <c r="AH34" s="401"/>
      <c r="AI34" s="402"/>
      <c r="AJ34" s="401"/>
      <c r="AK34" s="402"/>
      <c r="AL34" s="401"/>
      <c r="AM34" s="402"/>
      <c r="AN34" s="401"/>
      <c r="AO34" s="402"/>
      <c r="AP34" s="473" t="str">
        <f t="shared" ref="AP34" si="10">IFERROR(SUM(AH34:AO35)/COUNT(AH34:AO35),"")</f>
        <v/>
      </c>
      <c r="AQ34" s="473"/>
      <c r="AR34" s="401"/>
      <c r="AS34" s="402"/>
      <c r="AT34" s="401"/>
      <c r="AU34" s="402"/>
      <c r="AV34" s="401"/>
      <c r="AW34" s="402"/>
      <c r="AX34" s="397">
        <f>IF(BR9=2,AT34,AV34)</f>
        <v>0</v>
      </c>
      <c r="AY34" s="398"/>
      <c r="AZ34" s="401"/>
      <c r="BA34" s="402"/>
      <c r="BB34" s="401"/>
      <c r="BC34" s="402"/>
      <c r="BD34" s="401"/>
      <c r="BE34" s="402"/>
      <c r="BF34" s="397">
        <f>IF(BR10=2,BB34,BD34)</f>
        <v>0</v>
      </c>
      <c r="BG34" s="398"/>
      <c r="BH34" s="401"/>
      <c r="BI34" s="402"/>
      <c r="BJ34" s="401"/>
      <c r="BK34" s="402"/>
      <c r="BL34" s="401"/>
      <c r="BM34" s="402"/>
      <c r="BN34" s="397">
        <f>IF(BR11=2,BJ34,BL34)</f>
        <v>0</v>
      </c>
      <c r="BO34" s="398"/>
      <c r="BP34" s="473">
        <f>IF(BR13=0,BN34,(IF(BR13=3,AP34,(IF(BR13=2,AX34,BF34)))))</f>
        <v>0</v>
      </c>
    </row>
    <row r="35" spans="1:68" ht="9" customHeight="1">
      <c r="A35" s="153"/>
      <c r="B35" s="375"/>
      <c r="C35" s="399"/>
      <c r="D35" s="400"/>
      <c r="E35" s="399"/>
      <c r="F35" s="400"/>
      <c r="G35" s="399"/>
      <c r="H35" s="400"/>
      <c r="I35" s="399"/>
      <c r="J35" s="400"/>
      <c r="K35" s="399"/>
      <c r="L35" s="400"/>
      <c r="M35" s="399"/>
      <c r="N35" s="400"/>
      <c r="O35" s="399"/>
      <c r="P35" s="400"/>
      <c r="Q35" s="399"/>
      <c r="R35" s="400"/>
      <c r="S35" s="399"/>
      <c r="T35" s="400"/>
      <c r="U35" s="399"/>
      <c r="V35" s="400"/>
      <c r="W35" s="399"/>
      <c r="X35" s="400"/>
      <c r="Y35" s="399"/>
      <c r="Z35" s="400"/>
      <c r="AA35" s="399"/>
      <c r="AB35" s="400"/>
      <c r="AC35" s="399"/>
      <c r="AD35" s="400"/>
      <c r="AG35" s="375"/>
      <c r="AH35" s="403"/>
      <c r="AI35" s="404"/>
      <c r="AJ35" s="403"/>
      <c r="AK35" s="404"/>
      <c r="AL35" s="403"/>
      <c r="AM35" s="404"/>
      <c r="AN35" s="403"/>
      <c r="AO35" s="404"/>
      <c r="AP35" s="473"/>
      <c r="AQ35" s="473"/>
      <c r="AR35" s="403"/>
      <c r="AS35" s="404"/>
      <c r="AT35" s="403"/>
      <c r="AU35" s="404"/>
      <c r="AV35" s="403"/>
      <c r="AW35" s="404"/>
      <c r="AX35" s="399"/>
      <c r="AY35" s="400"/>
      <c r="AZ35" s="403"/>
      <c r="BA35" s="404"/>
      <c r="BB35" s="403"/>
      <c r="BC35" s="404"/>
      <c r="BD35" s="403"/>
      <c r="BE35" s="404"/>
      <c r="BF35" s="399"/>
      <c r="BG35" s="400"/>
      <c r="BH35" s="403"/>
      <c r="BI35" s="404"/>
      <c r="BJ35" s="403"/>
      <c r="BK35" s="404"/>
      <c r="BL35" s="403"/>
      <c r="BM35" s="404"/>
      <c r="BN35" s="399"/>
      <c r="BO35" s="400"/>
      <c r="BP35" s="473"/>
    </row>
    <row r="36" spans="1:68" ht="9" customHeight="1">
      <c r="A36" s="153"/>
      <c r="B36" s="374">
        <v>15</v>
      </c>
      <c r="C36" s="397">
        <f>+'1eva_AP1'!AR35</f>
        <v>0</v>
      </c>
      <c r="D36" s="398"/>
      <c r="E36" s="397">
        <f>+BP36</f>
        <v>0</v>
      </c>
      <c r="F36" s="398"/>
      <c r="G36" s="397">
        <f>+'3eva_8eva'!AR36</f>
        <v>0</v>
      </c>
      <c r="H36" s="398"/>
      <c r="I36" s="397">
        <f>+'7eva_4eva'!BW36</f>
        <v>0</v>
      </c>
      <c r="J36" s="398"/>
      <c r="K36" s="397">
        <f>+'5eva_6eva'!AR36</f>
        <v>0</v>
      </c>
      <c r="L36" s="398"/>
      <c r="M36" s="397">
        <f>+'5eva_6eva'!CD36</f>
        <v>0</v>
      </c>
      <c r="N36" s="398"/>
      <c r="O36" s="397">
        <f>+'7eva_4eva'!AK36</f>
        <v>0</v>
      </c>
      <c r="P36" s="398"/>
      <c r="Q36" s="397">
        <f>+'3eva_8eva'!CD36</f>
        <v>0</v>
      </c>
      <c r="R36" s="398"/>
      <c r="S36" s="397"/>
      <c r="T36" s="398"/>
      <c r="U36" s="397"/>
      <c r="V36" s="398"/>
      <c r="W36" s="397"/>
      <c r="X36" s="398"/>
      <c r="Y36" s="397"/>
      <c r="Z36" s="398"/>
      <c r="AA36" s="397">
        <f>SUM(C36:Z37)</f>
        <v>0</v>
      </c>
      <c r="AB36" s="398"/>
      <c r="AC36" s="397">
        <f ca="1">IF(AC36&lt;&gt;0,(SUM(C36:Z37))/COUNT(C36:Z37),"")</f>
        <v>0</v>
      </c>
      <c r="AD36" s="398"/>
      <c r="AG36" s="374">
        <v>15</v>
      </c>
      <c r="AH36" s="401"/>
      <c r="AI36" s="402"/>
      <c r="AJ36" s="401"/>
      <c r="AK36" s="402"/>
      <c r="AL36" s="401"/>
      <c r="AM36" s="402"/>
      <c r="AN36" s="401"/>
      <c r="AO36" s="402"/>
      <c r="AP36" s="473" t="str">
        <f t="shared" ref="AP36" si="11">IFERROR(SUM(AH36:AO37)/COUNT(AH36:AO37),"")</f>
        <v/>
      </c>
      <c r="AQ36" s="473"/>
      <c r="AR36" s="401"/>
      <c r="AS36" s="402"/>
      <c r="AT36" s="401"/>
      <c r="AU36" s="402"/>
      <c r="AV36" s="401"/>
      <c r="AW36" s="402"/>
      <c r="AX36" s="397">
        <f>IF(BR9=2,AT36,AV36)</f>
        <v>0</v>
      </c>
      <c r="AY36" s="398"/>
      <c r="AZ36" s="401"/>
      <c r="BA36" s="402"/>
      <c r="BB36" s="401"/>
      <c r="BC36" s="402"/>
      <c r="BD36" s="401"/>
      <c r="BE36" s="402"/>
      <c r="BF36" s="397">
        <f>IF(BR10=2,BB36,BD36)</f>
        <v>0</v>
      </c>
      <c r="BG36" s="398"/>
      <c r="BH36" s="401"/>
      <c r="BI36" s="402"/>
      <c r="BJ36" s="401"/>
      <c r="BK36" s="402"/>
      <c r="BL36" s="401"/>
      <c r="BM36" s="402"/>
      <c r="BN36" s="397">
        <f>IF(BR11=2,BJ36,BL36)</f>
        <v>0</v>
      </c>
      <c r="BO36" s="398"/>
      <c r="BP36" s="473">
        <f>IF(BR13=0,BN36,(IF(BR13=3,AP36,(IF(BR13=2,AX36,BF36)))))</f>
        <v>0</v>
      </c>
    </row>
    <row r="37" spans="1:68" ht="9" customHeight="1">
      <c r="A37" s="153"/>
      <c r="B37" s="375"/>
      <c r="C37" s="399"/>
      <c r="D37" s="400"/>
      <c r="E37" s="399"/>
      <c r="F37" s="400"/>
      <c r="G37" s="399"/>
      <c r="H37" s="400"/>
      <c r="I37" s="399"/>
      <c r="J37" s="400"/>
      <c r="K37" s="399"/>
      <c r="L37" s="400"/>
      <c r="M37" s="399"/>
      <c r="N37" s="400"/>
      <c r="O37" s="399"/>
      <c r="P37" s="400"/>
      <c r="Q37" s="399"/>
      <c r="R37" s="400"/>
      <c r="S37" s="399"/>
      <c r="T37" s="400"/>
      <c r="U37" s="399"/>
      <c r="V37" s="400"/>
      <c r="W37" s="399"/>
      <c r="X37" s="400"/>
      <c r="Y37" s="399"/>
      <c r="Z37" s="400"/>
      <c r="AA37" s="399"/>
      <c r="AB37" s="400"/>
      <c r="AC37" s="399"/>
      <c r="AD37" s="400"/>
      <c r="AG37" s="375"/>
      <c r="AH37" s="403"/>
      <c r="AI37" s="404"/>
      <c r="AJ37" s="403"/>
      <c r="AK37" s="404"/>
      <c r="AL37" s="403"/>
      <c r="AM37" s="404"/>
      <c r="AN37" s="403"/>
      <c r="AO37" s="404"/>
      <c r="AP37" s="473"/>
      <c r="AQ37" s="473"/>
      <c r="AR37" s="403"/>
      <c r="AS37" s="404"/>
      <c r="AT37" s="403"/>
      <c r="AU37" s="404"/>
      <c r="AV37" s="403"/>
      <c r="AW37" s="404"/>
      <c r="AX37" s="399"/>
      <c r="AY37" s="400"/>
      <c r="AZ37" s="403"/>
      <c r="BA37" s="404"/>
      <c r="BB37" s="403"/>
      <c r="BC37" s="404"/>
      <c r="BD37" s="403"/>
      <c r="BE37" s="404"/>
      <c r="BF37" s="399"/>
      <c r="BG37" s="400"/>
      <c r="BH37" s="403"/>
      <c r="BI37" s="404"/>
      <c r="BJ37" s="403"/>
      <c r="BK37" s="404"/>
      <c r="BL37" s="403"/>
      <c r="BM37" s="404"/>
      <c r="BN37" s="399"/>
      <c r="BO37" s="400"/>
      <c r="BP37" s="473"/>
    </row>
    <row r="38" spans="1:68" ht="9" customHeight="1">
      <c r="A38" s="153"/>
      <c r="B38" s="374">
        <v>16</v>
      </c>
      <c r="C38" s="397">
        <f>+'1eva_AP1'!AR37</f>
        <v>0</v>
      </c>
      <c r="D38" s="398"/>
      <c r="E38" s="397">
        <f>+BP38</f>
        <v>0</v>
      </c>
      <c r="F38" s="398"/>
      <c r="G38" s="397">
        <f>+'3eva_8eva'!AR38</f>
        <v>0</v>
      </c>
      <c r="H38" s="398"/>
      <c r="I38" s="397">
        <f>+'7eva_4eva'!BW38</f>
        <v>0</v>
      </c>
      <c r="J38" s="398"/>
      <c r="K38" s="397">
        <f>+'5eva_6eva'!AR38</f>
        <v>0</v>
      </c>
      <c r="L38" s="398"/>
      <c r="M38" s="397">
        <f>+'5eva_6eva'!CD38</f>
        <v>0</v>
      </c>
      <c r="N38" s="398"/>
      <c r="O38" s="397">
        <f>+'7eva_4eva'!AK38</f>
        <v>0</v>
      </c>
      <c r="P38" s="398"/>
      <c r="Q38" s="397">
        <f>+'3eva_8eva'!CD38</f>
        <v>0</v>
      </c>
      <c r="R38" s="398"/>
      <c r="S38" s="397"/>
      <c r="T38" s="398"/>
      <c r="U38" s="397"/>
      <c r="V38" s="398"/>
      <c r="W38" s="397"/>
      <c r="X38" s="398"/>
      <c r="Y38" s="397"/>
      <c r="Z38" s="398"/>
      <c r="AA38" s="397">
        <f>SUM(C38:Z39)</f>
        <v>0</v>
      </c>
      <c r="AB38" s="398"/>
      <c r="AC38" s="397">
        <f ca="1">IF(AC38&lt;&gt;0,(SUM(C38:Z39))/COUNT(C38:Z39),"")</f>
        <v>0</v>
      </c>
      <c r="AD38" s="398"/>
      <c r="AG38" s="374">
        <v>16</v>
      </c>
      <c r="AH38" s="401"/>
      <c r="AI38" s="402"/>
      <c r="AJ38" s="401"/>
      <c r="AK38" s="402"/>
      <c r="AL38" s="401"/>
      <c r="AM38" s="402"/>
      <c r="AN38" s="401"/>
      <c r="AO38" s="402"/>
      <c r="AP38" s="473" t="str">
        <f t="shared" ref="AP38" si="12">IFERROR(SUM(AH38:AO39)/COUNT(AH38:AO39),"")</f>
        <v/>
      </c>
      <c r="AQ38" s="473"/>
      <c r="AR38" s="401"/>
      <c r="AS38" s="402"/>
      <c r="AT38" s="401"/>
      <c r="AU38" s="402"/>
      <c r="AV38" s="401"/>
      <c r="AW38" s="402"/>
      <c r="AX38" s="397">
        <f>IF(BR9=2,AT38,AV38)</f>
        <v>0</v>
      </c>
      <c r="AY38" s="398"/>
      <c r="AZ38" s="401"/>
      <c r="BA38" s="402"/>
      <c r="BB38" s="401"/>
      <c r="BC38" s="402"/>
      <c r="BD38" s="401"/>
      <c r="BE38" s="402"/>
      <c r="BF38" s="397">
        <f>IF(BR10=2,BB38,BD38)</f>
        <v>0</v>
      </c>
      <c r="BG38" s="398"/>
      <c r="BH38" s="401"/>
      <c r="BI38" s="402"/>
      <c r="BJ38" s="401"/>
      <c r="BK38" s="402"/>
      <c r="BL38" s="401"/>
      <c r="BM38" s="402"/>
      <c r="BN38" s="397">
        <f>IF(BR11=2,BJ38,BL38)</f>
        <v>0</v>
      </c>
      <c r="BO38" s="398"/>
      <c r="BP38" s="473">
        <f>IF(BR13=0,BN38,(IF(BR13=3,AP38,(IF(BR13=2,AX38,BF38)))))</f>
        <v>0</v>
      </c>
    </row>
    <row r="39" spans="1:68" ht="9" customHeight="1">
      <c r="A39" s="153"/>
      <c r="B39" s="375"/>
      <c r="C39" s="399"/>
      <c r="D39" s="400"/>
      <c r="E39" s="399"/>
      <c r="F39" s="400"/>
      <c r="G39" s="399"/>
      <c r="H39" s="400"/>
      <c r="I39" s="399"/>
      <c r="J39" s="400"/>
      <c r="K39" s="399"/>
      <c r="L39" s="400"/>
      <c r="M39" s="399"/>
      <c r="N39" s="400"/>
      <c r="O39" s="399"/>
      <c r="P39" s="400"/>
      <c r="Q39" s="399"/>
      <c r="R39" s="400"/>
      <c r="S39" s="399"/>
      <c r="T39" s="400"/>
      <c r="U39" s="399"/>
      <c r="V39" s="400"/>
      <c r="W39" s="399"/>
      <c r="X39" s="400"/>
      <c r="Y39" s="399"/>
      <c r="Z39" s="400"/>
      <c r="AA39" s="399"/>
      <c r="AB39" s="400"/>
      <c r="AC39" s="399"/>
      <c r="AD39" s="400"/>
      <c r="AG39" s="375"/>
      <c r="AH39" s="403"/>
      <c r="AI39" s="404"/>
      <c r="AJ39" s="403"/>
      <c r="AK39" s="404"/>
      <c r="AL39" s="403"/>
      <c r="AM39" s="404"/>
      <c r="AN39" s="403"/>
      <c r="AO39" s="404"/>
      <c r="AP39" s="473"/>
      <c r="AQ39" s="473"/>
      <c r="AR39" s="403"/>
      <c r="AS39" s="404"/>
      <c r="AT39" s="403"/>
      <c r="AU39" s="404"/>
      <c r="AV39" s="403"/>
      <c r="AW39" s="404"/>
      <c r="AX39" s="399"/>
      <c r="AY39" s="400"/>
      <c r="AZ39" s="403"/>
      <c r="BA39" s="404"/>
      <c r="BB39" s="403"/>
      <c r="BC39" s="404"/>
      <c r="BD39" s="403"/>
      <c r="BE39" s="404"/>
      <c r="BF39" s="399"/>
      <c r="BG39" s="400"/>
      <c r="BH39" s="403"/>
      <c r="BI39" s="404"/>
      <c r="BJ39" s="403"/>
      <c r="BK39" s="404"/>
      <c r="BL39" s="403"/>
      <c r="BM39" s="404"/>
      <c r="BN39" s="399"/>
      <c r="BO39" s="400"/>
      <c r="BP39" s="473"/>
    </row>
    <row r="40" spans="1:68" ht="9" customHeight="1">
      <c r="A40" s="153"/>
      <c r="B40" s="374">
        <v>17</v>
      </c>
      <c r="C40" s="397">
        <f>+'1eva_AP1'!AR39</f>
        <v>0</v>
      </c>
      <c r="D40" s="398"/>
      <c r="E40" s="397">
        <f>+BP40</f>
        <v>0</v>
      </c>
      <c r="F40" s="398"/>
      <c r="G40" s="397">
        <f>+'3eva_8eva'!AR40</f>
        <v>0</v>
      </c>
      <c r="H40" s="398"/>
      <c r="I40" s="397">
        <f>+'7eva_4eva'!BW40</f>
        <v>0</v>
      </c>
      <c r="J40" s="398"/>
      <c r="K40" s="397">
        <f>+'5eva_6eva'!AR40</f>
        <v>0</v>
      </c>
      <c r="L40" s="398"/>
      <c r="M40" s="397">
        <f>+'5eva_6eva'!CD40</f>
        <v>0</v>
      </c>
      <c r="N40" s="398"/>
      <c r="O40" s="397">
        <f>+'7eva_4eva'!AK40</f>
        <v>0</v>
      </c>
      <c r="P40" s="398"/>
      <c r="Q40" s="397">
        <f>+'3eva_8eva'!CD40</f>
        <v>0</v>
      </c>
      <c r="R40" s="398"/>
      <c r="S40" s="397"/>
      <c r="T40" s="398"/>
      <c r="U40" s="397"/>
      <c r="V40" s="398"/>
      <c r="W40" s="397"/>
      <c r="X40" s="398"/>
      <c r="Y40" s="397"/>
      <c r="Z40" s="398"/>
      <c r="AA40" s="397">
        <f>SUM(C40:Z41)</f>
        <v>0</v>
      </c>
      <c r="AB40" s="398"/>
      <c r="AC40" s="397">
        <f ca="1">IF(AC40&lt;&gt;0,(SUM(C40:Z41))/COUNT(C40:Z41),"")</f>
        <v>0</v>
      </c>
      <c r="AD40" s="398"/>
      <c r="AG40" s="374">
        <v>17</v>
      </c>
      <c r="AH40" s="401"/>
      <c r="AI40" s="402"/>
      <c r="AJ40" s="401"/>
      <c r="AK40" s="402"/>
      <c r="AL40" s="401"/>
      <c r="AM40" s="402"/>
      <c r="AN40" s="401"/>
      <c r="AO40" s="402"/>
      <c r="AP40" s="473" t="str">
        <f t="shared" ref="AP40" si="13">IFERROR(SUM(AH40:AO41)/COUNT(AH40:AO41),"")</f>
        <v/>
      </c>
      <c r="AQ40" s="473"/>
      <c r="AR40" s="401"/>
      <c r="AS40" s="402"/>
      <c r="AT40" s="401"/>
      <c r="AU40" s="402"/>
      <c r="AV40" s="401"/>
      <c r="AW40" s="402"/>
      <c r="AX40" s="397">
        <f>IF(BR9=2,AT40,AV40)</f>
        <v>0</v>
      </c>
      <c r="AY40" s="398"/>
      <c r="AZ40" s="401"/>
      <c r="BA40" s="402"/>
      <c r="BB40" s="401"/>
      <c r="BC40" s="402"/>
      <c r="BD40" s="401"/>
      <c r="BE40" s="402"/>
      <c r="BF40" s="397">
        <f>IF(BR10=2,BB40,BD40)</f>
        <v>0</v>
      </c>
      <c r="BG40" s="398"/>
      <c r="BH40" s="401"/>
      <c r="BI40" s="402"/>
      <c r="BJ40" s="401"/>
      <c r="BK40" s="402"/>
      <c r="BL40" s="401"/>
      <c r="BM40" s="402"/>
      <c r="BN40" s="397">
        <f>IF(BR11=2,BJ40,BL40)</f>
        <v>0</v>
      </c>
      <c r="BO40" s="398"/>
      <c r="BP40" s="473">
        <f>IF(BR13=0,BN40,(IF(BR13=3,AP40,(IF(BR13=2,AX40,BF40)))))</f>
        <v>0</v>
      </c>
    </row>
    <row r="41" spans="1:68" ht="9" customHeight="1">
      <c r="A41" s="153"/>
      <c r="B41" s="375"/>
      <c r="C41" s="399"/>
      <c r="D41" s="400"/>
      <c r="E41" s="399"/>
      <c r="F41" s="400"/>
      <c r="G41" s="399"/>
      <c r="H41" s="400"/>
      <c r="I41" s="399"/>
      <c r="J41" s="400"/>
      <c r="K41" s="399"/>
      <c r="L41" s="400"/>
      <c r="M41" s="399"/>
      <c r="N41" s="400"/>
      <c r="O41" s="399"/>
      <c r="P41" s="400"/>
      <c r="Q41" s="399"/>
      <c r="R41" s="400"/>
      <c r="S41" s="399"/>
      <c r="T41" s="400"/>
      <c r="U41" s="399"/>
      <c r="V41" s="400"/>
      <c r="W41" s="399"/>
      <c r="X41" s="400"/>
      <c r="Y41" s="399"/>
      <c r="Z41" s="400"/>
      <c r="AA41" s="399"/>
      <c r="AB41" s="400"/>
      <c r="AC41" s="399"/>
      <c r="AD41" s="400"/>
      <c r="AG41" s="375"/>
      <c r="AH41" s="403"/>
      <c r="AI41" s="404"/>
      <c r="AJ41" s="403"/>
      <c r="AK41" s="404"/>
      <c r="AL41" s="403"/>
      <c r="AM41" s="404"/>
      <c r="AN41" s="403"/>
      <c r="AO41" s="404"/>
      <c r="AP41" s="473"/>
      <c r="AQ41" s="473"/>
      <c r="AR41" s="403"/>
      <c r="AS41" s="404"/>
      <c r="AT41" s="403"/>
      <c r="AU41" s="404"/>
      <c r="AV41" s="403"/>
      <c r="AW41" s="404"/>
      <c r="AX41" s="399"/>
      <c r="AY41" s="400"/>
      <c r="AZ41" s="403"/>
      <c r="BA41" s="404"/>
      <c r="BB41" s="403"/>
      <c r="BC41" s="404"/>
      <c r="BD41" s="403"/>
      <c r="BE41" s="404"/>
      <c r="BF41" s="399"/>
      <c r="BG41" s="400"/>
      <c r="BH41" s="403"/>
      <c r="BI41" s="404"/>
      <c r="BJ41" s="403"/>
      <c r="BK41" s="404"/>
      <c r="BL41" s="403"/>
      <c r="BM41" s="404"/>
      <c r="BN41" s="399"/>
      <c r="BO41" s="400"/>
      <c r="BP41" s="473"/>
    </row>
    <row r="42" spans="1:68" ht="9" customHeight="1">
      <c r="A42" s="153"/>
      <c r="B42" s="374">
        <v>18</v>
      </c>
      <c r="C42" s="397">
        <f>+'1eva_AP1'!AR41</f>
        <v>0</v>
      </c>
      <c r="D42" s="398"/>
      <c r="E42" s="397">
        <f>+BP42</f>
        <v>0</v>
      </c>
      <c r="F42" s="398"/>
      <c r="G42" s="397">
        <f>+'3eva_8eva'!AR42</f>
        <v>0</v>
      </c>
      <c r="H42" s="398"/>
      <c r="I42" s="397">
        <f>+'7eva_4eva'!BW42</f>
        <v>0</v>
      </c>
      <c r="J42" s="398"/>
      <c r="K42" s="397">
        <f>+'5eva_6eva'!AR42</f>
        <v>0</v>
      </c>
      <c r="L42" s="398"/>
      <c r="M42" s="397">
        <f>+'5eva_6eva'!CD42</f>
        <v>0</v>
      </c>
      <c r="N42" s="398"/>
      <c r="O42" s="397">
        <f>+'7eva_4eva'!AK42</f>
        <v>0</v>
      </c>
      <c r="P42" s="398"/>
      <c r="Q42" s="397">
        <f>+'3eva_8eva'!CD42</f>
        <v>0</v>
      </c>
      <c r="R42" s="398"/>
      <c r="S42" s="397"/>
      <c r="T42" s="398"/>
      <c r="U42" s="397"/>
      <c r="V42" s="398"/>
      <c r="W42" s="397"/>
      <c r="X42" s="398"/>
      <c r="Y42" s="397"/>
      <c r="Z42" s="398"/>
      <c r="AA42" s="397">
        <f>SUM(C42:Z43)</f>
        <v>0</v>
      </c>
      <c r="AB42" s="398"/>
      <c r="AC42" s="397">
        <f ca="1">IF(AC42&lt;&gt;0,(SUM(C42:Z43))/COUNT(C42:Z43),"")</f>
        <v>0</v>
      </c>
      <c r="AD42" s="398"/>
      <c r="AG42" s="374">
        <v>18</v>
      </c>
      <c r="AH42" s="401"/>
      <c r="AI42" s="402"/>
      <c r="AJ42" s="401"/>
      <c r="AK42" s="402"/>
      <c r="AL42" s="401"/>
      <c r="AM42" s="402"/>
      <c r="AN42" s="401"/>
      <c r="AO42" s="402"/>
      <c r="AP42" s="473" t="str">
        <f t="shared" ref="AP42" si="14">IFERROR(SUM(AH42:AO43)/COUNT(AH42:AO43),"")</f>
        <v/>
      </c>
      <c r="AQ42" s="473"/>
      <c r="AR42" s="401"/>
      <c r="AS42" s="402"/>
      <c r="AT42" s="401"/>
      <c r="AU42" s="402"/>
      <c r="AV42" s="401"/>
      <c r="AW42" s="402"/>
      <c r="AX42" s="397">
        <f>IF(BR9=2,AT42,AV42)</f>
        <v>0</v>
      </c>
      <c r="AY42" s="398"/>
      <c r="AZ42" s="401"/>
      <c r="BA42" s="402"/>
      <c r="BB42" s="401"/>
      <c r="BC42" s="402"/>
      <c r="BD42" s="401"/>
      <c r="BE42" s="402"/>
      <c r="BF42" s="397">
        <f>IF(BR10=2,BB42,BD42)</f>
        <v>0</v>
      </c>
      <c r="BG42" s="398"/>
      <c r="BH42" s="401"/>
      <c r="BI42" s="402"/>
      <c r="BJ42" s="401"/>
      <c r="BK42" s="402"/>
      <c r="BL42" s="401"/>
      <c r="BM42" s="402"/>
      <c r="BN42" s="397">
        <f>IF(BR11=2,BJ42,BL42)</f>
        <v>0</v>
      </c>
      <c r="BO42" s="398"/>
      <c r="BP42" s="473">
        <f>IF(BR13=0,BN42,(IF(BR13=3,AP42,(IF(BR13=2,AX42,BF42)))))</f>
        <v>0</v>
      </c>
    </row>
    <row r="43" spans="1:68" ht="9" customHeight="1">
      <c r="A43" s="153"/>
      <c r="B43" s="375"/>
      <c r="C43" s="399"/>
      <c r="D43" s="400"/>
      <c r="E43" s="399"/>
      <c r="F43" s="400"/>
      <c r="G43" s="399"/>
      <c r="H43" s="400"/>
      <c r="I43" s="399"/>
      <c r="J43" s="400"/>
      <c r="K43" s="399"/>
      <c r="L43" s="400"/>
      <c r="M43" s="399"/>
      <c r="N43" s="400"/>
      <c r="O43" s="399"/>
      <c r="P43" s="400"/>
      <c r="Q43" s="399"/>
      <c r="R43" s="400"/>
      <c r="S43" s="399"/>
      <c r="T43" s="400"/>
      <c r="U43" s="399"/>
      <c r="V43" s="400"/>
      <c r="W43" s="399"/>
      <c r="X43" s="400"/>
      <c r="Y43" s="399"/>
      <c r="Z43" s="400"/>
      <c r="AA43" s="399"/>
      <c r="AB43" s="400"/>
      <c r="AC43" s="399"/>
      <c r="AD43" s="400"/>
      <c r="AG43" s="375"/>
      <c r="AH43" s="403"/>
      <c r="AI43" s="404"/>
      <c r="AJ43" s="403"/>
      <c r="AK43" s="404"/>
      <c r="AL43" s="403"/>
      <c r="AM43" s="404"/>
      <c r="AN43" s="403"/>
      <c r="AO43" s="404"/>
      <c r="AP43" s="473"/>
      <c r="AQ43" s="473"/>
      <c r="AR43" s="403"/>
      <c r="AS43" s="404"/>
      <c r="AT43" s="403"/>
      <c r="AU43" s="404"/>
      <c r="AV43" s="403"/>
      <c r="AW43" s="404"/>
      <c r="AX43" s="399"/>
      <c r="AY43" s="400"/>
      <c r="AZ43" s="403"/>
      <c r="BA43" s="404"/>
      <c r="BB43" s="403"/>
      <c r="BC43" s="404"/>
      <c r="BD43" s="403"/>
      <c r="BE43" s="404"/>
      <c r="BF43" s="399"/>
      <c r="BG43" s="400"/>
      <c r="BH43" s="403"/>
      <c r="BI43" s="404"/>
      <c r="BJ43" s="403"/>
      <c r="BK43" s="404"/>
      <c r="BL43" s="403"/>
      <c r="BM43" s="404"/>
      <c r="BN43" s="399"/>
      <c r="BO43" s="400"/>
      <c r="BP43" s="473"/>
    </row>
    <row r="44" spans="1:68" ht="9" customHeight="1">
      <c r="A44" s="153"/>
      <c r="B44" s="374">
        <v>19</v>
      </c>
      <c r="C44" s="397">
        <f>+'1eva_AP1'!AR43</f>
        <v>0</v>
      </c>
      <c r="D44" s="398"/>
      <c r="E44" s="397">
        <f>+BP44</f>
        <v>0</v>
      </c>
      <c r="F44" s="398"/>
      <c r="G44" s="397">
        <f>+'3eva_8eva'!AR44</f>
        <v>0</v>
      </c>
      <c r="H44" s="398"/>
      <c r="I44" s="397">
        <f>+'7eva_4eva'!BW44</f>
        <v>0</v>
      </c>
      <c r="J44" s="398"/>
      <c r="K44" s="397">
        <f>+'5eva_6eva'!AR44</f>
        <v>0</v>
      </c>
      <c r="L44" s="398"/>
      <c r="M44" s="397">
        <f>+'5eva_6eva'!CD44</f>
        <v>0</v>
      </c>
      <c r="N44" s="398"/>
      <c r="O44" s="397">
        <f>+'7eva_4eva'!AK44</f>
        <v>0</v>
      </c>
      <c r="P44" s="398"/>
      <c r="Q44" s="397">
        <f>+'3eva_8eva'!CD44</f>
        <v>0</v>
      </c>
      <c r="R44" s="398"/>
      <c r="S44" s="397"/>
      <c r="T44" s="398"/>
      <c r="U44" s="397"/>
      <c r="V44" s="398"/>
      <c r="W44" s="397"/>
      <c r="X44" s="398"/>
      <c r="Y44" s="397"/>
      <c r="Z44" s="398"/>
      <c r="AA44" s="397">
        <f>SUM(C44:Z45)</f>
        <v>0</v>
      </c>
      <c r="AB44" s="398"/>
      <c r="AC44" s="397">
        <f ca="1">IF(AC44&lt;&gt;0,(SUM(C44:Z45))/COUNT(C44:Z45),"")</f>
        <v>0</v>
      </c>
      <c r="AD44" s="398"/>
      <c r="AG44" s="374">
        <v>19</v>
      </c>
      <c r="AH44" s="401"/>
      <c r="AI44" s="402"/>
      <c r="AJ44" s="401"/>
      <c r="AK44" s="402"/>
      <c r="AL44" s="401"/>
      <c r="AM44" s="402"/>
      <c r="AN44" s="401"/>
      <c r="AO44" s="402"/>
      <c r="AP44" s="473" t="str">
        <f t="shared" ref="AP44" si="15">IFERROR(SUM(AH44:AO45)/COUNT(AH44:AO45),"")</f>
        <v/>
      </c>
      <c r="AQ44" s="473"/>
      <c r="AR44" s="401"/>
      <c r="AS44" s="402"/>
      <c r="AT44" s="401"/>
      <c r="AU44" s="402"/>
      <c r="AV44" s="401"/>
      <c r="AW44" s="402"/>
      <c r="AX44" s="397">
        <f>IF(BR9=2,AT44,AV44)</f>
        <v>0</v>
      </c>
      <c r="AY44" s="398"/>
      <c r="AZ44" s="401"/>
      <c r="BA44" s="402"/>
      <c r="BB44" s="401"/>
      <c r="BC44" s="402"/>
      <c r="BD44" s="401"/>
      <c r="BE44" s="402"/>
      <c r="BF44" s="397">
        <f>IF(BR10=2,BB44,BD44)</f>
        <v>0</v>
      </c>
      <c r="BG44" s="398"/>
      <c r="BH44" s="401"/>
      <c r="BI44" s="402"/>
      <c r="BJ44" s="401"/>
      <c r="BK44" s="402"/>
      <c r="BL44" s="401"/>
      <c r="BM44" s="402"/>
      <c r="BN44" s="397">
        <f>IF(BR11=2,BJ44,BL44)</f>
        <v>0</v>
      </c>
      <c r="BO44" s="398"/>
      <c r="BP44" s="473">
        <f>IF(BR13=0,BN44,(IF(BR13=3,AP44,(IF(BR13=2,AX44,BF44)))))</f>
        <v>0</v>
      </c>
    </row>
    <row r="45" spans="1:68" ht="9" customHeight="1">
      <c r="A45" s="153"/>
      <c r="B45" s="375"/>
      <c r="C45" s="399"/>
      <c r="D45" s="400"/>
      <c r="E45" s="399"/>
      <c r="F45" s="400"/>
      <c r="G45" s="399"/>
      <c r="H45" s="400"/>
      <c r="I45" s="399"/>
      <c r="J45" s="400"/>
      <c r="K45" s="399"/>
      <c r="L45" s="400"/>
      <c r="M45" s="399"/>
      <c r="N45" s="400"/>
      <c r="O45" s="399"/>
      <c r="P45" s="400"/>
      <c r="Q45" s="399"/>
      <c r="R45" s="400"/>
      <c r="S45" s="399"/>
      <c r="T45" s="400"/>
      <c r="U45" s="399"/>
      <c r="V45" s="400"/>
      <c r="W45" s="399"/>
      <c r="X45" s="400"/>
      <c r="Y45" s="399"/>
      <c r="Z45" s="400"/>
      <c r="AA45" s="399"/>
      <c r="AB45" s="400"/>
      <c r="AC45" s="399"/>
      <c r="AD45" s="400"/>
      <c r="AG45" s="375"/>
      <c r="AH45" s="403"/>
      <c r="AI45" s="404"/>
      <c r="AJ45" s="403"/>
      <c r="AK45" s="404"/>
      <c r="AL45" s="403"/>
      <c r="AM45" s="404"/>
      <c r="AN45" s="403"/>
      <c r="AO45" s="404"/>
      <c r="AP45" s="473"/>
      <c r="AQ45" s="473"/>
      <c r="AR45" s="403"/>
      <c r="AS45" s="404"/>
      <c r="AT45" s="403"/>
      <c r="AU45" s="404"/>
      <c r="AV45" s="403"/>
      <c r="AW45" s="404"/>
      <c r="AX45" s="399"/>
      <c r="AY45" s="400"/>
      <c r="AZ45" s="403"/>
      <c r="BA45" s="404"/>
      <c r="BB45" s="403"/>
      <c r="BC45" s="404"/>
      <c r="BD45" s="403"/>
      <c r="BE45" s="404"/>
      <c r="BF45" s="399"/>
      <c r="BG45" s="400"/>
      <c r="BH45" s="403"/>
      <c r="BI45" s="404"/>
      <c r="BJ45" s="403"/>
      <c r="BK45" s="404"/>
      <c r="BL45" s="403"/>
      <c r="BM45" s="404"/>
      <c r="BN45" s="399"/>
      <c r="BO45" s="400"/>
      <c r="BP45" s="473"/>
    </row>
    <row r="46" spans="1:68" ht="9" customHeight="1">
      <c r="A46" s="153"/>
      <c r="B46" s="374">
        <v>20</v>
      </c>
      <c r="C46" s="397">
        <f>+'1eva_AP1'!AR45</f>
        <v>0</v>
      </c>
      <c r="D46" s="398"/>
      <c r="E46" s="397">
        <f>+BP46</f>
        <v>0</v>
      </c>
      <c r="F46" s="398"/>
      <c r="G46" s="397">
        <f>+'3eva_8eva'!AR46</f>
        <v>0</v>
      </c>
      <c r="H46" s="398"/>
      <c r="I46" s="397">
        <f>+'7eva_4eva'!BW46</f>
        <v>0</v>
      </c>
      <c r="J46" s="398"/>
      <c r="K46" s="397">
        <f>+'5eva_6eva'!AR46</f>
        <v>0</v>
      </c>
      <c r="L46" s="398"/>
      <c r="M46" s="397">
        <f>+'5eva_6eva'!CD46</f>
        <v>0</v>
      </c>
      <c r="N46" s="398"/>
      <c r="O46" s="397">
        <f>+'7eva_4eva'!AK46</f>
        <v>0</v>
      </c>
      <c r="P46" s="398"/>
      <c r="Q46" s="397">
        <f>+'3eva_8eva'!CD46</f>
        <v>0</v>
      </c>
      <c r="R46" s="398"/>
      <c r="S46" s="397"/>
      <c r="T46" s="398"/>
      <c r="U46" s="397"/>
      <c r="V46" s="398"/>
      <c r="W46" s="397"/>
      <c r="X46" s="398"/>
      <c r="Y46" s="397"/>
      <c r="Z46" s="398"/>
      <c r="AA46" s="397">
        <f>SUM(C46:Z47)</f>
        <v>0</v>
      </c>
      <c r="AB46" s="398"/>
      <c r="AC46" s="397">
        <f ca="1">IF(AC46&lt;&gt;0,(SUM(C46:Z47))/COUNT(C46:Z47),"")</f>
        <v>0</v>
      </c>
      <c r="AD46" s="398"/>
      <c r="AG46" s="374">
        <v>20</v>
      </c>
      <c r="AH46" s="401"/>
      <c r="AI46" s="402"/>
      <c r="AJ46" s="401"/>
      <c r="AK46" s="402"/>
      <c r="AL46" s="401"/>
      <c r="AM46" s="402"/>
      <c r="AN46" s="401"/>
      <c r="AO46" s="402"/>
      <c r="AP46" s="473" t="str">
        <f t="shared" ref="AP46" si="16">IFERROR(SUM(AH46:AO47)/COUNT(AH46:AO47),"")</f>
        <v/>
      </c>
      <c r="AQ46" s="473"/>
      <c r="AR46" s="401"/>
      <c r="AS46" s="402"/>
      <c r="AT46" s="401"/>
      <c r="AU46" s="402"/>
      <c r="AV46" s="401"/>
      <c r="AW46" s="402"/>
      <c r="AX46" s="397">
        <f>IF(BR9=2,AT46,AV46)</f>
        <v>0</v>
      </c>
      <c r="AY46" s="398"/>
      <c r="AZ46" s="401"/>
      <c r="BA46" s="402"/>
      <c r="BB46" s="401"/>
      <c r="BC46" s="402"/>
      <c r="BD46" s="401"/>
      <c r="BE46" s="402"/>
      <c r="BF46" s="397">
        <f>IF(BR10=2,BB46,BD46)</f>
        <v>0</v>
      </c>
      <c r="BG46" s="398"/>
      <c r="BH46" s="401"/>
      <c r="BI46" s="402"/>
      <c r="BJ46" s="401"/>
      <c r="BK46" s="402"/>
      <c r="BL46" s="401"/>
      <c r="BM46" s="402"/>
      <c r="BN46" s="397">
        <f>IF(BR11=2,BJ46,BL46)</f>
        <v>0</v>
      </c>
      <c r="BO46" s="398"/>
      <c r="BP46" s="473">
        <f>IF(BR13=0,BN46,(IF(BR13=3,AP46,(IF(BR13=2,AX46,BF46)))))</f>
        <v>0</v>
      </c>
    </row>
    <row r="47" spans="1:68" ht="9" customHeight="1">
      <c r="A47" s="153"/>
      <c r="B47" s="375"/>
      <c r="C47" s="399"/>
      <c r="D47" s="400"/>
      <c r="E47" s="399"/>
      <c r="F47" s="400"/>
      <c r="G47" s="399"/>
      <c r="H47" s="400"/>
      <c r="I47" s="399"/>
      <c r="J47" s="400"/>
      <c r="K47" s="399"/>
      <c r="L47" s="400"/>
      <c r="M47" s="399"/>
      <c r="N47" s="400"/>
      <c r="O47" s="399"/>
      <c r="P47" s="400"/>
      <c r="Q47" s="399"/>
      <c r="R47" s="400"/>
      <c r="S47" s="399"/>
      <c r="T47" s="400"/>
      <c r="U47" s="399"/>
      <c r="V47" s="400"/>
      <c r="W47" s="399"/>
      <c r="X47" s="400"/>
      <c r="Y47" s="399"/>
      <c r="Z47" s="400"/>
      <c r="AA47" s="399"/>
      <c r="AB47" s="400"/>
      <c r="AC47" s="399"/>
      <c r="AD47" s="400"/>
      <c r="AG47" s="375"/>
      <c r="AH47" s="403"/>
      <c r="AI47" s="404"/>
      <c r="AJ47" s="403"/>
      <c r="AK47" s="404"/>
      <c r="AL47" s="403"/>
      <c r="AM47" s="404"/>
      <c r="AN47" s="403"/>
      <c r="AO47" s="404"/>
      <c r="AP47" s="473"/>
      <c r="AQ47" s="473"/>
      <c r="AR47" s="403"/>
      <c r="AS47" s="404"/>
      <c r="AT47" s="403"/>
      <c r="AU47" s="404"/>
      <c r="AV47" s="403"/>
      <c r="AW47" s="404"/>
      <c r="AX47" s="399"/>
      <c r="AY47" s="400"/>
      <c r="AZ47" s="403"/>
      <c r="BA47" s="404"/>
      <c r="BB47" s="403"/>
      <c r="BC47" s="404"/>
      <c r="BD47" s="403"/>
      <c r="BE47" s="404"/>
      <c r="BF47" s="399"/>
      <c r="BG47" s="400"/>
      <c r="BH47" s="403"/>
      <c r="BI47" s="404"/>
      <c r="BJ47" s="403"/>
      <c r="BK47" s="404"/>
      <c r="BL47" s="403"/>
      <c r="BM47" s="404"/>
      <c r="BN47" s="399"/>
      <c r="BO47" s="400"/>
      <c r="BP47" s="473"/>
    </row>
    <row r="48" spans="1:68" ht="9" customHeight="1">
      <c r="A48" s="153"/>
      <c r="B48" s="374">
        <v>21</v>
      </c>
      <c r="C48" s="397">
        <f>+'1eva_AP1'!AR47</f>
        <v>0</v>
      </c>
      <c r="D48" s="398"/>
      <c r="E48" s="397">
        <f>+BP48</f>
        <v>0</v>
      </c>
      <c r="F48" s="398"/>
      <c r="G48" s="397">
        <f>+'3eva_8eva'!AR48</f>
        <v>0</v>
      </c>
      <c r="H48" s="398"/>
      <c r="I48" s="397">
        <f>+'7eva_4eva'!BW48</f>
        <v>0</v>
      </c>
      <c r="J48" s="398"/>
      <c r="K48" s="397">
        <f>+'5eva_6eva'!AR48</f>
        <v>0</v>
      </c>
      <c r="L48" s="398"/>
      <c r="M48" s="397">
        <f>+'5eva_6eva'!CD48</f>
        <v>0</v>
      </c>
      <c r="N48" s="398"/>
      <c r="O48" s="397">
        <f>+'7eva_4eva'!AK48</f>
        <v>0</v>
      </c>
      <c r="P48" s="398"/>
      <c r="Q48" s="397">
        <f>+'3eva_8eva'!CD48</f>
        <v>0</v>
      </c>
      <c r="R48" s="398"/>
      <c r="S48" s="397"/>
      <c r="T48" s="398"/>
      <c r="U48" s="397"/>
      <c r="V48" s="398"/>
      <c r="W48" s="397"/>
      <c r="X48" s="398"/>
      <c r="Y48" s="397"/>
      <c r="Z48" s="398"/>
      <c r="AA48" s="397">
        <f>SUM(C48:Z49)</f>
        <v>0</v>
      </c>
      <c r="AB48" s="398"/>
      <c r="AC48" s="397">
        <f ca="1">IF(AC48&lt;&gt;0,(SUM(C48:Z49))/COUNT(C48:Z49),"")</f>
        <v>0</v>
      </c>
      <c r="AD48" s="398"/>
      <c r="AG48" s="374">
        <v>21</v>
      </c>
      <c r="AH48" s="401"/>
      <c r="AI48" s="402"/>
      <c r="AJ48" s="401"/>
      <c r="AK48" s="402"/>
      <c r="AL48" s="401"/>
      <c r="AM48" s="402"/>
      <c r="AN48" s="401"/>
      <c r="AO48" s="402"/>
      <c r="AP48" s="473" t="str">
        <f t="shared" ref="AP48" si="17">IFERROR(SUM(AH48:AO49)/COUNT(AH48:AO49),"")</f>
        <v/>
      </c>
      <c r="AQ48" s="473"/>
      <c r="AR48" s="401"/>
      <c r="AS48" s="402"/>
      <c r="AT48" s="401"/>
      <c r="AU48" s="402"/>
      <c r="AV48" s="401"/>
      <c r="AW48" s="402"/>
      <c r="AX48" s="397">
        <f>IF(BR9=2,AT48,AV48)</f>
        <v>0</v>
      </c>
      <c r="AY48" s="398"/>
      <c r="AZ48" s="401"/>
      <c r="BA48" s="402"/>
      <c r="BB48" s="401"/>
      <c r="BC48" s="402"/>
      <c r="BD48" s="401"/>
      <c r="BE48" s="402"/>
      <c r="BF48" s="397">
        <f>IF(BR10=2,BB48,BD48)</f>
        <v>0</v>
      </c>
      <c r="BG48" s="398"/>
      <c r="BH48" s="401"/>
      <c r="BI48" s="402"/>
      <c r="BJ48" s="401"/>
      <c r="BK48" s="402"/>
      <c r="BL48" s="401"/>
      <c r="BM48" s="402"/>
      <c r="BN48" s="397">
        <f>IF(BR11=2,BJ48,BL48)</f>
        <v>0</v>
      </c>
      <c r="BO48" s="398"/>
      <c r="BP48" s="473">
        <f>IF(BR13=0,BN48,(IF(BR13=3,AP48,(IF(BR13=2,AX48,BF48)))))</f>
        <v>0</v>
      </c>
    </row>
    <row r="49" spans="1:68" ht="9" customHeight="1">
      <c r="A49" s="153"/>
      <c r="B49" s="375"/>
      <c r="C49" s="399"/>
      <c r="D49" s="400"/>
      <c r="E49" s="399"/>
      <c r="F49" s="400"/>
      <c r="G49" s="399"/>
      <c r="H49" s="400"/>
      <c r="I49" s="399"/>
      <c r="J49" s="400"/>
      <c r="K49" s="399"/>
      <c r="L49" s="400"/>
      <c r="M49" s="399"/>
      <c r="N49" s="400"/>
      <c r="O49" s="399"/>
      <c r="P49" s="400"/>
      <c r="Q49" s="399"/>
      <c r="R49" s="400"/>
      <c r="S49" s="399"/>
      <c r="T49" s="400"/>
      <c r="U49" s="399"/>
      <c r="V49" s="400"/>
      <c r="W49" s="399"/>
      <c r="X49" s="400"/>
      <c r="Y49" s="399"/>
      <c r="Z49" s="400"/>
      <c r="AA49" s="399"/>
      <c r="AB49" s="400"/>
      <c r="AC49" s="399"/>
      <c r="AD49" s="400"/>
      <c r="AG49" s="375"/>
      <c r="AH49" s="403"/>
      <c r="AI49" s="404"/>
      <c r="AJ49" s="403"/>
      <c r="AK49" s="404"/>
      <c r="AL49" s="403"/>
      <c r="AM49" s="404"/>
      <c r="AN49" s="403"/>
      <c r="AO49" s="404"/>
      <c r="AP49" s="473"/>
      <c r="AQ49" s="473"/>
      <c r="AR49" s="403"/>
      <c r="AS49" s="404"/>
      <c r="AT49" s="403"/>
      <c r="AU49" s="404"/>
      <c r="AV49" s="403"/>
      <c r="AW49" s="404"/>
      <c r="AX49" s="399"/>
      <c r="AY49" s="400"/>
      <c r="AZ49" s="403"/>
      <c r="BA49" s="404"/>
      <c r="BB49" s="403"/>
      <c r="BC49" s="404"/>
      <c r="BD49" s="403"/>
      <c r="BE49" s="404"/>
      <c r="BF49" s="399"/>
      <c r="BG49" s="400"/>
      <c r="BH49" s="403"/>
      <c r="BI49" s="404"/>
      <c r="BJ49" s="403"/>
      <c r="BK49" s="404"/>
      <c r="BL49" s="403"/>
      <c r="BM49" s="404"/>
      <c r="BN49" s="399"/>
      <c r="BO49" s="400"/>
      <c r="BP49" s="473"/>
    </row>
    <row r="50" spans="1:68" ht="9" customHeight="1">
      <c r="A50" s="153"/>
      <c r="B50" s="374">
        <v>22</v>
      </c>
      <c r="C50" s="397">
        <f>+'1eva_AP1'!AR49</f>
        <v>0</v>
      </c>
      <c r="D50" s="398"/>
      <c r="E50" s="397">
        <f>+BP50</f>
        <v>0</v>
      </c>
      <c r="F50" s="398"/>
      <c r="G50" s="397">
        <f>+'3eva_8eva'!AR50</f>
        <v>0</v>
      </c>
      <c r="H50" s="398"/>
      <c r="I50" s="397">
        <f>+'7eva_4eva'!BW50</f>
        <v>0</v>
      </c>
      <c r="J50" s="398"/>
      <c r="K50" s="397">
        <f>+'5eva_6eva'!AR50</f>
        <v>0</v>
      </c>
      <c r="L50" s="398"/>
      <c r="M50" s="397">
        <f>+'5eva_6eva'!CD50</f>
        <v>0</v>
      </c>
      <c r="N50" s="398"/>
      <c r="O50" s="397">
        <f>+'7eva_4eva'!AK50</f>
        <v>0</v>
      </c>
      <c r="P50" s="398"/>
      <c r="Q50" s="397">
        <f>+'3eva_8eva'!CD50</f>
        <v>0</v>
      </c>
      <c r="R50" s="398"/>
      <c r="S50" s="397"/>
      <c r="T50" s="398"/>
      <c r="U50" s="397"/>
      <c r="V50" s="398"/>
      <c r="W50" s="397"/>
      <c r="X50" s="398"/>
      <c r="Y50" s="397"/>
      <c r="Z50" s="398"/>
      <c r="AA50" s="397">
        <f>SUM(C50:Z51)</f>
        <v>0</v>
      </c>
      <c r="AB50" s="398"/>
      <c r="AC50" s="397">
        <f ca="1">IF(AC50&lt;&gt;0,(SUM(C50:Z51))/COUNT(C50:Z51),"")</f>
        <v>0</v>
      </c>
      <c r="AD50" s="398"/>
      <c r="AG50" s="374">
        <v>22</v>
      </c>
      <c r="AH50" s="401"/>
      <c r="AI50" s="402"/>
      <c r="AJ50" s="401"/>
      <c r="AK50" s="402"/>
      <c r="AL50" s="401"/>
      <c r="AM50" s="402"/>
      <c r="AN50" s="401"/>
      <c r="AO50" s="402"/>
      <c r="AP50" s="473" t="str">
        <f t="shared" ref="AP50" si="18">IFERROR(SUM(AH50:AO51)/COUNT(AH50:AO51),"")</f>
        <v/>
      </c>
      <c r="AQ50" s="473"/>
      <c r="AR50" s="401"/>
      <c r="AS50" s="402"/>
      <c r="AT50" s="401"/>
      <c r="AU50" s="402"/>
      <c r="AV50" s="401"/>
      <c r="AW50" s="402"/>
      <c r="AX50" s="397">
        <f>IF(BR9=2,AT50,AV50)</f>
        <v>0</v>
      </c>
      <c r="AY50" s="398"/>
      <c r="AZ50" s="401"/>
      <c r="BA50" s="402"/>
      <c r="BB50" s="401"/>
      <c r="BC50" s="402"/>
      <c r="BD50" s="401"/>
      <c r="BE50" s="402"/>
      <c r="BF50" s="397">
        <f>IF(BR10=2,BB50,BD50)</f>
        <v>0</v>
      </c>
      <c r="BG50" s="398"/>
      <c r="BH50" s="401"/>
      <c r="BI50" s="402"/>
      <c r="BJ50" s="401"/>
      <c r="BK50" s="402"/>
      <c r="BL50" s="401"/>
      <c r="BM50" s="402"/>
      <c r="BN50" s="397">
        <f>IF(BR11=2,BJ50,BL50)</f>
        <v>0</v>
      </c>
      <c r="BO50" s="398"/>
      <c r="BP50" s="473">
        <f>IF(BR13=0,BN50,(IF(BR13=3,AP50,(IF(BR13=2,AX50,BF50)))))</f>
        <v>0</v>
      </c>
    </row>
    <row r="51" spans="1:68" ht="9" customHeight="1">
      <c r="A51" s="153"/>
      <c r="B51" s="375"/>
      <c r="C51" s="399"/>
      <c r="D51" s="400"/>
      <c r="E51" s="399"/>
      <c r="F51" s="400"/>
      <c r="G51" s="399"/>
      <c r="H51" s="400"/>
      <c r="I51" s="399"/>
      <c r="J51" s="400"/>
      <c r="K51" s="399"/>
      <c r="L51" s="400"/>
      <c r="M51" s="399"/>
      <c r="N51" s="400"/>
      <c r="O51" s="399"/>
      <c r="P51" s="400"/>
      <c r="Q51" s="399"/>
      <c r="R51" s="400"/>
      <c r="S51" s="399"/>
      <c r="T51" s="400"/>
      <c r="U51" s="399"/>
      <c r="V51" s="400"/>
      <c r="W51" s="399"/>
      <c r="X51" s="400"/>
      <c r="Y51" s="399"/>
      <c r="Z51" s="400"/>
      <c r="AA51" s="399"/>
      <c r="AB51" s="400"/>
      <c r="AC51" s="399"/>
      <c r="AD51" s="400"/>
      <c r="AG51" s="375"/>
      <c r="AH51" s="403"/>
      <c r="AI51" s="404"/>
      <c r="AJ51" s="403"/>
      <c r="AK51" s="404"/>
      <c r="AL51" s="403"/>
      <c r="AM51" s="404"/>
      <c r="AN51" s="403"/>
      <c r="AO51" s="404"/>
      <c r="AP51" s="473"/>
      <c r="AQ51" s="473"/>
      <c r="AR51" s="403"/>
      <c r="AS51" s="404"/>
      <c r="AT51" s="403"/>
      <c r="AU51" s="404"/>
      <c r="AV51" s="403"/>
      <c r="AW51" s="404"/>
      <c r="AX51" s="399"/>
      <c r="AY51" s="400"/>
      <c r="AZ51" s="403"/>
      <c r="BA51" s="404"/>
      <c r="BB51" s="403"/>
      <c r="BC51" s="404"/>
      <c r="BD51" s="403"/>
      <c r="BE51" s="404"/>
      <c r="BF51" s="399"/>
      <c r="BG51" s="400"/>
      <c r="BH51" s="403"/>
      <c r="BI51" s="404"/>
      <c r="BJ51" s="403"/>
      <c r="BK51" s="404"/>
      <c r="BL51" s="403"/>
      <c r="BM51" s="404"/>
      <c r="BN51" s="399"/>
      <c r="BO51" s="400"/>
      <c r="BP51" s="473"/>
    </row>
    <row r="52" spans="1:68" ht="9" customHeight="1">
      <c r="A52" s="153"/>
      <c r="B52" s="374">
        <v>23</v>
      </c>
      <c r="C52" s="397">
        <f>+'1eva_AP1'!AR51</f>
        <v>0</v>
      </c>
      <c r="D52" s="398"/>
      <c r="E52" s="397">
        <f>+BP52</f>
        <v>0</v>
      </c>
      <c r="F52" s="398"/>
      <c r="G52" s="397">
        <f>+'3eva_8eva'!AR52</f>
        <v>0</v>
      </c>
      <c r="H52" s="398"/>
      <c r="I52" s="397">
        <f>+'7eva_4eva'!BW52</f>
        <v>0</v>
      </c>
      <c r="J52" s="398"/>
      <c r="K52" s="397">
        <f>+'5eva_6eva'!AR52</f>
        <v>0</v>
      </c>
      <c r="L52" s="398"/>
      <c r="M52" s="397">
        <f>+'5eva_6eva'!CD52</f>
        <v>0</v>
      </c>
      <c r="N52" s="398"/>
      <c r="O52" s="397">
        <f>+'7eva_4eva'!AK52</f>
        <v>0</v>
      </c>
      <c r="P52" s="398"/>
      <c r="Q52" s="397">
        <f>+'3eva_8eva'!CD52</f>
        <v>0</v>
      </c>
      <c r="R52" s="398"/>
      <c r="S52" s="397"/>
      <c r="T52" s="398"/>
      <c r="U52" s="397"/>
      <c r="V52" s="398"/>
      <c r="W52" s="397"/>
      <c r="X52" s="398"/>
      <c r="Y52" s="397"/>
      <c r="Z52" s="398"/>
      <c r="AA52" s="397">
        <f>SUM(C52:Z53)</f>
        <v>0</v>
      </c>
      <c r="AB52" s="398"/>
      <c r="AC52" s="397">
        <f ca="1">IF(AC52&lt;&gt;0,(SUM(C52:Z53))/COUNT(C52:Z53),"")</f>
        <v>0</v>
      </c>
      <c r="AD52" s="398"/>
      <c r="AG52" s="374">
        <v>23</v>
      </c>
      <c r="AH52" s="401"/>
      <c r="AI52" s="402"/>
      <c r="AJ52" s="401"/>
      <c r="AK52" s="402"/>
      <c r="AL52" s="401"/>
      <c r="AM52" s="402"/>
      <c r="AN52" s="401"/>
      <c r="AO52" s="402"/>
      <c r="AP52" s="473" t="str">
        <f t="shared" ref="AP52" si="19">IFERROR(SUM(AH52:AO53)/COUNT(AH52:AO53),"")</f>
        <v/>
      </c>
      <c r="AQ52" s="473"/>
      <c r="AR52" s="401"/>
      <c r="AS52" s="402"/>
      <c r="AT52" s="401"/>
      <c r="AU52" s="402"/>
      <c r="AV52" s="401"/>
      <c r="AW52" s="402"/>
      <c r="AX52" s="397">
        <f>IF(BR9=2,AT52,AV52)</f>
        <v>0</v>
      </c>
      <c r="AY52" s="398"/>
      <c r="AZ52" s="401"/>
      <c r="BA52" s="402"/>
      <c r="BB52" s="401"/>
      <c r="BC52" s="402"/>
      <c r="BD52" s="401"/>
      <c r="BE52" s="402"/>
      <c r="BF52" s="397">
        <f>IF(BR10=2,BB52,BD52)</f>
        <v>0</v>
      </c>
      <c r="BG52" s="398"/>
      <c r="BH52" s="401"/>
      <c r="BI52" s="402"/>
      <c r="BJ52" s="401"/>
      <c r="BK52" s="402"/>
      <c r="BL52" s="401"/>
      <c r="BM52" s="402"/>
      <c r="BN52" s="397">
        <f>IF(BR11=2,BJ52,BL52)</f>
        <v>0</v>
      </c>
      <c r="BO52" s="398"/>
      <c r="BP52" s="473">
        <f>IF(BR13=0,BN52,(IF(BR13=3,AP52,(IF(BR13=2,AX52,BF52)))))</f>
        <v>0</v>
      </c>
    </row>
    <row r="53" spans="1:68" ht="9" customHeight="1">
      <c r="A53" s="153"/>
      <c r="B53" s="375"/>
      <c r="C53" s="399"/>
      <c r="D53" s="400"/>
      <c r="E53" s="399"/>
      <c r="F53" s="400"/>
      <c r="G53" s="399"/>
      <c r="H53" s="400"/>
      <c r="I53" s="399"/>
      <c r="J53" s="400"/>
      <c r="K53" s="399"/>
      <c r="L53" s="400"/>
      <c r="M53" s="399"/>
      <c r="N53" s="400"/>
      <c r="O53" s="399"/>
      <c r="P53" s="400"/>
      <c r="Q53" s="399"/>
      <c r="R53" s="400"/>
      <c r="S53" s="399"/>
      <c r="T53" s="400"/>
      <c r="U53" s="399"/>
      <c r="V53" s="400"/>
      <c r="W53" s="399"/>
      <c r="X53" s="400"/>
      <c r="Y53" s="399"/>
      <c r="Z53" s="400"/>
      <c r="AA53" s="399"/>
      <c r="AB53" s="400"/>
      <c r="AC53" s="399"/>
      <c r="AD53" s="400"/>
      <c r="AG53" s="375"/>
      <c r="AH53" s="403"/>
      <c r="AI53" s="404"/>
      <c r="AJ53" s="403"/>
      <c r="AK53" s="404"/>
      <c r="AL53" s="403"/>
      <c r="AM53" s="404"/>
      <c r="AN53" s="403"/>
      <c r="AO53" s="404"/>
      <c r="AP53" s="473"/>
      <c r="AQ53" s="473"/>
      <c r="AR53" s="403"/>
      <c r="AS53" s="404"/>
      <c r="AT53" s="403"/>
      <c r="AU53" s="404"/>
      <c r="AV53" s="403"/>
      <c r="AW53" s="404"/>
      <c r="AX53" s="399"/>
      <c r="AY53" s="400"/>
      <c r="AZ53" s="403"/>
      <c r="BA53" s="404"/>
      <c r="BB53" s="403"/>
      <c r="BC53" s="404"/>
      <c r="BD53" s="403"/>
      <c r="BE53" s="404"/>
      <c r="BF53" s="399"/>
      <c r="BG53" s="400"/>
      <c r="BH53" s="403"/>
      <c r="BI53" s="404"/>
      <c r="BJ53" s="403"/>
      <c r="BK53" s="404"/>
      <c r="BL53" s="403"/>
      <c r="BM53" s="404"/>
      <c r="BN53" s="399"/>
      <c r="BO53" s="400"/>
      <c r="BP53" s="473"/>
    </row>
    <row r="54" spans="1:68" ht="9" customHeight="1">
      <c r="A54" s="153"/>
      <c r="B54" s="374">
        <v>24</v>
      </c>
      <c r="C54" s="397">
        <f>+'1eva_AP1'!AR53</f>
        <v>0</v>
      </c>
      <c r="D54" s="398"/>
      <c r="E54" s="397">
        <f>+BP54</f>
        <v>0</v>
      </c>
      <c r="F54" s="398"/>
      <c r="G54" s="397">
        <f>+'3eva_8eva'!AR54</f>
        <v>0</v>
      </c>
      <c r="H54" s="398"/>
      <c r="I54" s="397">
        <f>+'7eva_4eva'!BW54</f>
        <v>0</v>
      </c>
      <c r="J54" s="398"/>
      <c r="K54" s="397">
        <f>+'5eva_6eva'!AR54</f>
        <v>0</v>
      </c>
      <c r="L54" s="398"/>
      <c r="M54" s="397">
        <f>+'5eva_6eva'!CD54</f>
        <v>0</v>
      </c>
      <c r="N54" s="398"/>
      <c r="O54" s="397">
        <f>+'7eva_4eva'!AK54</f>
        <v>0</v>
      </c>
      <c r="P54" s="398"/>
      <c r="Q54" s="397">
        <f>+'3eva_8eva'!CD54</f>
        <v>0</v>
      </c>
      <c r="R54" s="398"/>
      <c r="S54" s="397"/>
      <c r="T54" s="398"/>
      <c r="U54" s="397"/>
      <c r="V54" s="398"/>
      <c r="W54" s="397"/>
      <c r="X54" s="398"/>
      <c r="Y54" s="397"/>
      <c r="Z54" s="398"/>
      <c r="AA54" s="397">
        <f>SUM(C54:Z55)</f>
        <v>0</v>
      </c>
      <c r="AB54" s="398"/>
      <c r="AC54" s="397">
        <f ca="1">IF(AC54&lt;&gt;0,(SUM(C54:Z55))/COUNT(C54:Z55),"")</f>
        <v>0</v>
      </c>
      <c r="AD54" s="398"/>
      <c r="AG54" s="374">
        <v>24</v>
      </c>
      <c r="AH54" s="401"/>
      <c r="AI54" s="402"/>
      <c r="AJ54" s="401"/>
      <c r="AK54" s="402"/>
      <c r="AL54" s="401"/>
      <c r="AM54" s="402"/>
      <c r="AN54" s="401"/>
      <c r="AO54" s="402"/>
      <c r="AP54" s="473" t="str">
        <f t="shared" ref="AP54" si="20">IFERROR(SUM(AH54:AO55)/COUNT(AH54:AO55),"")</f>
        <v/>
      </c>
      <c r="AQ54" s="473"/>
      <c r="AR54" s="401"/>
      <c r="AS54" s="402"/>
      <c r="AT54" s="401"/>
      <c r="AU54" s="402"/>
      <c r="AV54" s="401"/>
      <c r="AW54" s="402"/>
      <c r="AX54" s="397">
        <f>IF(BR9=2,AT54,AV54)</f>
        <v>0</v>
      </c>
      <c r="AY54" s="398"/>
      <c r="AZ54" s="401"/>
      <c r="BA54" s="402"/>
      <c r="BB54" s="401"/>
      <c r="BC54" s="402"/>
      <c r="BD54" s="401"/>
      <c r="BE54" s="402"/>
      <c r="BF54" s="397">
        <f>IF(BR10=2,BB54,BD54)</f>
        <v>0</v>
      </c>
      <c r="BG54" s="398"/>
      <c r="BH54" s="401"/>
      <c r="BI54" s="402"/>
      <c r="BJ54" s="401"/>
      <c r="BK54" s="402"/>
      <c r="BL54" s="401"/>
      <c r="BM54" s="402"/>
      <c r="BN54" s="397">
        <f>IF(BR11=2,BJ54,BL54)</f>
        <v>0</v>
      </c>
      <c r="BO54" s="398"/>
      <c r="BP54" s="473">
        <f>IF(BR13=0,BN54,(IF(BR13=3,AP54,(IF(BR13=2,AX54,BF54)))))</f>
        <v>0</v>
      </c>
    </row>
    <row r="55" spans="1:68" ht="9" customHeight="1">
      <c r="A55" s="153"/>
      <c r="B55" s="375"/>
      <c r="C55" s="399"/>
      <c r="D55" s="400"/>
      <c r="E55" s="399"/>
      <c r="F55" s="400"/>
      <c r="G55" s="399"/>
      <c r="H55" s="400"/>
      <c r="I55" s="399"/>
      <c r="J55" s="400"/>
      <c r="K55" s="399"/>
      <c r="L55" s="400"/>
      <c r="M55" s="399"/>
      <c r="N55" s="400"/>
      <c r="O55" s="399"/>
      <c r="P55" s="400"/>
      <c r="Q55" s="399"/>
      <c r="R55" s="400"/>
      <c r="S55" s="399"/>
      <c r="T55" s="400"/>
      <c r="U55" s="399"/>
      <c r="V55" s="400"/>
      <c r="W55" s="399"/>
      <c r="X55" s="400"/>
      <c r="Y55" s="399"/>
      <c r="Z55" s="400"/>
      <c r="AA55" s="399"/>
      <c r="AB55" s="400"/>
      <c r="AC55" s="399"/>
      <c r="AD55" s="400"/>
      <c r="AG55" s="375"/>
      <c r="AH55" s="403"/>
      <c r="AI55" s="404"/>
      <c r="AJ55" s="403"/>
      <c r="AK55" s="404"/>
      <c r="AL55" s="403"/>
      <c r="AM55" s="404"/>
      <c r="AN55" s="403"/>
      <c r="AO55" s="404"/>
      <c r="AP55" s="473"/>
      <c r="AQ55" s="473"/>
      <c r="AR55" s="403"/>
      <c r="AS55" s="404"/>
      <c r="AT55" s="403"/>
      <c r="AU55" s="404"/>
      <c r="AV55" s="403"/>
      <c r="AW55" s="404"/>
      <c r="AX55" s="399"/>
      <c r="AY55" s="400"/>
      <c r="AZ55" s="403"/>
      <c r="BA55" s="404"/>
      <c r="BB55" s="403"/>
      <c r="BC55" s="404"/>
      <c r="BD55" s="403"/>
      <c r="BE55" s="404"/>
      <c r="BF55" s="399"/>
      <c r="BG55" s="400"/>
      <c r="BH55" s="403"/>
      <c r="BI55" s="404"/>
      <c r="BJ55" s="403"/>
      <c r="BK55" s="404"/>
      <c r="BL55" s="403"/>
      <c r="BM55" s="404"/>
      <c r="BN55" s="399"/>
      <c r="BO55" s="400"/>
      <c r="BP55" s="473"/>
    </row>
    <row r="56" spans="1:68" ht="9" customHeight="1">
      <c r="A56" s="153"/>
      <c r="B56" s="374">
        <v>25</v>
      </c>
      <c r="C56" s="397">
        <f>+'1eva_AP1'!AR55</f>
        <v>0</v>
      </c>
      <c r="D56" s="398"/>
      <c r="E56" s="397">
        <f>+BP56</f>
        <v>0</v>
      </c>
      <c r="F56" s="398"/>
      <c r="G56" s="397">
        <f>+'3eva_8eva'!AR56</f>
        <v>0</v>
      </c>
      <c r="H56" s="398"/>
      <c r="I56" s="397">
        <f>+'7eva_4eva'!BW56</f>
        <v>0</v>
      </c>
      <c r="J56" s="398"/>
      <c r="K56" s="397">
        <f>+'5eva_6eva'!AR56</f>
        <v>0</v>
      </c>
      <c r="L56" s="398"/>
      <c r="M56" s="397">
        <f>+'5eva_6eva'!CD56</f>
        <v>0</v>
      </c>
      <c r="N56" s="398"/>
      <c r="O56" s="397">
        <f>+'7eva_4eva'!AK56</f>
        <v>0</v>
      </c>
      <c r="P56" s="398"/>
      <c r="Q56" s="397">
        <f>+'3eva_8eva'!CD56</f>
        <v>0</v>
      </c>
      <c r="R56" s="398"/>
      <c r="S56" s="397"/>
      <c r="T56" s="398"/>
      <c r="U56" s="397"/>
      <c r="V56" s="398"/>
      <c r="W56" s="397"/>
      <c r="X56" s="398"/>
      <c r="Y56" s="397"/>
      <c r="Z56" s="398"/>
      <c r="AA56" s="397">
        <f>SUM(C56:Z57)</f>
        <v>0</v>
      </c>
      <c r="AB56" s="398"/>
      <c r="AC56" s="397">
        <f ca="1">IF(AC56&lt;&gt;0,(SUM(C56:Z57))/COUNT(C56:Z57),"")</f>
        <v>0</v>
      </c>
      <c r="AD56" s="398"/>
      <c r="AG56" s="374">
        <v>25</v>
      </c>
      <c r="AH56" s="401"/>
      <c r="AI56" s="402"/>
      <c r="AJ56" s="401"/>
      <c r="AK56" s="402"/>
      <c r="AL56" s="401"/>
      <c r="AM56" s="402"/>
      <c r="AN56" s="401"/>
      <c r="AO56" s="402"/>
      <c r="AP56" s="473" t="str">
        <f t="shared" ref="AP56" si="21">IFERROR(SUM(AH56:AO57)/COUNT(AH56:AO57),"")</f>
        <v/>
      </c>
      <c r="AQ56" s="473"/>
      <c r="AR56" s="401"/>
      <c r="AS56" s="402"/>
      <c r="AT56" s="401"/>
      <c r="AU56" s="402"/>
      <c r="AV56" s="401"/>
      <c r="AW56" s="402"/>
      <c r="AX56" s="397">
        <f>IF(BR9=2,AT56,AV56)</f>
        <v>0</v>
      </c>
      <c r="AY56" s="398"/>
      <c r="AZ56" s="401"/>
      <c r="BA56" s="402"/>
      <c r="BB56" s="401"/>
      <c r="BC56" s="402"/>
      <c r="BD56" s="401"/>
      <c r="BE56" s="402"/>
      <c r="BF56" s="397">
        <f>IF(BR10=2,BB56,BD56)</f>
        <v>0</v>
      </c>
      <c r="BG56" s="398"/>
      <c r="BH56" s="401"/>
      <c r="BI56" s="402"/>
      <c r="BJ56" s="401"/>
      <c r="BK56" s="402"/>
      <c r="BL56" s="401"/>
      <c r="BM56" s="402"/>
      <c r="BN56" s="397">
        <f>IF(BR11=2,BJ56,BL56)</f>
        <v>0</v>
      </c>
      <c r="BO56" s="398"/>
      <c r="BP56" s="473">
        <f>IF(BR13=0,BN56,(IF(BR13=3,AP56,(IF(BR13=2,AX56,BF56)))))</f>
        <v>0</v>
      </c>
    </row>
    <row r="57" spans="1:68" ht="9" customHeight="1">
      <c r="A57" s="153"/>
      <c r="B57" s="375"/>
      <c r="C57" s="399"/>
      <c r="D57" s="400"/>
      <c r="E57" s="399"/>
      <c r="F57" s="400"/>
      <c r="G57" s="399"/>
      <c r="H57" s="400"/>
      <c r="I57" s="399"/>
      <c r="J57" s="400"/>
      <c r="K57" s="399"/>
      <c r="L57" s="400"/>
      <c r="M57" s="399"/>
      <c r="N57" s="400"/>
      <c r="O57" s="399"/>
      <c r="P57" s="400"/>
      <c r="Q57" s="399"/>
      <c r="R57" s="400"/>
      <c r="S57" s="399"/>
      <c r="T57" s="400"/>
      <c r="U57" s="399"/>
      <c r="V57" s="400"/>
      <c r="W57" s="399"/>
      <c r="X57" s="400"/>
      <c r="Y57" s="399"/>
      <c r="Z57" s="400"/>
      <c r="AA57" s="399"/>
      <c r="AB57" s="400"/>
      <c r="AC57" s="399"/>
      <c r="AD57" s="400"/>
      <c r="AG57" s="375"/>
      <c r="AH57" s="403"/>
      <c r="AI57" s="404"/>
      <c r="AJ57" s="403"/>
      <c r="AK57" s="404"/>
      <c r="AL57" s="403"/>
      <c r="AM57" s="404"/>
      <c r="AN57" s="403"/>
      <c r="AO57" s="404"/>
      <c r="AP57" s="473"/>
      <c r="AQ57" s="473"/>
      <c r="AR57" s="403"/>
      <c r="AS57" s="404"/>
      <c r="AT57" s="403"/>
      <c r="AU57" s="404"/>
      <c r="AV57" s="403"/>
      <c r="AW57" s="404"/>
      <c r="AX57" s="399"/>
      <c r="AY57" s="400"/>
      <c r="AZ57" s="403"/>
      <c r="BA57" s="404"/>
      <c r="BB57" s="403"/>
      <c r="BC57" s="404"/>
      <c r="BD57" s="403"/>
      <c r="BE57" s="404"/>
      <c r="BF57" s="399"/>
      <c r="BG57" s="400"/>
      <c r="BH57" s="403"/>
      <c r="BI57" s="404"/>
      <c r="BJ57" s="403"/>
      <c r="BK57" s="404"/>
      <c r="BL57" s="403"/>
      <c r="BM57" s="404"/>
      <c r="BN57" s="399"/>
      <c r="BO57" s="400"/>
      <c r="BP57" s="473"/>
    </row>
    <row r="58" spans="1:68" ht="9" customHeight="1">
      <c r="A58" s="153"/>
      <c r="B58" s="374">
        <v>26</v>
      </c>
      <c r="C58" s="397">
        <f>+'1eva_AP1'!AR57</f>
        <v>0</v>
      </c>
      <c r="D58" s="398"/>
      <c r="E58" s="397">
        <f>+BP58</f>
        <v>0</v>
      </c>
      <c r="F58" s="398"/>
      <c r="G58" s="397">
        <f>+'3eva_8eva'!AR58</f>
        <v>0</v>
      </c>
      <c r="H58" s="398"/>
      <c r="I58" s="397">
        <f>+'7eva_4eva'!BW58</f>
        <v>0</v>
      </c>
      <c r="J58" s="398"/>
      <c r="K58" s="397">
        <f>+'5eva_6eva'!AR58</f>
        <v>0</v>
      </c>
      <c r="L58" s="398"/>
      <c r="M58" s="397">
        <f>+'5eva_6eva'!CD58</f>
        <v>0</v>
      </c>
      <c r="N58" s="398"/>
      <c r="O58" s="397">
        <f>+'7eva_4eva'!AK58</f>
        <v>0</v>
      </c>
      <c r="P58" s="398"/>
      <c r="Q58" s="397">
        <f>+'3eva_8eva'!CD58</f>
        <v>0</v>
      </c>
      <c r="R58" s="398"/>
      <c r="S58" s="397"/>
      <c r="T58" s="398"/>
      <c r="U58" s="397"/>
      <c r="V58" s="398"/>
      <c r="W58" s="397"/>
      <c r="X58" s="398"/>
      <c r="Y58" s="397"/>
      <c r="Z58" s="398"/>
      <c r="AA58" s="397">
        <f>SUM(C58:Z59)</f>
        <v>0</v>
      </c>
      <c r="AB58" s="398"/>
      <c r="AC58" s="397">
        <f ca="1">IF(AC58&lt;&gt;0,(SUM(C58:Z59))/COUNT(C58:Z59),"")</f>
        <v>0</v>
      </c>
      <c r="AD58" s="398"/>
      <c r="AG58" s="374">
        <v>26</v>
      </c>
      <c r="AH58" s="401"/>
      <c r="AI58" s="402"/>
      <c r="AJ58" s="401"/>
      <c r="AK58" s="402"/>
      <c r="AL58" s="401"/>
      <c r="AM58" s="402"/>
      <c r="AN58" s="401"/>
      <c r="AO58" s="402"/>
      <c r="AP58" s="473" t="str">
        <f t="shared" ref="AP58" si="22">IFERROR(SUM(AH58:AO59)/COUNT(AH58:AO59),"")</f>
        <v/>
      </c>
      <c r="AQ58" s="473"/>
      <c r="AR58" s="401"/>
      <c r="AS58" s="402"/>
      <c r="AT58" s="401"/>
      <c r="AU58" s="402"/>
      <c r="AV58" s="401"/>
      <c r="AW58" s="402"/>
      <c r="AX58" s="397">
        <f>IF(BR9=2,AT58,AV58)</f>
        <v>0</v>
      </c>
      <c r="AY58" s="398"/>
      <c r="AZ58" s="401"/>
      <c r="BA58" s="402"/>
      <c r="BB58" s="401"/>
      <c r="BC58" s="402"/>
      <c r="BD58" s="401"/>
      <c r="BE58" s="402"/>
      <c r="BF58" s="397">
        <f>IF(BR10=2,BB58,BD58)</f>
        <v>0</v>
      </c>
      <c r="BG58" s="398"/>
      <c r="BH58" s="401"/>
      <c r="BI58" s="402"/>
      <c r="BJ58" s="401"/>
      <c r="BK58" s="402"/>
      <c r="BL58" s="401"/>
      <c r="BM58" s="402"/>
      <c r="BN58" s="397">
        <f>IF(BR11=2,BJ58,BL58)</f>
        <v>0</v>
      </c>
      <c r="BO58" s="398"/>
      <c r="BP58" s="473">
        <f>IF(BR13=0,BN58,(IF(BR13=3,AP58,(IF(BR13=2,AX58,BF58)))))</f>
        <v>0</v>
      </c>
    </row>
    <row r="59" spans="1:68" ht="9" customHeight="1">
      <c r="A59" s="153"/>
      <c r="B59" s="375"/>
      <c r="C59" s="399"/>
      <c r="D59" s="400"/>
      <c r="E59" s="399"/>
      <c r="F59" s="400"/>
      <c r="G59" s="399"/>
      <c r="H59" s="400"/>
      <c r="I59" s="399"/>
      <c r="J59" s="400"/>
      <c r="K59" s="399"/>
      <c r="L59" s="400"/>
      <c r="M59" s="399"/>
      <c r="N59" s="400"/>
      <c r="O59" s="399"/>
      <c r="P59" s="400"/>
      <c r="Q59" s="399"/>
      <c r="R59" s="400"/>
      <c r="S59" s="399"/>
      <c r="T59" s="400"/>
      <c r="U59" s="399"/>
      <c r="V59" s="400"/>
      <c r="W59" s="399"/>
      <c r="X59" s="400"/>
      <c r="Y59" s="399"/>
      <c r="Z59" s="400"/>
      <c r="AA59" s="399"/>
      <c r="AB59" s="400"/>
      <c r="AC59" s="399"/>
      <c r="AD59" s="400"/>
      <c r="AG59" s="375"/>
      <c r="AH59" s="403"/>
      <c r="AI59" s="404"/>
      <c r="AJ59" s="403"/>
      <c r="AK59" s="404"/>
      <c r="AL59" s="403"/>
      <c r="AM59" s="404"/>
      <c r="AN59" s="403"/>
      <c r="AO59" s="404"/>
      <c r="AP59" s="473"/>
      <c r="AQ59" s="473"/>
      <c r="AR59" s="403"/>
      <c r="AS59" s="404"/>
      <c r="AT59" s="403"/>
      <c r="AU59" s="404"/>
      <c r="AV59" s="403"/>
      <c r="AW59" s="404"/>
      <c r="AX59" s="399"/>
      <c r="AY59" s="400"/>
      <c r="AZ59" s="403"/>
      <c r="BA59" s="404"/>
      <c r="BB59" s="403"/>
      <c r="BC59" s="404"/>
      <c r="BD59" s="403"/>
      <c r="BE59" s="404"/>
      <c r="BF59" s="399"/>
      <c r="BG59" s="400"/>
      <c r="BH59" s="403"/>
      <c r="BI59" s="404"/>
      <c r="BJ59" s="403"/>
      <c r="BK59" s="404"/>
      <c r="BL59" s="403"/>
      <c r="BM59" s="404"/>
      <c r="BN59" s="399"/>
      <c r="BO59" s="400"/>
      <c r="BP59" s="473"/>
    </row>
    <row r="60" spans="1:68" ht="9" customHeight="1">
      <c r="A60" s="153"/>
      <c r="B60" s="374">
        <v>27</v>
      </c>
      <c r="C60" s="397">
        <f>+'1eva_AP1'!AR59</f>
        <v>0</v>
      </c>
      <c r="D60" s="398"/>
      <c r="E60" s="397">
        <f>+BP60</f>
        <v>0</v>
      </c>
      <c r="F60" s="398"/>
      <c r="G60" s="397">
        <f>+'3eva_8eva'!AR60</f>
        <v>0</v>
      </c>
      <c r="H60" s="398"/>
      <c r="I60" s="397">
        <f>+'7eva_4eva'!BW60</f>
        <v>0</v>
      </c>
      <c r="J60" s="398"/>
      <c r="K60" s="397">
        <f>+'5eva_6eva'!AR60</f>
        <v>0</v>
      </c>
      <c r="L60" s="398"/>
      <c r="M60" s="397">
        <f>+'5eva_6eva'!CD60</f>
        <v>0</v>
      </c>
      <c r="N60" s="398"/>
      <c r="O60" s="397">
        <f>+'7eva_4eva'!AK60</f>
        <v>0</v>
      </c>
      <c r="P60" s="398"/>
      <c r="Q60" s="397">
        <f>+'3eva_8eva'!CD60</f>
        <v>0</v>
      </c>
      <c r="R60" s="398"/>
      <c r="S60" s="397"/>
      <c r="T60" s="398"/>
      <c r="U60" s="397"/>
      <c r="V60" s="398"/>
      <c r="W60" s="397"/>
      <c r="X60" s="398"/>
      <c r="Y60" s="397"/>
      <c r="Z60" s="398"/>
      <c r="AA60" s="397">
        <f>SUM(C60:Z61)</f>
        <v>0</v>
      </c>
      <c r="AB60" s="398"/>
      <c r="AC60" s="397">
        <f ca="1">IF(AC60&lt;&gt;0,(SUM(C60:Z61))/COUNT(C60:Z61),"")</f>
        <v>0</v>
      </c>
      <c r="AD60" s="398"/>
      <c r="AG60" s="374">
        <v>27</v>
      </c>
      <c r="AH60" s="401"/>
      <c r="AI60" s="402"/>
      <c r="AJ60" s="401"/>
      <c r="AK60" s="402"/>
      <c r="AL60" s="401"/>
      <c r="AM60" s="402"/>
      <c r="AN60" s="401"/>
      <c r="AO60" s="402"/>
      <c r="AP60" s="473" t="str">
        <f t="shared" ref="AP60" si="23">IFERROR(SUM(AH60:AO61)/COUNT(AH60:AO61),"")</f>
        <v/>
      </c>
      <c r="AQ60" s="473"/>
      <c r="AR60" s="401"/>
      <c r="AS60" s="402"/>
      <c r="AT60" s="401"/>
      <c r="AU60" s="402"/>
      <c r="AV60" s="401"/>
      <c r="AW60" s="402"/>
      <c r="AX60" s="397">
        <f>IF(BR9=2,AT60,AV60)</f>
        <v>0</v>
      </c>
      <c r="AY60" s="398"/>
      <c r="AZ60" s="401"/>
      <c r="BA60" s="402"/>
      <c r="BB60" s="401"/>
      <c r="BC60" s="402"/>
      <c r="BD60" s="401"/>
      <c r="BE60" s="402"/>
      <c r="BF60" s="397">
        <f>IF(BR10=2,BB60,BD60)</f>
        <v>0</v>
      </c>
      <c r="BG60" s="398"/>
      <c r="BH60" s="401"/>
      <c r="BI60" s="402"/>
      <c r="BJ60" s="401"/>
      <c r="BK60" s="402"/>
      <c r="BL60" s="401"/>
      <c r="BM60" s="402"/>
      <c r="BN60" s="397">
        <f>IF(BR11=2,BJ60,BL60)</f>
        <v>0</v>
      </c>
      <c r="BO60" s="398"/>
      <c r="BP60" s="473">
        <f>IF(BR13=0,BN60,(IF(BR13=3,AP60,(IF(BR13=2,AX60,BF60)))))</f>
        <v>0</v>
      </c>
    </row>
    <row r="61" spans="1:68" ht="9" customHeight="1">
      <c r="A61" s="153"/>
      <c r="B61" s="375"/>
      <c r="C61" s="399"/>
      <c r="D61" s="400"/>
      <c r="E61" s="399"/>
      <c r="F61" s="400"/>
      <c r="G61" s="399"/>
      <c r="H61" s="400"/>
      <c r="I61" s="399"/>
      <c r="J61" s="400"/>
      <c r="K61" s="399"/>
      <c r="L61" s="400"/>
      <c r="M61" s="399"/>
      <c r="N61" s="400"/>
      <c r="O61" s="399"/>
      <c r="P61" s="400"/>
      <c r="Q61" s="399"/>
      <c r="R61" s="400"/>
      <c r="S61" s="399"/>
      <c r="T61" s="400"/>
      <c r="U61" s="399"/>
      <c r="V61" s="400"/>
      <c r="W61" s="399"/>
      <c r="X61" s="400"/>
      <c r="Y61" s="399"/>
      <c r="Z61" s="400"/>
      <c r="AA61" s="399"/>
      <c r="AB61" s="400"/>
      <c r="AC61" s="399"/>
      <c r="AD61" s="400"/>
      <c r="AG61" s="375"/>
      <c r="AH61" s="403"/>
      <c r="AI61" s="404"/>
      <c r="AJ61" s="403"/>
      <c r="AK61" s="404"/>
      <c r="AL61" s="403"/>
      <c r="AM61" s="404"/>
      <c r="AN61" s="403"/>
      <c r="AO61" s="404"/>
      <c r="AP61" s="473"/>
      <c r="AQ61" s="473"/>
      <c r="AR61" s="403"/>
      <c r="AS61" s="404"/>
      <c r="AT61" s="403"/>
      <c r="AU61" s="404"/>
      <c r="AV61" s="403"/>
      <c r="AW61" s="404"/>
      <c r="AX61" s="399"/>
      <c r="AY61" s="400"/>
      <c r="AZ61" s="403"/>
      <c r="BA61" s="404"/>
      <c r="BB61" s="403"/>
      <c r="BC61" s="404"/>
      <c r="BD61" s="403"/>
      <c r="BE61" s="404"/>
      <c r="BF61" s="399"/>
      <c r="BG61" s="400"/>
      <c r="BH61" s="403"/>
      <c r="BI61" s="404"/>
      <c r="BJ61" s="403"/>
      <c r="BK61" s="404"/>
      <c r="BL61" s="403"/>
      <c r="BM61" s="404"/>
      <c r="BN61" s="399"/>
      <c r="BO61" s="400"/>
      <c r="BP61" s="473"/>
    </row>
    <row r="62" spans="1:68" ht="9" customHeight="1">
      <c r="A62" s="153"/>
      <c r="B62" s="374">
        <v>28</v>
      </c>
      <c r="C62" s="397">
        <f>+'1eva_AP1'!AR61</f>
        <v>0</v>
      </c>
      <c r="D62" s="398"/>
      <c r="E62" s="397">
        <f>+BP62</f>
        <v>0</v>
      </c>
      <c r="F62" s="398"/>
      <c r="G62" s="397">
        <f>+'3eva_8eva'!AR62</f>
        <v>0</v>
      </c>
      <c r="H62" s="398"/>
      <c r="I62" s="397">
        <f>+'7eva_4eva'!BW62</f>
        <v>0</v>
      </c>
      <c r="J62" s="398"/>
      <c r="K62" s="397">
        <f>+'5eva_6eva'!AR62</f>
        <v>0</v>
      </c>
      <c r="L62" s="398"/>
      <c r="M62" s="397">
        <f>+'5eva_6eva'!CD62</f>
        <v>0</v>
      </c>
      <c r="N62" s="398"/>
      <c r="O62" s="397">
        <f>+'7eva_4eva'!AK62</f>
        <v>0</v>
      </c>
      <c r="P62" s="398"/>
      <c r="Q62" s="397">
        <f>+'3eva_8eva'!CD62</f>
        <v>0</v>
      </c>
      <c r="R62" s="398"/>
      <c r="S62" s="397"/>
      <c r="T62" s="398"/>
      <c r="U62" s="397"/>
      <c r="V62" s="398"/>
      <c r="W62" s="397"/>
      <c r="X62" s="398"/>
      <c r="Y62" s="397"/>
      <c r="Z62" s="398"/>
      <c r="AA62" s="397">
        <f>SUM(C62:Z63)</f>
        <v>0</v>
      </c>
      <c r="AB62" s="398"/>
      <c r="AC62" s="397">
        <f ca="1">IF(AC62&lt;&gt;0,(SUM(C62:Z63))/COUNT(C62:Z63),"")</f>
        <v>0</v>
      </c>
      <c r="AD62" s="398"/>
      <c r="AG62" s="374">
        <v>28</v>
      </c>
      <c r="AH62" s="401"/>
      <c r="AI62" s="402"/>
      <c r="AJ62" s="401"/>
      <c r="AK62" s="402"/>
      <c r="AL62" s="401"/>
      <c r="AM62" s="402"/>
      <c r="AN62" s="401"/>
      <c r="AO62" s="402"/>
      <c r="AP62" s="473" t="str">
        <f t="shared" ref="AP62" si="24">IFERROR(SUM(AH62:AO63)/COUNT(AH62:AO63),"")</f>
        <v/>
      </c>
      <c r="AQ62" s="473"/>
      <c r="AR62" s="401"/>
      <c r="AS62" s="402"/>
      <c r="AT62" s="401"/>
      <c r="AU62" s="402"/>
      <c r="AV62" s="401"/>
      <c r="AW62" s="402"/>
      <c r="AX62" s="397">
        <f>IF(BR9=2,AT62,AV62)</f>
        <v>0</v>
      </c>
      <c r="AY62" s="398"/>
      <c r="AZ62" s="401"/>
      <c r="BA62" s="402"/>
      <c r="BB62" s="401"/>
      <c r="BC62" s="402"/>
      <c r="BD62" s="401"/>
      <c r="BE62" s="402"/>
      <c r="BF62" s="397">
        <f>IF(BR10=2,BB62,BD62)</f>
        <v>0</v>
      </c>
      <c r="BG62" s="398"/>
      <c r="BH62" s="401"/>
      <c r="BI62" s="402"/>
      <c r="BJ62" s="401"/>
      <c r="BK62" s="402"/>
      <c r="BL62" s="401"/>
      <c r="BM62" s="402"/>
      <c r="BN62" s="397">
        <f>IF(BR11=2,BJ62,BL62)</f>
        <v>0</v>
      </c>
      <c r="BO62" s="398"/>
      <c r="BP62" s="473">
        <f>IF(BR13=0,BN62,(IF(BR13=3,AP62,(IF(BR13=2,AX62,BF62)))))</f>
        <v>0</v>
      </c>
    </row>
    <row r="63" spans="1:68" ht="9" customHeight="1">
      <c r="A63" s="153"/>
      <c r="B63" s="375"/>
      <c r="C63" s="399"/>
      <c r="D63" s="400"/>
      <c r="E63" s="399"/>
      <c r="F63" s="400"/>
      <c r="G63" s="399"/>
      <c r="H63" s="400"/>
      <c r="I63" s="399"/>
      <c r="J63" s="400"/>
      <c r="K63" s="399"/>
      <c r="L63" s="400"/>
      <c r="M63" s="399"/>
      <c r="N63" s="400"/>
      <c r="O63" s="399"/>
      <c r="P63" s="400"/>
      <c r="Q63" s="399"/>
      <c r="R63" s="400"/>
      <c r="S63" s="399"/>
      <c r="T63" s="400"/>
      <c r="U63" s="399"/>
      <c r="V63" s="400"/>
      <c r="W63" s="399"/>
      <c r="X63" s="400"/>
      <c r="Y63" s="399"/>
      <c r="Z63" s="400"/>
      <c r="AA63" s="399"/>
      <c r="AB63" s="400"/>
      <c r="AC63" s="399"/>
      <c r="AD63" s="400"/>
      <c r="AG63" s="375"/>
      <c r="AH63" s="403"/>
      <c r="AI63" s="404"/>
      <c r="AJ63" s="403"/>
      <c r="AK63" s="404"/>
      <c r="AL63" s="403"/>
      <c r="AM63" s="404"/>
      <c r="AN63" s="403"/>
      <c r="AO63" s="404"/>
      <c r="AP63" s="473"/>
      <c r="AQ63" s="473"/>
      <c r="AR63" s="403"/>
      <c r="AS63" s="404"/>
      <c r="AT63" s="403"/>
      <c r="AU63" s="404"/>
      <c r="AV63" s="403"/>
      <c r="AW63" s="404"/>
      <c r="AX63" s="399"/>
      <c r="AY63" s="400"/>
      <c r="AZ63" s="403"/>
      <c r="BA63" s="404"/>
      <c r="BB63" s="403"/>
      <c r="BC63" s="404"/>
      <c r="BD63" s="403"/>
      <c r="BE63" s="404"/>
      <c r="BF63" s="399"/>
      <c r="BG63" s="400"/>
      <c r="BH63" s="403"/>
      <c r="BI63" s="404"/>
      <c r="BJ63" s="403"/>
      <c r="BK63" s="404"/>
      <c r="BL63" s="403"/>
      <c r="BM63" s="404"/>
      <c r="BN63" s="399"/>
      <c r="BO63" s="400"/>
      <c r="BP63" s="473"/>
    </row>
    <row r="64" spans="1:68" ht="9" customHeight="1">
      <c r="A64" s="153"/>
      <c r="B64" s="374">
        <v>29</v>
      </c>
      <c r="C64" s="397">
        <f>+'1eva_AP1'!AR63</f>
        <v>0</v>
      </c>
      <c r="D64" s="398"/>
      <c r="E64" s="397">
        <f>+BP64</f>
        <v>0</v>
      </c>
      <c r="F64" s="398"/>
      <c r="G64" s="397">
        <f>+'3eva_8eva'!AR64</f>
        <v>0</v>
      </c>
      <c r="H64" s="398"/>
      <c r="I64" s="397">
        <f>+'7eva_4eva'!BW64</f>
        <v>0</v>
      </c>
      <c r="J64" s="398"/>
      <c r="K64" s="397">
        <f>+'5eva_6eva'!AR64</f>
        <v>0</v>
      </c>
      <c r="L64" s="398"/>
      <c r="M64" s="397">
        <f>+'5eva_6eva'!CD64</f>
        <v>0</v>
      </c>
      <c r="N64" s="398"/>
      <c r="O64" s="397">
        <f>+'7eva_4eva'!AK64</f>
        <v>0</v>
      </c>
      <c r="P64" s="398"/>
      <c r="Q64" s="397">
        <f>+'3eva_8eva'!CD64</f>
        <v>0</v>
      </c>
      <c r="R64" s="398"/>
      <c r="S64" s="397"/>
      <c r="T64" s="398"/>
      <c r="U64" s="397"/>
      <c r="V64" s="398"/>
      <c r="W64" s="397"/>
      <c r="X64" s="398"/>
      <c r="Y64" s="397"/>
      <c r="Z64" s="398"/>
      <c r="AA64" s="397">
        <f>SUM(C64:Z65)</f>
        <v>0</v>
      </c>
      <c r="AB64" s="398"/>
      <c r="AC64" s="397">
        <f ca="1">IF(AC64&lt;&gt;0,(SUM(C64:Z65))/COUNT(C64:Z65),"")</f>
        <v>0</v>
      </c>
      <c r="AD64" s="398"/>
      <c r="AG64" s="374">
        <v>29</v>
      </c>
      <c r="AH64" s="401"/>
      <c r="AI64" s="402"/>
      <c r="AJ64" s="401"/>
      <c r="AK64" s="402"/>
      <c r="AL64" s="401"/>
      <c r="AM64" s="402"/>
      <c r="AN64" s="401"/>
      <c r="AO64" s="402"/>
      <c r="AP64" s="473" t="str">
        <f t="shared" ref="AP64" si="25">IFERROR(SUM(AH64:AO65)/COUNT(AH64:AO65),"")</f>
        <v/>
      </c>
      <c r="AQ64" s="473"/>
      <c r="AR64" s="401"/>
      <c r="AS64" s="402"/>
      <c r="AT64" s="401"/>
      <c r="AU64" s="402"/>
      <c r="AV64" s="401"/>
      <c r="AW64" s="402"/>
      <c r="AX64" s="397">
        <f>IF(BR9=2,AT64,AV64)</f>
        <v>0</v>
      </c>
      <c r="AY64" s="398"/>
      <c r="AZ64" s="401"/>
      <c r="BA64" s="402"/>
      <c r="BB64" s="401"/>
      <c r="BC64" s="402"/>
      <c r="BD64" s="401"/>
      <c r="BE64" s="402"/>
      <c r="BF64" s="397">
        <f>IF(BR10=2,BB64,BD64)</f>
        <v>0</v>
      </c>
      <c r="BG64" s="398"/>
      <c r="BH64" s="401"/>
      <c r="BI64" s="402"/>
      <c r="BJ64" s="401"/>
      <c r="BK64" s="402"/>
      <c r="BL64" s="401"/>
      <c r="BM64" s="402"/>
      <c r="BN64" s="397">
        <f>IF(BR11=2,BJ64,BL64)</f>
        <v>0</v>
      </c>
      <c r="BO64" s="398"/>
      <c r="BP64" s="473">
        <f>IF(BR13=0,BN64,(IF(BR13=3,AP64,(IF(BR13=2,AX64,BF64)))))</f>
        <v>0</v>
      </c>
    </row>
    <row r="65" spans="1:68" ht="9" customHeight="1">
      <c r="A65" s="153"/>
      <c r="B65" s="375"/>
      <c r="C65" s="399"/>
      <c r="D65" s="400"/>
      <c r="E65" s="399"/>
      <c r="F65" s="400"/>
      <c r="G65" s="399"/>
      <c r="H65" s="400"/>
      <c r="I65" s="399"/>
      <c r="J65" s="400"/>
      <c r="K65" s="399"/>
      <c r="L65" s="400"/>
      <c r="M65" s="399"/>
      <c r="N65" s="400"/>
      <c r="O65" s="399"/>
      <c r="P65" s="400"/>
      <c r="Q65" s="399"/>
      <c r="R65" s="400"/>
      <c r="S65" s="399"/>
      <c r="T65" s="400"/>
      <c r="U65" s="399"/>
      <c r="V65" s="400"/>
      <c r="W65" s="399"/>
      <c r="X65" s="400"/>
      <c r="Y65" s="399"/>
      <c r="Z65" s="400"/>
      <c r="AA65" s="399"/>
      <c r="AB65" s="400"/>
      <c r="AC65" s="399"/>
      <c r="AD65" s="400"/>
      <c r="AG65" s="375"/>
      <c r="AH65" s="403"/>
      <c r="AI65" s="404"/>
      <c r="AJ65" s="403"/>
      <c r="AK65" s="404"/>
      <c r="AL65" s="403"/>
      <c r="AM65" s="404"/>
      <c r="AN65" s="403"/>
      <c r="AO65" s="404"/>
      <c r="AP65" s="473"/>
      <c r="AQ65" s="473"/>
      <c r="AR65" s="403"/>
      <c r="AS65" s="404"/>
      <c r="AT65" s="403"/>
      <c r="AU65" s="404"/>
      <c r="AV65" s="403"/>
      <c r="AW65" s="404"/>
      <c r="AX65" s="399"/>
      <c r="AY65" s="400"/>
      <c r="AZ65" s="403"/>
      <c r="BA65" s="404"/>
      <c r="BB65" s="403"/>
      <c r="BC65" s="404"/>
      <c r="BD65" s="403"/>
      <c r="BE65" s="404"/>
      <c r="BF65" s="399"/>
      <c r="BG65" s="400"/>
      <c r="BH65" s="403"/>
      <c r="BI65" s="404"/>
      <c r="BJ65" s="403"/>
      <c r="BK65" s="404"/>
      <c r="BL65" s="403"/>
      <c r="BM65" s="404"/>
      <c r="BN65" s="399"/>
      <c r="BO65" s="400"/>
      <c r="BP65" s="473"/>
    </row>
    <row r="66" spans="1:68" ht="9" customHeight="1">
      <c r="A66" s="153"/>
      <c r="B66" s="374">
        <v>30</v>
      </c>
      <c r="C66" s="397">
        <f>+'1eva_AP1'!AR65</f>
        <v>0</v>
      </c>
      <c r="D66" s="398"/>
      <c r="E66" s="397">
        <f>+BP66</f>
        <v>0</v>
      </c>
      <c r="F66" s="398"/>
      <c r="G66" s="397">
        <f>+'3eva_8eva'!AR66</f>
        <v>0</v>
      </c>
      <c r="H66" s="398"/>
      <c r="I66" s="397">
        <f>+'7eva_4eva'!BW66</f>
        <v>0</v>
      </c>
      <c r="J66" s="398"/>
      <c r="K66" s="397">
        <f>+'5eva_6eva'!AR66</f>
        <v>0</v>
      </c>
      <c r="L66" s="398"/>
      <c r="M66" s="397">
        <f>+'5eva_6eva'!CD66</f>
        <v>0</v>
      </c>
      <c r="N66" s="398"/>
      <c r="O66" s="397">
        <f>+'7eva_4eva'!AK66</f>
        <v>0</v>
      </c>
      <c r="P66" s="398"/>
      <c r="Q66" s="397">
        <f>+'3eva_8eva'!CD66</f>
        <v>0</v>
      </c>
      <c r="R66" s="398"/>
      <c r="S66" s="397"/>
      <c r="T66" s="398"/>
      <c r="U66" s="397"/>
      <c r="V66" s="398"/>
      <c r="W66" s="397"/>
      <c r="X66" s="398"/>
      <c r="Y66" s="397"/>
      <c r="Z66" s="398"/>
      <c r="AA66" s="397">
        <f>SUM(C66:Z67)</f>
        <v>0</v>
      </c>
      <c r="AB66" s="398"/>
      <c r="AC66" s="397">
        <f ca="1">IF(AC66&lt;&gt;0,(SUM(C66:Z67))/COUNT(C66:Z67),"")</f>
        <v>0</v>
      </c>
      <c r="AD66" s="398"/>
      <c r="AG66" s="374">
        <v>30</v>
      </c>
      <c r="AH66" s="401"/>
      <c r="AI66" s="402"/>
      <c r="AJ66" s="401"/>
      <c r="AK66" s="402"/>
      <c r="AL66" s="401"/>
      <c r="AM66" s="402"/>
      <c r="AN66" s="401"/>
      <c r="AO66" s="402"/>
      <c r="AP66" s="473" t="str">
        <f t="shared" ref="AP66" si="26">IFERROR(SUM(AH66:AO67)/COUNT(AH66:AO67),"")</f>
        <v/>
      </c>
      <c r="AQ66" s="473"/>
      <c r="AR66" s="401"/>
      <c r="AS66" s="402"/>
      <c r="AT66" s="401"/>
      <c r="AU66" s="402"/>
      <c r="AV66" s="401"/>
      <c r="AW66" s="402"/>
      <c r="AX66" s="397">
        <f>IF(BR9=2,AT66,AV66)</f>
        <v>0</v>
      </c>
      <c r="AY66" s="398"/>
      <c r="AZ66" s="401"/>
      <c r="BA66" s="402"/>
      <c r="BB66" s="401"/>
      <c r="BC66" s="402"/>
      <c r="BD66" s="401"/>
      <c r="BE66" s="402"/>
      <c r="BF66" s="397">
        <f>IF(BR10=2,BB66,BD66)</f>
        <v>0</v>
      </c>
      <c r="BG66" s="398"/>
      <c r="BH66" s="401"/>
      <c r="BI66" s="402"/>
      <c r="BJ66" s="401"/>
      <c r="BK66" s="402"/>
      <c r="BL66" s="401"/>
      <c r="BM66" s="402"/>
      <c r="BN66" s="397">
        <f>IF(BR11=2,BJ66,BL66)</f>
        <v>0</v>
      </c>
      <c r="BO66" s="398"/>
      <c r="BP66" s="473">
        <f>IF(BR13=0,BN66,(IF(BR13=3,AP66,(IF(BR13=2,AX66,BF66)))))</f>
        <v>0</v>
      </c>
    </row>
    <row r="67" spans="1:68" ht="9" customHeight="1">
      <c r="A67" s="153"/>
      <c r="B67" s="375"/>
      <c r="C67" s="399"/>
      <c r="D67" s="400"/>
      <c r="E67" s="399"/>
      <c r="F67" s="400"/>
      <c r="G67" s="399"/>
      <c r="H67" s="400"/>
      <c r="I67" s="399"/>
      <c r="J67" s="400"/>
      <c r="K67" s="399"/>
      <c r="L67" s="400"/>
      <c r="M67" s="399"/>
      <c r="N67" s="400"/>
      <c r="O67" s="399"/>
      <c r="P67" s="400"/>
      <c r="Q67" s="399"/>
      <c r="R67" s="400"/>
      <c r="S67" s="399"/>
      <c r="T67" s="400"/>
      <c r="U67" s="399"/>
      <c r="V67" s="400"/>
      <c r="W67" s="399"/>
      <c r="X67" s="400"/>
      <c r="Y67" s="399"/>
      <c r="Z67" s="400"/>
      <c r="AA67" s="399"/>
      <c r="AB67" s="400"/>
      <c r="AC67" s="399"/>
      <c r="AD67" s="400"/>
      <c r="AG67" s="375"/>
      <c r="AH67" s="403"/>
      <c r="AI67" s="404"/>
      <c r="AJ67" s="403"/>
      <c r="AK67" s="404"/>
      <c r="AL67" s="403"/>
      <c r="AM67" s="404"/>
      <c r="AN67" s="403"/>
      <c r="AO67" s="404"/>
      <c r="AP67" s="473"/>
      <c r="AQ67" s="473"/>
      <c r="AR67" s="403"/>
      <c r="AS67" s="404"/>
      <c r="AT67" s="403"/>
      <c r="AU67" s="404"/>
      <c r="AV67" s="403"/>
      <c r="AW67" s="404"/>
      <c r="AX67" s="399"/>
      <c r="AY67" s="400"/>
      <c r="AZ67" s="403"/>
      <c r="BA67" s="404"/>
      <c r="BB67" s="403"/>
      <c r="BC67" s="404"/>
      <c r="BD67" s="403"/>
      <c r="BE67" s="404"/>
      <c r="BF67" s="399"/>
      <c r="BG67" s="400"/>
      <c r="BH67" s="403"/>
      <c r="BI67" s="404"/>
      <c r="BJ67" s="403"/>
      <c r="BK67" s="404"/>
      <c r="BL67" s="403"/>
      <c r="BM67" s="404"/>
      <c r="BN67" s="399"/>
      <c r="BO67" s="400"/>
      <c r="BP67" s="473"/>
    </row>
  </sheetData>
  <sheetProtection selectLockedCells="1"/>
  <mergeCells count="1086">
    <mergeCell ref="I8:J9"/>
    <mergeCell ref="E8:F9"/>
    <mergeCell ref="E22:F23"/>
    <mergeCell ref="G22:H23"/>
    <mergeCell ref="G14:H15"/>
    <mergeCell ref="G16:H17"/>
    <mergeCell ref="G7:H7"/>
    <mergeCell ref="C16:D17"/>
    <mergeCell ref="E6:F6"/>
    <mergeCell ref="C5:D5"/>
    <mergeCell ref="E5:F5"/>
    <mergeCell ref="K6:L6"/>
    <mergeCell ref="G6:H6"/>
    <mergeCell ref="I6:J6"/>
    <mergeCell ref="G5:H5"/>
    <mergeCell ref="I5:J5"/>
    <mergeCell ref="K20:L21"/>
    <mergeCell ref="Y5:Z5"/>
    <mergeCell ref="W6:X6"/>
    <mergeCell ref="Y6:Z6"/>
    <mergeCell ref="M7:N7"/>
    <mergeCell ref="S6:T6"/>
    <mergeCell ref="U6:V6"/>
    <mergeCell ref="Q6:R6"/>
    <mergeCell ref="S7:T7"/>
    <mergeCell ref="U7:V7"/>
    <mergeCell ref="M5:N5"/>
    <mergeCell ref="W5:X5"/>
    <mergeCell ref="I10:J11"/>
    <mergeCell ref="O6:P6"/>
    <mergeCell ref="K10:L11"/>
    <mergeCell ref="K8:L9"/>
    <mergeCell ref="M8:N9"/>
    <mergeCell ref="W10:X11"/>
    <mergeCell ref="Q8:R9"/>
    <mergeCell ref="S10:T11"/>
    <mergeCell ref="M10:N11"/>
    <mergeCell ref="O10:P11"/>
    <mergeCell ref="Y10:Z11"/>
    <mergeCell ref="U10:V11"/>
    <mergeCell ref="S8:T9"/>
    <mergeCell ref="U8:V9"/>
    <mergeCell ref="W8:X9"/>
    <mergeCell ref="Q10:R11"/>
    <mergeCell ref="K7:L7"/>
    <mergeCell ref="O8:P9"/>
    <mergeCell ref="M6:N6"/>
    <mergeCell ref="O5:P5"/>
    <mergeCell ref="I7:J7"/>
    <mergeCell ref="B14:B15"/>
    <mergeCell ref="B12:B13"/>
    <mergeCell ref="C12:D13"/>
    <mergeCell ref="AA12:AB13"/>
    <mergeCell ref="W14:X15"/>
    <mergeCell ref="Y12:Z13"/>
    <mergeCell ref="Y14:Z15"/>
    <mergeCell ref="O12:P13"/>
    <mergeCell ref="Q14:R15"/>
    <mergeCell ref="Q12:R13"/>
    <mergeCell ref="B18:B19"/>
    <mergeCell ref="B16:B17"/>
    <mergeCell ref="AA14:AB15"/>
    <mergeCell ref="AC14:AD15"/>
    <mergeCell ref="S18:T19"/>
    <mergeCell ref="U18:V19"/>
    <mergeCell ref="W18:X19"/>
    <mergeCell ref="C14:D15"/>
    <mergeCell ref="E14:F15"/>
    <mergeCell ref="K14:L15"/>
    <mergeCell ref="G18:H19"/>
    <mergeCell ref="G12:H13"/>
    <mergeCell ref="S12:T13"/>
    <mergeCell ref="S14:T15"/>
    <mergeCell ref="U16:V17"/>
    <mergeCell ref="W16:X17"/>
    <mergeCell ref="B10:B11"/>
    <mergeCell ref="W7:X7"/>
    <mergeCell ref="Y7:Z7"/>
    <mergeCell ref="B8:B9"/>
    <mergeCell ref="O7:P7"/>
    <mergeCell ref="Q7:R7"/>
    <mergeCell ref="B1:B7"/>
    <mergeCell ref="C1:Z4"/>
    <mergeCell ref="S5:T5"/>
    <mergeCell ref="U5:V5"/>
    <mergeCell ref="AC12:AD13"/>
    <mergeCell ref="AA10:AB11"/>
    <mergeCell ref="AC10:AD11"/>
    <mergeCell ref="AA8:AB9"/>
    <mergeCell ref="AC8:AD9"/>
    <mergeCell ref="AA1:AB7"/>
    <mergeCell ref="AC1:AD7"/>
    <mergeCell ref="K12:L13"/>
    <mergeCell ref="M12:N13"/>
    <mergeCell ref="Y8:Z9"/>
    <mergeCell ref="U12:V13"/>
    <mergeCell ref="W12:X13"/>
    <mergeCell ref="C6:D6"/>
    <mergeCell ref="Q5:R5"/>
    <mergeCell ref="G8:H9"/>
    <mergeCell ref="G10:H11"/>
    <mergeCell ref="K5:L5"/>
    <mergeCell ref="E10:F11"/>
    <mergeCell ref="C10:D11"/>
    <mergeCell ref="C8:D9"/>
    <mergeCell ref="C7:D7"/>
    <mergeCell ref="E7:F7"/>
    <mergeCell ref="B24:B25"/>
    <mergeCell ref="I28:J29"/>
    <mergeCell ref="G28:H29"/>
    <mergeCell ref="B20:B21"/>
    <mergeCell ref="I20:J21"/>
    <mergeCell ref="Y18:Z19"/>
    <mergeCell ref="Y22:Z23"/>
    <mergeCell ref="S20:T21"/>
    <mergeCell ref="U20:V21"/>
    <mergeCell ref="W20:X21"/>
    <mergeCell ref="Y20:Z21"/>
    <mergeCell ref="B22:B23"/>
    <mergeCell ref="C22:D23"/>
    <mergeCell ref="K18:L19"/>
    <mergeCell ref="M18:N19"/>
    <mergeCell ref="O18:P19"/>
    <mergeCell ref="Q18:R19"/>
    <mergeCell ref="S22:T23"/>
    <mergeCell ref="U22:V23"/>
    <mergeCell ref="Q20:R21"/>
    <mergeCell ref="M20:N21"/>
    <mergeCell ref="O20:P21"/>
    <mergeCell ref="K22:L23"/>
    <mergeCell ref="I22:J23"/>
    <mergeCell ref="C26:D27"/>
    <mergeCell ref="E26:F27"/>
    <mergeCell ref="G26:H27"/>
    <mergeCell ref="B36:B37"/>
    <mergeCell ref="O26:P27"/>
    <mergeCell ref="Q26:R27"/>
    <mergeCell ref="S26:T27"/>
    <mergeCell ref="K28:L29"/>
    <mergeCell ref="M28:N29"/>
    <mergeCell ref="O28:P29"/>
    <mergeCell ref="U28:V29"/>
    <mergeCell ref="W28:X29"/>
    <mergeCell ref="S28:T29"/>
    <mergeCell ref="S30:T31"/>
    <mergeCell ref="K30:L31"/>
    <mergeCell ref="M30:N31"/>
    <mergeCell ref="O30:P31"/>
    <mergeCell ref="Q30:R31"/>
    <mergeCell ref="M36:N37"/>
    <mergeCell ref="B30:B31"/>
    <mergeCell ref="B28:B29"/>
    <mergeCell ref="B26:B27"/>
    <mergeCell ref="C30:D31"/>
    <mergeCell ref="G30:H31"/>
    <mergeCell ref="S32:T33"/>
    <mergeCell ref="U32:V33"/>
    <mergeCell ref="W32:X33"/>
    <mergeCell ref="Y32:Z33"/>
    <mergeCell ref="K36:L37"/>
    <mergeCell ref="C28:D29"/>
    <mergeCell ref="E28:F29"/>
    <mergeCell ref="I30:J31"/>
    <mergeCell ref="U24:V25"/>
    <mergeCell ref="W24:X25"/>
    <mergeCell ref="Y24:Z25"/>
    <mergeCell ref="K24:L25"/>
    <mergeCell ref="M24:N25"/>
    <mergeCell ref="O24:P25"/>
    <mergeCell ref="Q24:R25"/>
    <mergeCell ref="I26:J27"/>
    <mergeCell ref="K26:L27"/>
    <mergeCell ref="C24:D25"/>
    <mergeCell ref="E24:F25"/>
    <mergeCell ref="G24:H25"/>
    <mergeCell ref="I24:J25"/>
    <mergeCell ref="I32:J33"/>
    <mergeCell ref="K32:L33"/>
    <mergeCell ref="AA36:AB37"/>
    <mergeCell ref="AC36:AD37"/>
    <mergeCell ref="AC34:AD35"/>
    <mergeCell ref="AA38:AB39"/>
    <mergeCell ref="AC38:AD39"/>
    <mergeCell ref="B34:B35"/>
    <mergeCell ref="M34:N35"/>
    <mergeCell ref="O34:P35"/>
    <mergeCell ref="Q34:R35"/>
    <mergeCell ref="B32:B33"/>
    <mergeCell ref="C32:D33"/>
    <mergeCell ref="B42:B43"/>
    <mergeCell ref="B40:B41"/>
    <mergeCell ref="AA42:AB43"/>
    <mergeCell ref="AC42:AD43"/>
    <mergeCell ref="AA40:AB41"/>
    <mergeCell ref="AC40:AD41"/>
    <mergeCell ref="C42:D43"/>
    <mergeCell ref="E42:F43"/>
    <mergeCell ref="G42:H43"/>
    <mergeCell ref="I42:J43"/>
    <mergeCell ref="M38:N39"/>
    <mergeCell ref="O38:P39"/>
    <mergeCell ref="Q38:R39"/>
    <mergeCell ref="S34:T35"/>
    <mergeCell ref="W34:X35"/>
    <mergeCell ref="Y34:Z35"/>
    <mergeCell ref="K34:L35"/>
    <mergeCell ref="U38:V39"/>
    <mergeCell ref="Q32:R33"/>
    <mergeCell ref="W38:X39"/>
    <mergeCell ref="S38:T39"/>
    <mergeCell ref="B46:B47"/>
    <mergeCell ref="E54:F55"/>
    <mergeCell ref="G54:H55"/>
    <mergeCell ref="E62:F63"/>
    <mergeCell ref="G62:H63"/>
    <mergeCell ref="C64:D65"/>
    <mergeCell ref="B44:B45"/>
    <mergeCell ref="B50:B51"/>
    <mergeCell ref="B48:B49"/>
    <mergeCell ref="AA46:AB47"/>
    <mergeCell ref="AC46:AD47"/>
    <mergeCell ref="AC50:AD51"/>
    <mergeCell ref="U44:V45"/>
    <mergeCell ref="W44:X45"/>
    <mergeCell ref="Y44:Z45"/>
    <mergeCell ref="M32:N33"/>
    <mergeCell ref="O32:P33"/>
    <mergeCell ref="B58:B59"/>
    <mergeCell ref="B56:B57"/>
    <mergeCell ref="AC58:AD59"/>
    <mergeCell ref="AA56:AB57"/>
    <mergeCell ref="AC56:AD57"/>
    <mergeCell ref="C58:D59"/>
    <mergeCell ref="E58:F59"/>
    <mergeCell ref="G58:H59"/>
    <mergeCell ref="E32:F33"/>
    <mergeCell ref="G32:H33"/>
    <mergeCell ref="B38:B39"/>
    <mergeCell ref="AA32:AB33"/>
    <mergeCell ref="AA34:AB35"/>
    <mergeCell ref="U36:V37"/>
    <mergeCell ref="W36:X37"/>
    <mergeCell ref="C60:D61"/>
    <mergeCell ref="E60:F61"/>
    <mergeCell ref="C48:D49"/>
    <mergeCell ref="E48:F49"/>
    <mergeCell ref="G48:H49"/>
    <mergeCell ref="I48:J49"/>
    <mergeCell ref="B62:B63"/>
    <mergeCell ref="B60:B61"/>
    <mergeCell ref="G60:H61"/>
    <mergeCell ref="I60:J61"/>
    <mergeCell ref="C62:D63"/>
    <mergeCell ref="B66:B67"/>
    <mergeCell ref="B64:B65"/>
    <mergeCell ref="C66:D67"/>
    <mergeCell ref="E66:F67"/>
    <mergeCell ref="G66:H67"/>
    <mergeCell ref="B54:B55"/>
    <mergeCell ref="B52:B53"/>
    <mergeCell ref="C50:D51"/>
    <mergeCell ref="E50:F51"/>
    <mergeCell ref="G50:H51"/>
    <mergeCell ref="I50:J51"/>
    <mergeCell ref="AG26:AG27"/>
    <mergeCell ref="AG8:AG9"/>
    <mergeCell ref="AG22:AG23"/>
    <mergeCell ref="AG12:AG13"/>
    <mergeCell ref="AG18:AG19"/>
    <mergeCell ref="AG24:AG25"/>
    <mergeCell ref="AG1:AG7"/>
    <mergeCell ref="AG14:AG15"/>
    <mergeCell ref="AG20:AG21"/>
    <mergeCell ref="Y66:Z67"/>
    <mergeCell ref="U46:V47"/>
    <mergeCell ref="W64:X65"/>
    <mergeCell ref="Y64:Z65"/>
    <mergeCell ref="Y60:Z61"/>
    <mergeCell ref="U62:V63"/>
    <mergeCell ref="W62:X63"/>
    <mergeCell ref="Y62:Z63"/>
    <mergeCell ref="U60:V61"/>
    <mergeCell ref="U64:V65"/>
    <mergeCell ref="W46:X47"/>
    <mergeCell ref="Y46:Z47"/>
    <mergeCell ref="AC66:AD67"/>
    <mergeCell ref="AA64:AB65"/>
    <mergeCell ref="AC64:AD65"/>
    <mergeCell ref="AA60:AB61"/>
    <mergeCell ref="AC60:AD61"/>
    <mergeCell ref="W60:X61"/>
    <mergeCell ref="AA66:AB67"/>
    <mergeCell ref="W66:X67"/>
    <mergeCell ref="W48:X49"/>
    <mergeCell ref="Y48:Z49"/>
    <mergeCell ref="Y36:Z37"/>
    <mergeCell ref="AJ8:AK9"/>
    <mergeCell ref="AG16:AG17"/>
    <mergeCell ref="AP12:AQ13"/>
    <mergeCell ref="AJ12:AK13"/>
    <mergeCell ref="BF8:BG9"/>
    <mergeCell ref="AR8:AS9"/>
    <mergeCell ref="AT8:AU9"/>
    <mergeCell ref="AV8:AW9"/>
    <mergeCell ref="AX8:AY9"/>
    <mergeCell ref="AG10:AG11"/>
    <mergeCell ref="AT10:AU11"/>
    <mergeCell ref="AL8:AM9"/>
    <mergeCell ref="AN8:AO9"/>
    <mergeCell ref="BB10:BC11"/>
    <mergeCell ref="AX10:AY11"/>
    <mergeCell ref="AV10:AW11"/>
    <mergeCell ref="AP8:AQ9"/>
    <mergeCell ref="AZ8:BA9"/>
    <mergeCell ref="AZ10:BA11"/>
    <mergeCell ref="AJ16:AK17"/>
    <mergeCell ref="AJ14:AK15"/>
    <mergeCell ref="AH14:AI15"/>
    <mergeCell ref="AH16:AI17"/>
    <mergeCell ref="AC26:AD27"/>
    <mergeCell ref="AH10:AI11"/>
    <mergeCell ref="AL10:AM11"/>
    <mergeCell ref="AN10:AO11"/>
    <mergeCell ref="AP10:AQ11"/>
    <mergeCell ref="AH8:AI9"/>
    <mergeCell ref="AA62:AB63"/>
    <mergeCell ref="AC62:AD63"/>
    <mergeCell ref="AA30:AB31"/>
    <mergeCell ref="AC30:AD31"/>
    <mergeCell ref="AA28:AB29"/>
    <mergeCell ref="AC28:AD29"/>
    <mergeCell ref="AA54:AB55"/>
    <mergeCell ref="AC54:AD55"/>
    <mergeCell ref="AA58:AB59"/>
    <mergeCell ref="AA50:AB51"/>
    <mergeCell ref="AA52:AB53"/>
    <mergeCell ref="AC52:AD53"/>
    <mergeCell ref="AA44:AB45"/>
    <mergeCell ref="AC44:AD45"/>
    <mergeCell ref="AC32:AD33"/>
    <mergeCell ref="AA16:AB17"/>
    <mergeCell ref="AC16:AD17"/>
    <mergeCell ref="AA22:AB23"/>
    <mergeCell ref="AC22:AD23"/>
    <mergeCell ref="AC20:AD21"/>
    <mergeCell ref="AJ10:AK11"/>
    <mergeCell ref="AA48:AB49"/>
    <mergeCell ref="AC48:AD49"/>
    <mergeCell ref="AA18:AB19"/>
    <mergeCell ref="AC18:AD19"/>
    <mergeCell ref="AA20:AB21"/>
    <mergeCell ref="AH1:BO3"/>
    <mergeCell ref="BN5:BO7"/>
    <mergeCell ref="AH6:AI7"/>
    <mergeCell ref="AJ6:AK7"/>
    <mergeCell ref="AL6:AM7"/>
    <mergeCell ref="AN6:AO7"/>
    <mergeCell ref="AR6:AS7"/>
    <mergeCell ref="AZ6:BA7"/>
    <mergeCell ref="BH6:BI7"/>
    <mergeCell ref="BF5:BG7"/>
    <mergeCell ref="BH5:BM5"/>
    <mergeCell ref="BL6:BM7"/>
    <mergeCell ref="BJ6:BK7"/>
    <mergeCell ref="AT6:AU7"/>
    <mergeCell ref="AV6:AW7"/>
    <mergeCell ref="BP1:BP7"/>
    <mergeCell ref="AH4:AY4"/>
    <mergeCell ref="AZ4:BO4"/>
    <mergeCell ref="AH5:AO5"/>
    <mergeCell ref="AP5:AQ7"/>
    <mergeCell ref="AX5:AY7"/>
    <mergeCell ref="AZ5:BE5"/>
    <mergeCell ref="BD6:BE7"/>
    <mergeCell ref="BB6:BC7"/>
    <mergeCell ref="AR5:AW5"/>
    <mergeCell ref="BN10:BO11"/>
    <mergeCell ref="BN12:BO13"/>
    <mergeCell ref="AR12:AS13"/>
    <mergeCell ref="AZ12:BA13"/>
    <mergeCell ref="AX12:AY13"/>
    <mergeCell ref="BF10:BG11"/>
    <mergeCell ref="BD10:BE11"/>
    <mergeCell ref="AL12:AM13"/>
    <mergeCell ref="AN12:AO13"/>
    <mergeCell ref="BB12:BC13"/>
    <mergeCell ref="AT12:AU13"/>
    <mergeCell ref="AV12:AW13"/>
    <mergeCell ref="BN14:BO15"/>
    <mergeCell ref="BP14:BP15"/>
    <mergeCell ref="AL14:AM15"/>
    <mergeCell ref="AN14:AO15"/>
    <mergeCell ref="BL8:BM9"/>
    <mergeCell ref="BL10:BM11"/>
    <mergeCell ref="BN8:BO9"/>
    <mergeCell ref="BH8:BI9"/>
    <mergeCell ref="BJ8:BK9"/>
    <mergeCell ref="BP8:BP9"/>
    <mergeCell ref="BJ10:BK11"/>
    <mergeCell ref="BH10:BI11"/>
    <mergeCell ref="BP10:BP11"/>
    <mergeCell ref="AR10:AS11"/>
    <mergeCell ref="BB8:BC9"/>
    <mergeCell ref="BD8:BE9"/>
    <mergeCell ref="BN16:BO17"/>
    <mergeCell ref="BP16:BP17"/>
    <mergeCell ref="BF16:BG17"/>
    <mergeCell ref="BJ16:BK17"/>
    <mergeCell ref="BH16:BI17"/>
    <mergeCell ref="BL16:BM17"/>
    <mergeCell ref="BL14:BM15"/>
    <mergeCell ref="BJ14:BK15"/>
    <mergeCell ref="BF12:BG13"/>
    <mergeCell ref="BD12:BE13"/>
    <mergeCell ref="AP18:AQ19"/>
    <mergeCell ref="BF18:BG19"/>
    <mergeCell ref="AR16:AS17"/>
    <mergeCell ref="AR18:AS19"/>
    <mergeCell ref="AX18:AY19"/>
    <mergeCell ref="AX14:AY15"/>
    <mergeCell ref="AT14:AU15"/>
    <mergeCell ref="AV14:AW15"/>
    <mergeCell ref="BP12:BP13"/>
    <mergeCell ref="AP14:AQ15"/>
    <mergeCell ref="AR14:AS15"/>
    <mergeCell ref="BJ12:BK13"/>
    <mergeCell ref="BL12:BM13"/>
    <mergeCell ref="BH12:BI13"/>
    <mergeCell ref="AR20:AS21"/>
    <mergeCell ref="BH14:BI15"/>
    <mergeCell ref="AL16:AM17"/>
    <mergeCell ref="AN16:AO17"/>
    <mergeCell ref="AP16:AQ17"/>
    <mergeCell ref="AZ14:BA15"/>
    <mergeCell ref="BD14:BE15"/>
    <mergeCell ref="BF14:BG15"/>
    <mergeCell ref="BB16:BC17"/>
    <mergeCell ref="BD16:BE17"/>
    <mergeCell ref="BB14:BC15"/>
    <mergeCell ref="AP24:AQ25"/>
    <mergeCell ref="BB20:BC21"/>
    <mergeCell ref="AZ20:BA21"/>
    <mergeCell ref="BH20:BI21"/>
    <mergeCell ref="BD20:BE21"/>
    <mergeCell ref="BF20:BG21"/>
    <mergeCell ref="AT24:AU25"/>
    <mergeCell ref="AP20:AQ21"/>
    <mergeCell ref="AJ20:AK21"/>
    <mergeCell ref="AJ18:AK19"/>
    <mergeCell ref="AH18:AI19"/>
    <mergeCell ref="AL18:AM19"/>
    <mergeCell ref="AN18:AO19"/>
    <mergeCell ref="BH18:BI19"/>
    <mergeCell ref="AX20:AY21"/>
    <mergeCell ref="BP18:BP19"/>
    <mergeCell ref="BJ18:BK19"/>
    <mergeCell ref="BL18:BM19"/>
    <mergeCell ref="BN18:BO19"/>
    <mergeCell ref="BJ20:BK21"/>
    <mergeCell ref="BL20:BM21"/>
    <mergeCell ref="BP20:BP21"/>
    <mergeCell ref="BN20:BO21"/>
    <mergeCell ref="AV24:AW25"/>
    <mergeCell ref="BH24:BI25"/>
    <mergeCell ref="BD24:BE25"/>
    <mergeCell ref="BF24:BG25"/>
    <mergeCell ref="BF22:BG23"/>
    <mergeCell ref="AZ22:BA23"/>
    <mergeCell ref="BP24:BP25"/>
    <mergeCell ref="BL22:BM23"/>
    <mergeCell ref="BN22:BO23"/>
    <mergeCell ref="BP22:BP23"/>
    <mergeCell ref="BL24:BM25"/>
    <mergeCell ref="BD18:BE19"/>
    <mergeCell ref="AT18:AU19"/>
    <mergeCell ref="AV18:AW19"/>
    <mergeCell ref="AZ18:BA19"/>
    <mergeCell ref="BB22:BC23"/>
    <mergeCell ref="BN24:BO25"/>
    <mergeCell ref="BJ22:BK23"/>
    <mergeCell ref="BH22:BI23"/>
    <mergeCell ref="BJ24:BK25"/>
    <mergeCell ref="AV20:AW21"/>
    <mergeCell ref="BB24:BC25"/>
    <mergeCell ref="BB18:BC19"/>
    <mergeCell ref="BP26:BP27"/>
    <mergeCell ref="BB28:BC29"/>
    <mergeCell ref="BN30:BO31"/>
    <mergeCell ref="BH28:BI29"/>
    <mergeCell ref="BN32:BO33"/>
    <mergeCell ref="BP32:BP33"/>
    <mergeCell ref="BJ30:BK31"/>
    <mergeCell ref="BL30:BM31"/>
    <mergeCell ref="BH26:BI27"/>
    <mergeCell ref="BD26:BE27"/>
    <mergeCell ref="BF26:BG27"/>
    <mergeCell ref="BJ26:BK27"/>
    <mergeCell ref="BD28:BE29"/>
    <mergeCell ref="BD30:BE31"/>
    <mergeCell ref="BP28:BP29"/>
    <mergeCell ref="BL26:BM27"/>
    <mergeCell ref="AX26:AY27"/>
    <mergeCell ref="BN28:BO29"/>
    <mergeCell ref="BF28:BG29"/>
    <mergeCell ref="BL28:BM29"/>
    <mergeCell ref="BJ28:BK29"/>
    <mergeCell ref="BB26:BC27"/>
    <mergeCell ref="BN26:BO27"/>
    <mergeCell ref="AZ28:BA29"/>
    <mergeCell ref="AX28:AY29"/>
    <mergeCell ref="AZ26:BA27"/>
    <mergeCell ref="BP30:BP31"/>
    <mergeCell ref="BJ32:BK33"/>
    <mergeCell ref="BL32:BM33"/>
    <mergeCell ref="BJ38:BK39"/>
    <mergeCell ref="BL38:BM39"/>
    <mergeCell ref="AZ38:BA39"/>
    <mergeCell ref="BF38:BG39"/>
    <mergeCell ref="BJ36:BK37"/>
    <mergeCell ref="BL36:BM37"/>
    <mergeCell ref="BH30:BI31"/>
    <mergeCell ref="BH32:BI33"/>
    <mergeCell ref="BF32:BG33"/>
    <mergeCell ref="BF30:BG31"/>
    <mergeCell ref="BH36:BI37"/>
    <mergeCell ref="BP36:BP37"/>
    <mergeCell ref="AX34:AY35"/>
    <mergeCell ref="BN34:BO35"/>
    <mergeCell ref="BL34:BM35"/>
    <mergeCell ref="BF34:BG35"/>
    <mergeCell ref="BJ34:BK35"/>
    <mergeCell ref="BN36:BO37"/>
    <mergeCell ref="BH34:BI35"/>
    <mergeCell ref="AZ36:BA37"/>
    <mergeCell ref="BB34:BC35"/>
    <mergeCell ref="AZ30:BA31"/>
    <mergeCell ref="BB30:BC31"/>
    <mergeCell ref="AZ32:BA33"/>
    <mergeCell ref="BD32:BE33"/>
    <mergeCell ref="BB32:BC33"/>
    <mergeCell ref="BP40:BP41"/>
    <mergeCell ref="AT40:AU41"/>
    <mergeCell ref="AR38:AS39"/>
    <mergeCell ref="AG40:AG41"/>
    <mergeCell ref="AH40:AI41"/>
    <mergeCell ref="AL40:AM41"/>
    <mergeCell ref="AN40:AO41"/>
    <mergeCell ref="BB38:BC39"/>
    <mergeCell ref="BN38:BO39"/>
    <mergeCell ref="BL40:BM41"/>
    <mergeCell ref="AV38:AW39"/>
    <mergeCell ref="BD38:BE39"/>
    <mergeCell ref="AT34:AU35"/>
    <mergeCell ref="AT38:AU39"/>
    <mergeCell ref="BF36:BG37"/>
    <mergeCell ref="AZ34:BA35"/>
    <mergeCell ref="AX36:AY37"/>
    <mergeCell ref="AT36:AU37"/>
    <mergeCell ref="AX38:AY39"/>
    <mergeCell ref="BD34:BE35"/>
    <mergeCell ref="AP34:AQ35"/>
    <mergeCell ref="AL34:AM35"/>
    <mergeCell ref="AN34:AO35"/>
    <mergeCell ref="AL36:AM37"/>
    <mergeCell ref="AN36:AO37"/>
    <mergeCell ref="AV34:AW35"/>
    <mergeCell ref="BP38:BP39"/>
    <mergeCell ref="BP34:BP35"/>
    <mergeCell ref="BN40:BO41"/>
    <mergeCell ref="BF40:BG41"/>
    <mergeCell ref="BH40:BI41"/>
    <mergeCell ref="AG38:AG39"/>
    <mergeCell ref="BJ40:BK41"/>
    <mergeCell ref="BJ42:BK43"/>
    <mergeCell ref="AH38:AI39"/>
    <mergeCell ref="AL38:AM39"/>
    <mergeCell ref="AN38:AO39"/>
    <mergeCell ref="AP38:AQ39"/>
    <mergeCell ref="AR40:AS41"/>
    <mergeCell ref="AP42:AQ43"/>
    <mergeCell ref="AT42:AU43"/>
    <mergeCell ref="AG42:AG43"/>
    <mergeCell ref="AH42:AI43"/>
    <mergeCell ref="AL42:AM43"/>
    <mergeCell ref="AN42:AO43"/>
    <mergeCell ref="AR42:AS43"/>
    <mergeCell ref="AJ40:AK41"/>
    <mergeCell ref="AJ42:AK43"/>
    <mergeCell ref="BP54:BP55"/>
    <mergeCell ref="BJ52:BK53"/>
    <mergeCell ref="BL52:BM53"/>
    <mergeCell ref="BN50:BO51"/>
    <mergeCell ref="BJ48:BK49"/>
    <mergeCell ref="BH48:BI49"/>
    <mergeCell ref="BD42:BE43"/>
    <mergeCell ref="BJ46:BK47"/>
    <mergeCell ref="BL46:BM47"/>
    <mergeCell ref="BN46:BO47"/>
    <mergeCell ref="BF46:BG47"/>
    <mergeCell ref="BD46:BE47"/>
    <mergeCell ref="BP48:BP49"/>
    <mergeCell ref="AZ42:BA43"/>
    <mergeCell ref="BH50:BI51"/>
    <mergeCell ref="BP50:BP51"/>
    <mergeCell ref="BH46:BI47"/>
    <mergeCell ref="BH42:BI43"/>
    <mergeCell ref="BF42:BG43"/>
    <mergeCell ref="BN48:BO49"/>
    <mergeCell ref="BL48:BM49"/>
    <mergeCell ref="BL50:BM51"/>
    <mergeCell ref="BP46:BP47"/>
    <mergeCell ref="BP44:BP45"/>
    <mergeCell ref="BP42:BP43"/>
    <mergeCell ref="BJ44:BK45"/>
    <mergeCell ref="BL44:BM45"/>
    <mergeCell ref="BN44:BO45"/>
    <mergeCell ref="BL42:BM43"/>
    <mergeCell ref="BN42:BO43"/>
    <mergeCell ref="BP52:BP53"/>
    <mergeCell ref="AG58:AG59"/>
    <mergeCell ref="AH58:AI59"/>
    <mergeCell ref="AL58:AM59"/>
    <mergeCell ref="AN58:AO59"/>
    <mergeCell ref="AJ58:AK59"/>
    <mergeCell ref="AP58:AQ59"/>
    <mergeCell ref="AG56:AG57"/>
    <mergeCell ref="BH52:BI53"/>
    <mergeCell ref="BN52:BO53"/>
    <mergeCell ref="BN56:BO57"/>
    <mergeCell ref="BP56:BP57"/>
    <mergeCell ref="BF52:BG53"/>
    <mergeCell ref="BH54:BI55"/>
    <mergeCell ref="BH56:BI57"/>
    <mergeCell ref="AZ56:BA57"/>
    <mergeCell ref="AT50:AU51"/>
    <mergeCell ref="AV50:AW51"/>
    <mergeCell ref="BF50:BG51"/>
    <mergeCell ref="BP60:BP61"/>
    <mergeCell ref="AG62:AG63"/>
    <mergeCell ref="AH62:AI63"/>
    <mergeCell ref="AL62:AM63"/>
    <mergeCell ref="AN62:AO63"/>
    <mergeCell ref="BJ62:BK63"/>
    <mergeCell ref="BP62:BP63"/>
    <mergeCell ref="AT62:AU63"/>
    <mergeCell ref="AV62:AW63"/>
    <mergeCell ref="BL60:BM61"/>
    <mergeCell ref="BB58:BC59"/>
    <mergeCell ref="AH56:AI57"/>
    <mergeCell ref="BP58:BP59"/>
    <mergeCell ref="AJ56:AK57"/>
    <mergeCell ref="AR58:AS59"/>
    <mergeCell ref="AT58:AU59"/>
    <mergeCell ref="AV58:AW59"/>
    <mergeCell ref="AX58:AY59"/>
    <mergeCell ref="AG60:AG61"/>
    <mergeCell ref="AH60:AI61"/>
    <mergeCell ref="AL60:AM61"/>
    <mergeCell ref="AN60:AO61"/>
    <mergeCell ref="AJ60:AK61"/>
    <mergeCell ref="BH62:BI63"/>
    <mergeCell ref="AR60:AS61"/>
    <mergeCell ref="AT60:AU61"/>
    <mergeCell ref="AZ62:BA63"/>
    <mergeCell ref="BB60:BC61"/>
    <mergeCell ref="BD60:BE61"/>
    <mergeCell ref="AR62:AS63"/>
    <mergeCell ref="AX62:AY63"/>
    <mergeCell ref="BJ60:BK61"/>
    <mergeCell ref="BF60:BG61"/>
    <mergeCell ref="BB62:BC63"/>
    <mergeCell ref="BD62:BE63"/>
    <mergeCell ref="BF62:BG63"/>
    <mergeCell ref="BH60:BI61"/>
    <mergeCell ref="AJ62:AK63"/>
    <mergeCell ref="AH64:AI65"/>
    <mergeCell ref="AL64:AM65"/>
    <mergeCell ref="AN64:AO65"/>
    <mergeCell ref="AJ64:AK65"/>
    <mergeCell ref="BN58:BO59"/>
    <mergeCell ref="BJ58:BK59"/>
    <mergeCell ref="BH58:BI59"/>
    <mergeCell ref="BL58:BM59"/>
    <mergeCell ref="BD58:BE59"/>
    <mergeCell ref="BN64:BO65"/>
    <mergeCell ref="BP66:BP67"/>
    <mergeCell ref="BB66:BC67"/>
    <mergeCell ref="BD66:BE67"/>
    <mergeCell ref="BF66:BG67"/>
    <mergeCell ref="BJ66:BK67"/>
    <mergeCell ref="BP64:BP65"/>
    <mergeCell ref="AG66:AG67"/>
    <mergeCell ref="AH66:AI67"/>
    <mergeCell ref="AL66:AM67"/>
    <mergeCell ref="AN66:AO67"/>
    <mergeCell ref="AP66:AQ67"/>
    <mergeCell ref="AT66:AU67"/>
    <mergeCell ref="AV66:AW67"/>
    <mergeCell ref="AP64:AQ65"/>
    <mergeCell ref="AG64:AG65"/>
    <mergeCell ref="BN66:BO67"/>
    <mergeCell ref="AZ66:BA67"/>
    <mergeCell ref="AR64:AS65"/>
    <mergeCell ref="BD48:BE49"/>
    <mergeCell ref="BF48:BG49"/>
    <mergeCell ref="AZ48:BA49"/>
    <mergeCell ref="BL64:BM65"/>
    <mergeCell ref="BF56:BG57"/>
    <mergeCell ref="BD54:BE55"/>
    <mergeCell ref="BD52:BE53"/>
    <mergeCell ref="BL66:BM67"/>
    <mergeCell ref="BH66:BI67"/>
    <mergeCell ref="BF64:BG65"/>
    <mergeCell ref="AZ64:BA65"/>
    <mergeCell ref="AX64:AY65"/>
    <mergeCell ref="BB64:BC65"/>
    <mergeCell ref="AX66:AY67"/>
    <mergeCell ref="BN60:BO61"/>
    <mergeCell ref="BL62:BM63"/>
    <mergeCell ref="BN62:BO63"/>
    <mergeCell ref="BB54:BC55"/>
    <mergeCell ref="BF54:BG55"/>
    <mergeCell ref="BJ54:BK55"/>
    <mergeCell ref="BJ50:BK51"/>
    <mergeCell ref="BL54:BM55"/>
    <mergeCell ref="BN54:BO55"/>
    <mergeCell ref="BF58:BG59"/>
    <mergeCell ref="AZ58:BA59"/>
    <mergeCell ref="BL56:BM57"/>
    <mergeCell ref="BJ56:BK57"/>
    <mergeCell ref="AX50:AY51"/>
    <mergeCell ref="AX54:AY55"/>
    <mergeCell ref="AZ54:BA55"/>
    <mergeCell ref="AZ50:BA51"/>
    <mergeCell ref="AZ52:BA53"/>
    <mergeCell ref="AR50:AS51"/>
    <mergeCell ref="AP60:AQ61"/>
    <mergeCell ref="AJ54:AK55"/>
    <mergeCell ref="AL52:AM53"/>
    <mergeCell ref="AN52:AO53"/>
    <mergeCell ref="AJ52:AK53"/>
    <mergeCell ref="AL50:AM51"/>
    <mergeCell ref="AP62:AQ63"/>
    <mergeCell ref="AT64:AU65"/>
    <mergeCell ref="AV64:AW65"/>
    <mergeCell ref="BJ64:BK65"/>
    <mergeCell ref="BH64:BI65"/>
    <mergeCell ref="BD64:BE65"/>
    <mergeCell ref="AJ66:AK67"/>
    <mergeCell ref="AR66:AS67"/>
    <mergeCell ref="AP54:AQ55"/>
    <mergeCell ref="AT54:AU55"/>
    <mergeCell ref="AV54:AW55"/>
    <mergeCell ref="AR54:AS55"/>
    <mergeCell ref="AL54:AM55"/>
    <mergeCell ref="AN54:AO55"/>
    <mergeCell ref="BD56:BE57"/>
    <mergeCell ref="BB52:BC53"/>
    <mergeCell ref="AP56:AQ57"/>
    <mergeCell ref="AT56:AU57"/>
    <mergeCell ref="AV56:AW57"/>
    <mergeCell ref="AR56:AS57"/>
    <mergeCell ref="AV52:AW53"/>
    <mergeCell ref="AX56:AY57"/>
    <mergeCell ref="BD50:BE51"/>
    <mergeCell ref="AX60:AY61"/>
    <mergeCell ref="AZ60:BA61"/>
    <mergeCell ref="AL48:AM49"/>
    <mergeCell ref="BD22:BE23"/>
    <mergeCell ref="BH38:BI39"/>
    <mergeCell ref="AR44:AS45"/>
    <mergeCell ref="AZ44:BA45"/>
    <mergeCell ref="BH44:BI45"/>
    <mergeCell ref="BD44:BE45"/>
    <mergeCell ref="BF44:BG45"/>
    <mergeCell ref="AN50:AO51"/>
    <mergeCell ref="AN48:AO49"/>
    <mergeCell ref="AL44:AM45"/>
    <mergeCell ref="AN44:AO45"/>
    <mergeCell ref="AP44:AQ45"/>
    <mergeCell ref="AP48:AQ49"/>
    <mergeCell ref="AP50:AQ51"/>
    <mergeCell ref="AP30:AQ31"/>
    <mergeCell ref="AL32:AM33"/>
    <mergeCell ref="AN32:AO33"/>
    <mergeCell ref="AP32:AQ33"/>
    <mergeCell ref="AL30:AM31"/>
    <mergeCell ref="AN28:AO29"/>
    <mergeCell ref="AP22:AQ23"/>
    <mergeCell ref="AT22:AU23"/>
    <mergeCell ref="AR22:AS23"/>
    <mergeCell ref="AX22:AY23"/>
    <mergeCell ref="AR26:AS27"/>
    <mergeCell ref="AL26:AM27"/>
    <mergeCell ref="AN26:AO27"/>
    <mergeCell ref="AP26:AQ27"/>
    <mergeCell ref="AV22:AW23"/>
    <mergeCell ref="BD36:BE37"/>
    <mergeCell ref="AV36:AW37"/>
    <mergeCell ref="AX40:AY41"/>
    <mergeCell ref="AV42:AW43"/>
    <mergeCell ref="BB46:BC47"/>
    <mergeCell ref="AX46:AY47"/>
    <mergeCell ref="BB50:BC51"/>
    <mergeCell ref="AT16:AU17"/>
    <mergeCell ref="AZ16:BA17"/>
    <mergeCell ref="AV16:AW17"/>
    <mergeCell ref="AX16:AY17"/>
    <mergeCell ref="AT48:AU49"/>
    <mergeCell ref="AV48:AW49"/>
    <mergeCell ref="AT44:AU45"/>
    <mergeCell ref="AV44:AW45"/>
    <mergeCell ref="AT20:AU21"/>
    <mergeCell ref="AV40:AW41"/>
    <mergeCell ref="AV32:AW33"/>
    <mergeCell ref="AV30:AW31"/>
    <mergeCell ref="AT30:AU31"/>
    <mergeCell ref="AT28:AU29"/>
    <mergeCell ref="AV28:AW29"/>
    <mergeCell ref="AZ46:BA47"/>
    <mergeCell ref="AX42:AY43"/>
    <mergeCell ref="AX44:AY45"/>
    <mergeCell ref="BB44:BC45"/>
    <mergeCell ref="BB40:BC41"/>
    <mergeCell ref="BB48:BC49"/>
    <mergeCell ref="BD40:BE41"/>
    <mergeCell ref="BB42:BC43"/>
    <mergeCell ref="AZ40:BA41"/>
    <mergeCell ref="AR36:AS37"/>
    <mergeCell ref="AZ24:BA25"/>
    <mergeCell ref="AR32:AS33"/>
    <mergeCell ref="AT32:AU33"/>
    <mergeCell ref="AX32:AY33"/>
    <mergeCell ref="AX30:AY31"/>
    <mergeCell ref="AV26:AW27"/>
    <mergeCell ref="AR28:AS29"/>
    <mergeCell ref="AT26:AU27"/>
    <mergeCell ref="AX24:AY25"/>
    <mergeCell ref="C18:D19"/>
    <mergeCell ref="C20:D21"/>
    <mergeCell ref="E18:F19"/>
    <mergeCell ref="AV60:AW61"/>
    <mergeCell ref="BB36:BC37"/>
    <mergeCell ref="AL56:AM57"/>
    <mergeCell ref="AT52:AU53"/>
    <mergeCell ref="AN56:AO57"/>
    <mergeCell ref="AP52:AQ53"/>
    <mergeCell ref="AR34:AS35"/>
    <mergeCell ref="AR48:AS49"/>
    <mergeCell ref="AX48:AY49"/>
    <mergeCell ref="AT46:AU47"/>
    <mergeCell ref="AV46:AW47"/>
    <mergeCell ref="AX52:AY53"/>
    <mergeCell ref="AR46:AS47"/>
    <mergeCell ref="AR52:AS53"/>
    <mergeCell ref="BB56:BC57"/>
    <mergeCell ref="AN30:AO31"/>
    <mergeCell ref="AL28:AM29"/>
    <mergeCell ref="AR24:AS25"/>
    <mergeCell ref="AR30:AS31"/>
    <mergeCell ref="AH12:AI13"/>
    <mergeCell ref="AG44:AG45"/>
    <mergeCell ref="AH48:AI49"/>
    <mergeCell ref="AH44:AI45"/>
    <mergeCell ref="AG46:AG47"/>
    <mergeCell ref="E12:F13"/>
    <mergeCell ref="I12:J13"/>
    <mergeCell ref="I14:J15"/>
    <mergeCell ref="I16:J17"/>
    <mergeCell ref="I18:J19"/>
    <mergeCell ref="E16:F17"/>
    <mergeCell ref="AH36:AI37"/>
    <mergeCell ref="AJ44:AK45"/>
    <mergeCell ref="AP46:AQ47"/>
    <mergeCell ref="AP36:AQ37"/>
    <mergeCell ref="AP40:AQ41"/>
    <mergeCell ref="AL46:AM47"/>
    <mergeCell ref="AN46:AO47"/>
    <mergeCell ref="AJ46:AK47"/>
    <mergeCell ref="AJ32:AK33"/>
    <mergeCell ref="AP28:AQ29"/>
    <mergeCell ref="AJ22:AK23"/>
    <mergeCell ref="AJ26:AK27"/>
    <mergeCell ref="AJ24:AK25"/>
    <mergeCell ref="AL22:AM23"/>
    <mergeCell ref="AN22:AO23"/>
    <mergeCell ref="AH20:AI21"/>
    <mergeCell ref="AL20:AM21"/>
    <mergeCell ref="AN20:AO21"/>
    <mergeCell ref="AH24:AI25"/>
    <mergeCell ref="AL24:AM25"/>
    <mergeCell ref="AN24:AO25"/>
    <mergeCell ref="E20:F21"/>
    <mergeCell ref="G20:H21"/>
    <mergeCell ref="E30:F31"/>
    <mergeCell ref="AG48:AG49"/>
    <mergeCell ref="AH46:AI47"/>
    <mergeCell ref="AG36:AG37"/>
    <mergeCell ref="AG34:AG35"/>
    <mergeCell ref="AH34:AI35"/>
    <mergeCell ref="AH26:AI27"/>
    <mergeCell ref="AG32:AG33"/>
    <mergeCell ref="AG54:AG55"/>
    <mergeCell ref="AH54:AI55"/>
    <mergeCell ref="AG52:AG53"/>
    <mergeCell ref="AH52:AI53"/>
    <mergeCell ref="AJ50:AK51"/>
    <mergeCell ref="AJ28:AK29"/>
    <mergeCell ref="AJ34:AK35"/>
    <mergeCell ref="AJ38:AK39"/>
    <mergeCell ref="AJ30:AK31"/>
    <mergeCell ref="AJ36:AK37"/>
    <mergeCell ref="AJ48:AK49"/>
    <mergeCell ref="W22:X23"/>
    <mergeCell ref="S24:T25"/>
    <mergeCell ref="M26:N27"/>
    <mergeCell ref="M22:N23"/>
    <mergeCell ref="O22:P23"/>
    <mergeCell ref="Q22:R23"/>
    <mergeCell ref="Y38:Z39"/>
    <mergeCell ref="K38:L39"/>
    <mergeCell ref="AG30:AG31"/>
    <mergeCell ref="AH30:AI31"/>
    <mergeCell ref="AG28:AG29"/>
    <mergeCell ref="AH28:AI29"/>
    <mergeCell ref="S48:T49"/>
    <mergeCell ref="S50:T51"/>
    <mergeCell ref="Y30:Z31"/>
    <mergeCell ref="K16:L17"/>
    <mergeCell ref="M14:N15"/>
    <mergeCell ref="O14:P15"/>
    <mergeCell ref="U14:V15"/>
    <mergeCell ref="S16:T17"/>
    <mergeCell ref="AH22:AI23"/>
    <mergeCell ref="AA24:AB25"/>
    <mergeCell ref="AC24:AD25"/>
    <mergeCell ref="AA26:AB27"/>
    <mergeCell ref="Q28:R29"/>
    <mergeCell ref="U30:V31"/>
    <mergeCell ref="W30:X31"/>
    <mergeCell ref="Y28:Z29"/>
    <mergeCell ref="AG50:AG51"/>
    <mergeCell ref="AH50:AI51"/>
    <mergeCell ref="AH32:AI33"/>
    <mergeCell ref="M16:N17"/>
    <mergeCell ref="O16:P17"/>
    <mergeCell ref="Q16:R17"/>
    <mergeCell ref="Y16:Z17"/>
    <mergeCell ref="U26:V27"/>
    <mergeCell ref="W26:X27"/>
    <mergeCell ref="Y26:Z27"/>
    <mergeCell ref="O36:P37"/>
    <mergeCell ref="Q36:R37"/>
    <mergeCell ref="C38:D39"/>
    <mergeCell ref="E38:F39"/>
    <mergeCell ref="G38:H39"/>
    <mergeCell ref="I38:J39"/>
    <mergeCell ref="U34:V35"/>
    <mergeCell ref="G34:H35"/>
    <mergeCell ref="I34:J35"/>
    <mergeCell ref="C36:D37"/>
    <mergeCell ref="E36:F37"/>
    <mergeCell ref="G36:H37"/>
    <mergeCell ref="I36:J37"/>
    <mergeCell ref="S36:T37"/>
    <mergeCell ref="C34:D35"/>
    <mergeCell ref="E34:F35"/>
    <mergeCell ref="K46:L47"/>
    <mergeCell ref="S46:T47"/>
    <mergeCell ref="K40:L41"/>
    <mergeCell ref="M40:N41"/>
    <mergeCell ref="O40:P41"/>
    <mergeCell ref="Q40:R41"/>
    <mergeCell ref="C40:D41"/>
    <mergeCell ref="E40:F41"/>
    <mergeCell ref="G40:H41"/>
    <mergeCell ref="I40:J41"/>
    <mergeCell ref="S42:T43"/>
    <mergeCell ref="U42:V43"/>
    <mergeCell ref="E44:F45"/>
    <mergeCell ref="G44:H45"/>
    <mergeCell ref="I44:J45"/>
    <mergeCell ref="W42:X43"/>
    <mergeCell ref="Y42:Z43"/>
    <mergeCell ref="K42:L43"/>
    <mergeCell ref="M42:N43"/>
    <mergeCell ref="O42:P43"/>
    <mergeCell ref="Q42:R43"/>
    <mergeCell ref="U40:V41"/>
    <mergeCell ref="W40:X41"/>
    <mergeCell ref="Y40:Z41"/>
    <mergeCell ref="S40:T41"/>
    <mergeCell ref="C46:D47"/>
    <mergeCell ref="E46:F47"/>
    <mergeCell ref="G46:H47"/>
    <mergeCell ref="I46:J47"/>
    <mergeCell ref="Y54:Z55"/>
    <mergeCell ref="W52:X53"/>
    <mergeCell ref="Y52:Z53"/>
    <mergeCell ref="C54:D55"/>
    <mergeCell ref="M54:N55"/>
    <mergeCell ref="O54:P55"/>
    <mergeCell ref="C52:D53"/>
    <mergeCell ref="E52:F53"/>
    <mergeCell ref="U50:V51"/>
    <mergeCell ref="W50:X51"/>
    <mergeCell ref="Y50:Z51"/>
    <mergeCell ref="K50:L51"/>
    <mergeCell ref="M50:N51"/>
    <mergeCell ref="O50:P51"/>
    <mergeCell ref="Q50:R51"/>
    <mergeCell ref="S44:T45"/>
    <mergeCell ref="U48:V49"/>
    <mergeCell ref="C44:D45"/>
    <mergeCell ref="K48:L49"/>
    <mergeCell ref="M48:N49"/>
    <mergeCell ref="O48:P49"/>
    <mergeCell ref="Q48:R49"/>
    <mergeCell ref="K44:L45"/>
    <mergeCell ref="M44:N45"/>
    <mergeCell ref="O44:P45"/>
    <mergeCell ref="Q44:R45"/>
    <mergeCell ref="M46:N47"/>
    <mergeCell ref="O46:P47"/>
    <mergeCell ref="Q46:R47"/>
    <mergeCell ref="W58:X59"/>
    <mergeCell ref="I62:J63"/>
    <mergeCell ref="K62:L63"/>
    <mergeCell ref="O64:P65"/>
    <mergeCell ref="Y58:Z59"/>
    <mergeCell ref="C56:D57"/>
    <mergeCell ref="E56:F57"/>
    <mergeCell ref="G56:H57"/>
    <mergeCell ref="I56:J57"/>
    <mergeCell ref="K56:L57"/>
    <mergeCell ref="U58:V59"/>
    <mergeCell ref="M56:N57"/>
    <mergeCell ref="O56:P57"/>
    <mergeCell ref="G52:H53"/>
    <mergeCell ref="I52:J53"/>
    <mergeCell ref="S54:T55"/>
    <mergeCell ref="Q58:R59"/>
    <mergeCell ref="S58:T59"/>
    <mergeCell ref="S52:T53"/>
    <mergeCell ref="I54:J55"/>
    <mergeCell ref="K54:L55"/>
    <mergeCell ref="Y56:Z57"/>
    <mergeCell ref="K52:L53"/>
    <mergeCell ref="M52:N53"/>
    <mergeCell ref="O52:P53"/>
    <mergeCell ref="Q52:R53"/>
    <mergeCell ref="U56:V57"/>
    <mergeCell ref="W56:X57"/>
    <mergeCell ref="U54:V55"/>
    <mergeCell ref="W54:X55"/>
    <mergeCell ref="U52:V53"/>
    <mergeCell ref="E64:F65"/>
    <mergeCell ref="G64:H65"/>
    <mergeCell ref="I64:J65"/>
    <mergeCell ref="M60:N61"/>
    <mergeCell ref="Q56:R57"/>
    <mergeCell ref="S56:T57"/>
    <mergeCell ref="K64:L65"/>
    <mergeCell ref="M64:N65"/>
    <mergeCell ref="S64:T65"/>
    <mergeCell ref="O58:P59"/>
    <mergeCell ref="S62:T63"/>
    <mergeCell ref="S60:T61"/>
    <mergeCell ref="O60:P61"/>
    <mergeCell ref="U66:V67"/>
    <mergeCell ref="M62:N63"/>
    <mergeCell ref="O62:P63"/>
    <mergeCell ref="I58:J59"/>
    <mergeCell ref="K58:L59"/>
    <mergeCell ref="Q64:R65"/>
    <mergeCell ref="M58:N59"/>
    <mergeCell ref="Q62:R63"/>
    <mergeCell ref="Q60:R61"/>
    <mergeCell ref="K60:L61"/>
    <mergeCell ref="I66:J67"/>
    <mergeCell ref="K66:L67"/>
    <mergeCell ref="M66:N67"/>
    <mergeCell ref="O66:P67"/>
    <mergeCell ref="Q66:R67"/>
    <mergeCell ref="S66:T67"/>
    <mergeCell ref="Q54:R55"/>
  </mergeCells>
  <phoneticPr fontId="13" type="noConversion"/>
  <conditionalFormatting sqref="BD50 BB8 AZ58 AT8 AZ60 BJ8 BD8 AL8 BH8 AN8 AR22 BL12 AZ12 AV22 BB14 AZ62 AT12 AZ64 BJ14 BD14 AL12 BH14 AN12 AR12 AZ14 AV12 BL14 BB52 AT20 AZ66 BJ20 BD20 AL20 BH20 AH52 AZ8 AV8 BL8 AR8 AJ18 AV56 AV58 BB12 AV60 AT22 AV62 BJ12 BD12 AL22 BH12 AN22 AL16 BB16 AR18 AT14 AV18 BJ16 BD16 AL14 BH16 AN14 BH18 AN16 AR20 AZ18 BL20 AV16 AZ20 AV20 BB22 AV64 AV66 AN56 BJ22 BD22 AN58 BH22 AN60 AN62 AZ22 AN64 BL22 AN20 BL18 AZ16 AV14 AR16 BL16 AR14 BB18 AL18 AT16 AT18 BJ18 BD18 BB20 AN18 AL26 BB24 AH24 AT24 AJ24 BJ24 BD24 AL24 BH24 AN24 BH26 AN26 AR28 AZ26 BL28 AV26 AZ28 AV28 BB30 AH30 AT30 AJ30 BJ30 BD30 AL30 BH30 AN30 AR30 AZ30 AV30 BL30 AT36 BJ36 BD36 BH36 BL26 AZ24 AV24 AR26 BL24 AR24 BB26 AH26 AT26 AJ26 BJ26 BD26 BB28 AH28 AT28 AJ28 BJ28 BD28 AL28 BH28 AN28 BB32 AT32 BJ32 BD32 BH32 AN32 BH34 AN34 AR36 AZ34 BL36 AV34 AZ36 AV36 BB38 AT38 BJ38 BD38 BH38 AN38 AR38 AZ38 AV38 BL38 AN36 BL34 AZ32 AV32 AR34 BL32 AR32 BB34 AT34 BJ34 BD34 BB36 BB40 AT40 BJ40 BD40 BH40 AN40 BH42 AN42 AR44 AZ42 BL44 AV42 AZ44 AV44 BB46 AH46 AT46 AJ46 BJ46 BD46 AL46 BH46 AN46 AR46 AZ46 AV46 BL46 AT52 AJ52 BJ52 BD52 AL52 BH52 BL42 AZ40 AV40 AR42 BL40 AR40 BB42 AT42 BJ42 BD42 BB44 AH44 AT44 AJ44 BJ44 BD44 AL44 BH44 AN44 AL50 BB48 AH48 AT48 AJ48 BJ48 BD48 AL48 BH48 AN48 BH50 AN50 AR52 AZ50 BL52 AV50 AZ52 AV52 BB54 AH54 AT54 AJ54 BJ54 BD54 AL54 BH54 AN54 AR54 AZ54 AV54 BL54 AN52 BL50 AZ48 AV48 AR50 BL48 AR48 BB50 AH50 AT50 AJ50 BJ50 BB56 BB58 BB60 BB62 BB64 BB66 AH56 AH58 AH60 AH62 AH64 AH66 AN66 AT56 AT58 AT60 AT62 AT64 AT66 AJ56 AJ58 AJ60 AJ62 AJ64 AJ66 BJ56 BJ58 BJ60 BJ62 BJ64 BJ66 BD56 BD58 BD60 BD62 BD64 BD66 AL56 AL58 AL60 AL62 AL64 AL66 BH56 BH58 BH60 BH62 BH64 BH66 AR56 AR58 AR60 AR62 AR64 AR66 BL56 BL58 BL60 BL62 BL64 BL66 AZ56 AH8 AJ8 AH22 AJ22 AH12 AJ12 AH14 AJ14 AH16 AJ16 AH20 AJ20 AH18 BB10 AT10 BJ10 BD10 AL10 BH10 AN10 AZ10 AV10 BL10 AR10 AH10 AJ10 AH32 AH34 AH36 AH38 AH40 AH42 AJ32 AJ34 AJ36 AJ38 AJ40 AJ42 AL32 AL34 AL36 AL38 AL40 AL42">
    <cfRule type="cellIs" dxfId="971" priority="55" stopIfTrue="1" operator="greaterThanOrEqual">
      <formula>12</formula>
    </cfRule>
    <cfRule type="cellIs" dxfId="970" priority="56" stopIfTrue="1" operator="lessThan">
      <formula>11</formula>
    </cfRule>
  </conditionalFormatting>
  <conditionalFormatting sqref="BP10:BP67">
    <cfRule type="cellIs" dxfId="969" priority="59" stopIfTrue="1" operator="equal">
      <formula>""" """</formula>
    </cfRule>
  </conditionalFormatting>
  <conditionalFormatting sqref="AX8:AY9">
    <cfRule type="cellIs" dxfId="968" priority="54" operator="equal">
      <formula>0</formula>
    </cfRule>
  </conditionalFormatting>
  <conditionalFormatting sqref="BF8:BG9">
    <cfRule type="cellIs" dxfId="967" priority="53" operator="equal">
      <formula>0</formula>
    </cfRule>
  </conditionalFormatting>
  <conditionalFormatting sqref="AX10:AY11">
    <cfRule type="cellIs" dxfId="966" priority="48" operator="equal">
      <formula>0</formula>
    </cfRule>
  </conditionalFormatting>
  <conditionalFormatting sqref="AZ10:BA11">
    <cfRule type="cellIs" dxfId="965" priority="47" operator="equal">
      <formula>0</formula>
    </cfRule>
  </conditionalFormatting>
  <conditionalFormatting sqref="AX10:AY67">
    <cfRule type="cellIs" dxfId="964" priority="46" operator="equal">
      <formula>0</formula>
    </cfRule>
  </conditionalFormatting>
  <conditionalFormatting sqref="AP8:AQ67">
    <cfRule type="cellIs" dxfId="963" priority="45" operator="equal">
      <formula>0</formula>
    </cfRule>
  </conditionalFormatting>
  <conditionalFormatting sqref="AP8:AQ67">
    <cfRule type="cellIs" dxfId="962" priority="44" operator="equal">
      <formula>0</formula>
    </cfRule>
  </conditionalFormatting>
  <conditionalFormatting sqref="AX10:AY11">
    <cfRule type="cellIs" dxfId="961" priority="43" operator="equal">
      <formula>0</formula>
    </cfRule>
  </conditionalFormatting>
  <conditionalFormatting sqref="BF10:BG11">
    <cfRule type="cellIs" dxfId="960" priority="42" operator="equal">
      <formula>0</formula>
    </cfRule>
  </conditionalFormatting>
  <conditionalFormatting sqref="AP10:AQ11 AP16:AQ17 AP22:AQ23 AP28:AQ29 AP34:AQ35 AP40:AQ41 AP46:AQ47 AP52:AQ53 AP58:AQ59 AP64:AQ65">
    <cfRule type="cellIs" dxfId="959" priority="41" operator="equal">
      <formula>0</formula>
    </cfRule>
  </conditionalFormatting>
  <conditionalFormatting sqref="AP10:AQ11 AP16:AQ17 AP22:AQ23 AP28:AQ29 AP34:AQ35 AP40:AQ41 AP46:AQ47 AP52:AQ53 AP58:AQ59 AP64:AQ65">
    <cfRule type="cellIs" dxfId="958" priority="40" operator="equal">
      <formula>0</formula>
    </cfRule>
  </conditionalFormatting>
  <conditionalFormatting sqref="AP12:AQ67">
    <cfRule type="cellIs" dxfId="957" priority="39" operator="equal">
      <formula>0</formula>
    </cfRule>
  </conditionalFormatting>
  <conditionalFormatting sqref="AP12:AQ67">
    <cfRule type="cellIs" dxfId="956" priority="38" operator="equal">
      <formula>0</formula>
    </cfRule>
  </conditionalFormatting>
  <conditionalFormatting sqref="BF12:BG67">
    <cfRule type="cellIs" dxfId="955" priority="37" operator="equal">
      <formula>0</formula>
    </cfRule>
  </conditionalFormatting>
  <conditionalFormatting sqref="AP8:BP67">
    <cfRule type="cellIs" dxfId="954" priority="36" operator="equal">
      <formula>0</formula>
    </cfRule>
  </conditionalFormatting>
  <conditionalFormatting sqref="C8:AD67">
    <cfRule type="cellIs" dxfId="953" priority="35" operator="equal">
      <formula>0</formula>
    </cfRule>
  </conditionalFormatting>
  <conditionalFormatting sqref="AR64 AT62 AV62 AR66 AV66 AT66 AV64 AT64 AV56 AV60 AT56 AT60 AR56 AR62 AT54 AR60 AV58 AT58 AR58 AT52 AV54 AV52 AR54 AR52 AR26 AT24 AV24 AR28 AV28 AT28 AV26 AT26 AV18 AV22 AT18 AT22 AR18 AR24 AT16 AR22 AV20 AT20 AR20 AR10 AT14 AV16 AV14 AT10 AT12 AR16 AR14 AV12 AV10 AR12 AV8 AT8 AR8 AR48 AT46 AV46 AR50 AV50 AT50 AV48 AT48 AV40 AV44 AT40 AT44 AR40 AR46 AT38 AR44 AV42 AT42 AR42 AR32 AT36 AV38 AV36 AT32 AT34 AR38 AR36 AV34 AV32 AR34 AV30 AT30 AR30">
    <cfRule type="cellIs" dxfId="952" priority="34" operator="equal">
      <formula>0</formula>
    </cfRule>
  </conditionalFormatting>
  <conditionalFormatting sqref="AR46 AT46 AR48 AV60 AV46 AT48 AR50 AT50 AR52 AT52 AR56 AT56 AT64 AV62 AV48 AR54 AT54 AR66 AT66 AR58 AT58 AR60 AT60 AV66 AR64 AV50 AV64 AR62 AT62 AV52 AV54 AV56 AV58">
    <cfRule type="cellIs" dxfId="951" priority="32" stopIfTrue="1" operator="greaterThanOrEqual">
      <formula>12</formula>
    </cfRule>
    <cfRule type="cellIs" dxfId="950" priority="33" stopIfTrue="1" operator="lessThan">
      <formula>11</formula>
    </cfRule>
  </conditionalFormatting>
  <conditionalFormatting sqref="AR64 AR60 AR50 AV62 AR66 AV66 AR56 AT66 AT62 AV64 AT64 AV56 AV60 AT56 AT60 AR62 AV58 AT58 AR58 AR54 AR52 AV54 AV52 AT54 AT52 AV50 AV48 AT50 AT48 AV46 AT46 AR46 AR48">
    <cfRule type="cellIs" dxfId="949" priority="31" operator="equal">
      <formula>0</formula>
    </cfRule>
  </conditionalFormatting>
  <conditionalFormatting sqref="AR8 AT8 AR10 AV22 AV8 AT10 AR12 AT12 AR14 AT14 AR18 AT18 AT26 AV24 AV10 AR16 AT16 AR28 AT28 AR20 AT20 AR22 AT22 AV28 AR26 AV12 AV26 AR24 AT24 AV14 AV16 AV18 AV20">
    <cfRule type="cellIs" dxfId="948" priority="29" stopIfTrue="1" operator="greaterThanOrEqual">
      <formula>12</formula>
    </cfRule>
    <cfRule type="cellIs" dxfId="947" priority="30" stopIfTrue="1" operator="lessThan">
      <formula>11</formula>
    </cfRule>
  </conditionalFormatting>
  <conditionalFormatting sqref="AR26 AR22 AR12 AV24 AR28 AV28 AR18 AT28 AT24 AV26 AT26 AV18 AV22 AT18 AT22 AR24 AV20 AT20 AR20 AR16 AR14 AV16 AV14 AT16 AT14 AV12 AV10 AT12 AT10 AV8 AT8 AR8 AR10">
    <cfRule type="cellIs" dxfId="946" priority="28" operator="equal">
      <formula>0</formula>
    </cfRule>
  </conditionalFormatting>
  <conditionalFormatting sqref="AR30 AT30 AR32 AV44 AV30 AT32 AR34 AT34 AR36 AT36 AR40 AT40 AT48 AV46 AV32 AR38 AT38 AR50 AT50 AR42 AT42 AR44 AT44 AV50 AR48 AV34 AV48 AR46 AT46 AV36 AV38 AV40 AV42">
    <cfRule type="cellIs" dxfId="945" priority="26" stopIfTrue="1" operator="greaterThanOrEqual">
      <formula>12</formula>
    </cfRule>
    <cfRule type="cellIs" dxfId="944" priority="27" stopIfTrue="1" operator="lessThan">
      <formula>11</formula>
    </cfRule>
  </conditionalFormatting>
  <conditionalFormatting sqref="AR48 AR44 AR34 AV46 AR50 AV50 AR40 AT50 AT46 AV48 AT48 AV40 AV44 AT40 AT44 AR46 AV42 AT42 AR42 AR38 AR36 AV38 AV36 AT38 AT36 AV34 AV32 AT34 AT32 AV30 AT30 AR30 AR32">
    <cfRule type="cellIs" dxfId="943" priority="25" operator="equal">
      <formula>0</formula>
    </cfRule>
  </conditionalFormatting>
  <conditionalFormatting sqref="AZ64 BB62 BD62 AZ66 BD66 BB66 BD64 BB64 BD56 BD60 BB56 BB60 AZ56 AZ62 BB54 AZ60 BD58 BB58 AZ58 BB52 BD54 BD52 AZ54 AZ52 AZ26 BB24 BD24 AZ28 BD28 BB28 BD26 BB26 BD18 BD22 BB18 BB22 AZ18 AZ24 BB16 AZ22 BD20 BB20 AZ20 AZ10 BB14 BD16 BD14 BB10 BB12 AZ16 AZ14 BD12 BD10 AZ12 BD8 BB8 AZ8 AZ48 BB46 BD46 AZ50 BD50 BB50 BD48 BB48 BD40 BD44 BB40 BB44 AZ40 AZ46 BB38 AZ44 BD42 BB42 AZ42 AZ32 BB36 BD38 BD36 BB32 BB34 AZ38 AZ36 BD34 BD32 AZ34 BD30 BB30 AZ30">
    <cfRule type="cellIs" dxfId="942" priority="24" operator="equal">
      <formula>0</formula>
    </cfRule>
  </conditionalFormatting>
  <conditionalFormatting sqref="AZ46 BB46 AZ48 BD60 BD46 BB48 AZ50 BB50 AZ52 BB52 AZ56 BB56 BB64 BD62 BD48 AZ54 BB54 AZ66 BB66 AZ58 BB58 AZ60 BB60 BD66 AZ64 BD50 BD64 AZ62 BB62 BD52 BD54 BD56 BD58">
    <cfRule type="cellIs" dxfId="941" priority="22" stopIfTrue="1" operator="greaterThanOrEqual">
      <formula>12</formula>
    </cfRule>
    <cfRule type="cellIs" dxfId="940" priority="23" stopIfTrue="1" operator="lessThan">
      <formula>11</formula>
    </cfRule>
  </conditionalFormatting>
  <conditionalFormatting sqref="AZ64 AZ60 AZ50 BD62 AZ66 BD66 AZ56 BB66 BB62 BD64 BB64 BD56 BD60 BB56 BB60 AZ62 BD58 BB58 AZ58 AZ54 AZ52 BD54 BD52 BB54 BB52 BD50 BD48 BB50 BB48 BD46 BB46 AZ46 AZ48">
    <cfRule type="cellIs" dxfId="939" priority="21" operator="equal">
      <formula>0</formula>
    </cfRule>
  </conditionalFormatting>
  <conditionalFormatting sqref="AZ8 BB8 AZ10 BD22 BD8 BB10 AZ12 BB12 AZ14 BB14 AZ18 BB18 BB26 BD24 BD10 AZ16 BB16 AZ28 BB28 AZ20 BB20 AZ22 BB22 BD28 AZ26 BD12 BD26 AZ24 BB24 BD14 BD16 BD18 BD20">
    <cfRule type="cellIs" dxfId="938" priority="19" stopIfTrue="1" operator="greaterThanOrEqual">
      <formula>12</formula>
    </cfRule>
    <cfRule type="cellIs" dxfId="937" priority="20" stopIfTrue="1" operator="lessThan">
      <formula>11</formula>
    </cfRule>
  </conditionalFormatting>
  <conditionalFormatting sqref="AZ26 AZ22 AZ12 BD24 AZ28 BD28 AZ18 BB28 BB24 BD26 BB26 BD18 BD22 BB18 BB22 AZ24 BD20 BB20 AZ20 AZ16 AZ14 BD16 BD14 BB16 BB14 BD12 BD10 BB12 BB10 BD8 BB8 AZ8 AZ10">
    <cfRule type="cellIs" dxfId="936" priority="18" operator="equal">
      <formula>0</formula>
    </cfRule>
  </conditionalFormatting>
  <conditionalFormatting sqref="AZ30 BB30 AZ32 BD44 BD30 BB32 AZ34 BB34 AZ36 BB36 AZ40 BB40 BB48 BD46 BD32 AZ38 BB38 AZ50 BB50 AZ42 BB42 AZ44 BB44 BD50 AZ48 BD34 BD48 AZ46 BB46 BD36 BD38 BD40 BD42">
    <cfRule type="cellIs" dxfId="935" priority="16" stopIfTrue="1" operator="greaterThanOrEqual">
      <formula>12</formula>
    </cfRule>
    <cfRule type="cellIs" dxfId="934" priority="17" stopIfTrue="1" operator="lessThan">
      <formula>11</formula>
    </cfRule>
  </conditionalFormatting>
  <conditionalFormatting sqref="AZ48 AZ44 AZ34 BD46 AZ50 BD50 AZ40 BB50 BB46 BD48 BB48 BD40 BD44 BB40 BB44 AZ46 BD42 BB42 AZ42 AZ38 AZ36 BD38 BD36 BB38 BB36 BD34 BD32 BB34 BB32 BD30 BB30 AZ30 AZ32">
    <cfRule type="cellIs" dxfId="933" priority="15" operator="equal">
      <formula>0</formula>
    </cfRule>
  </conditionalFormatting>
  <conditionalFormatting sqref="BH64 BJ62 BL62 BH66 BL66 BJ66 BL64 BJ64 BL56 BL60 BJ56 BJ60 BH56 BH62 BJ54 BH60 BL58 BJ58 BH58 BJ52 BL54 BL52 BH54 BH52 BH26 BJ24 BL24 BH28 BL28 BJ28 BL26 BJ26 BL18 BL22 BJ18 BJ22 BH18 BH24 BJ16 BH22 BL20 BJ20 BH20 BH10 BJ14 BL16 BL14 BJ10 BJ12 BH16 BH14 BL12 BL10 BH12 BL8 BJ8 BH8 BH48 BJ46 BL46 BH50 BL50 BJ50 BL48 BJ48 BL40 BL44 BJ40 BJ44 BH40 BH46 BJ38 BH44 BL42 BJ42 BH42 BH32 BJ36 BL38 BL36 BJ32 BJ34 BH38 BH36 BL34 BL32 BH34 BL30 BJ30 BH30">
    <cfRule type="cellIs" dxfId="932" priority="14" operator="equal">
      <formula>0</formula>
    </cfRule>
  </conditionalFormatting>
  <conditionalFormatting sqref="BH46 BJ46 BH48 BL60 BL46 BJ48 BH50 BJ50 BH52 BJ52 BH56 BJ56 BJ64 BL62 BL48 BH54 BJ54 BH66 BJ66 BH58 BJ58 BH60 BJ60 BL66 BH64 BL50 BL64 BH62 BJ62 BL52 BL54 BL56 BL58">
    <cfRule type="cellIs" dxfId="931" priority="12" stopIfTrue="1" operator="greaterThanOrEqual">
      <formula>12</formula>
    </cfRule>
    <cfRule type="cellIs" dxfId="930" priority="13" stopIfTrue="1" operator="lessThan">
      <formula>11</formula>
    </cfRule>
  </conditionalFormatting>
  <conditionalFormatting sqref="BH64 BH60 BH50 BL62 BH66 BL66 BH56 BJ66 BJ62 BL64 BJ64 BL56 BL60 BJ56 BJ60 BH62 BL58 BJ58 BH58 BH54 BH52 BL54 BL52 BJ54 BJ52 BL50 BL48 BJ50 BJ48 BL46 BJ46 BH46 BH48">
    <cfRule type="cellIs" dxfId="929" priority="11" operator="equal">
      <formula>0</formula>
    </cfRule>
  </conditionalFormatting>
  <conditionalFormatting sqref="BH8 BJ8 BH10 BL22 BL8 BJ10 BH12 BJ12 BH14 BJ14 BH18 BJ18 BJ26 BL24 BL10 BH16 BJ16 BH28 BJ28 BH20 BJ20 BH22 BJ22 BL28 BH26 BL12 BL26 BH24 BJ24 BL14 BL16 BL18 BL20">
    <cfRule type="cellIs" dxfId="928" priority="9" stopIfTrue="1" operator="greaterThanOrEqual">
      <formula>12</formula>
    </cfRule>
    <cfRule type="cellIs" dxfId="927" priority="10" stopIfTrue="1" operator="lessThan">
      <formula>11</formula>
    </cfRule>
  </conditionalFormatting>
  <conditionalFormatting sqref="BH26 BH22 BH12 BL24 BH28 BL28 BH18 BJ28 BJ24 BL26 BJ26 BL18 BL22 BJ18 BJ22 BH24 BL20 BJ20 BH20 BH16 BH14 BL16 BL14 BJ16 BJ14 BL12 BL10 BJ12 BJ10 BL8 BJ8 BH8 BH10">
    <cfRule type="cellIs" dxfId="926" priority="8" operator="equal">
      <formula>0</formula>
    </cfRule>
  </conditionalFormatting>
  <conditionalFormatting sqref="BH30 BJ30 BH32 BL44 BL30 BJ32 BH34 BJ34 BH36 BJ36 BH40 BJ40 BJ48 BL46 BL32 BH38 BJ38 BH50 BJ50 BH42 BJ42 BH44 BJ44 BL50 BH48 BL34 BL48 BH46 BJ46 BL36 BL38 BL40 BL42">
    <cfRule type="cellIs" dxfId="925" priority="6" stopIfTrue="1" operator="greaterThanOrEqual">
      <formula>12</formula>
    </cfRule>
    <cfRule type="cellIs" dxfId="924" priority="7" stopIfTrue="1" operator="lessThan">
      <formula>11</formula>
    </cfRule>
  </conditionalFormatting>
  <conditionalFormatting sqref="BH48 BH44 BH34 BL46 BH50 BL50 BH40 BJ50 BJ46 BL48 BJ48 BL40 BL44 BJ40 BJ44 BH46 BL42 BJ42 BH42 BH38 BH36 BL38 BL36 BJ38 BJ36 BL34 BL32 BJ34 BJ32 BL30 BJ30 BH30 BH32">
    <cfRule type="cellIs" dxfId="923" priority="5" operator="equal">
      <formula>0</formula>
    </cfRule>
  </conditionalFormatting>
  <conditionalFormatting sqref="AJ40 AN44 AH44 AJ44 AH42 AJ42 AH46 AJ46 AL28 AL8 AH48 AN8 AN28 AL60 AL46 AJ48 AN46 AH50 AJ50 AH52 AJ52 AL10 AL30 AN10 AH56 AN30 AJ56 AJ64 AL62 AL48 AH54 AN48 AN62 AL22 AJ54 AN22 AH66 AL32 AJ66 AN32 AH58 AJ58 AH60 AJ60 AL66 AH64 AL50 AL12 AL64 AN12 AN50 AL34 AH62 AN34 AN64 AJ62 AH8 AN66 AJ8 AH12 AL14 AJ12 AN14 AJ20 AL52 AL36 AH10 AN36 AN52 AJ10 AH22 AJ22 AH14 AL16 AJ14 AN16 AH16 AJ16 AL38 AH20 AN38 AL18 AL54 AN18 AH18 AN54 AL20 AJ18 AN20 AH24 AJ24 AH28 AJ28 AL40 AJ36 AN40 AH26 AJ26 AL56 AH38 AN56 AJ38 AH30 AJ30 AL42 AH32 AL24 AN42 AN24 AN60 AJ32 AH36 AH34 AJ34 AL58 AH40 AN58 AL26 AL44 AN26">
    <cfRule type="cellIs" dxfId="922" priority="3" stopIfTrue="1" operator="greaterThanOrEqual">
      <formula>12</formula>
    </cfRule>
    <cfRule type="cellIs" dxfId="921" priority="4" stopIfTrue="1" operator="lessThan">
      <formula>11</formula>
    </cfRule>
  </conditionalFormatting>
  <conditionalFormatting sqref="AH64 AH60 AH20 AN52 AH12 AL12 AJ12 AH18 AJ10 AN20 AL8 AJ16 AJ20 AN18 AN16 AJ18 AH50 AN66 AL62 AH66 AL66 AH56 AJ66 AJ62 AL64 AJ64 AN60 AL56 AL60 AJ56 AJ60 AH62 AN54 AL58 AJ58 AH58 AH54 AH52 AN64 AN62 AL54 AL52 AJ54 AJ52 AH40 AH38 AN50 AN48 AL50 AL48 AJ50 AJ48 AN46 AN44 AL46 AL44 AJ46 AJ44 AH46 AH44 AN58 AN56 AH42 AN40 AN38 AL40 AL38 AJ40 AJ38 AH36 AN32 AN36 AL32 AL36 AJ24 AJ36 AH32 AN34 AL34 AL28 AH34 AJ28 AJ32 AN30 AN28 AH30 AJ30 AL20 AH16 AN8 AJ8 AH8 AL10 AN10 AH10 AN12 AL16 AL14 AN14 AJ14 AH14 AL22 AJ22 AH22 AL30 AL18 AN26 AL26 AJ26 AJ34 AN42 AL42 AJ42 AH48 AH26 AH28 AH24 AL24 AN22 AN24">
    <cfRule type="cellIs" dxfId="920" priority="2" operator="equal">
      <formula>0</formula>
    </cfRule>
  </conditionalFormatting>
  <conditionalFormatting sqref="AH20 AN52 AH64 AJ62 AL62 AH12 AL12 AJ12 AJ10 AN20 AL8 AJ16 AJ20 AN18 AN16 AJ18 AN66 AH66 AL66 AJ66 AN64 AL64 AJ64 AN60 AL56 AL60 AJ56 AJ60 AH56 AH62 AJ54 AH60 AN54 AL58 AJ58 AH58 AH48 AJ52 AL54 AL52 AJ48 AJ50 AH54 AH52 AN50 AN48 AL50 AL48 AH50 AN46 AN44 AL46 AL44 AJ46 AJ44 AH46 AH44 AN58 AH40 AH42 AN56 AN40 AN38 AL40 AL38 AJ40 AJ38 AH36 AJ28 AN32 AN36 AL32 AL36 AJ36 AH32 AJ24 AN34 AL34 AH34 AL28 AN30 AN28 AH30 AJ30 AJ26 AL20 AJ34 AH18 AH16 AN8 AJ8 AH8 AL10 AN10 AH10 AN12 AL16 AL14 AN14 AJ14 AH14 AL22 AJ22 AH22 AL30 AL18 AN26 AL26 AN42 AL42 AJ42 AH38 AN62 AH26 AH28 AH24 AL24 AJ32 AN22 AN24">
    <cfRule type="cellIs" dxfId="919" priority="1" operator="equal">
      <formula>0</formula>
    </cfRule>
  </conditionalFormatting>
  <dataValidations count="1">
    <dataValidation type="whole" allowBlank="1" showInputMessage="1" showErrorMessage="1" errorTitle="Error de Datos" error="Ingrese sólo números entre 0 al 20." promptTitle="ALERTA E.T.P." prompt="Ingrese Nota Vigesimal." sqref="AR64 AT14 AR60 AV62 AR56 AR66 AV66 AT66 AT62 AV64 AT64 AV56 AV60 AT56 AT60 AR62 AV58 AT58 AR58 AR54 AR52 AV54 AV52 AT54 AT52 AV12 AV10 AT12 AT10 AV8 AT8 AR8 AR10 AR26 AR12 AR22 AV24 AR18 AR28 AV28 AT28 AT24 AV26 AT26 AV18 AV22 AT18 AT22 AR24 AV20 AT20 AR20 AR16 AR14 AV16 AV14 AT16 AT36 AV34 AV32 AT34 AT32 AV30 AT30 AR30 AR32 AR48 AR34 AR44 AV46 AR40 AR50 AV50 AT50 AT46 AV48 AT48 AV40 AV44 AT40 AT44 AR46 AV42 AT42 AR42 AR38 AR36 AV38 AV36 AT38 AZ64 BB14 AZ60 BD62 AZ56 AZ66 BD66 BB66 BB62 BD64 BB64 BD56 BD60 BB56 BB60 AZ62 BD58 BB58 AZ58 AZ54 AZ52 BD54 BD52 BB54 BB52 BD12 BD10 BB12 BB10 BD8 BB8 AZ8 AZ10 AZ26 AZ12 AZ22 BD24 AZ18 AZ28 BD28 BB28 BB24 BD26 BB26 BD18 BD22 BB18 BB22 AZ24 BD20 BB20 AZ20 AZ16 AZ14 BD16 BD14 BB16 BB36 BD34 BD32 BB34 BB32 BD30 BB30 AZ30 AZ32 AZ48 AZ34 AZ44 BD46 AZ40 AZ50 BD50 BB50 BB46 BD48 BB48 BD40 BD44 BB40 BB44 AZ46 BD42 BB42 AZ42 AZ38 AZ36 BD38 BD36 BB38 BH64 BJ14 BH60 BL62 BH56 BH66 BL66 BJ66 BJ62 BL64 BJ64 BL56 BL60 BJ56 BJ60 BH62 BL58 BJ58 BH58 BH54 BH52 BL54 BL52 BJ54 BJ52 BL12 BL10 BJ12 BJ10 BL8 BJ8 BH8 BH10 BH26 BH12 BH22 BL24 BH18 BH28 BL28 BJ28 BJ24 BL26 BJ26 BL18 BL22 BJ18 BJ22 BH24 BL20 BJ20 BH20 BH16 BH14 BL16 BL14 BJ16 BJ36 BL34 BL32 BJ34 BJ32 BL30 BJ30 BH30 BH32 BH48 BH34 BH44 BL46 BH40 BH50 BL50 BJ50 BJ46 BL48 BJ48 BL40 BL44 BJ40 BJ44 BH46 BL42 BJ42 BH42 BH38 BH36 BL38 BL36 BJ38 AH20 AH64 AH50 AH60 AN66 AH12 AL62 AL12 AJ12 AH56 AH66 AJ28 AL66 AJ10 AN20 AL8 AJ66 AJ16 AJ20 AN18 AN16 AJ18 AJ62 AL64 AJ64 AN60 AL56 AL60 AJ56 AJ60 AH62 AL58 AJ58 AH58 AN54 AN52 AH54 AH52 AN64 AN62 AL54 AL52 AJ54 AJ52 AH40 AH38 AN50 AN48 AL50 AL48 AJ50 AJ48 AN34 AL46 AL44 AJ46 AJ44 AH46 AH44 AN58 AN56 AH42 AN40 AN38 AL40 AL38 AJ40 AJ38 AH36 AN36 AL32 AL36 AJ24 AJ36 AH32 AL34 AL28 AH34 AN26 AJ32 AL20 AH18 AN30 AN28 AN46 AH30 AJ30 AN8 AJ8 AH8 AL10 AN10 AH10 AN12 AL16 AL14 AN14 AJ14 AH14 AH16 AL22 AJ22 AH22 AL30 AL18 AL26 AJ26 AJ34 AN32 AN42 AL42 AJ42 AH48 AN44 AH26 AH28 AH24 AL24 AN22 AN24" xr:uid="{00000000-0002-0000-0500-000000000000}">
      <formula1>0</formula1>
      <formula2>20</formula2>
    </dataValidation>
  </dataValidations>
  <printOptions verticalCentered="1"/>
  <pageMargins left="0.41" right="0.75" top="1" bottom="1" header="0" footer="0"/>
  <pageSetup paperSize="9" scale="75"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tabColor indexed="30"/>
  </sheetPr>
  <dimension ref="B1:CF67"/>
  <sheetViews>
    <sheetView showGridLines="0" view="pageBreakPreview" topLeftCell="E1" zoomScale="124" zoomScaleSheetLayoutView="124" workbookViewId="0">
      <selection activeCell="BF26" sqref="BF26:BG27"/>
    </sheetView>
  </sheetViews>
  <sheetFormatPr baseColWidth="10" defaultRowHeight="12.75"/>
  <cols>
    <col min="1" max="1" width="1.28515625" customWidth="1"/>
    <col min="2" max="2" width="7.85546875" customWidth="1"/>
    <col min="3" max="3" width="2.7109375" customWidth="1"/>
    <col min="4" max="4" width="16.28515625" customWidth="1"/>
    <col min="5" max="5" width="7.42578125" customWidth="1"/>
    <col min="6" max="6" width="3.42578125" customWidth="1"/>
    <col min="7" max="8" width="2.7109375" customWidth="1"/>
    <col min="9" max="9" width="3.5703125" customWidth="1"/>
    <col min="10" max="43" width="1.28515625" customWidth="1"/>
    <col min="44" max="44" width="2.7109375" customWidth="1"/>
    <col min="45" max="46" width="3.140625" customWidth="1"/>
    <col min="47" max="47" width="3.7109375" customWidth="1"/>
    <col min="48" max="81" width="1.28515625" customWidth="1"/>
    <col min="82" max="82" width="2.7109375" customWidth="1"/>
  </cols>
  <sheetData>
    <row r="1" spans="2:84" ht="4.5" customHeight="1">
      <c r="H1" s="153"/>
      <c r="I1" s="379" t="s">
        <v>6</v>
      </c>
      <c r="J1" s="388" t="s">
        <v>182</v>
      </c>
      <c r="K1" s="389"/>
      <c r="L1" s="389"/>
      <c r="M1" s="389"/>
      <c r="N1" s="389"/>
      <c r="O1" s="389"/>
      <c r="P1" s="389"/>
      <c r="Q1" s="389"/>
      <c r="R1" s="389"/>
      <c r="S1" s="389"/>
      <c r="T1" s="389"/>
      <c r="U1" s="389"/>
      <c r="V1" s="389"/>
      <c r="W1" s="389"/>
      <c r="X1" s="389"/>
      <c r="Y1" s="389"/>
      <c r="Z1" s="389"/>
      <c r="AA1" s="389"/>
      <c r="AB1" s="389"/>
      <c r="AC1" s="389"/>
      <c r="AD1" s="389"/>
      <c r="AE1" s="389"/>
      <c r="AF1" s="389"/>
      <c r="AG1" s="389"/>
      <c r="AH1" s="389"/>
      <c r="AI1" s="389"/>
      <c r="AJ1" s="389"/>
      <c r="AK1" s="389"/>
      <c r="AL1" s="389"/>
      <c r="AM1" s="389"/>
      <c r="AN1" s="389"/>
      <c r="AO1" s="389"/>
      <c r="AP1" s="389"/>
      <c r="AQ1" s="389"/>
      <c r="AR1" s="434" t="s">
        <v>127</v>
      </c>
      <c r="AS1" s="170"/>
      <c r="AT1" s="153"/>
      <c r="AU1" s="379" t="s">
        <v>6</v>
      </c>
      <c r="AV1" s="388" t="s">
        <v>209</v>
      </c>
      <c r="AW1" s="389"/>
      <c r="AX1" s="389"/>
      <c r="AY1" s="389"/>
      <c r="AZ1" s="389"/>
      <c r="BA1" s="389"/>
      <c r="BB1" s="389"/>
      <c r="BC1" s="389"/>
      <c r="BD1" s="389"/>
      <c r="BE1" s="389"/>
      <c r="BF1" s="389"/>
      <c r="BG1" s="389"/>
      <c r="BH1" s="389"/>
      <c r="BI1" s="389"/>
      <c r="BJ1" s="389"/>
      <c r="BK1" s="389"/>
      <c r="BL1" s="389"/>
      <c r="BM1" s="389"/>
      <c r="BN1" s="389"/>
      <c r="BO1" s="389"/>
      <c r="BP1" s="389"/>
      <c r="BQ1" s="389"/>
      <c r="BR1" s="389"/>
      <c r="BS1" s="389"/>
      <c r="BT1" s="389"/>
      <c r="BU1" s="389"/>
      <c r="BV1" s="389"/>
      <c r="BW1" s="389"/>
      <c r="BX1" s="389"/>
      <c r="BY1" s="389"/>
      <c r="BZ1" s="389"/>
      <c r="CA1" s="389"/>
      <c r="CB1" s="389"/>
      <c r="CC1" s="389"/>
      <c r="CD1" s="434" t="s">
        <v>127</v>
      </c>
    </row>
    <row r="2" spans="2:84" ht="9" customHeight="1">
      <c r="B2" s="159">
        <f>COUNT(J8:Q9)</f>
        <v>0</v>
      </c>
      <c r="H2" s="153"/>
      <c r="I2" s="380"/>
      <c r="J2" s="391"/>
      <c r="K2" s="392"/>
      <c r="L2" s="392"/>
      <c r="M2" s="392"/>
      <c r="N2" s="392"/>
      <c r="O2" s="392"/>
      <c r="P2" s="392"/>
      <c r="Q2" s="392"/>
      <c r="R2" s="392"/>
      <c r="S2" s="392"/>
      <c r="T2" s="392"/>
      <c r="U2" s="392"/>
      <c r="V2" s="392"/>
      <c r="W2" s="392"/>
      <c r="X2" s="392"/>
      <c r="Y2" s="392"/>
      <c r="Z2" s="392"/>
      <c r="AA2" s="392"/>
      <c r="AB2" s="392"/>
      <c r="AC2" s="392"/>
      <c r="AD2" s="392"/>
      <c r="AE2" s="392"/>
      <c r="AF2" s="392"/>
      <c r="AG2" s="392"/>
      <c r="AH2" s="392"/>
      <c r="AI2" s="392"/>
      <c r="AJ2" s="392"/>
      <c r="AK2" s="392"/>
      <c r="AL2" s="392"/>
      <c r="AM2" s="392"/>
      <c r="AN2" s="392"/>
      <c r="AO2" s="392"/>
      <c r="AP2" s="392"/>
      <c r="AQ2" s="392"/>
      <c r="AR2" s="434"/>
      <c r="AS2" s="170"/>
      <c r="AT2" s="153"/>
      <c r="AU2" s="380"/>
      <c r="AV2" s="391"/>
      <c r="AW2" s="392"/>
      <c r="AX2" s="392"/>
      <c r="AY2" s="392"/>
      <c r="AZ2" s="392"/>
      <c r="BA2" s="392"/>
      <c r="BB2" s="392"/>
      <c r="BC2" s="392"/>
      <c r="BD2" s="392"/>
      <c r="BE2" s="392"/>
      <c r="BF2" s="392"/>
      <c r="BG2" s="392"/>
      <c r="BH2" s="392"/>
      <c r="BI2" s="392"/>
      <c r="BJ2" s="392"/>
      <c r="BK2" s="392"/>
      <c r="BL2" s="392"/>
      <c r="BM2" s="392"/>
      <c r="BN2" s="392"/>
      <c r="BO2" s="392"/>
      <c r="BP2" s="392"/>
      <c r="BQ2" s="392"/>
      <c r="BR2" s="392"/>
      <c r="BS2" s="392"/>
      <c r="BT2" s="392"/>
      <c r="BU2" s="392"/>
      <c r="BV2" s="392"/>
      <c r="BW2" s="392"/>
      <c r="BX2" s="392"/>
      <c r="BY2" s="392"/>
      <c r="BZ2" s="392"/>
      <c r="CA2" s="392"/>
      <c r="CB2" s="392"/>
      <c r="CC2" s="392"/>
      <c r="CD2" s="434"/>
      <c r="CF2" s="67">
        <f>COUNT(AV8:BC9)</f>
        <v>0</v>
      </c>
    </row>
    <row r="3" spans="2:84" ht="9" customHeight="1">
      <c r="B3" s="159">
        <f>COUNT(T8:Y9)</f>
        <v>0</v>
      </c>
      <c r="H3" s="153"/>
      <c r="I3" s="380"/>
      <c r="J3" s="391"/>
      <c r="K3" s="392"/>
      <c r="L3" s="392"/>
      <c r="M3" s="392"/>
      <c r="N3" s="392"/>
      <c r="O3" s="392"/>
      <c r="P3" s="392"/>
      <c r="Q3" s="392"/>
      <c r="R3" s="392"/>
      <c r="S3" s="392"/>
      <c r="T3" s="392"/>
      <c r="U3" s="392"/>
      <c r="V3" s="392"/>
      <c r="W3" s="392"/>
      <c r="X3" s="392"/>
      <c r="Y3" s="392"/>
      <c r="Z3" s="392"/>
      <c r="AA3" s="392"/>
      <c r="AB3" s="392"/>
      <c r="AC3" s="392"/>
      <c r="AD3" s="392"/>
      <c r="AE3" s="392"/>
      <c r="AF3" s="392"/>
      <c r="AG3" s="392"/>
      <c r="AH3" s="392"/>
      <c r="AI3" s="392"/>
      <c r="AJ3" s="392"/>
      <c r="AK3" s="392"/>
      <c r="AL3" s="392"/>
      <c r="AM3" s="392"/>
      <c r="AN3" s="392"/>
      <c r="AO3" s="392"/>
      <c r="AP3" s="392"/>
      <c r="AQ3" s="392"/>
      <c r="AR3" s="434"/>
      <c r="AS3" s="170"/>
      <c r="AT3" s="153"/>
      <c r="AU3" s="380"/>
      <c r="AV3" s="391"/>
      <c r="AW3" s="392"/>
      <c r="AX3" s="392"/>
      <c r="AY3" s="392"/>
      <c r="AZ3" s="392"/>
      <c r="BA3" s="392"/>
      <c r="BB3" s="392"/>
      <c r="BC3" s="392"/>
      <c r="BD3" s="392"/>
      <c r="BE3" s="392"/>
      <c r="BF3" s="392"/>
      <c r="BG3" s="392"/>
      <c r="BH3" s="392"/>
      <c r="BI3" s="392"/>
      <c r="BJ3" s="392"/>
      <c r="BK3" s="392"/>
      <c r="BL3" s="392"/>
      <c r="BM3" s="392"/>
      <c r="BN3" s="392"/>
      <c r="BO3" s="392"/>
      <c r="BP3" s="392"/>
      <c r="BQ3" s="392"/>
      <c r="BR3" s="392"/>
      <c r="BS3" s="392"/>
      <c r="BT3" s="392"/>
      <c r="BU3" s="392"/>
      <c r="BV3" s="392"/>
      <c r="BW3" s="392"/>
      <c r="BX3" s="392"/>
      <c r="BY3" s="392"/>
      <c r="BZ3" s="392"/>
      <c r="CA3" s="392"/>
      <c r="CB3" s="392"/>
      <c r="CC3" s="392"/>
      <c r="CD3" s="434"/>
      <c r="CF3" s="67">
        <f>COUNT(BF8:BK9)</f>
        <v>0</v>
      </c>
    </row>
    <row r="4" spans="2:84" ht="9" customHeight="1">
      <c r="B4" s="159">
        <f>COUNT(AB8:AG9)</f>
        <v>0</v>
      </c>
      <c r="H4" s="153"/>
      <c r="I4" s="380"/>
      <c r="J4" s="499"/>
      <c r="K4" s="500"/>
      <c r="L4" s="500"/>
      <c r="M4" s="500"/>
      <c r="N4" s="500"/>
      <c r="O4" s="500"/>
      <c r="P4" s="500"/>
      <c r="Q4" s="500"/>
      <c r="R4" s="500"/>
      <c r="S4" s="500"/>
      <c r="T4" s="500"/>
      <c r="U4" s="500"/>
      <c r="V4" s="500"/>
      <c r="W4" s="500"/>
      <c r="X4" s="500"/>
      <c r="Y4" s="500"/>
      <c r="Z4" s="500"/>
      <c r="AA4" s="500"/>
      <c r="AB4" s="501"/>
      <c r="AC4" s="501"/>
      <c r="AD4" s="501"/>
      <c r="AE4" s="501"/>
      <c r="AF4" s="501"/>
      <c r="AG4" s="501"/>
      <c r="AH4" s="501"/>
      <c r="AI4" s="501"/>
      <c r="AJ4" s="501"/>
      <c r="AK4" s="501"/>
      <c r="AL4" s="501"/>
      <c r="AM4" s="501"/>
      <c r="AN4" s="501"/>
      <c r="AO4" s="501"/>
      <c r="AP4" s="501"/>
      <c r="AQ4" s="501"/>
      <c r="AR4" s="434"/>
      <c r="AS4" s="170"/>
      <c r="AT4" s="153"/>
      <c r="AU4" s="380"/>
      <c r="AV4" s="499"/>
      <c r="AW4" s="500"/>
      <c r="AX4" s="500"/>
      <c r="AY4" s="500"/>
      <c r="AZ4" s="500"/>
      <c r="BA4" s="500"/>
      <c r="BB4" s="500"/>
      <c r="BC4" s="500"/>
      <c r="BD4" s="500"/>
      <c r="BE4" s="500"/>
      <c r="BF4" s="500"/>
      <c r="BG4" s="500"/>
      <c r="BH4" s="500"/>
      <c r="BI4" s="500"/>
      <c r="BJ4" s="500"/>
      <c r="BK4" s="500"/>
      <c r="BL4" s="500"/>
      <c r="BM4" s="500"/>
      <c r="BN4" s="501"/>
      <c r="BO4" s="501"/>
      <c r="BP4" s="501"/>
      <c r="BQ4" s="501"/>
      <c r="BR4" s="501"/>
      <c r="BS4" s="501"/>
      <c r="BT4" s="501"/>
      <c r="BU4" s="501"/>
      <c r="BV4" s="501"/>
      <c r="BW4" s="501"/>
      <c r="BX4" s="501"/>
      <c r="BY4" s="501"/>
      <c r="BZ4" s="501"/>
      <c r="CA4" s="501"/>
      <c r="CB4" s="501"/>
      <c r="CC4" s="501"/>
      <c r="CD4" s="434"/>
      <c r="CF4" s="67">
        <f>COUNT(BN8:BS9)</f>
        <v>0</v>
      </c>
    </row>
    <row r="5" spans="2:84" ht="9" customHeight="1">
      <c r="B5" s="159">
        <f>COUNT(AJ8:AO9)</f>
        <v>0</v>
      </c>
      <c r="H5" s="153"/>
      <c r="I5" s="380"/>
      <c r="J5" s="430" t="s">
        <v>121</v>
      </c>
      <c r="K5" s="430"/>
      <c r="L5" s="430"/>
      <c r="M5" s="430"/>
      <c r="N5" s="430"/>
      <c r="O5" s="430"/>
      <c r="P5" s="430"/>
      <c r="Q5" s="430"/>
      <c r="R5" s="474" t="s">
        <v>122</v>
      </c>
      <c r="S5" s="474"/>
      <c r="T5" s="435" t="s">
        <v>121</v>
      </c>
      <c r="U5" s="436"/>
      <c r="V5" s="436"/>
      <c r="W5" s="436"/>
      <c r="X5" s="436"/>
      <c r="Y5" s="437"/>
      <c r="Z5" s="474" t="s">
        <v>122</v>
      </c>
      <c r="AA5" s="474"/>
      <c r="AB5" s="435" t="s">
        <v>121</v>
      </c>
      <c r="AC5" s="436"/>
      <c r="AD5" s="436"/>
      <c r="AE5" s="436"/>
      <c r="AF5" s="436"/>
      <c r="AG5" s="437"/>
      <c r="AH5" s="474" t="s">
        <v>122</v>
      </c>
      <c r="AI5" s="474"/>
      <c r="AJ5" s="435" t="s">
        <v>121</v>
      </c>
      <c r="AK5" s="436"/>
      <c r="AL5" s="436"/>
      <c r="AM5" s="436"/>
      <c r="AN5" s="436"/>
      <c r="AO5" s="437"/>
      <c r="AP5" s="474" t="s">
        <v>122</v>
      </c>
      <c r="AQ5" s="498"/>
      <c r="AR5" s="434"/>
      <c r="AS5" s="170"/>
      <c r="AT5" s="153"/>
      <c r="AU5" s="380"/>
      <c r="AV5" s="430" t="s">
        <v>121</v>
      </c>
      <c r="AW5" s="430"/>
      <c r="AX5" s="430"/>
      <c r="AY5" s="430"/>
      <c r="AZ5" s="430"/>
      <c r="BA5" s="430"/>
      <c r="BB5" s="430"/>
      <c r="BC5" s="430"/>
      <c r="BD5" s="474" t="s">
        <v>122</v>
      </c>
      <c r="BE5" s="474"/>
      <c r="BF5" s="435" t="s">
        <v>121</v>
      </c>
      <c r="BG5" s="436"/>
      <c r="BH5" s="436"/>
      <c r="BI5" s="436"/>
      <c r="BJ5" s="436"/>
      <c r="BK5" s="437"/>
      <c r="BL5" s="474" t="s">
        <v>122</v>
      </c>
      <c r="BM5" s="474"/>
      <c r="BN5" s="435" t="s">
        <v>121</v>
      </c>
      <c r="BO5" s="436"/>
      <c r="BP5" s="436"/>
      <c r="BQ5" s="436"/>
      <c r="BR5" s="436"/>
      <c r="BS5" s="437"/>
      <c r="BT5" s="474" t="s">
        <v>122</v>
      </c>
      <c r="BU5" s="474"/>
      <c r="BV5" s="435" t="s">
        <v>121</v>
      </c>
      <c r="BW5" s="436"/>
      <c r="BX5" s="436"/>
      <c r="BY5" s="436"/>
      <c r="BZ5" s="436"/>
      <c r="CA5" s="437"/>
      <c r="CB5" s="474" t="s">
        <v>122</v>
      </c>
      <c r="CC5" s="498"/>
      <c r="CD5" s="434"/>
      <c r="CF5" s="67">
        <f>COUNT(BV8:CA9)</f>
        <v>0</v>
      </c>
    </row>
    <row r="6" spans="2:84" ht="9" customHeight="1">
      <c r="B6" s="159"/>
      <c r="H6" s="153"/>
      <c r="I6" s="380"/>
      <c r="J6" s="480" t="s">
        <v>123</v>
      </c>
      <c r="K6" s="480"/>
      <c r="L6" s="480" t="s">
        <v>123</v>
      </c>
      <c r="M6" s="480"/>
      <c r="N6" s="480" t="s">
        <v>123</v>
      </c>
      <c r="O6" s="480"/>
      <c r="P6" s="480" t="s">
        <v>123</v>
      </c>
      <c r="Q6" s="480"/>
      <c r="R6" s="474"/>
      <c r="S6" s="474"/>
      <c r="T6" s="474" t="s">
        <v>123</v>
      </c>
      <c r="U6" s="474"/>
      <c r="V6" s="474" t="s">
        <v>123</v>
      </c>
      <c r="W6" s="474"/>
      <c r="X6" s="474" t="s">
        <v>123</v>
      </c>
      <c r="Y6" s="474"/>
      <c r="Z6" s="474"/>
      <c r="AA6" s="474"/>
      <c r="AB6" s="474" t="s">
        <v>123</v>
      </c>
      <c r="AC6" s="474"/>
      <c r="AD6" s="474" t="s">
        <v>123</v>
      </c>
      <c r="AE6" s="474"/>
      <c r="AF6" s="474" t="s">
        <v>123</v>
      </c>
      <c r="AG6" s="474"/>
      <c r="AH6" s="474"/>
      <c r="AI6" s="474"/>
      <c r="AJ6" s="474" t="s">
        <v>123</v>
      </c>
      <c r="AK6" s="474"/>
      <c r="AL6" s="474" t="s">
        <v>123</v>
      </c>
      <c r="AM6" s="474"/>
      <c r="AN6" s="474" t="s">
        <v>123</v>
      </c>
      <c r="AO6" s="474"/>
      <c r="AP6" s="474"/>
      <c r="AQ6" s="498"/>
      <c r="AR6" s="434"/>
      <c r="AS6" s="170"/>
      <c r="AT6" s="153"/>
      <c r="AU6" s="380"/>
      <c r="AV6" s="480" t="s">
        <v>123</v>
      </c>
      <c r="AW6" s="480"/>
      <c r="AX6" s="480" t="s">
        <v>123</v>
      </c>
      <c r="AY6" s="480"/>
      <c r="AZ6" s="480" t="s">
        <v>123</v>
      </c>
      <c r="BA6" s="480"/>
      <c r="BB6" s="480" t="s">
        <v>123</v>
      </c>
      <c r="BC6" s="480"/>
      <c r="BD6" s="474"/>
      <c r="BE6" s="474"/>
      <c r="BF6" s="474" t="s">
        <v>123</v>
      </c>
      <c r="BG6" s="474"/>
      <c r="BH6" s="474" t="s">
        <v>123</v>
      </c>
      <c r="BI6" s="474"/>
      <c r="BJ6" s="474" t="s">
        <v>123</v>
      </c>
      <c r="BK6" s="474"/>
      <c r="BL6" s="474"/>
      <c r="BM6" s="474"/>
      <c r="BN6" s="474" t="s">
        <v>123</v>
      </c>
      <c r="BO6" s="474"/>
      <c r="BP6" s="474" t="s">
        <v>123</v>
      </c>
      <c r="BQ6" s="474"/>
      <c r="BR6" s="474" t="s">
        <v>123</v>
      </c>
      <c r="BS6" s="474"/>
      <c r="BT6" s="474"/>
      <c r="BU6" s="474"/>
      <c r="BV6" s="474" t="s">
        <v>123</v>
      </c>
      <c r="BW6" s="474"/>
      <c r="BX6" s="474" t="s">
        <v>123</v>
      </c>
      <c r="BY6" s="474"/>
      <c r="BZ6" s="474" t="s">
        <v>123</v>
      </c>
      <c r="CA6" s="474"/>
      <c r="CB6" s="474"/>
      <c r="CC6" s="498"/>
      <c r="CD6" s="434"/>
      <c r="CF6" s="67"/>
    </row>
    <row r="7" spans="2:84" ht="9" customHeight="1">
      <c r="B7" s="161">
        <f>COUNTIF(B2:B5,0)</f>
        <v>4</v>
      </c>
      <c r="H7" s="153"/>
      <c r="I7" s="444"/>
      <c r="J7" s="474"/>
      <c r="K7" s="474"/>
      <c r="L7" s="474"/>
      <c r="M7" s="474"/>
      <c r="N7" s="474"/>
      <c r="O7" s="474"/>
      <c r="P7" s="474"/>
      <c r="Q7" s="474"/>
      <c r="R7" s="474"/>
      <c r="S7" s="474"/>
      <c r="T7" s="474"/>
      <c r="U7" s="474"/>
      <c r="V7" s="474"/>
      <c r="W7" s="474"/>
      <c r="X7" s="474"/>
      <c r="Y7" s="474"/>
      <c r="Z7" s="474"/>
      <c r="AA7" s="474"/>
      <c r="AB7" s="474"/>
      <c r="AC7" s="474"/>
      <c r="AD7" s="474"/>
      <c r="AE7" s="474"/>
      <c r="AF7" s="474"/>
      <c r="AG7" s="474"/>
      <c r="AH7" s="474"/>
      <c r="AI7" s="474"/>
      <c r="AJ7" s="474"/>
      <c r="AK7" s="474"/>
      <c r="AL7" s="474"/>
      <c r="AM7" s="474"/>
      <c r="AN7" s="474"/>
      <c r="AO7" s="474"/>
      <c r="AP7" s="474"/>
      <c r="AQ7" s="498"/>
      <c r="AR7" s="434"/>
      <c r="AS7" s="170"/>
      <c r="AT7" s="153"/>
      <c r="AU7" s="444"/>
      <c r="AV7" s="474"/>
      <c r="AW7" s="474"/>
      <c r="AX7" s="474"/>
      <c r="AY7" s="474"/>
      <c r="AZ7" s="474"/>
      <c r="BA7" s="474"/>
      <c r="BB7" s="474"/>
      <c r="BC7" s="474"/>
      <c r="BD7" s="474"/>
      <c r="BE7" s="474"/>
      <c r="BF7" s="474"/>
      <c r="BG7" s="474"/>
      <c r="BH7" s="474"/>
      <c r="BI7" s="474"/>
      <c r="BJ7" s="474"/>
      <c r="BK7" s="474"/>
      <c r="BL7" s="474"/>
      <c r="BM7" s="474"/>
      <c r="BN7" s="474"/>
      <c r="BO7" s="474"/>
      <c r="BP7" s="474"/>
      <c r="BQ7" s="474"/>
      <c r="BR7" s="474"/>
      <c r="BS7" s="474"/>
      <c r="BT7" s="474"/>
      <c r="BU7" s="474"/>
      <c r="BV7" s="474"/>
      <c r="BW7" s="474"/>
      <c r="BX7" s="474"/>
      <c r="BY7" s="474"/>
      <c r="BZ7" s="474"/>
      <c r="CA7" s="474"/>
      <c r="CB7" s="474"/>
      <c r="CC7" s="498"/>
      <c r="CD7" s="434"/>
      <c r="CF7" s="68">
        <f>COUNTIF(CF2:CF5,0)</f>
        <v>4</v>
      </c>
    </row>
    <row r="8" spans="2:84" ht="9" customHeight="1">
      <c r="H8" s="153"/>
      <c r="I8" s="374">
        <v>1</v>
      </c>
      <c r="J8" s="401"/>
      <c r="K8" s="402"/>
      <c r="L8" s="401"/>
      <c r="M8" s="402"/>
      <c r="N8" s="401"/>
      <c r="O8" s="402"/>
      <c r="P8" s="401"/>
      <c r="Q8" s="402"/>
      <c r="R8" s="397" t="str">
        <f>IFERROR(SUM(J8:Q9)/COUNT(J8:Q9),"")</f>
        <v/>
      </c>
      <c r="S8" s="398"/>
      <c r="T8" s="401"/>
      <c r="U8" s="402"/>
      <c r="V8" s="401"/>
      <c r="W8" s="402"/>
      <c r="X8" s="401"/>
      <c r="Y8" s="402"/>
      <c r="Z8" s="397">
        <f>IF(B3=2,V8,X8)</f>
        <v>0</v>
      </c>
      <c r="AA8" s="398"/>
      <c r="AB8" s="401"/>
      <c r="AC8" s="402"/>
      <c r="AD8" s="401"/>
      <c r="AE8" s="402"/>
      <c r="AF8" s="401"/>
      <c r="AG8" s="402"/>
      <c r="AH8" s="397">
        <f>IF(B4=2,AD8,AF8)</f>
        <v>0</v>
      </c>
      <c r="AI8" s="398"/>
      <c r="AJ8" s="401"/>
      <c r="AK8" s="402"/>
      <c r="AL8" s="401"/>
      <c r="AM8" s="402"/>
      <c r="AN8" s="401"/>
      <c r="AO8" s="402"/>
      <c r="AP8" s="397">
        <f>IF(B5=2,AL8,AN8)</f>
        <v>0</v>
      </c>
      <c r="AQ8" s="398"/>
      <c r="AR8" s="473">
        <f>IF(B7=0,AP8,(IF(B7=3,R8,(IF(B7=2,Z8,AH8)))))</f>
        <v>0</v>
      </c>
      <c r="AS8" s="171"/>
      <c r="AT8" s="153"/>
      <c r="AU8" s="374">
        <v>1</v>
      </c>
      <c r="AV8" s="401"/>
      <c r="AW8" s="402"/>
      <c r="AX8" s="401"/>
      <c r="AY8" s="402"/>
      <c r="AZ8" s="401"/>
      <c r="BA8" s="402"/>
      <c r="BB8" s="401"/>
      <c r="BC8" s="402"/>
      <c r="BD8" s="397" t="str">
        <f>IFERROR(SUM(AV8:BC9)/COUNT(AV8:BC9),"")</f>
        <v/>
      </c>
      <c r="BE8" s="398"/>
      <c r="BF8" s="401"/>
      <c r="BG8" s="402"/>
      <c r="BH8" s="401"/>
      <c r="BI8" s="402"/>
      <c r="BJ8" s="401"/>
      <c r="BK8" s="402"/>
      <c r="BL8" s="397">
        <f>IF(CF3=2,BH8,BJ8)</f>
        <v>0</v>
      </c>
      <c r="BM8" s="398"/>
      <c r="BN8" s="401"/>
      <c r="BO8" s="402"/>
      <c r="BP8" s="401"/>
      <c r="BQ8" s="402"/>
      <c r="BR8" s="401"/>
      <c r="BS8" s="402"/>
      <c r="BT8" s="397">
        <f>IF(CF4=2,BP8,BR8)</f>
        <v>0</v>
      </c>
      <c r="BU8" s="398"/>
      <c r="BV8" s="401"/>
      <c r="BW8" s="402"/>
      <c r="BX8" s="401"/>
      <c r="BY8" s="402"/>
      <c r="BZ8" s="401"/>
      <c r="CA8" s="402"/>
      <c r="CB8" s="397">
        <f>IF(CF5=2,BX8,BZ8)</f>
        <v>0</v>
      </c>
      <c r="CC8" s="398"/>
      <c r="CD8" s="473">
        <f>IF(CF7=0,CB8,(IF(CF7=3,BD8,(IF(CF7=2,BL8,BT8)))))</f>
        <v>0</v>
      </c>
    </row>
    <row r="9" spans="2:84" ht="9" customHeight="1">
      <c r="H9" s="153"/>
      <c r="I9" s="375"/>
      <c r="J9" s="403"/>
      <c r="K9" s="404"/>
      <c r="L9" s="403"/>
      <c r="M9" s="404"/>
      <c r="N9" s="403"/>
      <c r="O9" s="404"/>
      <c r="P9" s="403"/>
      <c r="Q9" s="404"/>
      <c r="R9" s="399"/>
      <c r="S9" s="400"/>
      <c r="T9" s="403"/>
      <c r="U9" s="404"/>
      <c r="V9" s="403"/>
      <c r="W9" s="404"/>
      <c r="X9" s="403"/>
      <c r="Y9" s="404"/>
      <c r="Z9" s="399"/>
      <c r="AA9" s="400"/>
      <c r="AB9" s="403"/>
      <c r="AC9" s="404"/>
      <c r="AD9" s="403"/>
      <c r="AE9" s="404"/>
      <c r="AF9" s="403"/>
      <c r="AG9" s="404"/>
      <c r="AH9" s="399"/>
      <c r="AI9" s="400"/>
      <c r="AJ9" s="403"/>
      <c r="AK9" s="404"/>
      <c r="AL9" s="403"/>
      <c r="AM9" s="404"/>
      <c r="AN9" s="403"/>
      <c r="AO9" s="404"/>
      <c r="AP9" s="399"/>
      <c r="AQ9" s="400"/>
      <c r="AR9" s="473"/>
      <c r="AS9" s="171"/>
      <c r="AT9" s="153"/>
      <c r="AU9" s="375"/>
      <c r="AV9" s="403"/>
      <c r="AW9" s="404"/>
      <c r="AX9" s="403"/>
      <c r="AY9" s="404"/>
      <c r="AZ9" s="403"/>
      <c r="BA9" s="404"/>
      <c r="BB9" s="403"/>
      <c r="BC9" s="404"/>
      <c r="BD9" s="399"/>
      <c r="BE9" s="400"/>
      <c r="BF9" s="403"/>
      <c r="BG9" s="404"/>
      <c r="BH9" s="403"/>
      <c r="BI9" s="404"/>
      <c r="BJ9" s="403"/>
      <c r="BK9" s="404"/>
      <c r="BL9" s="399"/>
      <c r="BM9" s="400"/>
      <c r="BN9" s="403"/>
      <c r="BO9" s="404"/>
      <c r="BP9" s="403"/>
      <c r="BQ9" s="404"/>
      <c r="BR9" s="403"/>
      <c r="BS9" s="404"/>
      <c r="BT9" s="399"/>
      <c r="BU9" s="400"/>
      <c r="BV9" s="403"/>
      <c r="BW9" s="404"/>
      <c r="BX9" s="403"/>
      <c r="BY9" s="404"/>
      <c r="BZ9" s="403"/>
      <c r="CA9" s="404"/>
      <c r="CB9" s="399"/>
      <c r="CC9" s="400"/>
      <c r="CD9" s="473"/>
    </row>
    <row r="10" spans="2:84" ht="9" customHeight="1">
      <c r="H10" s="153"/>
      <c r="I10" s="374">
        <v>2</v>
      </c>
      <c r="J10" s="401"/>
      <c r="K10" s="402"/>
      <c r="L10" s="401"/>
      <c r="M10" s="402"/>
      <c r="N10" s="401"/>
      <c r="O10" s="402"/>
      <c r="P10" s="401"/>
      <c r="Q10" s="402"/>
      <c r="R10" s="397" t="str">
        <f>IFERROR(SUM(J10:Q11)/COUNT(J10:Q11),"")</f>
        <v/>
      </c>
      <c r="S10" s="398"/>
      <c r="T10" s="401"/>
      <c r="U10" s="402"/>
      <c r="V10" s="401"/>
      <c r="W10" s="402"/>
      <c r="X10" s="401"/>
      <c r="Y10" s="402"/>
      <c r="Z10" s="397">
        <f>IF(B3=2,V10,X10)</f>
        <v>0</v>
      </c>
      <c r="AA10" s="398"/>
      <c r="AB10" s="401"/>
      <c r="AC10" s="402"/>
      <c r="AD10" s="401"/>
      <c r="AE10" s="402"/>
      <c r="AF10" s="401"/>
      <c r="AG10" s="402"/>
      <c r="AH10" s="397">
        <f>IF(B4=2,AD10,AF10)</f>
        <v>0</v>
      </c>
      <c r="AI10" s="398"/>
      <c r="AJ10" s="401"/>
      <c r="AK10" s="402"/>
      <c r="AL10" s="401"/>
      <c r="AM10" s="402"/>
      <c r="AN10" s="401"/>
      <c r="AO10" s="402"/>
      <c r="AP10" s="397">
        <f>IF(B5=2,AL10,AN10)</f>
        <v>0</v>
      </c>
      <c r="AQ10" s="398"/>
      <c r="AR10" s="473">
        <f>IF(B7=0,AP10,(IF(B7=3,R10,(IF(B7=2,Z10,AH10)))))</f>
        <v>0</v>
      </c>
      <c r="AS10" s="171"/>
      <c r="AT10" s="153"/>
      <c r="AU10" s="374">
        <v>2</v>
      </c>
      <c r="AV10" s="401"/>
      <c r="AW10" s="402"/>
      <c r="AX10" s="401"/>
      <c r="AY10" s="402"/>
      <c r="AZ10" s="401"/>
      <c r="BA10" s="402"/>
      <c r="BB10" s="401"/>
      <c r="BC10" s="402"/>
      <c r="BD10" s="397" t="str">
        <f>IFERROR(SUM(AV10:BC11)/COUNT(AV10:BC11),"")</f>
        <v/>
      </c>
      <c r="BE10" s="398"/>
      <c r="BF10" s="401"/>
      <c r="BG10" s="402"/>
      <c r="BH10" s="401"/>
      <c r="BI10" s="402"/>
      <c r="BJ10" s="401"/>
      <c r="BK10" s="402"/>
      <c r="BL10" s="397">
        <f>IF(CF3=2,BH10,BJ10)</f>
        <v>0</v>
      </c>
      <c r="BM10" s="398"/>
      <c r="BN10" s="401"/>
      <c r="BO10" s="402"/>
      <c r="BP10" s="401"/>
      <c r="BQ10" s="402"/>
      <c r="BR10" s="401"/>
      <c r="BS10" s="402"/>
      <c r="BT10" s="397">
        <f>IF(CF4=2,BP10,BR10)</f>
        <v>0</v>
      </c>
      <c r="BU10" s="398"/>
      <c r="BV10" s="401"/>
      <c r="BW10" s="402"/>
      <c r="BX10" s="401"/>
      <c r="BY10" s="402"/>
      <c r="BZ10" s="401"/>
      <c r="CA10" s="402"/>
      <c r="CB10" s="397">
        <f>IF(CF5=2,BX10,BZ10)</f>
        <v>0</v>
      </c>
      <c r="CC10" s="398"/>
      <c r="CD10" s="473">
        <f>IF(CF7=0,CB10,(IF(CF7=3,BD10,(IF(CF7=2,BL10,BT10)))))</f>
        <v>0</v>
      </c>
    </row>
    <row r="11" spans="2:84" ht="9" customHeight="1">
      <c r="H11" s="153"/>
      <c r="I11" s="375"/>
      <c r="J11" s="403"/>
      <c r="K11" s="404"/>
      <c r="L11" s="403"/>
      <c r="M11" s="404"/>
      <c r="N11" s="403"/>
      <c r="O11" s="404"/>
      <c r="P11" s="403"/>
      <c r="Q11" s="404"/>
      <c r="R11" s="399"/>
      <c r="S11" s="400"/>
      <c r="T11" s="403"/>
      <c r="U11" s="404"/>
      <c r="V11" s="403"/>
      <c r="W11" s="404"/>
      <c r="X11" s="403"/>
      <c r="Y11" s="404"/>
      <c r="Z11" s="399"/>
      <c r="AA11" s="400"/>
      <c r="AB11" s="403"/>
      <c r="AC11" s="404"/>
      <c r="AD11" s="403"/>
      <c r="AE11" s="404"/>
      <c r="AF11" s="403"/>
      <c r="AG11" s="404"/>
      <c r="AH11" s="399"/>
      <c r="AI11" s="400"/>
      <c r="AJ11" s="403"/>
      <c r="AK11" s="404"/>
      <c r="AL11" s="403"/>
      <c r="AM11" s="404"/>
      <c r="AN11" s="403"/>
      <c r="AO11" s="404"/>
      <c r="AP11" s="399"/>
      <c r="AQ11" s="400"/>
      <c r="AR11" s="473"/>
      <c r="AS11" s="171"/>
      <c r="AT11" s="153"/>
      <c r="AU11" s="375"/>
      <c r="AV11" s="403"/>
      <c r="AW11" s="404"/>
      <c r="AX11" s="403"/>
      <c r="AY11" s="404"/>
      <c r="AZ11" s="403"/>
      <c r="BA11" s="404"/>
      <c r="BB11" s="403"/>
      <c r="BC11" s="404"/>
      <c r="BD11" s="399"/>
      <c r="BE11" s="400"/>
      <c r="BF11" s="403"/>
      <c r="BG11" s="404"/>
      <c r="BH11" s="403"/>
      <c r="BI11" s="404"/>
      <c r="BJ11" s="403"/>
      <c r="BK11" s="404"/>
      <c r="BL11" s="399"/>
      <c r="BM11" s="400"/>
      <c r="BN11" s="403"/>
      <c r="BO11" s="404"/>
      <c r="BP11" s="403"/>
      <c r="BQ11" s="404"/>
      <c r="BR11" s="403"/>
      <c r="BS11" s="404"/>
      <c r="BT11" s="399"/>
      <c r="BU11" s="400"/>
      <c r="BV11" s="403"/>
      <c r="BW11" s="404"/>
      <c r="BX11" s="403"/>
      <c r="BY11" s="404"/>
      <c r="BZ11" s="403"/>
      <c r="CA11" s="404"/>
      <c r="CB11" s="399"/>
      <c r="CC11" s="400"/>
      <c r="CD11" s="473"/>
    </row>
    <row r="12" spans="2:84" ht="9" customHeight="1">
      <c r="H12" s="153"/>
      <c r="I12" s="374">
        <v>3</v>
      </c>
      <c r="J12" s="401"/>
      <c r="K12" s="402"/>
      <c r="L12" s="401"/>
      <c r="M12" s="402"/>
      <c r="N12" s="401"/>
      <c r="O12" s="402"/>
      <c r="P12" s="401"/>
      <c r="Q12" s="402"/>
      <c r="R12" s="397" t="str">
        <f>IFERROR(SUM(J12:Q13)/COUNT(J12:Q13),"")</f>
        <v/>
      </c>
      <c r="S12" s="398"/>
      <c r="T12" s="401"/>
      <c r="U12" s="402"/>
      <c r="V12" s="401"/>
      <c r="W12" s="402"/>
      <c r="X12" s="401"/>
      <c r="Y12" s="402"/>
      <c r="Z12" s="397">
        <f>IF(B3=2,V12,X12)</f>
        <v>0</v>
      </c>
      <c r="AA12" s="398"/>
      <c r="AB12" s="401"/>
      <c r="AC12" s="402"/>
      <c r="AD12" s="401"/>
      <c r="AE12" s="402"/>
      <c r="AF12" s="401"/>
      <c r="AG12" s="402"/>
      <c r="AH12" s="397">
        <f>IF(B4=2,AD12,AF12)</f>
        <v>0</v>
      </c>
      <c r="AI12" s="398"/>
      <c r="AJ12" s="401"/>
      <c r="AK12" s="402"/>
      <c r="AL12" s="401"/>
      <c r="AM12" s="402"/>
      <c r="AN12" s="401"/>
      <c r="AO12" s="402"/>
      <c r="AP12" s="397">
        <f>IF(B5=2,AL12,AN12)</f>
        <v>0</v>
      </c>
      <c r="AQ12" s="398"/>
      <c r="AR12" s="473">
        <f>IF(B7=0,AP12,(IF(B7=3,R12,(IF(B7=2,Z12,AH12)))))</f>
        <v>0</v>
      </c>
      <c r="AS12" s="171"/>
      <c r="AT12" s="153"/>
      <c r="AU12" s="374">
        <v>3</v>
      </c>
      <c r="AV12" s="401"/>
      <c r="AW12" s="402"/>
      <c r="AX12" s="401"/>
      <c r="AY12" s="402"/>
      <c r="AZ12" s="401"/>
      <c r="BA12" s="402"/>
      <c r="BB12" s="401"/>
      <c r="BC12" s="402"/>
      <c r="BD12" s="397" t="str">
        <f>IFERROR(SUM(AV12:BC13)/COUNT(AV12:BC13),"")</f>
        <v/>
      </c>
      <c r="BE12" s="398"/>
      <c r="BF12" s="401"/>
      <c r="BG12" s="402"/>
      <c r="BH12" s="401"/>
      <c r="BI12" s="402"/>
      <c r="BJ12" s="401"/>
      <c r="BK12" s="402"/>
      <c r="BL12" s="397">
        <f>IF(CF3=2,BH12,BJ12)</f>
        <v>0</v>
      </c>
      <c r="BM12" s="398"/>
      <c r="BN12" s="401"/>
      <c r="BO12" s="402"/>
      <c r="BP12" s="401"/>
      <c r="BQ12" s="402"/>
      <c r="BR12" s="401"/>
      <c r="BS12" s="402"/>
      <c r="BT12" s="397">
        <f>IF(CF4=2,BP12,BR12)</f>
        <v>0</v>
      </c>
      <c r="BU12" s="398"/>
      <c r="BV12" s="401"/>
      <c r="BW12" s="402"/>
      <c r="BX12" s="401"/>
      <c r="BY12" s="402"/>
      <c r="BZ12" s="401"/>
      <c r="CA12" s="402"/>
      <c r="CB12" s="397">
        <f>IF(CF5=2,BX12,BZ12)</f>
        <v>0</v>
      </c>
      <c r="CC12" s="398"/>
      <c r="CD12" s="473">
        <f>IF(CF7=0,CB12,(IF(CF7=3,BD12,(IF(CF7=2,BL12,BT12)))))</f>
        <v>0</v>
      </c>
    </row>
    <row r="13" spans="2:84" ht="9" customHeight="1">
      <c r="H13" s="153"/>
      <c r="I13" s="375"/>
      <c r="J13" s="403"/>
      <c r="K13" s="404"/>
      <c r="L13" s="403"/>
      <c r="M13" s="404"/>
      <c r="N13" s="403"/>
      <c r="O13" s="404"/>
      <c r="P13" s="403"/>
      <c r="Q13" s="404"/>
      <c r="R13" s="399"/>
      <c r="S13" s="400"/>
      <c r="T13" s="403"/>
      <c r="U13" s="404"/>
      <c r="V13" s="403"/>
      <c r="W13" s="404"/>
      <c r="X13" s="403"/>
      <c r="Y13" s="404"/>
      <c r="Z13" s="399"/>
      <c r="AA13" s="400"/>
      <c r="AB13" s="403"/>
      <c r="AC13" s="404"/>
      <c r="AD13" s="403"/>
      <c r="AE13" s="404"/>
      <c r="AF13" s="403"/>
      <c r="AG13" s="404"/>
      <c r="AH13" s="399"/>
      <c r="AI13" s="400"/>
      <c r="AJ13" s="403"/>
      <c r="AK13" s="404"/>
      <c r="AL13" s="403"/>
      <c r="AM13" s="404"/>
      <c r="AN13" s="403"/>
      <c r="AO13" s="404"/>
      <c r="AP13" s="399"/>
      <c r="AQ13" s="400"/>
      <c r="AR13" s="473"/>
      <c r="AS13" s="171"/>
      <c r="AT13" s="153"/>
      <c r="AU13" s="375"/>
      <c r="AV13" s="403"/>
      <c r="AW13" s="404"/>
      <c r="AX13" s="403"/>
      <c r="AY13" s="404"/>
      <c r="AZ13" s="403"/>
      <c r="BA13" s="404"/>
      <c r="BB13" s="403"/>
      <c r="BC13" s="404"/>
      <c r="BD13" s="399"/>
      <c r="BE13" s="400"/>
      <c r="BF13" s="403"/>
      <c r="BG13" s="404"/>
      <c r="BH13" s="403"/>
      <c r="BI13" s="404"/>
      <c r="BJ13" s="403"/>
      <c r="BK13" s="404"/>
      <c r="BL13" s="399"/>
      <c r="BM13" s="400"/>
      <c r="BN13" s="403"/>
      <c r="BO13" s="404"/>
      <c r="BP13" s="403"/>
      <c r="BQ13" s="404"/>
      <c r="BR13" s="403"/>
      <c r="BS13" s="404"/>
      <c r="BT13" s="399"/>
      <c r="BU13" s="400"/>
      <c r="BV13" s="403"/>
      <c r="BW13" s="404"/>
      <c r="BX13" s="403"/>
      <c r="BY13" s="404"/>
      <c r="BZ13" s="403"/>
      <c r="CA13" s="404"/>
      <c r="CB13" s="399"/>
      <c r="CC13" s="400"/>
      <c r="CD13" s="473"/>
    </row>
    <row r="14" spans="2:84" ht="9" customHeight="1">
      <c r="H14" s="153"/>
      <c r="I14" s="374">
        <v>4</v>
      </c>
      <c r="J14" s="401"/>
      <c r="K14" s="402"/>
      <c r="L14" s="401"/>
      <c r="M14" s="402"/>
      <c r="N14" s="401"/>
      <c r="O14" s="402"/>
      <c r="P14" s="401"/>
      <c r="Q14" s="402"/>
      <c r="R14" s="397" t="str">
        <f t="shared" ref="R14" si="0">IFERROR(SUM(J14:Q15)/COUNT(J14:Q15),"")</f>
        <v/>
      </c>
      <c r="S14" s="398"/>
      <c r="T14" s="401"/>
      <c r="U14" s="402"/>
      <c r="V14" s="401"/>
      <c r="W14" s="402"/>
      <c r="X14" s="401"/>
      <c r="Y14" s="402"/>
      <c r="Z14" s="397">
        <f>IF(B3=2,V14,X14)</f>
        <v>0</v>
      </c>
      <c r="AA14" s="398"/>
      <c r="AB14" s="401"/>
      <c r="AC14" s="402"/>
      <c r="AD14" s="401"/>
      <c r="AE14" s="402"/>
      <c r="AF14" s="401"/>
      <c r="AG14" s="402"/>
      <c r="AH14" s="397">
        <f>IF(B4=2,AD14,AF14)</f>
        <v>0</v>
      </c>
      <c r="AI14" s="398"/>
      <c r="AJ14" s="401"/>
      <c r="AK14" s="402"/>
      <c r="AL14" s="401"/>
      <c r="AM14" s="402"/>
      <c r="AN14" s="401"/>
      <c r="AO14" s="402"/>
      <c r="AP14" s="397">
        <f>IF(B5=2,AL14,AN14)</f>
        <v>0</v>
      </c>
      <c r="AQ14" s="398"/>
      <c r="AR14" s="473">
        <f>IF(B7=0,AP14,(IF(B7=3,R14,(IF(B7=2,Z14,AH14)))))</f>
        <v>0</v>
      </c>
      <c r="AS14" s="171"/>
      <c r="AT14" s="153"/>
      <c r="AU14" s="374">
        <v>4</v>
      </c>
      <c r="AV14" s="401"/>
      <c r="AW14" s="402"/>
      <c r="AX14" s="401"/>
      <c r="AY14" s="402"/>
      <c r="AZ14" s="401"/>
      <c r="BA14" s="402"/>
      <c r="BB14" s="401"/>
      <c r="BC14" s="402"/>
      <c r="BD14" s="397" t="str">
        <f t="shared" ref="BD14" si="1">IFERROR(SUM(AV14:BC15)/COUNT(AV14:BC15),"")</f>
        <v/>
      </c>
      <c r="BE14" s="398"/>
      <c r="BF14" s="401"/>
      <c r="BG14" s="402"/>
      <c r="BH14" s="401"/>
      <c r="BI14" s="402"/>
      <c r="BJ14" s="401"/>
      <c r="BK14" s="402"/>
      <c r="BL14" s="397">
        <f>IF(CF3=2,BH14,BJ14)</f>
        <v>0</v>
      </c>
      <c r="BM14" s="398"/>
      <c r="BN14" s="401"/>
      <c r="BO14" s="402"/>
      <c r="BP14" s="401"/>
      <c r="BQ14" s="402"/>
      <c r="BR14" s="401"/>
      <c r="BS14" s="402"/>
      <c r="BT14" s="397">
        <f>IF(CF4=2,BP14,BR14)</f>
        <v>0</v>
      </c>
      <c r="BU14" s="398"/>
      <c r="BV14" s="401"/>
      <c r="BW14" s="402"/>
      <c r="BX14" s="401"/>
      <c r="BY14" s="402"/>
      <c r="BZ14" s="401"/>
      <c r="CA14" s="402"/>
      <c r="CB14" s="397">
        <f>IF(CF5=2,BX14,BZ14)</f>
        <v>0</v>
      </c>
      <c r="CC14" s="398"/>
      <c r="CD14" s="473">
        <f>IF(CF7=0,CB14,(IF(CF7=3,BD14,(IF(CF7=2,BL14,BT14)))))</f>
        <v>0</v>
      </c>
    </row>
    <row r="15" spans="2:84" ht="9" customHeight="1">
      <c r="H15" s="153"/>
      <c r="I15" s="375"/>
      <c r="J15" s="403"/>
      <c r="K15" s="404"/>
      <c r="L15" s="403"/>
      <c r="M15" s="404"/>
      <c r="N15" s="403"/>
      <c r="O15" s="404"/>
      <c r="P15" s="403"/>
      <c r="Q15" s="404"/>
      <c r="R15" s="399"/>
      <c r="S15" s="400"/>
      <c r="T15" s="403"/>
      <c r="U15" s="404"/>
      <c r="V15" s="403"/>
      <c r="W15" s="404"/>
      <c r="X15" s="403"/>
      <c r="Y15" s="404"/>
      <c r="Z15" s="399"/>
      <c r="AA15" s="400"/>
      <c r="AB15" s="403"/>
      <c r="AC15" s="404"/>
      <c r="AD15" s="403"/>
      <c r="AE15" s="404"/>
      <c r="AF15" s="403"/>
      <c r="AG15" s="404"/>
      <c r="AH15" s="399"/>
      <c r="AI15" s="400"/>
      <c r="AJ15" s="403"/>
      <c r="AK15" s="404"/>
      <c r="AL15" s="403"/>
      <c r="AM15" s="404"/>
      <c r="AN15" s="403"/>
      <c r="AO15" s="404"/>
      <c r="AP15" s="399"/>
      <c r="AQ15" s="400"/>
      <c r="AR15" s="473"/>
      <c r="AS15" s="171"/>
      <c r="AT15" s="153"/>
      <c r="AU15" s="375"/>
      <c r="AV15" s="403"/>
      <c r="AW15" s="404"/>
      <c r="AX15" s="403"/>
      <c r="AY15" s="404"/>
      <c r="AZ15" s="403"/>
      <c r="BA15" s="404"/>
      <c r="BB15" s="403"/>
      <c r="BC15" s="404"/>
      <c r="BD15" s="399"/>
      <c r="BE15" s="400"/>
      <c r="BF15" s="403"/>
      <c r="BG15" s="404"/>
      <c r="BH15" s="403"/>
      <c r="BI15" s="404"/>
      <c r="BJ15" s="403"/>
      <c r="BK15" s="404"/>
      <c r="BL15" s="399"/>
      <c r="BM15" s="400"/>
      <c r="BN15" s="403"/>
      <c r="BO15" s="404"/>
      <c r="BP15" s="403"/>
      <c r="BQ15" s="404"/>
      <c r="BR15" s="403"/>
      <c r="BS15" s="404"/>
      <c r="BT15" s="399"/>
      <c r="BU15" s="400"/>
      <c r="BV15" s="403"/>
      <c r="BW15" s="404"/>
      <c r="BX15" s="403"/>
      <c r="BY15" s="404"/>
      <c r="BZ15" s="403"/>
      <c r="CA15" s="404"/>
      <c r="CB15" s="399"/>
      <c r="CC15" s="400"/>
      <c r="CD15" s="473"/>
    </row>
    <row r="16" spans="2:84" ht="9" customHeight="1">
      <c r="H16" s="153"/>
      <c r="I16" s="374">
        <v>5</v>
      </c>
      <c r="J16" s="401"/>
      <c r="K16" s="402"/>
      <c r="L16" s="401"/>
      <c r="M16" s="402"/>
      <c r="N16" s="401"/>
      <c r="O16" s="402"/>
      <c r="P16" s="401"/>
      <c r="Q16" s="402"/>
      <c r="R16" s="397" t="str">
        <f t="shared" ref="R16" si="2">IFERROR(SUM(J16:Q17)/COUNT(J16:Q17),"")</f>
        <v/>
      </c>
      <c r="S16" s="398"/>
      <c r="T16" s="401"/>
      <c r="U16" s="402"/>
      <c r="V16" s="401"/>
      <c r="W16" s="402"/>
      <c r="X16" s="401"/>
      <c r="Y16" s="402"/>
      <c r="Z16" s="397">
        <f>IF(B3=2,V16,X16)</f>
        <v>0</v>
      </c>
      <c r="AA16" s="398"/>
      <c r="AB16" s="401"/>
      <c r="AC16" s="402"/>
      <c r="AD16" s="401"/>
      <c r="AE16" s="402"/>
      <c r="AF16" s="401"/>
      <c r="AG16" s="402"/>
      <c r="AH16" s="397">
        <f>IF(B4=2,AD16,AF16)</f>
        <v>0</v>
      </c>
      <c r="AI16" s="398"/>
      <c r="AJ16" s="401"/>
      <c r="AK16" s="402"/>
      <c r="AL16" s="401"/>
      <c r="AM16" s="402"/>
      <c r="AN16" s="401"/>
      <c r="AO16" s="402"/>
      <c r="AP16" s="397">
        <f>IF(B5=2,AL16,AN16)</f>
        <v>0</v>
      </c>
      <c r="AQ16" s="398"/>
      <c r="AR16" s="473">
        <f>IF(B7=0,AP16,(IF(B7=3,R16,(IF(B7=2,Z16,AH16)))))</f>
        <v>0</v>
      </c>
      <c r="AS16" s="171"/>
      <c r="AT16" s="153"/>
      <c r="AU16" s="374">
        <v>5</v>
      </c>
      <c r="AV16" s="401"/>
      <c r="AW16" s="402"/>
      <c r="AX16" s="401"/>
      <c r="AY16" s="402"/>
      <c r="AZ16" s="401"/>
      <c r="BA16" s="402"/>
      <c r="BB16" s="401"/>
      <c r="BC16" s="402"/>
      <c r="BD16" s="397" t="str">
        <f t="shared" ref="BD16" si="3">IFERROR(SUM(AV16:BC17)/COUNT(AV16:BC17),"")</f>
        <v/>
      </c>
      <c r="BE16" s="398"/>
      <c r="BF16" s="401"/>
      <c r="BG16" s="402"/>
      <c r="BH16" s="401"/>
      <c r="BI16" s="402"/>
      <c r="BJ16" s="401"/>
      <c r="BK16" s="402"/>
      <c r="BL16" s="397">
        <f>IF(CF3=2,BH16,BJ16)</f>
        <v>0</v>
      </c>
      <c r="BM16" s="398"/>
      <c r="BN16" s="401"/>
      <c r="BO16" s="402"/>
      <c r="BP16" s="401"/>
      <c r="BQ16" s="402"/>
      <c r="BR16" s="401"/>
      <c r="BS16" s="402"/>
      <c r="BT16" s="397">
        <f>IF(CF4=2,BP16,BR16)</f>
        <v>0</v>
      </c>
      <c r="BU16" s="398"/>
      <c r="BV16" s="401"/>
      <c r="BW16" s="402"/>
      <c r="BX16" s="401"/>
      <c r="BY16" s="402"/>
      <c r="BZ16" s="401"/>
      <c r="CA16" s="402"/>
      <c r="CB16" s="397">
        <f>IF(CF5=2,BX16,BZ16)</f>
        <v>0</v>
      </c>
      <c r="CC16" s="398"/>
      <c r="CD16" s="473">
        <f>IF(CF7=0,CB16,(IF(CF7=3,BD16,(IF(CF7=2,BL16,BT16)))))</f>
        <v>0</v>
      </c>
    </row>
    <row r="17" spans="8:82" ht="9" customHeight="1">
      <c r="H17" s="153"/>
      <c r="I17" s="375"/>
      <c r="J17" s="403"/>
      <c r="K17" s="404"/>
      <c r="L17" s="403"/>
      <c r="M17" s="404"/>
      <c r="N17" s="403"/>
      <c r="O17" s="404"/>
      <c r="P17" s="403"/>
      <c r="Q17" s="404"/>
      <c r="R17" s="399"/>
      <c r="S17" s="400"/>
      <c r="T17" s="403"/>
      <c r="U17" s="404"/>
      <c r="V17" s="403"/>
      <c r="W17" s="404"/>
      <c r="X17" s="403"/>
      <c r="Y17" s="404"/>
      <c r="Z17" s="399"/>
      <c r="AA17" s="400"/>
      <c r="AB17" s="403"/>
      <c r="AC17" s="404"/>
      <c r="AD17" s="403"/>
      <c r="AE17" s="404"/>
      <c r="AF17" s="403"/>
      <c r="AG17" s="404"/>
      <c r="AH17" s="399"/>
      <c r="AI17" s="400"/>
      <c r="AJ17" s="403"/>
      <c r="AK17" s="404"/>
      <c r="AL17" s="403"/>
      <c r="AM17" s="404"/>
      <c r="AN17" s="403"/>
      <c r="AO17" s="404"/>
      <c r="AP17" s="399"/>
      <c r="AQ17" s="400"/>
      <c r="AR17" s="473"/>
      <c r="AS17" s="171"/>
      <c r="AT17" s="153"/>
      <c r="AU17" s="375"/>
      <c r="AV17" s="403"/>
      <c r="AW17" s="404"/>
      <c r="AX17" s="403"/>
      <c r="AY17" s="404"/>
      <c r="AZ17" s="403"/>
      <c r="BA17" s="404"/>
      <c r="BB17" s="403"/>
      <c r="BC17" s="404"/>
      <c r="BD17" s="399"/>
      <c r="BE17" s="400"/>
      <c r="BF17" s="403"/>
      <c r="BG17" s="404"/>
      <c r="BH17" s="403"/>
      <c r="BI17" s="404"/>
      <c r="BJ17" s="403"/>
      <c r="BK17" s="404"/>
      <c r="BL17" s="399"/>
      <c r="BM17" s="400"/>
      <c r="BN17" s="403"/>
      <c r="BO17" s="404"/>
      <c r="BP17" s="403"/>
      <c r="BQ17" s="404"/>
      <c r="BR17" s="403"/>
      <c r="BS17" s="404"/>
      <c r="BT17" s="399"/>
      <c r="BU17" s="400"/>
      <c r="BV17" s="403"/>
      <c r="BW17" s="404"/>
      <c r="BX17" s="403"/>
      <c r="BY17" s="404"/>
      <c r="BZ17" s="403"/>
      <c r="CA17" s="404"/>
      <c r="CB17" s="399"/>
      <c r="CC17" s="400"/>
      <c r="CD17" s="473"/>
    </row>
    <row r="18" spans="8:82" ht="9" customHeight="1">
      <c r="H18" s="153"/>
      <c r="I18" s="374">
        <v>6</v>
      </c>
      <c r="J18" s="401"/>
      <c r="K18" s="402"/>
      <c r="L18" s="401"/>
      <c r="M18" s="402"/>
      <c r="N18" s="401"/>
      <c r="O18" s="402"/>
      <c r="P18" s="401"/>
      <c r="Q18" s="402"/>
      <c r="R18" s="397" t="str">
        <f t="shared" ref="R18" si="4">IFERROR(SUM(J18:Q19)/COUNT(J18:Q19),"")</f>
        <v/>
      </c>
      <c r="S18" s="398"/>
      <c r="T18" s="401"/>
      <c r="U18" s="402"/>
      <c r="V18" s="401"/>
      <c r="W18" s="402"/>
      <c r="X18" s="401"/>
      <c r="Y18" s="402"/>
      <c r="Z18" s="397">
        <f>IF(B3=2,V18,X18)</f>
        <v>0</v>
      </c>
      <c r="AA18" s="398"/>
      <c r="AB18" s="401"/>
      <c r="AC18" s="402"/>
      <c r="AD18" s="401"/>
      <c r="AE18" s="402"/>
      <c r="AF18" s="401"/>
      <c r="AG18" s="402"/>
      <c r="AH18" s="397">
        <f>IF(B4=2,AD18,AF18)</f>
        <v>0</v>
      </c>
      <c r="AI18" s="398"/>
      <c r="AJ18" s="401"/>
      <c r="AK18" s="402"/>
      <c r="AL18" s="401"/>
      <c r="AM18" s="402"/>
      <c r="AN18" s="401"/>
      <c r="AO18" s="402"/>
      <c r="AP18" s="397">
        <f>IF(B5=2,AL18,AN18)</f>
        <v>0</v>
      </c>
      <c r="AQ18" s="398"/>
      <c r="AR18" s="473">
        <f>IF(B7=0,AP18,(IF(B7=3,R18,(IF(B7=2,Z18,AH18)))))</f>
        <v>0</v>
      </c>
      <c r="AS18" s="171"/>
      <c r="AT18" s="153"/>
      <c r="AU18" s="374">
        <v>6</v>
      </c>
      <c r="AV18" s="401"/>
      <c r="AW18" s="402"/>
      <c r="AX18" s="401"/>
      <c r="AY18" s="402"/>
      <c r="AZ18" s="401"/>
      <c r="BA18" s="402"/>
      <c r="BB18" s="401"/>
      <c r="BC18" s="402"/>
      <c r="BD18" s="397" t="str">
        <f t="shared" ref="BD18" si="5">IFERROR(SUM(AV18:BC19)/COUNT(AV18:BC19),"")</f>
        <v/>
      </c>
      <c r="BE18" s="398"/>
      <c r="BF18" s="401"/>
      <c r="BG18" s="402"/>
      <c r="BH18" s="401"/>
      <c r="BI18" s="402"/>
      <c r="BJ18" s="401"/>
      <c r="BK18" s="402"/>
      <c r="BL18" s="397">
        <f>IF(CF3=2,BH18,BJ18)</f>
        <v>0</v>
      </c>
      <c r="BM18" s="398"/>
      <c r="BN18" s="401"/>
      <c r="BO18" s="402"/>
      <c r="BP18" s="401"/>
      <c r="BQ18" s="402"/>
      <c r="BR18" s="401"/>
      <c r="BS18" s="402"/>
      <c r="BT18" s="397">
        <f>IF(CF4=2,BP18,BR18)</f>
        <v>0</v>
      </c>
      <c r="BU18" s="398"/>
      <c r="BV18" s="401"/>
      <c r="BW18" s="402"/>
      <c r="BX18" s="401"/>
      <c r="BY18" s="402"/>
      <c r="BZ18" s="401"/>
      <c r="CA18" s="402"/>
      <c r="CB18" s="397">
        <f>IF(CF5=2,BX18,BZ18)</f>
        <v>0</v>
      </c>
      <c r="CC18" s="398"/>
      <c r="CD18" s="473">
        <f>IF(CF7=0,CB18,(IF(CF7=3,BD18,(IF(CF7=2,BL18,BT18)))))</f>
        <v>0</v>
      </c>
    </row>
    <row r="19" spans="8:82" ht="9" customHeight="1">
      <c r="H19" s="153"/>
      <c r="I19" s="375"/>
      <c r="J19" s="403"/>
      <c r="K19" s="404"/>
      <c r="L19" s="403"/>
      <c r="M19" s="404"/>
      <c r="N19" s="403"/>
      <c r="O19" s="404"/>
      <c r="P19" s="403"/>
      <c r="Q19" s="404"/>
      <c r="R19" s="399"/>
      <c r="S19" s="400"/>
      <c r="T19" s="403"/>
      <c r="U19" s="404"/>
      <c r="V19" s="403"/>
      <c r="W19" s="404"/>
      <c r="X19" s="403"/>
      <c r="Y19" s="404"/>
      <c r="Z19" s="399"/>
      <c r="AA19" s="400"/>
      <c r="AB19" s="403"/>
      <c r="AC19" s="404"/>
      <c r="AD19" s="403"/>
      <c r="AE19" s="404"/>
      <c r="AF19" s="403"/>
      <c r="AG19" s="404"/>
      <c r="AH19" s="399"/>
      <c r="AI19" s="400"/>
      <c r="AJ19" s="403"/>
      <c r="AK19" s="404"/>
      <c r="AL19" s="403"/>
      <c r="AM19" s="404"/>
      <c r="AN19" s="403"/>
      <c r="AO19" s="404"/>
      <c r="AP19" s="399"/>
      <c r="AQ19" s="400"/>
      <c r="AR19" s="473"/>
      <c r="AS19" s="171"/>
      <c r="AT19" s="153"/>
      <c r="AU19" s="375"/>
      <c r="AV19" s="403"/>
      <c r="AW19" s="404"/>
      <c r="AX19" s="403"/>
      <c r="AY19" s="404"/>
      <c r="AZ19" s="403"/>
      <c r="BA19" s="404"/>
      <c r="BB19" s="403"/>
      <c r="BC19" s="404"/>
      <c r="BD19" s="399"/>
      <c r="BE19" s="400"/>
      <c r="BF19" s="403"/>
      <c r="BG19" s="404"/>
      <c r="BH19" s="403"/>
      <c r="BI19" s="404"/>
      <c r="BJ19" s="403"/>
      <c r="BK19" s="404"/>
      <c r="BL19" s="399"/>
      <c r="BM19" s="400"/>
      <c r="BN19" s="403"/>
      <c r="BO19" s="404"/>
      <c r="BP19" s="403"/>
      <c r="BQ19" s="404"/>
      <c r="BR19" s="403"/>
      <c r="BS19" s="404"/>
      <c r="BT19" s="399"/>
      <c r="BU19" s="400"/>
      <c r="BV19" s="403"/>
      <c r="BW19" s="404"/>
      <c r="BX19" s="403"/>
      <c r="BY19" s="404"/>
      <c r="BZ19" s="403"/>
      <c r="CA19" s="404"/>
      <c r="CB19" s="399"/>
      <c r="CC19" s="400"/>
      <c r="CD19" s="473"/>
    </row>
    <row r="20" spans="8:82" ht="9" customHeight="1">
      <c r="H20" s="153"/>
      <c r="I20" s="374">
        <v>7</v>
      </c>
      <c r="J20" s="401"/>
      <c r="K20" s="402"/>
      <c r="L20" s="401"/>
      <c r="M20" s="402"/>
      <c r="N20" s="401"/>
      <c r="O20" s="402"/>
      <c r="P20" s="401"/>
      <c r="Q20" s="402"/>
      <c r="R20" s="397" t="str">
        <f t="shared" ref="R20" si="6">IFERROR(SUM(J20:Q21)/COUNT(J20:Q21),"")</f>
        <v/>
      </c>
      <c r="S20" s="398"/>
      <c r="T20" s="401"/>
      <c r="U20" s="402"/>
      <c r="V20" s="401"/>
      <c r="W20" s="402"/>
      <c r="X20" s="401"/>
      <c r="Y20" s="402"/>
      <c r="Z20" s="397">
        <f>IF(B3=2,V20,X20)</f>
        <v>0</v>
      </c>
      <c r="AA20" s="398"/>
      <c r="AB20" s="401"/>
      <c r="AC20" s="402"/>
      <c r="AD20" s="401"/>
      <c r="AE20" s="402"/>
      <c r="AF20" s="401"/>
      <c r="AG20" s="402"/>
      <c r="AH20" s="397">
        <f>IF(B4=2,AD20,AF20)</f>
        <v>0</v>
      </c>
      <c r="AI20" s="398"/>
      <c r="AJ20" s="401"/>
      <c r="AK20" s="402"/>
      <c r="AL20" s="401"/>
      <c r="AM20" s="402"/>
      <c r="AN20" s="401"/>
      <c r="AO20" s="402"/>
      <c r="AP20" s="397">
        <f>IF(B5=2,AL20,AN20)</f>
        <v>0</v>
      </c>
      <c r="AQ20" s="398"/>
      <c r="AR20" s="473">
        <f>IF(B7=0,AP20,(IF(B7=3,R20,(IF(B7=2,Z20,AH20)))))</f>
        <v>0</v>
      </c>
      <c r="AS20" s="171"/>
      <c r="AT20" s="153"/>
      <c r="AU20" s="374">
        <v>7</v>
      </c>
      <c r="AV20" s="401"/>
      <c r="AW20" s="402"/>
      <c r="AX20" s="401"/>
      <c r="AY20" s="402"/>
      <c r="AZ20" s="401"/>
      <c r="BA20" s="402"/>
      <c r="BB20" s="401"/>
      <c r="BC20" s="402"/>
      <c r="BD20" s="397" t="str">
        <f t="shared" ref="BD20" si="7">IFERROR(SUM(AV20:BC21)/COUNT(AV20:BC21),"")</f>
        <v/>
      </c>
      <c r="BE20" s="398"/>
      <c r="BF20" s="401"/>
      <c r="BG20" s="402"/>
      <c r="BH20" s="401"/>
      <c r="BI20" s="402"/>
      <c r="BJ20" s="401"/>
      <c r="BK20" s="402"/>
      <c r="BL20" s="397">
        <f>IF(CF3=2,BH20,BJ20)</f>
        <v>0</v>
      </c>
      <c r="BM20" s="398"/>
      <c r="BN20" s="401"/>
      <c r="BO20" s="402"/>
      <c r="BP20" s="401"/>
      <c r="BQ20" s="402"/>
      <c r="BR20" s="401"/>
      <c r="BS20" s="402"/>
      <c r="BT20" s="397">
        <f>IF(CF2=2,BP20,BR20)</f>
        <v>0</v>
      </c>
      <c r="BU20" s="398"/>
      <c r="BV20" s="401"/>
      <c r="BW20" s="402"/>
      <c r="BX20" s="401"/>
      <c r="BY20" s="402"/>
      <c r="BZ20" s="401"/>
      <c r="CA20" s="402"/>
      <c r="CB20" s="397">
        <f>IF(CF5=2,BX20,BZ20)</f>
        <v>0</v>
      </c>
      <c r="CC20" s="398"/>
      <c r="CD20" s="473">
        <f>IF(CF7=0,CB20,(IF(CF7=3,BD20,(IF(CF7=2,BL20,BT20)))))</f>
        <v>0</v>
      </c>
    </row>
    <row r="21" spans="8:82" ht="9" customHeight="1">
      <c r="H21" s="153"/>
      <c r="I21" s="375"/>
      <c r="J21" s="403"/>
      <c r="K21" s="404"/>
      <c r="L21" s="403"/>
      <c r="M21" s="404"/>
      <c r="N21" s="403"/>
      <c r="O21" s="404"/>
      <c r="P21" s="403"/>
      <c r="Q21" s="404"/>
      <c r="R21" s="399"/>
      <c r="S21" s="400"/>
      <c r="T21" s="403"/>
      <c r="U21" s="404"/>
      <c r="V21" s="403"/>
      <c r="W21" s="404"/>
      <c r="X21" s="403"/>
      <c r="Y21" s="404"/>
      <c r="Z21" s="399"/>
      <c r="AA21" s="400"/>
      <c r="AB21" s="403"/>
      <c r="AC21" s="404"/>
      <c r="AD21" s="403"/>
      <c r="AE21" s="404"/>
      <c r="AF21" s="403"/>
      <c r="AG21" s="404"/>
      <c r="AH21" s="399"/>
      <c r="AI21" s="400"/>
      <c r="AJ21" s="403"/>
      <c r="AK21" s="404"/>
      <c r="AL21" s="403"/>
      <c r="AM21" s="404"/>
      <c r="AN21" s="403"/>
      <c r="AO21" s="404"/>
      <c r="AP21" s="399"/>
      <c r="AQ21" s="400"/>
      <c r="AR21" s="473"/>
      <c r="AS21" s="171"/>
      <c r="AT21" s="153"/>
      <c r="AU21" s="375"/>
      <c r="AV21" s="403"/>
      <c r="AW21" s="404"/>
      <c r="AX21" s="403"/>
      <c r="AY21" s="404"/>
      <c r="AZ21" s="403"/>
      <c r="BA21" s="404"/>
      <c r="BB21" s="403"/>
      <c r="BC21" s="404"/>
      <c r="BD21" s="399"/>
      <c r="BE21" s="400"/>
      <c r="BF21" s="403"/>
      <c r="BG21" s="404"/>
      <c r="BH21" s="403"/>
      <c r="BI21" s="404"/>
      <c r="BJ21" s="403"/>
      <c r="BK21" s="404"/>
      <c r="BL21" s="399"/>
      <c r="BM21" s="400"/>
      <c r="BN21" s="403"/>
      <c r="BO21" s="404"/>
      <c r="BP21" s="403"/>
      <c r="BQ21" s="404"/>
      <c r="BR21" s="403"/>
      <c r="BS21" s="404"/>
      <c r="BT21" s="399"/>
      <c r="BU21" s="400"/>
      <c r="BV21" s="403"/>
      <c r="BW21" s="404"/>
      <c r="BX21" s="403"/>
      <c r="BY21" s="404"/>
      <c r="BZ21" s="403"/>
      <c r="CA21" s="404"/>
      <c r="CB21" s="399"/>
      <c r="CC21" s="400"/>
      <c r="CD21" s="473"/>
    </row>
    <row r="22" spans="8:82" ht="9" customHeight="1">
      <c r="H22" s="153"/>
      <c r="I22" s="374">
        <v>8</v>
      </c>
      <c r="J22" s="401"/>
      <c r="K22" s="402"/>
      <c r="L22" s="401"/>
      <c r="M22" s="402"/>
      <c r="N22" s="401"/>
      <c r="O22" s="402"/>
      <c r="P22" s="401"/>
      <c r="Q22" s="402"/>
      <c r="R22" s="397" t="str">
        <f t="shared" ref="R22" si="8">IFERROR(SUM(J22:Q23)/COUNT(J22:Q23),"")</f>
        <v/>
      </c>
      <c r="S22" s="398"/>
      <c r="T22" s="401"/>
      <c r="U22" s="402"/>
      <c r="V22" s="401"/>
      <c r="W22" s="402"/>
      <c r="X22" s="401"/>
      <c r="Y22" s="402"/>
      <c r="Z22" s="397">
        <f>IF(B3=2,V22,X22)</f>
        <v>0</v>
      </c>
      <c r="AA22" s="398"/>
      <c r="AB22" s="401"/>
      <c r="AC22" s="402"/>
      <c r="AD22" s="401"/>
      <c r="AE22" s="402"/>
      <c r="AF22" s="401"/>
      <c r="AG22" s="402"/>
      <c r="AH22" s="397">
        <f>IF(B4=2,AD22,AF22)</f>
        <v>0</v>
      </c>
      <c r="AI22" s="398"/>
      <c r="AJ22" s="401"/>
      <c r="AK22" s="402"/>
      <c r="AL22" s="401"/>
      <c r="AM22" s="402"/>
      <c r="AN22" s="401"/>
      <c r="AO22" s="402"/>
      <c r="AP22" s="397">
        <f>IF(B5=2,AL22,AN22)</f>
        <v>0</v>
      </c>
      <c r="AQ22" s="398"/>
      <c r="AR22" s="473">
        <f>IF(B7=0,AP22,(IF(B7=3,R22,(IF(B7=2,Z22,AH22)))))</f>
        <v>0</v>
      </c>
      <c r="AS22" s="171"/>
      <c r="AT22" s="153"/>
      <c r="AU22" s="374">
        <v>8</v>
      </c>
      <c r="AV22" s="401"/>
      <c r="AW22" s="402"/>
      <c r="AX22" s="401"/>
      <c r="AY22" s="402"/>
      <c r="AZ22" s="401"/>
      <c r="BA22" s="402"/>
      <c r="BB22" s="401"/>
      <c r="BC22" s="402"/>
      <c r="BD22" s="397" t="str">
        <f t="shared" ref="BD22" si="9">IFERROR(SUM(AV22:BC23)/COUNT(AV22:BC23),"")</f>
        <v/>
      </c>
      <c r="BE22" s="398"/>
      <c r="BF22" s="401"/>
      <c r="BG22" s="402"/>
      <c r="BH22" s="401"/>
      <c r="BI22" s="402"/>
      <c r="BJ22" s="401"/>
      <c r="BK22" s="402"/>
      <c r="BL22" s="397">
        <f>IF(CF3=2,BH22,BJ22)</f>
        <v>0</v>
      </c>
      <c r="BM22" s="398"/>
      <c r="BN22" s="401"/>
      <c r="BO22" s="402"/>
      <c r="BP22" s="401"/>
      <c r="BQ22" s="402"/>
      <c r="BR22" s="401"/>
      <c r="BS22" s="402"/>
      <c r="BT22" s="397">
        <f>IF(CF4=2,BP22,BR22)</f>
        <v>0</v>
      </c>
      <c r="BU22" s="398"/>
      <c r="BV22" s="401"/>
      <c r="BW22" s="402"/>
      <c r="BX22" s="401"/>
      <c r="BY22" s="402"/>
      <c r="BZ22" s="401"/>
      <c r="CA22" s="402"/>
      <c r="CB22" s="397">
        <f>IF(CF5=2,BX22,BZ22)</f>
        <v>0</v>
      </c>
      <c r="CC22" s="398"/>
      <c r="CD22" s="473">
        <f>IF(CF7=0,CB22,(IF(CF7=3,BD22,(IF(CF7=2,BL22,BT22)))))</f>
        <v>0</v>
      </c>
    </row>
    <row r="23" spans="8:82" ht="9" customHeight="1">
      <c r="H23" s="153"/>
      <c r="I23" s="375"/>
      <c r="J23" s="403"/>
      <c r="K23" s="404"/>
      <c r="L23" s="403"/>
      <c r="M23" s="404"/>
      <c r="N23" s="403"/>
      <c r="O23" s="404"/>
      <c r="P23" s="403"/>
      <c r="Q23" s="404"/>
      <c r="R23" s="399"/>
      <c r="S23" s="400"/>
      <c r="T23" s="403"/>
      <c r="U23" s="404"/>
      <c r="V23" s="403"/>
      <c r="W23" s="404"/>
      <c r="X23" s="403"/>
      <c r="Y23" s="404"/>
      <c r="Z23" s="399"/>
      <c r="AA23" s="400"/>
      <c r="AB23" s="403"/>
      <c r="AC23" s="404"/>
      <c r="AD23" s="403"/>
      <c r="AE23" s="404"/>
      <c r="AF23" s="403"/>
      <c r="AG23" s="404"/>
      <c r="AH23" s="399"/>
      <c r="AI23" s="400"/>
      <c r="AJ23" s="403"/>
      <c r="AK23" s="404"/>
      <c r="AL23" s="403"/>
      <c r="AM23" s="404"/>
      <c r="AN23" s="403"/>
      <c r="AO23" s="404"/>
      <c r="AP23" s="399"/>
      <c r="AQ23" s="400"/>
      <c r="AR23" s="473"/>
      <c r="AS23" s="171"/>
      <c r="AT23" s="153"/>
      <c r="AU23" s="375"/>
      <c r="AV23" s="403"/>
      <c r="AW23" s="404"/>
      <c r="AX23" s="403"/>
      <c r="AY23" s="404"/>
      <c r="AZ23" s="403"/>
      <c r="BA23" s="404"/>
      <c r="BB23" s="403"/>
      <c r="BC23" s="404"/>
      <c r="BD23" s="399"/>
      <c r="BE23" s="400"/>
      <c r="BF23" s="403"/>
      <c r="BG23" s="404"/>
      <c r="BH23" s="403"/>
      <c r="BI23" s="404"/>
      <c r="BJ23" s="403"/>
      <c r="BK23" s="404"/>
      <c r="BL23" s="399"/>
      <c r="BM23" s="400"/>
      <c r="BN23" s="403"/>
      <c r="BO23" s="404"/>
      <c r="BP23" s="403"/>
      <c r="BQ23" s="404"/>
      <c r="BR23" s="403"/>
      <c r="BS23" s="404"/>
      <c r="BT23" s="399"/>
      <c r="BU23" s="400"/>
      <c r="BV23" s="403"/>
      <c r="BW23" s="404"/>
      <c r="BX23" s="403"/>
      <c r="BY23" s="404"/>
      <c r="BZ23" s="403"/>
      <c r="CA23" s="404"/>
      <c r="CB23" s="399"/>
      <c r="CC23" s="400"/>
      <c r="CD23" s="473"/>
    </row>
    <row r="24" spans="8:82" ht="9" customHeight="1">
      <c r="H24" s="153"/>
      <c r="I24" s="374">
        <v>9</v>
      </c>
      <c r="J24" s="401"/>
      <c r="K24" s="402"/>
      <c r="L24" s="401"/>
      <c r="M24" s="402"/>
      <c r="N24" s="401"/>
      <c r="O24" s="402"/>
      <c r="P24" s="401"/>
      <c r="Q24" s="402"/>
      <c r="R24" s="397" t="str">
        <f t="shared" ref="R24" si="10">IFERROR(SUM(J24:Q25)/COUNT(J24:Q25),"")</f>
        <v/>
      </c>
      <c r="S24" s="398"/>
      <c r="T24" s="401"/>
      <c r="U24" s="402"/>
      <c r="V24" s="401"/>
      <c r="W24" s="402"/>
      <c r="X24" s="401"/>
      <c r="Y24" s="402"/>
      <c r="Z24" s="397">
        <f>IF(B3=2,V24,X24)</f>
        <v>0</v>
      </c>
      <c r="AA24" s="398"/>
      <c r="AB24" s="401"/>
      <c r="AC24" s="402"/>
      <c r="AD24" s="401"/>
      <c r="AE24" s="402"/>
      <c r="AF24" s="401"/>
      <c r="AG24" s="402"/>
      <c r="AH24" s="397">
        <f>IF(B4=2,AD24,AF24)</f>
        <v>0</v>
      </c>
      <c r="AI24" s="398"/>
      <c r="AJ24" s="401"/>
      <c r="AK24" s="402"/>
      <c r="AL24" s="401"/>
      <c r="AM24" s="402"/>
      <c r="AN24" s="401"/>
      <c r="AO24" s="402"/>
      <c r="AP24" s="397">
        <f>IF(B5=2,AL24,AN24)</f>
        <v>0</v>
      </c>
      <c r="AQ24" s="398"/>
      <c r="AR24" s="473">
        <f>IF(B7=0,AP24,(IF(B7=3,R24,(IF(B7=2,Z24,AH24)))))</f>
        <v>0</v>
      </c>
      <c r="AS24" s="171"/>
      <c r="AT24" s="153"/>
      <c r="AU24" s="374">
        <v>9</v>
      </c>
      <c r="AV24" s="401"/>
      <c r="AW24" s="402"/>
      <c r="AX24" s="401"/>
      <c r="AY24" s="402"/>
      <c r="AZ24" s="401"/>
      <c r="BA24" s="402"/>
      <c r="BB24" s="401"/>
      <c r="BC24" s="402"/>
      <c r="BD24" s="397" t="str">
        <f t="shared" ref="BD24" si="11">IFERROR(SUM(AV24:BC25)/COUNT(AV24:BC25),"")</f>
        <v/>
      </c>
      <c r="BE24" s="398"/>
      <c r="BF24" s="401"/>
      <c r="BG24" s="402"/>
      <c r="BH24" s="401"/>
      <c r="BI24" s="402"/>
      <c r="BJ24" s="401"/>
      <c r="BK24" s="402"/>
      <c r="BL24" s="397">
        <f>IF(CF3=2,BH24,BJ24)</f>
        <v>0</v>
      </c>
      <c r="BM24" s="398"/>
      <c r="BN24" s="401"/>
      <c r="BO24" s="402"/>
      <c r="BP24" s="401"/>
      <c r="BQ24" s="402"/>
      <c r="BR24" s="401"/>
      <c r="BS24" s="402"/>
      <c r="BT24" s="397">
        <f>IF(CF4=2,BP24,BR24)</f>
        <v>0</v>
      </c>
      <c r="BU24" s="398"/>
      <c r="BV24" s="401"/>
      <c r="BW24" s="402"/>
      <c r="BX24" s="401"/>
      <c r="BY24" s="402"/>
      <c r="BZ24" s="401"/>
      <c r="CA24" s="402"/>
      <c r="CB24" s="397">
        <f>IF(CF5=2,BX24,BZ24)</f>
        <v>0</v>
      </c>
      <c r="CC24" s="398"/>
      <c r="CD24" s="473">
        <f>IF(CF7=0,CB24,(IF(CF7=3,BD24,(IF(CF7=2,BL24,BT24)))))</f>
        <v>0</v>
      </c>
    </row>
    <row r="25" spans="8:82" ht="9" customHeight="1">
      <c r="H25" s="153"/>
      <c r="I25" s="375"/>
      <c r="J25" s="403"/>
      <c r="K25" s="404"/>
      <c r="L25" s="403"/>
      <c r="M25" s="404"/>
      <c r="N25" s="403"/>
      <c r="O25" s="404"/>
      <c r="P25" s="403"/>
      <c r="Q25" s="404"/>
      <c r="R25" s="399"/>
      <c r="S25" s="400"/>
      <c r="T25" s="403"/>
      <c r="U25" s="404"/>
      <c r="V25" s="403"/>
      <c r="W25" s="404"/>
      <c r="X25" s="403"/>
      <c r="Y25" s="404"/>
      <c r="Z25" s="399"/>
      <c r="AA25" s="400"/>
      <c r="AB25" s="403"/>
      <c r="AC25" s="404"/>
      <c r="AD25" s="403"/>
      <c r="AE25" s="404"/>
      <c r="AF25" s="403"/>
      <c r="AG25" s="404"/>
      <c r="AH25" s="399"/>
      <c r="AI25" s="400"/>
      <c r="AJ25" s="403"/>
      <c r="AK25" s="404"/>
      <c r="AL25" s="403"/>
      <c r="AM25" s="404"/>
      <c r="AN25" s="403"/>
      <c r="AO25" s="404"/>
      <c r="AP25" s="399"/>
      <c r="AQ25" s="400"/>
      <c r="AR25" s="473"/>
      <c r="AS25" s="171"/>
      <c r="AT25" s="153"/>
      <c r="AU25" s="375"/>
      <c r="AV25" s="403"/>
      <c r="AW25" s="404"/>
      <c r="AX25" s="403"/>
      <c r="AY25" s="404"/>
      <c r="AZ25" s="403"/>
      <c r="BA25" s="404"/>
      <c r="BB25" s="403"/>
      <c r="BC25" s="404"/>
      <c r="BD25" s="399"/>
      <c r="BE25" s="400"/>
      <c r="BF25" s="403"/>
      <c r="BG25" s="404"/>
      <c r="BH25" s="403"/>
      <c r="BI25" s="404"/>
      <c r="BJ25" s="403"/>
      <c r="BK25" s="404"/>
      <c r="BL25" s="399"/>
      <c r="BM25" s="400"/>
      <c r="BN25" s="403"/>
      <c r="BO25" s="404"/>
      <c r="BP25" s="403"/>
      <c r="BQ25" s="404"/>
      <c r="BR25" s="403"/>
      <c r="BS25" s="404"/>
      <c r="BT25" s="399"/>
      <c r="BU25" s="400"/>
      <c r="BV25" s="403"/>
      <c r="BW25" s="404"/>
      <c r="BX25" s="403"/>
      <c r="BY25" s="404"/>
      <c r="BZ25" s="403"/>
      <c r="CA25" s="404"/>
      <c r="CB25" s="399"/>
      <c r="CC25" s="400"/>
      <c r="CD25" s="473"/>
    </row>
    <row r="26" spans="8:82" ht="9" customHeight="1">
      <c r="H26" s="153"/>
      <c r="I26" s="374">
        <v>10</v>
      </c>
      <c r="J26" s="401"/>
      <c r="K26" s="402"/>
      <c r="L26" s="401"/>
      <c r="M26" s="402"/>
      <c r="N26" s="401"/>
      <c r="O26" s="402"/>
      <c r="P26" s="401"/>
      <c r="Q26" s="402"/>
      <c r="R26" s="397" t="str">
        <f t="shared" ref="R26" si="12">IFERROR(SUM(J26:Q27)/COUNT(J26:Q27),"")</f>
        <v/>
      </c>
      <c r="S26" s="398"/>
      <c r="T26" s="401"/>
      <c r="U26" s="402"/>
      <c r="V26" s="401"/>
      <c r="W26" s="402"/>
      <c r="X26" s="401"/>
      <c r="Y26" s="402"/>
      <c r="Z26" s="397">
        <f>IF(B3=2,V26,X26)</f>
        <v>0</v>
      </c>
      <c r="AA26" s="398"/>
      <c r="AB26" s="401"/>
      <c r="AC26" s="402"/>
      <c r="AD26" s="401"/>
      <c r="AE26" s="402"/>
      <c r="AF26" s="401"/>
      <c r="AG26" s="402"/>
      <c r="AH26" s="397">
        <f>IF(B4=2,AD26,AF26)</f>
        <v>0</v>
      </c>
      <c r="AI26" s="398"/>
      <c r="AJ26" s="401"/>
      <c r="AK26" s="402"/>
      <c r="AL26" s="401"/>
      <c r="AM26" s="402"/>
      <c r="AN26" s="401"/>
      <c r="AO26" s="402"/>
      <c r="AP26" s="397">
        <f>IF(B5=2,AL26,AN26)</f>
        <v>0</v>
      </c>
      <c r="AQ26" s="398"/>
      <c r="AR26" s="473">
        <f>IF(B7=0,AP26,(IF(B7=3,R26,(IF(B7=2,Z26,AH26)))))</f>
        <v>0</v>
      </c>
      <c r="AS26" s="171"/>
      <c r="AT26" s="153"/>
      <c r="AU26" s="374">
        <v>10</v>
      </c>
      <c r="AV26" s="401"/>
      <c r="AW26" s="402"/>
      <c r="AX26" s="401"/>
      <c r="AY26" s="402"/>
      <c r="AZ26" s="401"/>
      <c r="BA26" s="402"/>
      <c r="BB26" s="401"/>
      <c r="BC26" s="402"/>
      <c r="BD26" s="397" t="str">
        <f t="shared" ref="BD26" si="13">IFERROR(SUM(AV26:BC27)/COUNT(AV26:BC27),"")</f>
        <v/>
      </c>
      <c r="BE26" s="398"/>
      <c r="BF26" s="401"/>
      <c r="BG26" s="402"/>
      <c r="BH26" s="401"/>
      <c r="BI26" s="402"/>
      <c r="BJ26" s="401"/>
      <c r="BK26" s="402"/>
      <c r="BL26" s="397">
        <f>IF(CF3=2,BH26,BJ26)</f>
        <v>0</v>
      </c>
      <c r="BM26" s="398"/>
      <c r="BN26" s="401"/>
      <c r="BO26" s="402"/>
      <c r="BP26" s="401"/>
      <c r="BQ26" s="402"/>
      <c r="BR26" s="401"/>
      <c r="BS26" s="402"/>
      <c r="BT26" s="397">
        <f>IF(CF4=2,BP26,BR26)</f>
        <v>0</v>
      </c>
      <c r="BU26" s="398"/>
      <c r="BV26" s="401"/>
      <c r="BW26" s="402"/>
      <c r="BX26" s="401"/>
      <c r="BY26" s="402"/>
      <c r="BZ26" s="401"/>
      <c r="CA26" s="402"/>
      <c r="CB26" s="397">
        <f>IF(CF5=2,BX26,BZ26)</f>
        <v>0</v>
      </c>
      <c r="CC26" s="398"/>
      <c r="CD26" s="473">
        <f>IF(CF7=0,CB26,(IF(CF7=3,BD26,(IF(CF7=2,BL26,BT26)))))</f>
        <v>0</v>
      </c>
    </row>
    <row r="27" spans="8:82" ht="9" customHeight="1">
      <c r="H27" s="153"/>
      <c r="I27" s="375"/>
      <c r="J27" s="403"/>
      <c r="K27" s="404"/>
      <c r="L27" s="403"/>
      <c r="M27" s="404"/>
      <c r="N27" s="403"/>
      <c r="O27" s="404"/>
      <c r="P27" s="403"/>
      <c r="Q27" s="404"/>
      <c r="R27" s="399"/>
      <c r="S27" s="400"/>
      <c r="T27" s="403"/>
      <c r="U27" s="404"/>
      <c r="V27" s="403"/>
      <c r="W27" s="404"/>
      <c r="X27" s="403"/>
      <c r="Y27" s="404"/>
      <c r="Z27" s="399"/>
      <c r="AA27" s="400"/>
      <c r="AB27" s="403"/>
      <c r="AC27" s="404"/>
      <c r="AD27" s="403"/>
      <c r="AE27" s="404"/>
      <c r="AF27" s="403"/>
      <c r="AG27" s="404"/>
      <c r="AH27" s="399"/>
      <c r="AI27" s="400"/>
      <c r="AJ27" s="403"/>
      <c r="AK27" s="404"/>
      <c r="AL27" s="403"/>
      <c r="AM27" s="404"/>
      <c r="AN27" s="403"/>
      <c r="AO27" s="404"/>
      <c r="AP27" s="399"/>
      <c r="AQ27" s="400"/>
      <c r="AR27" s="473"/>
      <c r="AS27" s="171"/>
      <c r="AT27" s="153"/>
      <c r="AU27" s="375"/>
      <c r="AV27" s="403"/>
      <c r="AW27" s="404"/>
      <c r="AX27" s="403"/>
      <c r="AY27" s="404"/>
      <c r="AZ27" s="403"/>
      <c r="BA27" s="404"/>
      <c r="BB27" s="403"/>
      <c r="BC27" s="404"/>
      <c r="BD27" s="399"/>
      <c r="BE27" s="400"/>
      <c r="BF27" s="403"/>
      <c r="BG27" s="404"/>
      <c r="BH27" s="403"/>
      <c r="BI27" s="404"/>
      <c r="BJ27" s="403"/>
      <c r="BK27" s="404"/>
      <c r="BL27" s="399"/>
      <c r="BM27" s="400"/>
      <c r="BN27" s="403"/>
      <c r="BO27" s="404"/>
      <c r="BP27" s="403"/>
      <c r="BQ27" s="404"/>
      <c r="BR27" s="403"/>
      <c r="BS27" s="404"/>
      <c r="BT27" s="399"/>
      <c r="BU27" s="400"/>
      <c r="BV27" s="403"/>
      <c r="BW27" s="404"/>
      <c r="BX27" s="403"/>
      <c r="BY27" s="404"/>
      <c r="BZ27" s="403"/>
      <c r="CA27" s="404"/>
      <c r="CB27" s="399"/>
      <c r="CC27" s="400"/>
      <c r="CD27" s="473"/>
    </row>
    <row r="28" spans="8:82" ht="9" customHeight="1">
      <c r="H28" s="153"/>
      <c r="I28" s="374">
        <v>11</v>
      </c>
      <c r="J28" s="401"/>
      <c r="K28" s="402"/>
      <c r="L28" s="401"/>
      <c r="M28" s="402"/>
      <c r="N28" s="401"/>
      <c r="O28" s="402"/>
      <c r="P28" s="401"/>
      <c r="Q28" s="402"/>
      <c r="R28" s="397" t="str">
        <f t="shared" ref="R28" si="14">IFERROR(SUM(J28:Q29)/COUNT(J28:Q29),"")</f>
        <v/>
      </c>
      <c r="S28" s="398"/>
      <c r="T28" s="401"/>
      <c r="U28" s="402"/>
      <c r="V28" s="401"/>
      <c r="W28" s="402"/>
      <c r="X28" s="401"/>
      <c r="Y28" s="402"/>
      <c r="Z28" s="397">
        <f>IF(B3=2,V28,X28)</f>
        <v>0</v>
      </c>
      <c r="AA28" s="398"/>
      <c r="AB28" s="401"/>
      <c r="AC28" s="402"/>
      <c r="AD28" s="401"/>
      <c r="AE28" s="402"/>
      <c r="AF28" s="401"/>
      <c r="AG28" s="402"/>
      <c r="AH28" s="397">
        <f>IF(B4=2,AD28,AF28)</f>
        <v>0</v>
      </c>
      <c r="AI28" s="398"/>
      <c r="AJ28" s="401"/>
      <c r="AK28" s="402"/>
      <c r="AL28" s="401"/>
      <c r="AM28" s="402"/>
      <c r="AN28" s="401"/>
      <c r="AO28" s="402"/>
      <c r="AP28" s="397">
        <f>IF(B5=2,AL28,AN28)</f>
        <v>0</v>
      </c>
      <c r="AQ28" s="398"/>
      <c r="AR28" s="473">
        <f>IF(B7=0,AP28,(IF(B7=3,R28,(IF(B7=2,Z28,AH28)))))</f>
        <v>0</v>
      </c>
      <c r="AS28" s="171"/>
      <c r="AT28" s="153"/>
      <c r="AU28" s="374">
        <v>11</v>
      </c>
      <c r="AV28" s="401"/>
      <c r="AW28" s="402"/>
      <c r="AX28" s="401"/>
      <c r="AY28" s="402"/>
      <c r="AZ28" s="401"/>
      <c r="BA28" s="402"/>
      <c r="BB28" s="401"/>
      <c r="BC28" s="402"/>
      <c r="BD28" s="397" t="str">
        <f t="shared" ref="BD28" si="15">IFERROR(SUM(AV28:BC29)/COUNT(AV28:BC29),"")</f>
        <v/>
      </c>
      <c r="BE28" s="398"/>
      <c r="BF28" s="401"/>
      <c r="BG28" s="402"/>
      <c r="BH28" s="401"/>
      <c r="BI28" s="402"/>
      <c r="BJ28" s="401"/>
      <c r="BK28" s="402"/>
      <c r="BL28" s="397">
        <f>IF(CF3=2,BH28,BJ28)</f>
        <v>0</v>
      </c>
      <c r="BM28" s="398"/>
      <c r="BN28" s="401"/>
      <c r="BO28" s="402"/>
      <c r="BP28" s="401"/>
      <c r="BQ28" s="402"/>
      <c r="BR28" s="401"/>
      <c r="BS28" s="402"/>
      <c r="BT28" s="397">
        <f>IF(CF4=2,BP28,BR28)</f>
        <v>0</v>
      </c>
      <c r="BU28" s="398"/>
      <c r="BV28" s="401"/>
      <c r="BW28" s="402"/>
      <c r="BX28" s="401"/>
      <c r="BY28" s="402"/>
      <c r="BZ28" s="401"/>
      <c r="CA28" s="402"/>
      <c r="CB28" s="397">
        <f>IF(CF5=2,BX28,BZ28)</f>
        <v>0</v>
      </c>
      <c r="CC28" s="398"/>
      <c r="CD28" s="473">
        <f>IF(CF7=0,CB28,(IF(CF7=3,BD28,(IF(CF7=2,BL28,BT28)))))</f>
        <v>0</v>
      </c>
    </row>
    <row r="29" spans="8:82" ht="9" customHeight="1">
      <c r="H29" s="153"/>
      <c r="I29" s="375"/>
      <c r="J29" s="403"/>
      <c r="K29" s="404"/>
      <c r="L29" s="403"/>
      <c r="M29" s="404"/>
      <c r="N29" s="403"/>
      <c r="O29" s="404"/>
      <c r="P29" s="403"/>
      <c r="Q29" s="404"/>
      <c r="R29" s="399"/>
      <c r="S29" s="400"/>
      <c r="T29" s="403"/>
      <c r="U29" s="404"/>
      <c r="V29" s="403"/>
      <c r="W29" s="404"/>
      <c r="X29" s="403"/>
      <c r="Y29" s="404"/>
      <c r="Z29" s="399"/>
      <c r="AA29" s="400"/>
      <c r="AB29" s="403"/>
      <c r="AC29" s="404"/>
      <c r="AD29" s="403"/>
      <c r="AE29" s="404"/>
      <c r="AF29" s="403"/>
      <c r="AG29" s="404"/>
      <c r="AH29" s="399"/>
      <c r="AI29" s="400"/>
      <c r="AJ29" s="403"/>
      <c r="AK29" s="404"/>
      <c r="AL29" s="403"/>
      <c r="AM29" s="404"/>
      <c r="AN29" s="403"/>
      <c r="AO29" s="404"/>
      <c r="AP29" s="399"/>
      <c r="AQ29" s="400"/>
      <c r="AR29" s="473"/>
      <c r="AS29" s="171"/>
      <c r="AT29" s="153"/>
      <c r="AU29" s="375"/>
      <c r="AV29" s="403"/>
      <c r="AW29" s="404"/>
      <c r="AX29" s="403"/>
      <c r="AY29" s="404"/>
      <c r="AZ29" s="403"/>
      <c r="BA29" s="404"/>
      <c r="BB29" s="403"/>
      <c r="BC29" s="404"/>
      <c r="BD29" s="399"/>
      <c r="BE29" s="400"/>
      <c r="BF29" s="403"/>
      <c r="BG29" s="404"/>
      <c r="BH29" s="403"/>
      <c r="BI29" s="404"/>
      <c r="BJ29" s="403"/>
      <c r="BK29" s="404"/>
      <c r="BL29" s="399"/>
      <c r="BM29" s="400"/>
      <c r="BN29" s="403"/>
      <c r="BO29" s="404"/>
      <c r="BP29" s="403"/>
      <c r="BQ29" s="404"/>
      <c r="BR29" s="403"/>
      <c r="BS29" s="404"/>
      <c r="BT29" s="399"/>
      <c r="BU29" s="400"/>
      <c r="BV29" s="403"/>
      <c r="BW29" s="404"/>
      <c r="BX29" s="403"/>
      <c r="BY29" s="404"/>
      <c r="BZ29" s="403"/>
      <c r="CA29" s="404"/>
      <c r="CB29" s="399"/>
      <c r="CC29" s="400"/>
      <c r="CD29" s="473"/>
    </row>
    <row r="30" spans="8:82" ht="9" customHeight="1">
      <c r="H30" s="153"/>
      <c r="I30" s="374">
        <v>12</v>
      </c>
      <c r="J30" s="401"/>
      <c r="K30" s="402"/>
      <c r="L30" s="401"/>
      <c r="M30" s="402"/>
      <c r="N30" s="401"/>
      <c r="O30" s="402"/>
      <c r="P30" s="401"/>
      <c r="Q30" s="402"/>
      <c r="R30" s="397" t="str">
        <f t="shared" ref="R30" si="16">IFERROR(SUM(J30:Q31)/COUNT(J30:Q31),"")</f>
        <v/>
      </c>
      <c r="S30" s="398"/>
      <c r="T30" s="401"/>
      <c r="U30" s="402"/>
      <c r="V30" s="401"/>
      <c r="W30" s="402"/>
      <c r="X30" s="401"/>
      <c r="Y30" s="402"/>
      <c r="Z30" s="397">
        <f>IF(B3=2,V30,X30)</f>
        <v>0</v>
      </c>
      <c r="AA30" s="398"/>
      <c r="AB30" s="401"/>
      <c r="AC30" s="402"/>
      <c r="AD30" s="401"/>
      <c r="AE30" s="402"/>
      <c r="AF30" s="401"/>
      <c r="AG30" s="402"/>
      <c r="AH30" s="397">
        <f>IF(B4=2,AD30,AF30)</f>
        <v>0</v>
      </c>
      <c r="AI30" s="398"/>
      <c r="AJ30" s="401"/>
      <c r="AK30" s="402"/>
      <c r="AL30" s="401"/>
      <c r="AM30" s="402"/>
      <c r="AN30" s="401"/>
      <c r="AO30" s="402"/>
      <c r="AP30" s="397">
        <f>IF(B5=2,AL30,AN30)</f>
        <v>0</v>
      </c>
      <c r="AQ30" s="398"/>
      <c r="AR30" s="473">
        <f>IF(B7=0,AP30,(IF(B7=3,R30,(IF(B7=2,Z30,AH30)))))</f>
        <v>0</v>
      </c>
      <c r="AS30" s="171"/>
      <c r="AT30" s="153"/>
      <c r="AU30" s="374">
        <v>12</v>
      </c>
      <c r="AV30" s="401"/>
      <c r="AW30" s="402"/>
      <c r="AX30" s="401"/>
      <c r="AY30" s="402"/>
      <c r="AZ30" s="401"/>
      <c r="BA30" s="402"/>
      <c r="BB30" s="401"/>
      <c r="BC30" s="402"/>
      <c r="BD30" s="397" t="str">
        <f t="shared" ref="BD30" si="17">IFERROR(SUM(AV30:BC31)/COUNT(AV30:BC31),"")</f>
        <v/>
      </c>
      <c r="BE30" s="398"/>
      <c r="BF30" s="401"/>
      <c r="BG30" s="402"/>
      <c r="BH30" s="401"/>
      <c r="BI30" s="402"/>
      <c r="BJ30" s="401"/>
      <c r="BK30" s="402"/>
      <c r="BL30" s="397">
        <f>IF(CF3=2,BH30,BJ30)</f>
        <v>0</v>
      </c>
      <c r="BM30" s="398"/>
      <c r="BN30" s="401"/>
      <c r="BO30" s="402"/>
      <c r="BP30" s="401"/>
      <c r="BQ30" s="402"/>
      <c r="BR30" s="401"/>
      <c r="BS30" s="402"/>
      <c r="BT30" s="397">
        <f>IF(CF4=2,BP30,BR30)</f>
        <v>0</v>
      </c>
      <c r="BU30" s="398"/>
      <c r="BV30" s="401"/>
      <c r="BW30" s="402"/>
      <c r="BX30" s="401"/>
      <c r="BY30" s="402"/>
      <c r="BZ30" s="401"/>
      <c r="CA30" s="402"/>
      <c r="CB30" s="397">
        <f>IF(CF5=2,BX30,BZ30)</f>
        <v>0</v>
      </c>
      <c r="CC30" s="398"/>
      <c r="CD30" s="473">
        <f>IF(CF7=0,CB30,(IF(CF7=3,BD30,(IF(CF7=2,BL30,BT30)))))</f>
        <v>0</v>
      </c>
    </row>
    <row r="31" spans="8:82" ht="9" customHeight="1">
      <c r="H31" s="153"/>
      <c r="I31" s="375"/>
      <c r="J31" s="403"/>
      <c r="K31" s="404"/>
      <c r="L31" s="403"/>
      <c r="M31" s="404"/>
      <c r="N31" s="403"/>
      <c r="O31" s="404"/>
      <c r="P31" s="403"/>
      <c r="Q31" s="404"/>
      <c r="R31" s="399"/>
      <c r="S31" s="400"/>
      <c r="T31" s="403"/>
      <c r="U31" s="404"/>
      <c r="V31" s="403"/>
      <c r="W31" s="404"/>
      <c r="X31" s="403"/>
      <c r="Y31" s="404"/>
      <c r="Z31" s="399"/>
      <c r="AA31" s="400"/>
      <c r="AB31" s="403"/>
      <c r="AC31" s="404"/>
      <c r="AD31" s="403"/>
      <c r="AE31" s="404"/>
      <c r="AF31" s="403"/>
      <c r="AG31" s="404"/>
      <c r="AH31" s="399"/>
      <c r="AI31" s="400"/>
      <c r="AJ31" s="403"/>
      <c r="AK31" s="404"/>
      <c r="AL31" s="403"/>
      <c r="AM31" s="404"/>
      <c r="AN31" s="403"/>
      <c r="AO31" s="404"/>
      <c r="AP31" s="399"/>
      <c r="AQ31" s="400"/>
      <c r="AR31" s="473"/>
      <c r="AS31" s="171"/>
      <c r="AT31" s="153"/>
      <c r="AU31" s="375"/>
      <c r="AV31" s="403"/>
      <c r="AW31" s="404"/>
      <c r="AX31" s="403"/>
      <c r="AY31" s="404"/>
      <c r="AZ31" s="403"/>
      <c r="BA31" s="404"/>
      <c r="BB31" s="403"/>
      <c r="BC31" s="404"/>
      <c r="BD31" s="399"/>
      <c r="BE31" s="400"/>
      <c r="BF31" s="403"/>
      <c r="BG31" s="404"/>
      <c r="BH31" s="403"/>
      <c r="BI31" s="404"/>
      <c r="BJ31" s="403"/>
      <c r="BK31" s="404"/>
      <c r="BL31" s="399"/>
      <c r="BM31" s="400"/>
      <c r="BN31" s="403"/>
      <c r="BO31" s="404"/>
      <c r="BP31" s="403"/>
      <c r="BQ31" s="404"/>
      <c r="BR31" s="403"/>
      <c r="BS31" s="404"/>
      <c r="BT31" s="399"/>
      <c r="BU31" s="400"/>
      <c r="BV31" s="403"/>
      <c r="BW31" s="404"/>
      <c r="BX31" s="403"/>
      <c r="BY31" s="404"/>
      <c r="BZ31" s="403"/>
      <c r="CA31" s="404"/>
      <c r="CB31" s="399"/>
      <c r="CC31" s="400"/>
      <c r="CD31" s="473"/>
    </row>
    <row r="32" spans="8:82" ht="9" customHeight="1">
      <c r="H32" s="153"/>
      <c r="I32" s="374">
        <v>13</v>
      </c>
      <c r="J32" s="401"/>
      <c r="K32" s="402"/>
      <c r="L32" s="401"/>
      <c r="M32" s="402"/>
      <c r="N32" s="401"/>
      <c r="O32" s="402"/>
      <c r="P32" s="401"/>
      <c r="Q32" s="402"/>
      <c r="R32" s="397" t="str">
        <f t="shared" ref="R32" si="18">IFERROR(SUM(J32:Q33)/COUNT(J32:Q33),"")</f>
        <v/>
      </c>
      <c r="S32" s="398"/>
      <c r="T32" s="401"/>
      <c r="U32" s="402"/>
      <c r="V32" s="401"/>
      <c r="W32" s="402"/>
      <c r="X32" s="401"/>
      <c r="Y32" s="402"/>
      <c r="Z32" s="397">
        <f>IF(B3=2,V32,X32)</f>
        <v>0</v>
      </c>
      <c r="AA32" s="398"/>
      <c r="AB32" s="401"/>
      <c r="AC32" s="402"/>
      <c r="AD32" s="401"/>
      <c r="AE32" s="402"/>
      <c r="AF32" s="401"/>
      <c r="AG32" s="402"/>
      <c r="AH32" s="397">
        <f>IF(B4=2,AD32,AF32)</f>
        <v>0</v>
      </c>
      <c r="AI32" s="398"/>
      <c r="AJ32" s="401"/>
      <c r="AK32" s="402"/>
      <c r="AL32" s="401"/>
      <c r="AM32" s="402"/>
      <c r="AN32" s="401"/>
      <c r="AO32" s="402"/>
      <c r="AP32" s="397">
        <f>IF(B5=2,AL32,AN32)</f>
        <v>0</v>
      </c>
      <c r="AQ32" s="398"/>
      <c r="AR32" s="473">
        <f>IF(B7=0,AP32,(IF(B7=3,R32,(IF(B7=2,Z32,AH32)))))</f>
        <v>0</v>
      </c>
      <c r="AS32" s="171"/>
      <c r="AT32" s="153"/>
      <c r="AU32" s="374">
        <v>13</v>
      </c>
      <c r="AV32" s="401"/>
      <c r="AW32" s="402"/>
      <c r="AX32" s="401"/>
      <c r="AY32" s="402"/>
      <c r="AZ32" s="401"/>
      <c r="BA32" s="402"/>
      <c r="BB32" s="401"/>
      <c r="BC32" s="402"/>
      <c r="BD32" s="397" t="str">
        <f t="shared" ref="BD32" si="19">IFERROR(SUM(AV32:BC33)/COUNT(AV32:BC33),"")</f>
        <v/>
      </c>
      <c r="BE32" s="398"/>
      <c r="BF32" s="401"/>
      <c r="BG32" s="402"/>
      <c r="BH32" s="401"/>
      <c r="BI32" s="402"/>
      <c r="BJ32" s="401"/>
      <c r="BK32" s="402"/>
      <c r="BL32" s="397">
        <f>IF(CF3=2,BH32,BJ32)</f>
        <v>0</v>
      </c>
      <c r="BM32" s="398"/>
      <c r="BN32" s="401"/>
      <c r="BO32" s="402"/>
      <c r="BP32" s="401"/>
      <c r="BQ32" s="402"/>
      <c r="BR32" s="401"/>
      <c r="BS32" s="402"/>
      <c r="BT32" s="397">
        <f>IF(CF4=2,BP32,BR32)</f>
        <v>0</v>
      </c>
      <c r="BU32" s="398"/>
      <c r="BV32" s="401"/>
      <c r="BW32" s="402"/>
      <c r="BX32" s="401"/>
      <c r="BY32" s="402"/>
      <c r="BZ32" s="401"/>
      <c r="CA32" s="402"/>
      <c r="CB32" s="397">
        <f>IF(CF5=2,BX32,BZ32)</f>
        <v>0</v>
      </c>
      <c r="CC32" s="398"/>
      <c r="CD32" s="473">
        <f>IF(CF7=0,CB32,(IF(CF7=3,BD32,(IF(CF7=2,BL32,BT32)))))</f>
        <v>0</v>
      </c>
    </row>
    <row r="33" spans="8:82" ht="9" customHeight="1">
      <c r="H33" s="153"/>
      <c r="I33" s="375"/>
      <c r="J33" s="403"/>
      <c r="K33" s="404"/>
      <c r="L33" s="403"/>
      <c r="M33" s="404"/>
      <c r="N33" s="403"/>
      <c r="O33" s="404"/>
      <c r="P33" s="403"/>
      <c r="Q33" s="404"/>
      <c r="R33" s="399"/>
      <c r="S33" s="400"/>
      <c r="T33" s="403"/>
      <c r="U33" s="404"/>
      <c r="V33" s="403"/>
      <c r="W33" s="404"/>
      <c r="X33" s="403"/>
      <c r="Y33" s="404"/>
      <c r="Z33" s="399"/>
      <c r="AA33" s="400"/>
      <c r="AB33" s="403"/>
      <c r="AC33" s="404"/>
      <c r="AD33" s="403"/>
      <c r="AE33" s="404"/>
      <c r="AF33" s="403"/>
      <c r="AG33" s="404"/>
      <c r="AH33" s="399"/>
      <c r="AI33" s="400"/>
      <c r="AJ33" s="403"/>
      <c r="AK33" s="404"/>
      <c r="AL33" s="403"/>
      <c r="AM33" s="404"/>
      <c r="AN33" s="403"/>
      <c r="AO33" s="404"/>
      <c r="AP33" s="399"/>
      <c r="AQ33" s="400"/>
      <c r="AR33" s="473"/>
      <c r="AS33" s="171"/>
      <c r="AT33" s="153"/>
      <c r="AU33" s="375"/>
      <c r="AV33" s="403"/>
      <c r="AW33" s="404"/>
      <c r="AX33" s="403"/>
      <c r="AY33" s="404"/>
      <c r="AZ33" s="403"/>
      <c r="BA33" s="404"/>
      <c r="BB33" s="403"/>
      <c r="BC33" s="404"/>
      <c r="BD33" s="399"/>
      <c r="BE33" s="400"/>
      <c r="BF33" s="403"/>
      <c r="BG33" s="404"/>
      <c r="BH33" s="403"/>
      <c r="BI33" s="404"/>
      <c r="BJ33" s="403"/>
      <c r="BK33" s="404"/>
      <c r="BL33" s="399"/>
      <c r="BM33" s="400"/>
      <c r="BN33" s="403"/>
      <c r="BO33" s="404"/>
      <c r="BP33" s="403"/>
      <c r="BQ33" s="404"/>
      <c r="BR33" s="403"/>
      <c r="BS33" s="404"/>
      <c r="BT33" s="399"/>
      <c r="BU33" s="400"/>
      <c r="BV33" s="403"/>
      <c r="BW33" s="404"/>
      <c r="BX33" s="403"/>
      <c r="BY33" s="404"/>
      <c r="BZ33" s="403"/>
      <c r="CA33" s="404"/>
      <c r="CB33" s="399"/>
      <c r="CC33" s="400"/>
      <c r="CD33" s="473"/>
    </row>
    <row r="34" spans="8:82" ht="9" customHeight="1">
      <c r="H34" s="153"/>
      <c r="I34" s="374">
        <v>14</v>
      </c>
      <c r="J34" s="401"/>
      <c r="K34" s="402"/>
      <c r="L34" s="401"/>
      <c r="M34" s="402"/>
      <c r="N34" s="401"/>
      <c r="O34" s="402"/>
      <c r="P34" s="401"/>
      <c r="Q34" s="402"/>
      <c r="R34" s="397" t="str">
        <f t="shared" ref="R34" si="20">IFERROR(SUM(J34:Q35)/COUNT(J34:Q35),"")</f>
        <v/>
      </c>
      <c r="S34" s="398"/>
      <c r="T34" s="401"/>
      <c r="U34" s="402"/>
      <c r="V34" s="401"/>
      <c r="W34" s="402"/>
      <c r="X34" s="401"/>
      <c r="Y34" s="402"/>
      <c r="Z34" s="397">
        <f>IF(B3=2,V34,X34)</f>
        <v>0</v>
      </c>
      <c r="AA34" s="398"/>
      <c r="AB34" s="401"/>
      <c r="AC34" s="402"/>
      <c r="AD34" s="401"/>
      <c r="AE34" s="402"/>
      <c r="AF34" s="401"/>
      <c r="AG34" s="402"/>
      <c r="AH34" s="397">
        <f>IF(B4=2,AD34,AF34)</f>
        <v>0</v>
      </c>
      <c r="AI34" s="398"/>
      <c r="AJ34" s="401"/>
      <c r="AK34" s="402"/>
      <c r="AL34" s="401"/>
      <c r="AM34" s="402"/>
      <c r="AN34" s="401"/>
      <c r="AO34" s="402"/>
      <c r="AP34" s="397">
        <f>IF(B5=2,AL34,AN34)</f>
        <v>0</v>
      </c>
      <c r="AQ34" s="398"/>
      <c r="AR34" s="473">
        <f>IF(B7=0,AP34,(IF(B7=3,R34,(IF(B7=2,Z34,AH34)))))</f>
        <v>0</v>
      </c>
      <c r="AS34" s="171"/>
      <c r="AT34" s="153"/>
      <c r="AU34" s="374">
        <v>14</v>
      </c>
      <c r="AV34" s="401"/>
      <c r="AW34" s="402"/>
      <c r="AX34" s="401"/>
      <c r="AY34" s="402"/>
      <c r="AZ34" s="401"/>
      <c r="BA34" s="402"/>
      <c r="BB34" s="401"/>
      <c r="BC34" s="402"/>
      <c r="BD34" s="397" t="str">
        <f t="shared" ref="BD34" si="21">IFERROR(SUM(AV34:BC35)/COUNT(AV34:BC35),"")</f>
        <v/>
      </c>
      <c r="BE34" s="398"/>
      <c r="BF34" s="401"/>
      <c r="BG34" s="402"/>
      <c r="BH34" s="401"/>
      <c r="BI34" s="402"/>
      <c r="BJ34" s="401"/>
      <c r="BK34" s="402"/>
      <c r="BL34" s="397">
        <f>IF(CF3=2,BH34,BJ34)</f>
        <v>0</v>
      </c>
      <c r="BM34" s="398"/>
      <c r="BN34" s="401"/>
      <c r="BO34" s="402"/>
      <c r="BP34" s="401"/>
      <c r="BQ34" s="402"/>
      <c r="BR34" s="401"/>
      <c r="BS34" s="402"/>
      <c r="BT34" s="397">
        <f>IF(CF4=2,BP34,BR34)</f>
        <v>0</v>
      </c>
      <c r="BU34" s="398"/>
      <c r="BV34" s="401"/>
      <c r="BW34" s="402"/>
      <c r="BX34" s="401"/>
      <c r="BY34" s="402"/>
      <c r="BZ34" s="401"/>
      <c r="CA34" s="402"/>
      <c r="CB34" s="397">
        <f>IF(CF5=2,BX34,BZ34)</f>
        <v>0</v>
      </c>
      <c r="CC34" s="398"/>
      <c r="CD34" s="473">
        <f>IF(CF7=0,CB34,(IF(CF7=3,BD34,(IF(CF7=2,BL34,BT34)))))</f>
        <v>0</v>
      </c>
    </row>
    <row r="35" spans="8:82" ht="9" customHeight="1">
      <c r="H35" s="153"/>
      <c r="I35" s="375"/>
      <c r="J35" s="403"/>
      <c r="K35" s="404"/>
      <c r="L35" s="403"/>
      <c r="M35" s="404"/>
      <c r="N35" s="403"/>
      <c r="O35" s="404"/>
      <c r="P35" s="403"/>
      <c r="Q35" s="404"/>
      <c r="R35" s="399"/>
      <c r="S35" s="400"/>
      <c r="T35" s="403"/>
      <c r="U35" s="404"/>
      <c r="V35" s="403"/>
      <c r="W35" s="404"/>
      <c r="X35" s="403"/>
      <c r="Y35" s="404"/>
      <c r="Z35" s="399"/>
      <c r="AA35" s="400"/>
      <c r="AB35" s="403"/>
      <c r="AC35" s="404"/>
      <c r="AD35" s="403"/>
      <c r="AE35" s="404"/>
      <c r="AF35" s="403"/>
      <c r="AG35" s="404"/>
      <c r="AH35" s="399"/>
      <c r="AI35" s="400"/>
      <c r="AJ35" s="403"/>
      <c r="AK35" s="404"/>
      <c r="AL35" s="403"/>
      <c r="AM35" s="404"/>
      <c r="AN35" s="403"/>
      <c r="AO35" s="404"/>
      <c r="AP35" s="399"/>
      <c r="AQ35" s="400"/>
      <c r="AR35" s="473"/>
      <c r="AS35" s="171"/>
      <c r="AT35" s="153"/>
      <c r="AU35" s="375"/>
      <c r="AV35" s="403"/>
      <c r="AW35" s="404"/>
      <c r="AX35" s="403"/>
      <c r="AY35" s="404"/>
      <c r="AZ35" s="403"/>
      <c r="BA35" s="404"/>
      <c r="BB35" s="403"/>
      <c r="BC35" s="404"/>
      <c r="BD35" s="399"/>
      <c r="BE35" s="400"/>
      <c r="BF35" s="403"/>
      <c r="BG35" s="404"/>
      <c r="BH35" s="403"/>
      <c r="BI35" s="404"/>
      <c r="BJ35" s="403"/>
      <c r="BK35" s="404"/>
      <c r="BL35" s="399"/>
      <c r="BM35" s="400"/>
      <c r="BN35" s="403"/>
      <c r="BO35" s="404"/>
      <c r="BP35" s="403"/>
      <c r="BQ35" s="404"/>
      <c r="BR35" s="403"/>
      <c r="BS35" s="404"/>
      <c r="BT35" s="399"/>
      <c r="BU35" s="400"/>
      <c r="BV35" s="403"/>
      <c r="BW35" s="404"/>
      <c r="BX35" s="403"/>
      <c r="BY35" s="404"/>
      <c r="BZ35" s="403"/>
      <c r="CA35" s="404"/>
      <c r="CB35" s="399"/>
      <c r="CC35" s="400"/>
      <c r="CD35" s="473"/>
    </row>
    <row r="36" spans="8:82" ht="9" customHeight="1">
      <c r="H36" s="153"/>
      <c r="I36" s="374">
        <v>15</v>
      </c>
      <c r="J36" s="401"/>
      <c r="K36" s="402"/>
      <c r="L36" s="401"/>
      <c r="M36" s="402"/>
      <c r="N36" s="401"/>
      <c r="O36" s="402"/>
      <c r="P36" s="401"/>
      <c r="Q36" s="402"/>
      <c r="R36" s="397" t="str">
        <f t="shared" ref="R36" si="22">IFERROR(SUM(J36:Q37)/COUNT(J36:Q37),"")</f>
        <v/>
      </c>
      <c r="S36" s="398"/>
      <c r="T36" s="401"/>
      <c r="U36" s="402"/>
      <c r="V36" s="401"/>
      <c r="W36" s="402"/>
      <c r="X36" s="401"/>
      <c r="Y36" s="402"/>
      <c r="Z36" s="397">
        <f>IF(B3=2,V36,X36)</f>
        <v>0</v>
      </c>
      <c r="AA36" s="398"/>
      <c r="AB36" s="401"/>
      <c r="AC36" s="402"/>
      <c r="AD36" s="401"/>
      <c r="AE36" s="402"/>
      <c r="AF36" s="401"/>
      <c r="AG36" s="402"/>
      <c r="AH36" s="397">
        <f>IF(B4=2,AD36,AF36)</f>
        <v>0</v>
      </c>
      <c r="AI36" s="398"/>
      <c r="AJ36" s="401"/>
      <c r="AK36" s="402"/>
      <c r="AL36" s="401"/>
      <c r="AM36" s="402"/>
      <c r="AN36" s="401"/>
      <c r="AO36" s="402"/>
      <c r="AP36" s="397">
        <f>IF(B5=2,AL36,AN36)</f>
        <v>0</v>
      </c>
      <c r="AQ36" s="398"/>
      <c r="AR36" s="473">
        <f>IF(B7=0,AP36,(IF(B7=3,R36,(IF(B7=2,Z36,AH36)))))</f>
        <v>0</v>
      </c>
      <c r="AS36" s="171"/>
      <c r="AT36" s="153"/>
      <c r="AU36" s="374">
        <v>15</v>
      </c>
      <c r="AV36" s="401"/>
      <c r="AW36" s="402"/>
      <c r="AX36" s="401"/>
      <c r="AY36" s="402"/>
      <c r="AZ36" s="401"/>
      <c r="BA36" s="402"/>
      <c r="BB36" s="401"/>
      <c r="BC36" s="402"/>
      <c r="BD36" s="397" t="str">
        <f t="shared" ref="BD36" si="23">IFERROR(SUM(AV36:BC37)/COUNT(AV36:BC37),"")</f>
        <v/>
      </c>
      <c r="BE36" s="398"/>
      <c r="BF36" s="401"/>
      <c r="BG36" s="402"/>
      <c r="BH36" s="401"/>
      <c r="BI36" s="402"/>
      <c r="BJ36" s="401"/>
      <c r="BK36" s="402"/>
      <c r="BL36" s="397">
        <f>IF(CF3=2,BH36,BJ36)</f>
        <v>0</v>
      </c>
      <c r="BM36" s="398"/>
      <c r="BN36" s="401"/>
      <c r="BO36" s="402"/>
      <c r="BP36" s="401"/>
      <c r="BQ36" s="402"/>
      <c r="BR36" s="401"/>
      <c r="BS36" s="402"/>
      <c r="BT36" s="397">
        <f>IF(CF4=2,BP36,BR36)</f>
        <v>0</v>
      </c>
      <c r="BU36" s="398"/>
      <c r="BV36" s="401"/>
      <c r="BW36" s="402"/>
      <c r="BX36" s="401"/>
      <c r="BY36" s="402"/>
      <c r="BZ36" s="401"/>
      <c r="CA36" s="402"/>
      <c r="CB36" s="397">
        <f>IF(CF5,BX36,BZ36)</f>
        <v>0</v>
      </c>
      <c r="CC36" s="398"/>
      <c r="CD36" s="473">
        <f>IF(CF7=0,CB36,(IF(CF7=3,BD36,(IF(CF7=2,BL36,BT36)))))</f>
        <v>0</v>
      </c>
    </row>
    <row r="37" spans="8:82" ht="9" customHeight="1">
      <c r="H37" s="153"/>
      <c r="I37" s="375"/>
      <c r="J37" s="403"/>
      <c r="K37" s="404"/>
      <c r="L37" s="403"/>
      <c r="M37" s="404"/>
      <c r="N37" s="403"/>
      <c r="O37" s="404"/>
      <c r="P37" s="403"/>
      <c r="Q37" s="404"/>
      <c r="R37" s="399"/>
      <c r="S37" s="400"/>
      <c r="T37" s="403"/>
      <c r="U37" s="404"/>
      <c r="V37" s="403"/>
      <c r="W37" s="404"/>
      <c r="X37" s="403"/>
      <c r="Y37" s="404"/>
      <c r="Z37" s="399"/>
      <c r="AA37" s="400"/>
      <c r="AB37" s="403"/>
      <c r="AC37" s="404"/>
      <c r="AD37" s="403"/>
      <c r="AE37" s="404"/>
      <c r="AF37" s="403"/>
      <c r="AG37" s="404"/>
      <c r="AH37" s="399"/>
      <c r="AI37" s="400"/>
      <c r="AJ37" s="403"/>
      <c r="AK37" s="404"/>
      <c r="AL37" s="403"/>
      <c r="AM37" s="404"/>
      <c r="AN37" s="403"/>
      <c r="AO37" s="404"/>
      <c r="AP37" s="399"/>
      <c r="AQ37" s="400"/>
      <c r="AR37" s="473"/>
      <c r="AS37" s="171"/>
      <c r="AT37" s="153"/>
      <c r="AU37" s="375"/>
      <c r="AV37" s="403"/>
      <c r="AW37" s="404"/>
      <c r="AX37" s="403"/>
      <c r="AY37" s="404"/>
      <c r="AZ37" s="403"/>
      <c r="BA37" s="404"/>
      <c r="BB37" s="403"/>
      <c r="BC37" s="404"/>
      <c r="BD37" s="399"/>
      <c r="BE37" s="400"/>
      <c r="BF37" s="403"/>
      <c r="BG37" s="404"/>
      <c r="BH37" s="403"/>
      <c r="BI37" s="404"/>
      <c r="BJ37" s="403"/>
      <c r="BK37" s="404"/>
      <c r="BL37" s="399"/>
      <c r="BM37" s="400"/>
      <c r="BN37" s="403"/>
      <c r="BO37" s="404"/>
      <c r="BP37" s="403"/>
      <c r="BQ37" s="404"/>
      <c r="BR37" s="403"/>
      <c r="BS37" s="404"/>
      <c r="BT37" s="399"/>
      <c r="BU37" s="400"/>
      <c r="BV37" s="403"/>
      <c r="BW37" s="404"/>
      <c r="BX37" s="403"/>
      <c r="BY37" s="404"/>
      <c r="BZ37" s="403"/>
      <c r="CA37" s="404"/>
      <c r="CB37" s="399"/>
      <c r="CC37" s="400"/>
      <c r="CD37" s="473"/>
    </row>
    <row r="38" spans="8:82" ht="9" customHeight="1">
      <c r="H38" s="153"/>
      <c r="I38" s="374">
        <v>16</v>
      </c>
      <c r="J38" s="401"/>
      <c r="K38" s="402"/>
      <c r="L38" s="401"/>
      <c r="M38" s="402"/>
      <c r="N38" s="401"/>
      <c r="O38" s="402"/>
      <c r="P38" s="401"/>
      <c r="Q38" s="402"/>
      <c r="R38" s="397" t="str">
        <f t="shared" ref="R38" si="24">IFERROR(SUM(J38:Q39)/COUNT(J38:Q39),"")</f>
        <v/>
      </c>
      <c r="S38" s="398"/>
      <c r="T38" s="401"/>
      <c r="U38" s="402"/>
      <c r="V38" s="401"/>
      <c r="W38" s="402"/>
      <c r="X38" s="401"/>
      <c r="Y38" s="402"/>
      <c r="Z38" s="397">
        <f>IF(B3=2,V38,X38)</f>
        <v>0</v>
      </c>
      <c r="AA38" s="398"/>
      <c r="AB38" s="401"/>
      <c r="AC38" s="402"/>
      <c r="AD38" s="401"/>
      <c r="AE38" s="402"/>
      <c r="AF38" s="401"/>
      <c r="AG38" s="402"/>
      <c r="AH38" s="397">
        <f>IF(B4=2,AD38,AF38)</f>
        <v>0</v>
      </c>
      <c r="AI38" s="398"/>
      <c r="AJ38" s="401"/>
      <c r="AK38" s="402"/>
      <c r="AL38" s="401"/>
      <c r="AM38" s="402"/>
      <c r="AN38" s="401"/>
      <c r="AO38" s="402"/>
      <c r="AP38" s="397">
        <f>IF(B5=2,AL38,AN38)</f>
        <v>0</v>
      </c>
      <c r="AQ38" s="398"/>
      <c r="AR38" s="473">
        <f>IF(B7=0,AP38,(IF(B7=3,R38,(IF(B7=2,Z38,AH38)))))</f>
        <v>0</v>
      </c>
      <c r="AS38" s="171"/>
      <c r="AT38" s="153"/>
      <c r="AU38" s="374">
        <v>16</v>
      </c>
      <c r="AV38" s="401"/>
      <c r="AW38" s="402"/>
      <c r="AX38" s="401"/>
      <c r="AY38" s="402"/>
      <c r="AZ38" s="401"/>
      <c r="BA38" s="402"/>
      <c r="BB38" s="401"/>
      <c r="BC38" s="402"/>
      <c r="BD38" s="397" t="str">
        <f t="shared" ref="BD38" si="25">IFERROR(SUM(AV38:BC39)/COUNT(AV38:BC39),"")</f>
        <v/>
      </c>
      <c r="BE38" s="398"/>
      <c r="BF38" s="401"/>
      <c r="BG38" s="402"/>
      <c r="BH38" s="401"/>
      <c r="BI38" s="402"/>
      <c r="BJ38" s="401"/>
      <c r="BK38" s="402"/>
      <c r="BL38" s="397">
        <f>IF(CF3=2,BH38,BJ38)</f>
        <v>0</v>
      </c>
      <c r="BM38" s="398"/>
      <c r="BN38" s="401"/>
      <c r="BO38" s="402"/>
      <c r="BP38" s="401"/>
      <c r="BQ38" s="402"/>
      <c r="BR38" s="401"/>
      <c r="BS38" s="402"/>
      <c r="BT38" s="397">
        <f>IF(CF4=2,BP38,BR38)</f>
        <v>0</v>
      </c>
      <c r="BU38" s="398"/>
      <c r="BV38" s="401"/>
      <c r="BW38" s="402"/>
      <c r="BX38" s="401"/>
      <c r="BY38" s="402"/>
      <c r="BZ38" s="401"/>
      <c r="CA38" s="402"/>
      <c r="CB38" s="397">
        <f>IF(CF5=2,BX38,BZ38)</f>
        <v>0</v>
      </c>
      <c r="CC38" s="398"/>
      <c r="CD38" s="473">
        <f>IF(CF7=0,CB38,(IF(CF7=3,BD38,(IF(CF7=2,BL38,BT38)))))</f>
        <v>0</v>
      </c>
    </row>
    <row r="39" spans="8:82" ht="9" customHeight="1">
      <c r="H39" s="153"/>
      <c r="I39" s="375"/>
      <c r="J39" s="403"/>
      <c r="K39" s="404"/>
      <c r="L39" s="403"/>
      <c r="M39" s="404"/>
      <c r="N39" s="403"/>
      <c r="O39" s="404"/>
      <c r="P39" s="403"/>
      <c r="Q39" s="404"/>
      <c r="R39" s="399"/>
      <c r="S39" s="400"/>
      <c r="T39" s="403"/>
      <c r="U39" s="404"/>
      <c r="V39" s="403"/>
      <c r="W39" s="404"/>
      <c r="X39" s="403"/>
      <c r="Y39" s="404"/>
      <c r="Z39" s="399"/>
      <c r="AA39" s="400"/>
      <c r="AB39" s="403"/>
      <c r="AC39" s="404"/>
      <c r="AD39" s="403"/>
      <c r="AE39" s="404"/>
      <c r="AF39" s="403"/>
      <c r="AG39" s="404"/>
      <c r="AH39" s="399"/>
      <c r="AI39" s="400"/>
      <c r="AJ39" s="403"/>
      <c r="AK39" s="404"/>
      <c r="AL39" s="403"/>
      <c r="AM39" s="404"/>
      <c r="AN39" s="403"/>
      <c r="AO39" s="404"/>
      <c r="AP39" s="399"/>
      <c r="AQ39" s="400"/>
      <c r="AR39" s="473"/>
      <c r="AS39" s="171"/>
      <c r="AT39" s="153"/>
      <c r="AU39" s="375"/>
      <c r="AV39" s="403"/>
      <c r="AW39" s="404"/>
      <c r="AX39" s="403"/>
      <c r="AY39" s="404"/>
      <c r="AZ39" s="403"/>
      <c r="BA39" s="404"/>
      <c r="BB39" s="403"/>
      <c r="BC39" s="404"/>
      <c r="BD39" s="399"/>
      <c r="BE39" s="400"/>
      <c r="BF39" s="403"/>
      <c r="BG39" s="404"/>
      <c r="BH39" s="403"/>
      <c r="BI39" s="404"/>
      <c r="BJ39" s="403"/>
      <c r="BK39" s="404"/>
      <c r="BL39" s="399"/>
      <c r="BM39" s="400"/>
      <c r="BN39" s="403"/>
      <c r="BO39" s="404"/>
      <c r="BP39" s="403"/>
      <c r="BQ39" s="404"/>
      <c r="BR39" s="403"/>
      <c r="BS39" s="404"/>
      <c r="BT39" s="399"/>
      <c r="BU39" s="400"/>
      <c r="BV39" s="403"/>
      <c r="BW39" s="404"/>
      <c r="BX39" s="403"/>
      <c r="BY39" s="404"/>
      <c r="BZ39" s="403"/>
      <c r="CA39" s="404"/>
      <c r="CB39" s="399"/>
      <c r="CC39" s="400"/>
      <c r="CD39" s="473"/>
    </row>
    <row r="40" spans="8:82" ht="9" customHeight="1">
      <c r="H40" s="153"/>
      <c r="I40" s="374">
        <v>17</v>
      </c>
      <c r="J40" s="401"/>
      <c r="K40" s="402"/>
      <c r="L40" s="401"/>
      <c r="M40" s="402"/>
      <c r="N40" s="401"/>
      <c r="O40" s="402"/>
      <c r="P40" s="401"/>
      <c r="Q40" s="402"/>
      <c r="R40" s="397" t="str">
        <f t="shared" ref="R40" si="26">IFERROR(SUM(J40:Q41)/COUNT(J40:Q41),"")</f>
        <v/>
      </c>
      <c r="S40" s="398"/>
      <c r="T40" s="401"/>
      <c r="U40" s="402"/>
      <c r="V40" s="401"/>
      <c r="W40" s="402"/>
      <c r="X40" s="401"/>
      <c r="Y40" s="402"/>
      <c r="Z40" s="397">
        <f>IF(B3=2,V40,X40)</f>
        <v>0</v>
      </c>
      <c r="AA40" s="398"/>
      <c r="AB40" s="401"/>
      <c r="AC40" s="402"/>
      <c r="AD40" s="401"/>
      <c r="AE40" s="402"/>
      <c r="AF40" s="401"/>
      <c r="AG40" s="402"/>
      <c r="AH40" s="397">
        <f>IF(B4=2,AD40,AF40)</f>
        <v>0</v>
      </c>
      <c r="AI40" s="398"/>
      <c r="AJ40" s="401"/>
      <c r="AK40" s="402"/>
      <c r="AL40" s="401"/>
      <c r="AM40" s="402"/>
      <c r="AN40" s="401"/>
      <c r="AO40" s="402"/>
      <c r="AP40" s="397">
        <f>IF(B5=2,AL40,AN40)</f>
        <v>0</v>
      </c>
      <c r="AQ40" s="398"/>
      <c r="AR40" s="473">
        <f>IF(B7=0,AP40,(IF(B7=3,R40,(IF(B7=2,Z40,AH40)))))</f>
        <v>0</v>
      </c>
      <c r="AS40" s="171"/>
      <c r="AT40" s="153"/>
      <c r="AU40" s="374">
        <v>17</v>
      </c>
      <c r="AV40" s="401"/>
      <c r="AW40" s="402"/>
      <c r="AX40" s="401"/>
      <c r="AY40" s="402"/>
      <c r="AZ40" s="401"/>
      <c r="BA40" s="402"/>
      <c r="BB40" s="401"/>
      <c r="BC40" s="402"/>
      <c r="BD40" s="397" t="str">
        <f t="shared" ref="BD40" si="27">IFERROR(SUM(AV40:BC41)/COUNT(AV40:BC41),"")</f>
        <v/>
      </c>
      <c r="BE40" s="398"/>
      <c r="BF40" s="401"/>
      <c r="BG40" s="402"/>
      <c r="BH40" s="401"/>
      <c r="BI40" s="402"/>
      <c r="BJ40" s="401"/>
      <c r="BK40" s="402"/>
      <c r="BL40" s="397">
        <f>IF(CF3=2,BH40,BJ40)</f>
        <v>0</v>
      </c>
      <c r="BM40" s="398"/>
      <c r="BN40" s="401"/>
      <c r="BO40" s="402"/>
      <c r="BP40" s="401"/>
      <c r="BQ40" s="402"/>
      <c r="BR40" s="401"/>
      <c r="BS40" s="402"/>
      <c r="BT40" s="397">
        <f>IF(CF4=2,BP40,BR40)</f>
        <v>0</v>
      </c>
      <c r="BU40" s="398"/>
      <c r="BV40" s="401"/>
      <c r="BW40" s="402"/>
      <c r="BX40" s="401"/>
      <c r="BY40" s="402"/>
      <c r="BZ40" s="401"/>
      <c r="CA40" s="402"/>
      <c r="CB40" s="397">
        <f>IF(CF5=2,BX40,BZ40)</f>
        <v>0</v>
      </c>
      <c r="CC40" s="398"/>
      <c r="CD40" s="473">
        <f>IF(CF7=0,CB40,(IF(CF7=3,BD40,(IF(CF7=2,BL40,BT40)))))</f>
        <v>0</v>
      </c>
    </row>
    <row r="41" spans="8:82" ht="9" customHeight="1">
      <c r="H41" s="153"/>
      <c r="I41" s="375"/>
      <c r="J41" s="403"/>
      <c r="K41" s="404"/>
      <c r="L41" s="403"/>
      <c r="M41" s="404"/>
      <c r="N41" s="403"/>
      <c r="O41" s="404"/>
      <c r="P41" s="403"/>
      <c r="Q41" s="404"/>
      <c r="R41" s="399"/>
      <c r="S41" s="400"/>
      <c r="T41" s="403"/>
      <c r="U41" s="404"/>
      <c r="V41" s="403"/>
      <c r="W41" s="404"/>
      <c r="X41" s="403"/>
      <c r="Y41" s="404"/>
      <c r="Z41" s="399"/>
      <c r="AA41" s="400"/>
      <c r="AB41" s="403"/>
      <c r="AC41" s="404"/>
      <c r="AD41" s="403"/>
      <c r="AE41" s="404"/>
      <c r="AF41" s="403"/>
      <c r="AG41" s="404"/>
      <c r="AH41" s="399"/>
      <c r="AI41" s="400"/>
      <c r="AJ41" s="403"/>
      <c r="AK41" s="404"/>
      <c r="AL41" s="403"/>
      <c r="AM41" s="404"/>
      <c r="AN41" s="403"/>
      <c r="AO41" s="404"/>
      <c r="AP41" s="399"/>
      <c r="AQ41" s="400"/>
      <c r="AR41" s="473"/>
      <c r="AS41" s="171"/>
      <c r="AT41" s="153"/>
      <c r="AU41" s="375"/>
      <c r="AV41" s="403"/>
      <c r="AW41" s="404"/>
      <c r="AX41" s="403"/>
      <c r="AY41" s="404"/>
      <c r="AZ41" s="403"/>
      <c r="BA41" s="404"/>
      <c r="BB41" s="403"/>
      <c r="BC41" s="404"/>
      <c r="BD41" s="399"/>
      <c r="BE41" s="400"/>
      <c r="BF41" s="403"/>
      <c r="BG41" s="404"/>
      <c r="BH41" s="403"/>
      <c r="BI41" s="404"/>
      <c r="BJ41" s="403"/>
      <c r="BK41" s="404"/>
      <c r="BL41" s="399"/>
      <c r="BM41" s="400"/>
      <c r="BN41" s="403"/>
      <c r="BO41" s="404"/>
      <c r="BP41" s="403"/>
      <c r="BQ41" s="404"/>
      <c r="BR41" s="403"/>
      <c r="BS41" s="404"/>
      <c r="BT41" s="399"/>
      <c r="BU41" s="400"/>
      <c r="BV41" s="403"/>
      <c r="BW41" s="404"/>
      <c r="BX41" s="403"/>
      <c r="BY41" s="404"/>
      <c r="BZ41" s="403"/>
      <c r="CA41" s="404"/>
      <c r="CB41" s="399"/>
      <c r="CC41" s="400"/>
      <c r="CD41" s="473"/>
    </row>
    <row r="42" spans="8:82" ht="9" customHeight="1">
      <c r="H42" s="153"/>
      <c r="I42" s="374">
        <v>18</v>
      </c>
      <c r="J42" s="401"/>
      <c r="K42" s="402"/>
      <c r="L42" s="401"/>
      <c r="M42" s="402"/>
      <c r="N42" s="401"/>
      <c r="O42" s="402"/>
      <c r="P42" s="401"/>
      <c r="Q42" s="402"/>
      <c r="R42" s="397" t="str">
        <f t="shared" ref="R42" si="28">IFERROR(SUM(J42:Q43)/COUNT(J42:Q43),"")</f>
        <v/>
      </c>
      <c r="S42" s="398"/>
      <c r="T42" s="401"/>
      <c r="U42" s="402"/>
      <c r="V42" s="401"/>
      <c r="W42" s="402"/>
      <c r="X42" s="401"/>
      <c r="Y42" s="402"/>
      <c r="Z42" s="397">
        <f>IF(B3=2,V42,X42)</f>
        <v>0</v>
      </c>
      <c r="AA42" s="398"/>
      <c r="AB42" s="401"/>
      <c r="AC42" s="402"/>
      <c r="AD42" s="401"/>
      <c r="AE42" s="402"/>
      <c r="AF42" s="401"/>
      <c r="AG42" s="402"/>
      <c r="AH42" s="397">
        <f>IF(B4=2,AD42,AF42)</f>
        <v>0</v>
      </c>
      <c r="AI42" s="398"/>
      <c r="AJ42" s="401"/>
      <c r="AK42" s="402"/>
      <c r="AL42" s="401"/>
      <c r="AM42" s="402"/>
      <c r="AN42" s="401"/>
      <c r="AO42" s="402"/>
      <c r="AP42" s="397">
        <f>IF(B5=2,AL42,AN42)</f>
        <v>0</v>
      </c>
      <c r="AQ42" s="398"/>
      <c r="AR42" s="473">
        <f>IF(B7=0,AP42,(IF(B7=3,R42,(IF(B7=2,Z42,AH42)))))</f>
        <v>0</v>
      </c>
      <c r="AS42" s="171"/>
      <c r="AT42" s="153"/>
      <c r="AU42" s="374">
        <v>18</v>
      </c>
      <c r="AV42" s="401"/>
      <c r="AW42" s="402"/>
      <c r="AX42" s="401"/>
      <c r="AY42" s="402"/>
      <c r="AZ42" s="401"/>
      <c r="BA42" s="402"/>
      <c r="BB42" s="401"/>
      <c r="BC42" s="402"/>
      <c r="BD42" s="397" t="str">
        <f t="shared" ref="BD42" si="29">IFERROR(SUM(AV42:BC43)/COUNT(AV42:BC43),"")</f>
        <v/>
      </c>
      <c r="BE42" s="398"/>
      <c r="BF42" s="401"/>
      <c r="BG42" s="402"/>
      <c r="BH42" s="401"/>
      <c r="BI42" s="402"/>
      <c r="BJ42" s="401"/>
      <c r="BK42" s="402"/>
      <c r="BL42" s="397">
        <f>IF(CF3=2,BH42,BJ42)</f>
        <v>0</v>
      </c>
      <c r="BM42" s="398"/>
      <c r="BN42" s="401"/>
      <c r="BO42" s="402"/>
      <c r="BP42" s="401"/>
      <c r="BQ42" s="402"/>
      <c r="BR42" s="401"/>
      <c r="BS42" s="402"/>
      <c r="BT42" s="397">
        <f>IF(CF4=2,BP42,BR42)</f>
        <v>0</v>
      </c>
      <c r="BU42" s="398"/>
      <c r="BV42" s="401"/>
      <c r="BW42" s="402"/>
      <c r="BX42" s="401"/>
      <c r="BY42" s="402"/>
      <c r="BZ42" s="401"/>
      <c r="CA42" s="402"/>
      <c r="CB42" s="397">
        <f>IF(CF5=2,BX42,BZ42)</f>
        <v>0</v>
      </c>
      <c r="CC42" s="398"/>
      <c r="CD42" s="473">
        <f>IF(CF7=0,CB42,(IF(CF7=3,BD42,(IF(CF7=2,BL42,BT42)))))</f>
        <v>0</v>
      </c>
    </row>
    <row r="43" spans="8:82" ht="9" customHeight="1">
      <c r="H43" s="153"/>
      <c r="I43" s="375"/>
      <c r="J43" s="403"/>
      <c r="K43" s="404"/>
      <c r="L43" s="403"/>
      <c r="M43" s="404"/>
      <c r="N43" s="403"/>
      <c r="O43" s="404"/>
      <c r="P43" s="403"/>
      <c r="Q43" s="404"/>
      <c r="R43" s="399"/>
      <c r="S43" s="400"/>
      <c r="T43" s="403"/>
      <c r="U43" s="404"/>
      <c r="V43" s="403"/>
      <c r="W43" s="404"/>
      <c r="X43" s="403"/>
      <c r="Y43" s="404"/>
      <c r="Z43" s="399"/>
      <c r="AA43" s="400"/>
      <c r="AB43" s="403"/>
      <c r="AC43" s="404"/>
      <c r="AD43" s="403"/>
      <c r="AE43" s="404"/>
      <c r="AF43" s="403"/>
      <c r="AG43" s="404"/>
      <c r="AH43" s="399"/>
      <c r="AI43" s="400"/>
      <c r="AJ43" s="403"/>
      <c r="AK43" s="404"/>
      <c r="AL43" s="403"/>
      <c r="AM43" s="404"/>
      <c r="AN43" s="403"/>
      <c r="AO43" s="404"/>
      <c r="AP43" s="399"/>
      <c r="AQ43" s="400"/>
      <c r="AR43" s="473"/>
      <c r="AS43" s="171"/>
      <c r="AT43" s="153"/>
      <c r="AU43" s="375"/>
      <c r="AV43" s="403"/>
      <c r="AW43" s="404"/>
      <c r="AX43" s="403"/>
      <c r="AY43" s="404"/>
      <c r="AZ43" s="403"/>
      <c r="BA43" s="404"/>
      <c r="BB43" s="403"/>
      <c r="BC43" s="404"/>
      <c r="BD43" s="399"/>
      <c r="BE43" s="400"/>
      <c r="BF43" s="403"/>
      <c r="BG43" s="404"/>
      <c r="BH43" s="403"/>
      <c r="BI43" s="404"/>
      <c r="BJ43" s="403"/>
      <c r="BK43" s="404"/>
      <c r="BL43" s="399"/>
      <c r="BM43" s="400"/>
      <c r="BN43" s="403"/>
      <c r="BO43" s="404"/>
      <c r="BP43" s="403"/>
      <c r="BQ43" s="404"/>
      <c r="BR43" s="403"/>
      <c r="BS43" s="404"/>
      <c r="BT43" s="399"/>
      <c r="BU43" s="400"/>
      <c r="BV43" s="403"/>
      <c r="BW43" s="404"/>
      <c r="BX43" s="403"/>
      <c r="BY43" s="404"/>
      <c r="BZ43" s="403"/>
      <c r="CA43" s="404"/>
      <c r="CB43" s="399"/>
      <c r="CC43" s="400"/>
      <c r="CD43" s="473"/>
    </row>
    <row r="44" spans="8:82" ht="9" customHeight="1">
      <c r="H44" s="153"/>
      <c r="I44" s="374">
        <v>19</v>
      </c>
      <c r="J44" s="401"/>
      <c r="K44" s="402"/>
      <c r="L44" s="401"/>
      <c r="M44" s="402"/>
      <c r="N44" s="401"/>
      <c r="O44" s="402"/>
      <c r="P44" s="401"/>
      <c r="Q44" s="402"/>
      <c r="R44" s="397" t="str">
        <f t="shared" ref="R44" si="30">IFERROR(SUM(J44:Q45)/COUNT(J44:Q45),"")</f>
        <v/>
      </c>
      <c r="S44" s="398"/>
      <c r="T44" s="401"/>
      <c r="U44" s="402"/>
      <c r="V44" s="401"/>
      <c r="W44" s="402"/>
      <c r="X44" s="401"/>
      <c r="Y44" s="402"/>
      <c r="Z44" s="397">
        <f>IF(B3=2,V44,X44)</f>
        <v>0</v>
      </c>
      <c r="AA44" s="398"/>
      <c r="AB44" s="401"/>
      <c r="AC44" s="402"/>
      <c r="AD44" s="401"/>
      <c r="AE44" s="402"/>
      <c r="AF44" s="401"/>
      <c r="AG44" s="402"/>
      <c r="AH44" s="397">
        <f>IF(B4=2,AD44,AF44)</f>
        <v>0</v>
      </c>
      <c r="AI44" s="398"/>
      <c r="AJ44" s="401"/>
      <c r="AK44" s="402"/>
      <c r="AL44" s="401"/>
      <c r="AM44" s="402"/>
      <c r="AN44" s="401"/>
      <c r="AO44" s="402"/>
      <c r="AP44" s="397">
        <f>IF(B5=2,AL44,AN44)</f>
        <v>0</v>
      </c>
      <c r="AQ44" s="398"/>
      <c r="AR44" s="473">
        <f>IF(B7=0,AP44,(IF(B7=3,R44,(IF(B7=2,Z44,AH44)))))</f>
        <v>0</v>
      </c>
      <c r="AS44" s="171"/>
      <c r="AT44" s="153"/>
      <c r="AU44" s="374">
        <v>19</v>
      </c>
      <c r="AV44" s="401"/>
      <c r="AW44" s="402"/>
      <c r="AX44" s="401"/>
      <c r="AY44" s="402"/>
      <c r="AZ44" s="401"/>
      <c r="BA44" s="402"/>
      <c r="BB44" s="401"/>
      <c r="BC44" s="402"/>
      <c r="BD44" s="397" t="str">
        <f t="shared" ref="BD44" si="31">IFERROR(SUM(AV44:BC45)/COUNT(AV44:BC45),"")</f>
        <v/>
      </c>
      <c r="BE44" s="398"/>
      <c r="BF44" s="401"/>
      <c r="BG44" s="402"/>
      <c r="BH44" s="401"/>
      <c r="BI44" s="402"/>
      <c r="BJ44" s="401"/>
      <c r="BK44" s="402"/>
      <c r="BL44" s="397">
        <f>IF(CF3=2,BH44,BJ44)</f>
        <v>0</v>
      </c>
      <c r="BM44" s="398"/>
      <c r="BN44" s="401"/>
      <c r="BO44" s="402"/>
      <c r="BP44" s="401"/>
      <c r="BQ44" s="402"/>
      <c r="BR44" s="401"/>
      <c r="BS44" s="402"/>
      <c r="BT44" s="397">
        <f>IF(CF4=2,BP44,BR44)</f>
        <v>0</v>
      </c>
      <c r="BU44" s="398"/>
      <c r="BV44" s="401"/>
      <c r="BW44" s="402"/>
      <c r="BX44" s="401"/>
      <c r="BY44" s="402"/>
      <c r="BZ44" s="401"/>
      <c r="CA44" s="402"/>
      <c r="CB44" s="397">
        <f>IF(CF5=2,BX44,BZ44)</f>
        <v>0</v>
      </c>
      <c r="CC44" s="398"/>
      <c r="CD44" s="473">
        <f>IF(CF7=0,CB44,(IF(CF7=3,BD44,(IF(CF7=2,BL44,BT44)))))</f>
        <v>0</v>
      </c>
    </row>
    <row r="45" spans="8:82" ht="9" customHeight="1">
      <c r="H45" s="153"/>
      <c r="I45" s="375"/>
      <c r="J45" s="403"/>
      <c r="K45" s="404"/>
      <c r="L45" s="403"/>
      <c r="M45" s="404"/>
      <c r="N45" s="403"/>
      <c r="O45" s="404"/>
      <c r="P45" s="403"/>
      <c r="Q45" s="404"/>
      <c r="R45" s="399"/>
      <c r="S45" s="400"/>
      <c r="T45" s="403"/>
      <c r="U45" s="404"/>
      <c r="V45" s="403"/>
      <c r="W45" s="404"/>
      <c r="X45" s="403"/>
      <c r="Y45" s="404"/>
      <c r="Z45" s="399"/>
      <c r="AA45" s="400"/>
      <c r="AB45" s="403"/>
      <c r="AC45" s="404"/>
      <c r="AD45" s="403"/>
      <c r="AE45" s="404"/>
      <c r="AF45" s="403"/>
      <c r="AG45" s="404"/>
      <c r="AH45" s="399"/>
      <c r="AI45" s="400"/>
      <c r="AJ45" s="403"/>
      <c r="AK45" s="404"/>
      <c r="AL45" s="403"/>
      <c r="AM45" s="404"/>
      <c r="AN45" s="403"/>
      <c r="AO45" s="404"/>
      <c r="AP45" s="399"/>
      <c r="AQ45" s="400"/>
      <c r="AR45" s="473"/>
      <c r="AS45" s="171"/>
      <c r="AT45" s="153"/>
      <c r="AU45" s="375"/>
      <c r="AV45" s="403"/>
      <c r="AW45" s="404"/>
      <c r="AX45" s="403"/>
      <c r="AY45" s="404"/>
      <c r="AZ45" s="403"/>
      <c r="BA45" s="404"/>
      <c r="BB45" s="403"/>
      <c r="BC45" s="404"/>
      <c r="BD45" s="399"/>
      <c r="BE45" s="400"/>
      <c r="BF45" s="403"/>
      <c r="BG45" s="404"/>
      <c r="BH45" s="403"/>
      <c r="BI45" s="404"/>
      <c r="BJ45" s="403"/>
      <c r="BK45" s="404"/>
      <c r="BL45" s="399"/>
      <c r="BM45" s="400"/>
      <c r="BN45" s="403"/>
      <c r="BO45" s="404"/>
      <c r="BP45" s="403"/>
      <c r="BQ45" s="404"/>
      <c r="BR45" s="403"/>
      <c r="BS45" s="404"/>
      <c r="BT45" s="399"/>
      <c r="BU45" s="400"/>
      <c r="BV45" s="403"/>
      <c r="BW45" s="404"/>
      <c r="BX45" s="403"/>
      <c r="BY45" s="404"/>
      <c r="BZ45" s="403"/>
      <c r="CA45" s="404"/>
      <c r="CB45" s="399"/>
      <c r="CC45" s="400"/>
      <c r="CD45" s="473"/>
    </row>
    <row r="46" spans="8:82" ht="9" customHeight="1">
      <c r="H46" s="153"/>
      <c r="I46" s="374">
        <v>20</v>
      </c>
      <c r="J46" s="401"/>
      <c r="K46" s="402"/>
      <c r="L46" s="401"/>
      <c r="M46" s="402"/>
      <c r="N46" s="401"/>
      <c r="O46" s="402"/>
      <c r="P46" s="401"/>
      <c r="Q46" s="402"/>
      <c r="R46" s="397" t="str">
        <f t="shared" ref="R46" si="32">IFERROR(SUM(J46:Q47)/COUNT(J46:Q47),"")</f>
        <v/>
      </c>
      <c r="S46" s="398"/>
      <c r="T46" s="401"/>
      <c r="U46" s="402"/>
      <c r="V46" s="401"/>
      <c r="W46" s="402"/>
      <c r="X46" s="401"/>
      <c r="Y46" s="402"/>
      <c r="Z46" s="397">
        <f>IF(B3=2,V46,X46)</f>
        <v>0</v>
      </c>
      <c r="AA46" s="398"/>
      <c r="AB46" s="401"/>
      <c r="AC46" s="402"/>
      <c r="AD46" s="401"/>
      <c r="AE46" s="402"/>
      <c r="AF46" s="401"/>
      <c r="AG46" s="402"/>
      <c r="AH46" s="397">
        <f>IF(B4=2,AD46,AF46)</f>
        <v>0</v>
      </c>
      <c r="AI46" s="398"/>
      <c r="AJ46" s="401"/>
      <c r="AK46" s="402"/>
      <c r="AL46" s="401"/>
      <c r="AM46" s="402"/>
      <c r="AN46" s="401"/>
      <c r="AO46" s="402"/>
      <c r="AP46" s="397">
        <f>IF(B5=2,AL46,AN46)</f>
        <v>0</v>
      </c>
      <c r="AQ46" s="398"/>
      <c r="AR46" s="473">
        <f>IF(B7=0,AP46,(IF(B7=3,R46,(IF(B7=2,Z46,AH46)))))</f>
        <v>0</v>
      </c>
      <c r="AS46" s="171"/>
      <c r="AT46" s="153"/>
      <c r="AU46" s="374">
        <v>20</v>
      </c>
      <c r="AV46" s="401"/>
      <c r="AW46" s="402"/>
      <c r="AX46" s="401"/>
      <c r="AY46" s="402"/>
      <c r="AZ46" s="401"/>
      <c r="BA46" s="402"/>
      <c r="BB46" s="401"/>
      <c r="BC46" s="402"/>
      <c r="BD46" s="397" t="str">
        <f t="shared" ref="BD46" si="33">IFERROR(SUM(AV46:BC47)/COUNT(AV46:BC47),"")</f>
        <v/>
      </c>
      <c r="BE46" s="398"/>
      <c r="BF46" s="401"/>
      <c r="BG46" s="402"/>
      <c r="BH46" s="401"/>
      <c r="BI46" s="402"/>
      <c r="BJ46" s="401"/>
      <c r="BK46" s="402"/>
      <c r="BL46" s="397">
        <f>IF(CF3=2,BH46,BJ46)</f>
        <v>0</v>
      </c>
      <c r="BM46" s="398"/>
      <c r="BN46" s="401"/>
      <c r="BO46" s="402"/>
      <c r="BP46" s="401"/>
      <c r="BQ46" s="402"/>
      <c r="BR46" s="401"/>
      <c r="BS46" s="402"/>
      <c r="BT46" s="397">
        <f>IF(CF4=2,BP46,BR46)</f>
        <v>0</v>
      </c>
      <c r="BU46" s="398"/>
      <c r="BV46" s="401"/>
      <c r="BW46" s="402"/>
      <c r="BX46" s="401"/>
      <c r="BY46" s="402"/>
      <c r="BZ46" s="401"/>
      <c r="CA46" s="402"/>
      <c r="CB46" s="397">
        <f>IF(CF5=2,BX46,BZ46)</f>
        <v>0</v>
      </c>
      <c r="CC46" s="398"/>
      <c r="CD46" s="473">
        <f>IF(CF7=0,CB46,(IF(CF7=3,BD46,(IF(CF7=2,BL46,BT46)))))</f>
        <v>0</v>
      </c>
    </row>
    <row r="47" spans="8:82" ht="9" customHeight="1">
      <c r="H47" s="153"/>
      <c r="I47" s="375"/>
      <c r="J47" s="403"/>
      <c r="K47" s="404"/>
      <c r="L47" s="403"/>
      <c r="M47" s="404"/>
      <c r="N47" s="403"/>
      <c r="O47" s="404"/>
      <c r="P47" s="403"/>
      <c r="Q47" s="404"/>
      <c r="R47" s="399"/>
      <c r="S47" s="400"/>
      <c r="T47" s="403"/>
      <c r="U47" s="404"/>
      <c r="V47" s="403"/>
      <c r="W47" s="404"/>
      <c r="X47" s="403"/>
      <c r="Y47" s="404"/>
      <c r="Z47" s="399"/>
      <c r="AA47" s="400"/>
      <c r="AB47" s="403"/>
      <c r="AC47" s="404"/>
      <c r="AD47" s="403"/>
      <c r="AE47" s="404"/>
      <c r="AF47" s="403"/>
      <c r="AG47" s="404"/>
      <c r="AH47" s="399"/>
      <c r="AI47" s="400"/>
      <c r="AJ47" s="403"/>
      <c r="AK47" s="404"/>
      <c r="AL47" s="403"/>
      <c r="AM47" s="404"/>
      <c r="AN47" s="403"/>
      <c r="AO47" s="404"/>
      <c r="AP47" s="399"/>
      <c r="AQ47" s="400"/>
      <c r="AR47" s="473"/>
      <c r="AS47" s="171"/>
      <c r="AT47" s="153"/>
      <c r="AU47" s="375"/>
      <c r="AV47" s="403"/>
      <c r="AW47" s="404"/>
      <c r="AX47" s="403"/>
      <c r="AY47" s="404"/>
      <c r="AZ47" s="403"/>
      <c r="BA47" s="404"/>
      <c r="BB47" s="403"/>
      <c r="BC47" s="404"/>
      <c r="BD47" s="399"/>
      <c r="BE47" s="400"/>
      <c r="BF47" s="403"/>
      <c r="BG47" s="404"/>
      <c r="BH47" s="403"/>
      <c r="BI47" s="404"/>
      <c r="BJ47" s="403"/>
      <c r="BK47" s="404"/>
      <c r="BL47" s="399"/>
      <c r="BM47" s="400"/>
      <c r="BN47" s="403"/>
      <c r="BO47" s="404"/>
      <c r="BP47" s="403"/>
      <c r="BQ47" s="404"/>
      <c r="BR47" s="403"/>
      <c r="BS47" s="404"/>
      <c r="BT47" s="399"/>
      <c r="BU47" s="400"/>
      <c r="BV47" s="403"/>
      <c r="BW47" s="404"/>
      <c r="BX47" s="403"/>
      <c r="BY47" s="404"/>
      <c r="BZ47" s="403"/>
      <c r="CA47" s="404"/>
      <c r="CB47" s="399"/>
      <c r="CC47" s="400"/>
      <c r="CD47" s="473"/>
    </row>
    <row r="48" spans="8:82" ht="9" customHeight="1">
      <c r="H48" s="153"/>
      <c r="I48" s="374">
        <v>21</v>
      </c>
      <c r="J48" s="401"/>
      <c r="K48" s="402"/>
      <c r="L48" s="401"/>
      <c r="M48" s="402"/>
      <c r="N48" s="401"/>
      <c r="O48" s="402"/>
      <c r="P48" s="401"/>
      <c r="Q48" s="402"/>
      <c r="R48" s="397" t="str">
        <f t="shared" ref="R48" si="34">IFERROR(SUM(J48:Q49)/COUNT(J48:Q49),"")</f>
        <v/>
      </c>
      <c r="S48" s="398"/>
      <c r="T48" s="401"/>
      <c r="U48" s="402"/>
      <c r="V48" s="401"/>
      <c r="W48" s="402"/>
      <c r="X48" s="401"/>
      <c r="Y48" s="402"/>
      <c r="Z48" s="397">
        <f>IF(B3=2,V48,X48)</f>
        <v>0</v>
      </c>
      <c r="AA48" s="398"/>
      <c r="AB48" s="401"/>
      <c r="AC48" s="402"/>
      <c r="AD48" s="401"/>
      <c r="AE48" s="402"/>
      <c r="AF48" s="401"/>
      <c r="AG48" s="402"/>
      <c r="AH48" s="397">
        <f>IF(B4=2,AD48,AF48)</f>
        <v>0</v>
      </c>
      <c r="AI48" s="398"/>
      <c r="AJ48" s="401"/>
      <c r="AK48" s="402"/>
      <c r="AL48" s="401"/>
      <c r="AM48" s="402"/>
      <c r="AN48" s="401"/>
      <c r="AO48" s="402"/>
      <c r="AP48" s="397">
        <f>IF(B5=2,AL48,AN48)</f>
        <v>0</v>
      </c>
      <c r="AQ48" s="398"/>
      <c r="AR48" s="473">
        <f>IF(B7=0,AP48,(IF(B7=3,R48,(IF(B7=2,Z48,AH48)))))</f>
        <v>0</v>
      </c>
      <c r="AS48" s="171"/>
      <c r="AT48" s="153"/>
      <c r="AU48" s="374">
        <v>21</v>
      </c>
      <c r="AV48" s="401"/>
      <c r="AW48" s="402"/>
      <c r="AX48" s="401"/>
      <c r="AY48" s="402"/>
      <c r="AZ48" s="401"/>
      <c r="BA48" s="402"/>
      <c r="BB48" s="401"/>
      <c r="BC48" s="402"/>
      <c r="BD48" s="397" t="str">
        <f t="shared" ref="BD48" si="35">IFERROR(SUM(AV48:BC49)/COUNT(AV48:BC49),"")</f>
        <v/>
      </c>
      <c r="BE48" s="398"/>
      <c r="BF48" s="401"/>
      <c r="BG48" s="402"/>
      <c r="BH48" s="401"/>
      <c r="BI48" s="402"/>
      <c r="BJ48" s="401"/>
      <c r="BK48" s="402"/>
      <c r="BL48" s="397">
        <f>IF(CF3=2,BH48,BJ48)</f>
        <v>0</v>
      </c>
      <c r="BM48" s="398"/>
      <c r="BN48" s="401"/>
      <c r="BO48" s="402"/>
      <c r="BP48" s="401"/>
      <c r="BQ48" s="402"/>
      <c r="BR48" s="401"/>
      <c r="BS48" s="402"/>
      <c r="BT48" s="397">
        <f>IF(CF4=2,BP48,BR48)</f>
        <v>0</v>
      </c>
      <c r="BU48" s="398"/>
      <c r="BV48" s="401"/>
      <c r="BW48" s="402"/>
      <c r="BX48" s="401"/>
      <c r="BY48" s="402"/>
      <c r="BZ48" s="401"/>
      <c r="CA48" s="402"/>
      <c r="CB48" s="397">
        <f>IF(CF5=2,BX48,BZ48)</f>
        <v>0</v>
      </c>
      <c r="CC48" s="398"/>
      <c r="CD48" s="473">
        <f>IF(CF7=0,CB48,(IF(CF7=3,BD48,(IF(CF7=2,BL48,BT48)))))</f>
        <v>0</v>
      </c>
    </row>
    <row r="49" spans="8:82" ht="9" customHeight="1">
      <c r="H49" s="153"/>
      <c r="I49" s="375"/>
      <c r="J49" s="403"/>
      <c r="K49" s="404"/>
      <c r="L49" s="403"/>
      <c r="M49" s="404"/>
      <c r="N49" s="403"/>
      <c r="O49" s="404"/>
      <c r="P49" s="403"/>
      <c r="Q49" s="404"/>
      <c r="R49" s="399"/>
      <c r="S49" s="400"/>
      <c r="T49" s="403"/>
      <c r="U49" s="404"/>
      <c r="V49" s="403"/>
      <c r="W49" s="404"/>
      <c r="X49" s="403"/>
      <c r="Y49" s="404"/>
      <c r="Z49" s="399"/>
      <c r="AA49" s="400"/>
      <c r="AB49" s="403"/>
      <c r="AC49" s="404"/>
      <c r="AD49" s="403"/>
      <c r="AE49" s="404"/>
      <c r="AF49" s="403"/>
      <c r="AG49" s="404"/>
      <c r="AH49" s="399"/>
      <c r="AI49" s="400"/>
      <c r="AJ49" s="403"/>
      <c r="AK49" s="404"/>
      <c r="AL49" s="403"/>
      <c r="AM49" s="404"/>
      <c r="AN49" s="403"/>
      <c r="AO49" s="404"/>
      <c r="AP49" s="399"/>
      <c r="AQ49" s="400"/>
      <c r="AR49" s="473"/>
      <c r="AS49" s="171"/>
      <c r="AT49" s="153"/>
      <c r="AU49" s="375"/>
      <c r="AV49" s="403"/>
      <c r="AW49" s="404"/>
      <c r="AX49" s="403"/>
      <c r="AY49" s="404"/>
      <c r="AZ49" s="403"/>
      <c r="BA49" s="404"/>
      <c r="BB49" s="403"/>
      <c r="BC49" s="404"/>
      <c r="BD49" s="399"/>
      <c r="BE49" s="400"/>
      <c r="BF49" s="403"/>
      <c r="BG49" s="404"/>
      <c r="BH49" s="403"/>
      <c r="BI49" s="404"/>
      <c r="BJ49" s="403"/>
      <c r="BK49" s="404"/>
      <c r="BL49" s="399"/>
      <c r="BM49" s="400"/>
      <c r="BN49" s="403"/>
      <c r="BO49" s="404"/>
      <c r="BP49" s="403"/>
      <c r="BQ49" s="404"/>
      <c r="BR49" s="403"/>
      <c r="BS49" s="404"/>
      <c r="BT49" s="399"/>
      <c r="BU49" s="400"/>
      <c r="BV49" s="403"/>
      <c r="BW49" s="404"/>
      <c r="BX49" s="403"/>
      <c r="BY49" s="404"/>
      <c r="BZ49" s="403"/>
      <c r="CA49" s="404"/>
      <c r="CB49" s="399"/>
      <c r="CC49" s="400"/>
      <c r="CD49" s="473"/>
    </row>
    <row r="50" spans="8:82" ht="9" customHeight="1">
      <c r="H50" s="153"/>
      <c r="I50" s="374">
        <v>22</v>
      </c>
      <c r="J50" s="401"/>
      <c r="K50" s="402"/>
      <c r="L50" s="401"/>
      <c r="M50" s="402"/>
      <c r="N50" s="401"/>
      <c r="O50" s="402"/>
      <c r="P50" s="401"/>
      <c r="Q50" s="402"/>
      <c r="R50" s="397" t="str">
        <f t="shared" ref="R50" si="36">IFERROR(SUM(J50:Q51)/COUNT(J50:Q51),"")</f>
        <v/>
      </c>
      <c r="S50" s="398"/>
      <c r="T50" s="401"/>
      <c r="U50" s="402"/>
      <c r="V50" s="401"/>
      <c r="W50" s="402"/>
      <c r="X50" s="401"/>
      <c r="Y50" s="402"/>
      <c r="Z50" s="397">
        <f>IF(B3=2,V50,X50)</f>
        <v>0</v>
      </c>
      <c r="AA50" s="398"/>
      <c r="AB50" s="401"/>
      <c r="AC50" s="402"/>
      <c r="AD50" s="401"/>
      <c r="AE50" s="402"/>
      <c r="AF50" s="401"/>
      <c r="AG50" s="402"/>
      <c r="AH50" s="397">
        <f>IF(B4=2,AD50,AF50)</f>
        <v>0</v>
      </c>
      <c r="AI50" s="398"/>
      <c r="AJ50" s="401"/>
      <c r="AK50" s="402"/>
      <c r="AL50" s="401"/>
      <c r="AM50" s="402"/>
      <c r="AN50" s="401"/>
      <c r="AO50" s="402"/>
      <c r="AP50" s="397">
        <f>IF(B5=2,AL50,AN50)</f>
        <v>0</v>
      </c>
      <c r="AQ50" s="398"/>
      <c r="AR50" s="473">
        <f>IF(B7=0,AP50,(IF(B7=3,R50,(IF(B7=2,Z50,AH50)))))</f>
        <v>0</v>
      </c>
      <c r="AS50" s="171"/>
      <c r="AT50" s="153"/>
      <c r="AU50" s="374">
        <v>22</v>
      </c>
      <c r="AV50" s="401"/>
      <c r="AW50" s="402"/>
      <c r="AX50" s="401"/>
      <c r="AY50" s="402"/>
      <c r="AZ50" s="401"/>
      <c r="BA50" s="402"/>
      <c r="BB50" s="401"/>
      <c r="BC50" s="402"/>
      <c r="BD50" s="397" t="str">
        <f t="shared" ref="BD50" si="37">IFERROR(SUM(AV50:BC51)/COUNT(AV50:BC51),"")</f>
        <v/>
      </c>
      <c r="BE50" s="398"/>
      <c r="BF50" s="401"/>
      <c r="BG50" s="402"/>
      <c r="BH50" s="401"/>
      <c r="BI50" s="402"/>
      <c r="BJ50" s="401"/>
      <c r="BK50" s="402"/>
      <c r="BL50" s="397">
        <f>IF(CF3=2,BH50,BJ50)</f>
        <v>0</v>
      </c>
      <c r="BM50" s="398"/>
      <c r="BN50" s="401"/>
      <c r="BO50" s="402"/>
      <c r="BP50" s="401"/>
      <c r="BQ50" s="402"/>
      <c r="BR50" s="401"/>
      <c r="BS50" s="402"/>
      <c r="BT50" s="397">
        <f>IF(CF4=2,BP50,BR50)</f>
        <v>0</v>
      </c>
      <c r="BU50" s="398"/>
      <c r="BV50" s="401"/>
      <c r="BW50" s="402"/>
      <c r="BX50" s="401"/>
      <c r="BY50" s="402"/>
      <c r="BZ50" s="401"/>
      <c r="CA50" s="402"/>
      <c r="CB50" s="397">
        <f>IF(CF5=2,BX50,BZ50)</f>
        <v>0</v>
      </c>
      <c r="CC50" s="398"/>
      <c r="CD50" s="473">
        <f>IF(CF7=0,CB50,(IF(CF7=3,BD50,(IF(CF7=2,BL50,BT50)))))</f>
        <v>0</v>
      </c>
    </row>
    <row r="51" spans="8:82" ht="9" customHeight="1">
      <c r="H51" s="153"/>
      <c r="I51" s="375"/>
      <c r="J51" s="403"/>
      <c r="K51" s="404"/>
      <c r="L51" s="403"/>
      <c r="M51" s="404"/>
      <c r="N51" s="403"/>
      <c r="O51" s="404"/>
      <c r="P51" s="403"/>
      <c r="Q51" s="404"/>
      <c r="R51" s="399"/>
      <c r="S51" s="400"/>
      <c r="T51" s="403"/>
      <c r="U51" s="404"/>
      <c r="V51" s="403"/>
      <c r="W51" s="404"/>
      <c r="X51" s="403"/>
      <c r="Y51" s="404"/>
      <c r="Z51" s="399"/>
      <c r="AA51" s="400"/>
      <c r="AB51" s="403"/>
      <c r="AC51" s="404"/>
      <c r="AD51" s="403"/>
      <c r="AE51" s="404"/>
      <c r="AF51" s="403"/>
      <c r="AG51" s="404"/>
      <c r="AH51" s="399"/>
      <c r="AI51" s="400"/>
      <c r="AJ51" s="403"/>
      <c r="AK51" s="404"/>
      <c r="AL51" s="403"/>
      <c r="AM51" s="404"/>
      <c r="AN51" s="403"/>
      <c r="AO51" s="404"/>
      <c r="AP51" s="399"/>
      <c r="AQ51" s="400"/>
      <c r="AR51" s="473"/>
      <c r="AS51" s="171"/>
      <c r="AT51" s="153"/>
      <c r="AU51" s="375"/>
      <c r="AV51" s="403"/>
      <c r="AW51" s="404"/>
      <c r="AX51" s="403"/>
      <c r="AY51" s="404"/>
      <c r="AZ51" s="403"/>
      <c r="BA51" s="404"/>
      <c r="BB51" s="403"/>
      <c r="BC51" s="404"/>
      <c r="BD51" s="399"/>
      <c r="BE51" s="400"/>
      <c r="BF51" s="403"/>
      <c r="BG51" s="404"/>
      <c r="BH51" s="403"/>
      <c r="BI51" s="404"/>
      <c r="BJ51" s="403"/>
      <c r="BK51" s="404"/>
      <c r="BL51" s="399"/>
      <c r="BM51" s="400"/>
      <c r="BN51" s="403"/>
      <c r="BO51" s="404"/>
      <c r="BP51" s="403"/>
      <c r="BQ51" s="404"/>
      <c r="BR51" s="403"/>
      <c r="BS51" s="404"/>
      <c r="BT51" s="399"/>
      <c r="BU51" s="400"/>
      <c r="BV51" s="403"/>
      <c r="BW51" s="404"/>
      <c r="BX51" s="403"/>
      <c r="BY51" s="404"/>
      <c r="BZ51" s="403"/>
      <c r="CA51" s="404"/>
      <c r="CB51" s="399"/>
      <c r="CC51" s="400"/>
      <c r="CD51" s="473"/>
    </row>
    <row r="52" spans="8:82" ht="9" customHeight="1">
      <c r="H52" s="153"/>
      <c r="I52" s="374">
        <v>23</v>
      </c>
      <c r="J52" s="401"/>
      <c r="K52" s="402"/>
      <c r="L52" s="401"/>
      <c r="M52" s="402"/>
      <c r="N52" s="401"/>
      <c r="O52" s="402"/>
      <c r="P52" s="401"/>
      <c r="Q52" s="402"/>
      <c r="R52" s="397" t="str">
        <f t="shared" ref="R52" si="38">IFERROR(SUM(J52:Q53)/COUNT(J52:Q53),"")</f>
        <v/>
      </c>
      <c r="S52" s="398"/>
      <c r="T52" s="401"/>
      <c r="U52" s="402"/>
      <c r="V52" s="401"/>
      <c r="W52" s="402"/>
      <c r="X52" s="401"/>
      <c r="Y52" s="402"/>
      <c r="Z52" s="397">
        <f>IF(B3=2,V52,X52)</f>
        <v>0</v>
      </c>
      <c r="AA52" s="398"/>
      <c r="AB52" s="401"/>
      <c r="AC52" s="402"/>
      <c r="AD52" s="401"/>
      <c r="AE52" s="402"/>
      <c r="AF52" s="401"/>
      <c r="AG52" s="402"/>
      <c r="AH52" s="397">
        <f>IF(B4=2,AD52,AF52)</f>
        <v>0</v>
      </c>
      <c r="AI52" s="398"/>
      <c r="AJ52" s="401"/>
      <c r="AK52" s="402"/>
      <c r="AL52" s="401"/>
      <c r="AM52" s="402"/>
      <c r="AN52" s="401"/>
      <c r="AO52" s="402"/>
      <c r="AP52" s="397">
        <f>IF(B5=2,AL52,AN52)</f>
        <v>0</v>
      </c>
      <c r="AQ52" s="398"/>
      <c r="AR52" s="473">
        <f>IF(B7=0,AP52,(IF(B7=3,R52,(IF(B7=2,Z52,AH52)))))</f>
        <v>0</v>
      </c>
      <c r="AS52" s="171"/>
      <c r="AT52" s="153"/>
      <c r="AU52" s="374">
        <v>23</v>
      </c>
      <c r="AV52" s="401"/>
      <c r="AW52" s="402"/>
      <c r="AX52" s="401"/>
      <c r="AY52" s="402"/>
      <c r="AZ52" s="401"/>
      <c r="BA52" s="402"/>
      <c r="BB52" s="401"/>
      <c r="BC52" s="402"/>
      <c r="BD52" s="397" t="str">
        <f t="shared" ref="BD52" si="39">IFERROR(SUM(AV52:BC53)/COUNT(AV52:BC53),"")</f>
        <v/>
      </c>
      <c r="BE52" s="398"/>
      <c r="BF52" s="401"/>
      <c r="BG52" s="402"/>
      <c r="BH52" s="401"/>
      <c r="BI52" s="402"/>
      <c r="BJ52" s="401"/>
      <c r="BK52" s="402"/>
      <c r="BL52" s="397">
        <f>IF(CF3=2,BH52,BJ52)</f>
        <v>0</v>
      </c>
      <c r="BM52" s="398"/>
      <c r="BN52" s="401"/>
      <c r="BO52" s="402"/>
      <c r="BP52" s="401"/>
      <c r="BQ52" s="402"/>
      <c r="BR52" s="401"/>
      <c r="BS52" s="402"/>
      <c r="BT52" s="397">
        <f>IF(CF4=2,BP52,BR52)</f>
        <v>0</v>
      </c>
      <c r="BU52" s="398"/>
      <c r="BV52" s="401"/>
      <c r="BW52" s="402"/>
      <c r="BX52" s="401"/>
      <c r="BY52" s="402"/>
      <c r="BZ52" s="401"/>
      <c r="CA52" s="402"/>
      <c r="CB52" s="397">
        <f>IF(CF5=2,BX52,BZ52)</f>
        <v>0</v>
      </c>
      <c r="CC52" s="398"/>
      <c r="CD52" s="473">
        <f>IF(CF7=0,CB52,(IF(CF7=3,BD52,(IF(CF7=2,BL52,BT52)))))</f>
        <v>0</v>
      </c>
    </row>
    <row r="53" spans="8:82" ht="9" customHeight="1">
      <c r="H53" s="153"/>
      <c r="I53" s="375"/>
      <c r="J53" s="403"/>
      <c r="K53" s="404"/>
      <c r="L53" s="403"/>
      <c r="M53" s="404"/>
      <c r="N53" s="403"/>
      <c r="O53" s="404"/>
      <c r="P53" s="403"/>
      <c r="Q53" s="404"/>
      <c r="R53" s="399"/>
      <c r="S53" s="400"/>
      <c r="T53" s="403"/>
      <c r="U53" s="404"/>
      <c r="V53" s="403"/>
      <c r="W53" s="404"/>
      <c r="X53" s="403"/>
      <c r="Y53" s="404"/>
      <c r="Z53" s="399"/>
      <c r="AA53" s="400"/>
      <c r="AB53" s="403"/>
      <c r="AC53" s="404"/>
      <c r="AD53" s="403"/>
      <c r="AE53" s="404"/>
      <c r="AF53" s="403"/>
      <c r="AG53" s="404"/>
      <c r="AH53" s="399"/>
      <c r="AI53" s="400"/>
      <c r="AJ53" s="403"/>
      <c r="AK53" s="404"/>
      <c r="AL53" s="403"/>
      <c r="AM53" s="404"/>
      <c r="AN53" s="403"/>
      <c r="AO53" s="404"/>
      <c r="AP53" s="399"/>
      <c r="AQ53" s="400"/>
      <c r="AR53" s="473"/>
      <c r="AS53" s="171"/>
      <c r="AT53" s="153"/>
      <c r="AU53" s="375"/>
      <c r="AV53" s="403"/>
      <c r="AW53" s="404"/>
      <c r="AX53" s="403"/>
      <c r="AY53" s="404"/>
      <c r="AZ53" s="403"/>
      <c r="BA53" s="404"/>
      <c r="BB53" s="403"/>
      <c r="BC53" s="404"/>
      <c r="BD53" s="399"/>
      <c r="BE53" s="400"/>
      <c r="BF53" s="403"/>
      <c r="BG53" s="404"/>
      <c r="BH53" s="403"/>
      <c r="BI53" s="404"/>
      <c r="BJ53" s="403"/>
      <c r="BK53" s="404"/>
      <c r="BL53" s="399"/>
      <c r="BM53" s="400"/>
      <c r="BN53" s="403"/>
      <c r="BO53" s="404"/>
      <c r="BP53" s="403"/>
      <c r="BQ53" s="404"/>
      <c r="BR53" s="403"/>
      <c r="BS53" s="404"/>
      <c r="BT53" s="399"/>
      <c r="BU53" s="400"/>
      <c r="BV53" s="403"/>
      <c r="BW53" s="404"/>
      <c r="BX53" s="403"/>
      <c r="BY53" s="404"/>
      <c r="BZ53" s="403"/>
      <c r="CA53" s="404"/>
      <c r="CB53" s="399"/>
      <c r="CC53" s="400"/>
      <c r="CD53" s="473"/>
    </row>
    <row r="54" spans="8:82" ht="9" customHeight="1">
      <c r="H54" s="153"/>
      <c r="I54" s="374">
        <v>24</v>
      </c>
      <c r="J54" s="401"/>
      <c r="K54" s="402"/>
      <c r="L54" s="401"/>
      <c r="M54" s="402"/>
      <c r="N54" s="401"/>
      <c r="O54" s="402"/>
      <c r="P54" s="401"/>
      <c r="Q54" s="402"/>
      <c r="R54" s="397" t="str">
        <f t="shared" ref="R54" si="40">IFERROR(SUM(J54:Q55)/COUNT(J54:Q55),"")</f>
        <v/>
      </c>
      <c r="S54" s="398"/>
      <c r="T54" s="401"/>
      <c r="U54" s="402"/>
      <c r="V54" s="401"/>
      <c r="W54" s="402"/>
      <c r="X54" s="401"/>
      <c r="Y54" s="402"/>
      <c r="Z54" s="397">
        <f>IF(B3=2,V54,X54)</f>
        <v>0</v>
      </c>
      <c r="AA54" s="398"/>
      <c r="AB54" s="401"/>
      <c r="AC54" s="402"/>
      <c r="AD54" s="401"/>
      <c r="AE54" s="402"/>
      <c r="AF54" s="401"/>
      <c r="AG54" s="402"/>
      <c r="AH54" s="397">
        <f>IF(B4=2,AD54,AF54)</f>
        <v>0</v>
      </c>
      <c r="AI54" s="398"/>
      <c r="AJ54" s="401"/>
      <c r="AK54" s="402"/>
      <c r="AL54" s="401"/>
      <c r="AM54" s="402"/>
      <c r="AN54" s="401"/>
      <c r="AO54" s="402"/>
      <c r="AP54" s="397">
        <f>IF(B5=2,AL54,AN54)</f>
        <v>0</v>
      </c>
      <c r="AQ54" s="398"/>
      <c r="AR54" s="473">
        <f>IF(B7=0,AP54,(IF(B7=3,R54,(IF(B7=2,Z54,AH54)))))</f>
        <v>0</v>
      </c>
      <c r="AS54" s="171"/>
      <c r="AT54" s="153"/>
      <c r="AU54" s="374">
        <v>24</v>
      </c>
      <c r="AV54" s="401"/>
      <c r="AW54" s="402"/>
      <c r="AX54" s="401"/>
      <c r="AY54" s="402"/>
      <c r="AZ54" s="401"/>
      <c r="BA54" s="402"/>
      <c r="BB54" s="401"/>
      <c r="BC54" s="402"/>
      <c r="BD54" s="397" t="str">
        <f t="shared" ref="BD54" si="41">IFERROR(SUM(AV54:BC55)/COUNT(AV54:BC55),"")</f>
        <v/>
      </c>
      <c r="BE54" s="398"/>
      <c r="BF54" s="401"/>
      <c r="BG54" s="402"/>
      <c r="BH54" s="401"/>
      <c r="BI54" s="402"/>
      <c r="BJ54" s="401"/>
      <c r="BK54" s="402"/>
      <c r="BL54" s="397">
        <f>IF(CF3=2,BH54,BJ54)</f>
        <v>0</v>
      </c>
      <c r="BM54" s="398"/>
      <c r="BN54" s="401"/>
      <c r="BO54" s="402"/>
      <c r="BP54" s="401"/>
      <c r="BQ54" s="402"/>
      <c r="BR54" s="401"/>
      <c r="BS54" s="402"/>
      <c r="BT54" s="397">
        <f>IF(CF4=2,BP54,BR54)</f>
        <v>0</v>
      </c>
      <c r="BU54" s="398"/>
      <c r="BV54" s="401"/>
      <c r="BW54" s="402"/>
      <c r="BX54" s="401"/>
      <c r="BY54" s="402"/>
      <c r="BZ54" s="401"/>
      <c r="CA54" s="402"/>
      <c r="CB54" s="397">
        <f>IF(CF5=2,BX54,BZ54)</f>
        <v>0</v>
      </c>
      <c r="CC54" s="398"/>
      <c r="CD54" s="473">
        <f>IF(CF7=0,CB54,(IF(CF7=3,BD54,(IF(CF7=2,BL54,BT54)))))</f>
        <v>0</v>
      </c>
    </row>
    <row r="55" spans="8:82" ht="9" customHeight="1">
      <c r="H55" s="153"/>
      <c r="I55" s="375"/>
      <c r="J55" s="403"/>
      <c r="K55" s="404"/>
      <c r="L55" s="403"/>
      <c r="M55" s="404"/>
      <c r="N55" s="403"/>
      <c r="O55" s="404"/>
      <c r="P55" s="403"/>
      <c r="Q55" s="404"/>
      <c r="R55" s="399"/>
      <c r="S55" s="400"/>
      <c r="T55" s="403"/>
      <c r="U55" s="404"/>
      <c r="V55" s="403"/>
      <c r="W55" s="404"/>
      <c r="X55" s="403"/>
      <c r="Y55" s="404"/>
      <c r="Z55" s="399"/>
      <c r="AA55" s="400"/>
      <c r="AB55" s="403"/>
      <c r="AC55" s="404"/>
      <c r="AD55" s="403"/>
      <c r="AE55" s="404"/>
      <c r="AF55" s="403"/>
      <c r="AG55" s="404"/>
      <c r="AH55" s="399"/>
      <c r="AI55" s="400"/>
      <c r="AJ55" s="403"/>
      <c r="AK55" s="404"/>
      <c r="AL55" s="403"/>
      <c r="AM55" s="404"/>
      <c r="AN55" s="403"/>
      <c r="AO55" s="404"/>
      <c r="AP55" s="399"/>
      <c r="AQ55" s="400"/>
      <c r="AR55" s="473"/>
      <c r="AS55" s="171"/>
      <c r="AT55" s="153"/>
      <c r="AU55" s="375"/>
      <c r="AV55" s="403"/>
      <c r="AW55" s="404"/>
      <c r="AX55" s="403"/>
      <c r="AY55" s="404"/>
      <c r="AZ55" s="403"/>
      <c r="BA55" s="404"/>
      <c r="BB55" s="403"/>
      <c r="BC55" s="404"/>
      <c r="BD55" s="399"/>
      <c r="BE55" s="400"/>
      <c r="BF55" s="403"/>
      <c r="BG55" s="404"/>
      <c r="BH55" s="403"/>
      <c r="BI55" s="404"/>
      <c r="BJ55" s="403"/>
      <c r="BK55" s="404"/>
      <c r="BL55" s="399"/>
      <c r="BM55" s="400"/>
      <c r="BN55" s="403"/>
      <c r="BO55" s="404"/>
      <c r="BP55" s="403"/>
      <c r="BQ55" s="404"/>
      <c r="BR55" s="403"/>
      <c r="BS55" s="404"/>
      <c r="BT55" s="399"/>
      <c r="BU55" s="400"/>
      <c r="BV55" s="403"/>
      <c r="BW55" s="404"/>
      <c r="BX55" s="403"/>
      <c r="BY55" s="404"/>
      <c r="BZ55" s="403"/>
      <c r="CA55" s="404"/>
      <c r="CB55" s="399"/>
      <c r="CC55" s="400"/>
      <c r="CD55" s="473"/>
    </row>
    <row r="56" spans="8:82" ht="9" customHeight="1">
      <c r="H56" s="153"/>
      <c r="I56" s="374">
        <v>25</v>
      </c>
      <c r="J56" s="401"/>
      <c r="K56" s="402"/>
      <c r="L56" s="401"/>
      <c r="M56" s="402"/>
      <c r="N56" s="401"/>
      <c r="O56" s="402"/>
      <c r="P56" s="401"/>
      <c r="Q56" s="402"/>
      <c r="R56" s="397" t="str">
        <f t="shared" ref="R56" si="42">IFERROR(SUM(J56:Q57)/COUNT(J56:Q57),"")</f>
        <v/>
      </c>
      <c r="S56" s="398"/>
      <c r="T56" s="401"/>
      <c r="U56" s="402"/>
      <c r="V56" s="401"/>
      <c r="W56" s="402"/>
      <c r="X56" s="401"/>
      <c r="Y56" s="402"/>
      <c r="Z56" s="397">
        <f>IF(B3=2,V56,X56)</f>
        <v>0</v>
      </c>
      <c r="AA56" s="398"/>
      <c r="AB56" s="401"/>
      <c r="AC56" s="402"/>
      <c r="AD56" s="401"/>
      <c r="AE56" s="402"/>
      <c r="AF56" s="401"/>
      <c r="AG56" s="402"/>
      <c r="AH56" s="397">
        <f>IF(B4=2,AD56,AF56)</f>
        <v>0</v>
      </c>
      <c r="AI56" s="398"/>
      <c r="AJ56" s="401"/>
      <c r="AK56" s="402"/>
      <c r="AL56" s="401"/>
      <c r="AM56" s="402"/>
      <c r="AN56" s="401"/>
      <c r="AO56" s="402"/>
      <c r="AP56" s="397">
        <f>IF(B5=2,AL56,AN56)</f>
        <v>0</v>
      </c>
      <c r="AQ56" s="398"/>
      <c r="AR56" s="473">
        <f>IF(B7=0,AP56,(IF(B7=3,R56,(IF(B7=2,Z56,AH56)))))</f>
        <v>0</v>
      </c>
      <c r="AS56" s="171"/>
      <c r="AT56" s="153"/>
      <c r="AU56" s="374">
        <v>25</v>
      </c>
      <c r="AV56" s="401"/>
      <c r="AW56" s="402"/>
      <c r="AX56" s="401"/>
      <c r="AY56" s="402"/>
      <c r="AZ56" s="401"/>
      <c r="BA56" s="402"/>
      <c r="BB56" s="401"/>
      <c r="BC56" s="402"/>
      <c r="BD56" s="397" t="str">
        <f t="shared" ref="BD56" si="43">IFERROR(SUM(AV56:BC57)/COUNT(AV56:BC57),"")</f>
        <v/>
      </c>
      <c r="BE56" s="398"/>
      <c r="BF56" s="401"/>
      <c r="BG56" s="402"/>
      <c r="BH56" s="401"/>
      <c r="BI56" s="402"/>
      <c r="BJ56" s="401"/>
      <c r="BK56" s="402"/>
      <c r="BL56" s="397">
        <f>IF(CF3=2,BH56,BJ56)</f>
        <v>0</v>
      </c>
      <c r="BM56" s="398"/>
      <c r="BN56" s="401"/>
      <c r="BO56" s="402"/>
      <c r="BP56" s="401"/>
      <c r="BQ56" s="402"/>
      <c r="BR56" s="401"/>
      <c r="BS56" s="402"/>
      <c r="BT56" s="397">
        <f>IF(CF4=2,BP56,BR56)</f>
        <v>0</v>
      </c>
      <c r="BU56" s="398"/>
      <c r="BV56" s="401"/>
      <c r="BW56" s="402"/>
      <c r="BX56" s="401"/>
      <c r="BY56" s="402"/>
      <c r="BZ56" s="401"/>
      <c r="CA56" s="402"/>
      <c r="CB56" s="397">
        <f>IF(CF5=2,BX56,BZ56)</f>
        <v>0</v>
      </c>
      <c r="CC56" s="398"/>
      <c r="CD56" s="473">
        <f>IF(CF7=0,CB56,(IF(CF7=3,BD56,(IF(CF7=2,BL56,BT56)))))</f>
        <v>0</v>
      </c>
    </row>
    <row r="57" spans="8:82" ht="9" customHeight="1">
      <c r="H57" s="153"/>
      <c r="I57" s="375"/>
      <c r="J57" s="403"/>
      <c r="K57" s="404"/>
      <c r="L57" s="403"/>
      <c r="M57" s="404"/>
      <c r="N57" s="403"/>
      <c r="O57" s="404"/>
      <c r="P57" s="403"/>
      <c r="Q57" s="404"/>
      <c r="R57" s="399"/>
      <c r="S57" s="400"/>
      <c r="T57" s="403"/>
      <c r="U57" s="404"/>
      <c r="V57" s="403"/>
      <c r="W57" s="404"/>
      <c r="X57" s="403"/>
      <c r="Y57" s="404"/>
      <c r="Z57" s="399"/>
      <c r="AA57" s="400"/>
      <c r="AB57" s="403"/>
      <c r="AC57" s="404"/>
      <c r="AD57" s="403"/>
      <c r="AE57" s="404"/>
      <c r="AF57" s="403"/>
      <c r="AG57" s="404"/>
      <c r="AH57" s="399"/>
      <c r="AI57" s="400"/>
      <c r="AJ57" s="403"/>
      <c r="AK57" s="404"/>
      <c r="AL57" s="403"/>
      <c r="AM57" s="404"/>
      <c r="AN57" s="403"/>
      <c r="AO57" s="404"/>
      <c r="AP57" s="399"/>
      <c r="AQ57" s="400"/>
      <c r="AR57" s="473"/>
      <c r="AS57" s="171"/>
      <c r="AT57" s="153"/>
      <c r="AU57" s="375"/>
      <c r="AV57" s="403"/>
      <c r="AW57" s="404"/>
      <c r="AX57" s="403"/>
      <c r="AY57" s="404"/>
      <c r="AZ57" s="403"/>
      <c r="BA57" s="404"/>
      <c r="BB57" s="403"/>
      <c r="BC57" s="404"/>
      <c r="BD57" s="399"/>
      <c r="BE57" s="400"/>
      <c r="BF57" s="403"/>
      <c r="BG57" s="404"/>
      <c r="BH57" s="403"/>
      <c r="BI57" s="404"/>
      <c r="BJ57" s="403"/>
      <c r="BK57" s="404"/>
      <c r="BL57" s="399"/>
      <c r="BM57" s="400"/>
      <c r="BN57" s="403"/>
      <c r="BO57" s="404"/>
      <c r="BP57" s="403"/>
      <c r="BQ57" s="404"/>
      <c r="BR57" s="403"/>
      <c r="BS57" s="404"/>
      <c r="BT57" s="399"/>
      <c r="BU57" s="400"/>
      <c r="BV57" s="403"/>
      <c r="BW57" s="404"/>
      <c r="BX57" s="403"/>
      <c r="BY57" s="404"/>
      <c r="BZ57" s="403"/>
      <c r="CA57" s="404"/>
      <c r="CB57" s="399"/>
      <c r="CC57" s="400"/>
      <c r="CD57" s="473"/>
    </row>
    <row r="58" spans="8:82" ht="9" customHeight="1">
      <c r="H58" s="153"/>
      <c r="I58" s="374">
        <v>26</v>
      </c>
      <c r="J58" s="401"/>
      <c r="K58" s="402"/>
      <c r="L58" s="401"/>
      <c r="M58" s="402"/>
      <c r="N58" s="401"/>
      <c r="O58" s="402"/>
      <c r="P58" s="401"/>
      <c r="Q58" s="402"/>
      <c r="R58" s="397" t="str">
        <f t="shared" ref="R58" si="44">IFERROR(SUM(J58:Q59)/COUNT(J58:Q59),"")</f>
        <v/>
      </c>
      <c r="S58" s="398"/>
      <c r="T58" s="401"/>
      <c r="U58" s="402"/>
      <c r="V58" s="401"/>
      <c r="W58" s="402"/>
      <c r="X58" s="401"/>
      <c r="Y58" s="402"/>
      <c r="Z58" s="397">
        <f>IF(B3=2,V58,X58)</f>
        <v>0</v>
      </c>
      <c r="AA58" s="398"/>
      <c r="AB58" s="401"/>
      <c r="AC58" s="402"/>
      <c r="AD58" s="401"/>
      <c r="AE58" s="402"/>
      <c r="AF58" s="401"/>
      <c r="AG58" s="402"/>
      <c r="AH58" s="397">
        <f>IF(B4=2,AD58,AF58)</f>
        <v>0</v>
      </c>
      <c r="AI58" s="398"/>
      <c r="AJ58" s="401"/>
      <c r="AK58" s="402"/>
      <c r="AL58" s="401"/>
      <c r="AM58" s="402"/>
      <c r="AN58" s="401"/>
      <c r="AO58" s="402"/>
      <c r="AP58" s="397">
        <f>IF(B5=2,AL58,AN58)</f>
        <v>0</v>
      </c>
      <c r="AQ58" s="398"/>
      <c r="AR58" s="473">
        <f>IF(B7=0,AP58,(IF(B7=3,R58,(IF(B7=2,Z58,AH58)))))</f>
        <v>0</v>
      </c>
      <c r="AS58" s="171"/>
      <c r="AT58" s="153"/>
      <c r="AU58" s="374">
        <v>26</v>
      </c>
      <c r="AV58" s="401"/>
      <c r="AW58" s="402"/>
      <c r="AX58" s="401"/>
      <c r="AY58" s="402"/>
      <c r="AZ58" s="401"/>
      <c r="BA58" s="402"/>
      <c r="BB58" s="401"/>
      <c r="BC58" s="402"/>
      <c r="BD58" s="397" t="str">
        <f t="shared" ref="BD58" si="45">IFERROR(SUM(AV58:BC59)/COUNT(AV58:BC59),"")</f>
        <v/>
      </c>
      <c r="BE58" s="398"/>
      <c r="BF58" s="401"/>
      <c r="BG58" s="402"/>
      <c r="BH58" s="401"/>
      <c r="BI58" s="402"/>
      <c r="BJ58" s="401"/>
      <c r="BK58" s="402"/>
      <c r="BL58" s="397">
        <f>IF(CF3=2,BH58,BJ58)</f>
        <v>0</v>
      </c>
      <c r="BM58" s="398"/>
      <c r="BN58" s="401"/>
      <c r="BO58" s="402"/>
      <c r="BP58" s="401"/>
      <c r="BQ58" s="402"/>
      <c r="BR58" s="401"/>
      <c r="BS58" s="402"/>
      <c r="BT58" s="397">
        <f>IF(CF4=2,BP58,BR58)</f>
        <v>0</v>
      </c>
      <c r="BU58" s="398"/>
      <c r="BV58" s="401"/>
      <c r="BW58" s="402"/>
      <c r="BX58" s="401"/>
      <c r="BY58" s="402"/>
      <c r="BZ58" s="401"/>
      <c r="CA58" s="402"/>
      <c r="CB58" s="397">
        <f>IF(CF5=2,BX58,BZ58)</f>
        <v>0</v>
      </c>
      <c r="CC58" s="398"/>
      <c r="CD58" s="473">
        <f>IF(CF7=0,CB58,(IF(CF7=3,BD58,(IF(CF7=2,BL58,BT58)))))</f>
        <v>0</v>
      </c>
    </row>
    <row r="59" spans="8:82" ht="9" customHeight="1">
      <c r="H59" s="153"/>
      <c r="I59" s="375"/>
      <c r="J59" s="403"/>
      <c r="K59" s="404"/>
      <c r="L59" s="403"/>
      <c r="M59" s="404"/>
      <c r="N59" s="403"/>
      <c r="O59" s="404"/>
      <c r="P59" s="403"/>
      <c r="Q59" s="404"/>
      <c r="R59" s="399"/>
      <c r="S59" s="400"/>
      <c r="T59" s="403"/>
      <c r="U59" s="404"/>
      <c r="V59" s="403"/>
      <c r="W59" s="404"/>
      <c r="X59" s="403"/>
      <c r="Y59" s="404"/>
      <c r="Z59" s="399"/>
      <c r="AA59" s="400"/>
      <c r="AB59" s="403"/>
      <c r="AC59" s="404"/>
      <c r="AD59" s="403"/>
      <c r="AE59" s="404"/>
      <c r="AF59" s="403"/>
      <c r="AG59" s="404"/>
      <c r="AH59" s="399"/>
      <c r="AI59" s="400"/>
      <c r="AJ59" s="403"/>
      <c r="AK59" s="404"/>
      <c r="AL59" s="403"/>
      <c r="AM59" s="404"/>
      <c r="AN59" s="403"/>
      <c r="AO59" s="404"/>
      <c r="AP59" s="399"/>
      <c r="AQ59" s="400"/>
      <c r="AR59" s="473"/>
      <c r="AS59" s="171"/>
      <c r="AT59" s="153"/>
      <c r="AU59" s="375"/>
      <c r="AV59" s="403"/>
      <c r="AW59" s="404"/>
      <c r="AX59" s="403"/>
      <c r="AY59" s="404"/>
      <c r="AZ59" s="403"/>
      <c r="BA59" s="404"/>
      <c r="BB59" s="403"/>
      <c r="BC59" s="404"/>
      <c r="BD59" s="399"/>
      <c r="BE59" s="400"/>
      <c r="BF59" s="403"/>
      <c r="BG59" s="404"/>
      <c r="BH59" s="403"/>
      <c r="BI59" s="404"/>
      <c r="BJ59" s="403"/>
      <c r="BK59" s="404"/>
      <c r="BL59" s="399"/>
      <c r="BM59" s="400"/>
      <c r="BN59" s="403"/>
      <c r="BO59" s="404"/>
      <c r="BP59" s="403"/>
      <c r="BQ59" s="404"/>
      <c r="BR59" s="403"/>
      <c r="BS59" s="404"/>
      <c r="BT59" s="399"/>
      <c r="BU59" s="400"/>
      <c r="BV59" s="403"/>
      <c r="BW59" s="404"/>
      <c r="BX59" s="403"/>
      <c r="BY59" s="404"/>
      <c r="BZ59" s="403"/>
      <c r="CA59" s="404"/>
      <c r="CB59" s="399"/>
      <c r="CC59" s="400"/>
      <c r="CD59" s="473"/>
    </row>
    <row r="60" spans="8:82" ht="9" customHeight="1">
      <c r="H60" s="153"/>
      <c r="I60" s="374">
        <v>27</v>
      </c>
      <c r="J60" s="401"/>
      <c r="K60" s="402"/>
      <c r="L60" s="401"/>
      <c r="M60" s="402"/>
      <c r="N60" s="401"/>
      <c r="O60" s="402"/>
      <c r="P60" s="401"/>
      <c r="Q60" s="402"/>
      <c r="R60" s="397" t="str">
        <f t="shared" ref="R60" si="46">IFERROR(SUM(J60:Q61)/COUNT(J60:Q61),"")</f>
        <v/>
      </c>
      <c r="S60" s="398"/>
      <c r="T60" s="401"/>
      <c r="U60" s="402"/>
      <c r="V60" s="401"/>
      <c r="W60" s="402"/>
      <c r="X60" s="401"/>
      <c r="Y60" s="402"/>
      <c r="Z60" s="397">
        <f>IF(B3=2,V60,X60)</f>
        <v>0</v>
      </c>
      <c r="AA60" s="398"/>
      <c r="AB60" s="401"/>
      <c r="AC60" s="402"/>
      <c r="AD60" s="401"/>
      <c r="AE60" s="402"/>
      <c r="AF60" s="401"/>
      <c r="AG60" s="402"/>
      <c r="AH60" s="397">
        <f>IF(B4=2,AD60,AF60)</f>
        <v>0</v>
      </c>
      <c r="AI60" s="398"/>
      <c r="AJ60" s="401"/>
      <c r="AK60" s="402"/>
      <c r="AL60" s="401"/>
      <c r="AM60" s="402"/>
      <c r="AN60" s="401"/>
      <c r="AO60" s="402"/>
      <c r="AP60" s="397">
        <f>IF(B5=2,AL60,AN60)</f>
        <v>0</v>
      </c>
      <c r="AQ60" s="398"/>
      <c r="AR60" s="473">
        <f>IF(B7=0,AP60,(IF(B7=3,R60,(IF(B7=2,Z60,AH60)))))</f>
        <v>0</v>
      </c>
      <c r="AS60" s="171"/>
      <c r="AT60" s="153"/>
      <c r="AU60" s="374">
        <v>27</v>
      </c>
      <c r="AV60" s="401"/>
      <c r="AW60" s="402"/>
      <c r="AX60" s="401"/>
      <c r="AY60" s="402"/>
      <c r="AZ60" s="401"/>
      <c r="BA60" s="402"/>
      <c r="BB60" s="401"/>
      <c r="BC60" s="402"/>
      <c r="BD60" s="397" t="str">
        <f t="shared" ref="BD60" si="47">IFERROR(SUM(AV60:BC61)/COUNT(AV60:BC61),"")</f>
        <v/>
      </c>
      <c r="BE60" s="398"/>
      <c r="BF60" s="401"/>
      <c r="BG60" s="402"/>
      <c r="BH60" s="401"/>
      <c r="BI60" s="402"/>
      <c r="BJ60" s="401"/>
      <c r="BK60" s="402"/>
      <c r="BL60" s="397">
        <f>IF(CF3=2,BH60,BJ60)</f>
        <v>0</v>
      </c>
      <c r="BM60" s="398"/>
      <c r="BN60" s="401"/>
      <c r="BO60" s="402"/>
      <c r="BP60" s="401"/>
      <c r="BQ60" s="402"/>
      <c r="BR60" s="401"/>
      <c r="BS60" s="402"/>
      <c r="BT60" s="397">
        <f>IF(CF4=2,BP60,BR60)</f>
        <v>0</v>
      </c>
      <c r="BU60" s="398"/>
      <c r="BV60" s="401"/>
      <c r="BW60" s="402"/>
      <c r="BX60" s="401"/>
      <c r="BY60" s="402"/>
      <c r="BZ60" s="401"/>
      <c r="CA60" s="402"/>
      <c r="CB60" s="397">
        <f>IF(CF5=2,BX60,BZ60)</f>
        <v>0</v>
      </c>
      <c r="CC60" s="398"/>
      <c r="CD60" s="473">
        <f>IF(CF7=0,CB60,(IF(CF7=3,BD60,(IF(CF7=2,BL60,BT60)))))</f>
        <v>0</v>
      </c>
    </row>
    <row r="61" spans="8:82" ht="9" customHeight="1">
      <c r="H61" s="153"/>
      <c r="I61" s="375"/>
      <c r="J61" s="403"/>
      <c r="K61" s="404"/>
      <c r="L61" s="403"/>
      <c r="M61" s="404"/>
      <c r="N61" s="403"/>
      <c r="O61" s="404"/>
      <c r="P61" s="403"/>
      <c r="Q61" s="404"/>
      <c r="R61" s="399"/>
      <c r="S61" s="400"/>
      <c r="T61" s="403"/>
      <c r="U61" s="404"/>
      <c r="V61" s="403"/>
      <c r="W61" s="404"/>
      <c r="X61" s="403"/>
      <c r="Y61" s="404"/>
      <c r="Z61" s="399"/>
      <c r="AA61" s="400"/>
      <c r="AB61" s="403"/>
      <c r="AC61" s="404"/>
      <c r="AD61" s="403"/>
      <c r="AE61" s="404"/>
      <c r="AF61" s="403"/>
      <c r="AG61" s="404"/>
      <c r="AH61" s="399"/>
      <c r="AI61" s="400"/>
      <c r="AJ61" s="403"/>
      <c r="AK61" s="404"/>
      <c r="AL61" s="403"/>
      <c r="AM61" s="404"/>
      <c r="AN61" s="403"/>
      <c r="AO61" s="404"/>
      <c r="AP61" s="399"/>
      <c r="AQ61" s="400"/>
      <c r="AR61" s="473"/>
      <c r="AS61" s="171"/>
      <c r="AT61" s="153"/>
      <c r="AU61" s="375"/>
      <c r="AV61" s="403"/>
      <c r="AW61" s="404"/>
      <c r="AX61" s="403"/>
      <c r="AY61" s="404"/>
      <c r="AZ61" s="403"/>
      <c r="BA61" s="404"/>
      <c r="BB61" s="403"/>
      <c r="BC61" s="404"/>
      <c r="BD61" s="399"/>
      <c r="BE61" s="400"/>
      <c r="BF61" s="403"/>
      <c r="BG61" s="404"/>
      <c r="BH61" s="403"/>
      <c r="BI61" s="404"/>
      <c r="BJ61" s="403"/>
      <c r="BK61" s="404"/>
      <c r="BL61" s="399"/>
      <c r="BM61" s="400"/>
      <c r="BN61" s="403"/>
      <c r="BO61" s="404"/>
      <c r="BP61" s="403"/>
      <c r="BQ61" s="404"/>
      <c r="BR61" s="403"/>
      <c r="BS61" s="404"/>
      <c r="BT61" s="399"/>
      <c r="BU61" s="400"/>
      <c r="BV61" s="403"/>
      <c r="BW61" s="404"/>
      <c r="BX61" s="403"/>
      <c r="BY61" s="404"/>
      <c r="BZ61" s="403"/>
      <c r="CA61" s="404"/>
      <c r="CB61" s="399"/>
      <c r="CC61" s="400"/>
      <c r="CD61" s="473"/>
    </row>
    <row r="62" spans="8:82" ht="9" customHeight="1">
      <c r="H62" s="153"/>
      <c r="I62" s="374">
        <v>28</v>
      </c>
      <c r="J62" s="401"/>
      <c r="K62" s="402"/>
      <c r="L62" s="401"/>
      <c r="M62" s="402"/>
      <c r="N62" s="401"/>
      <c r="O62" s="402"/>
      <c r="P62" s="401"/>
      <c r="Q62" s="402"/>
      <c r="R62" s="397" t="str">
        <f t="shared" ref="R62" si="48">IFERROR(SUM(J62:Q63)/COUNT(J62:Q63),"")</f>
        <v/>
      </c>
      <c r="S62" s="398"/>
      <c r="T62" s="401"/>
      <c r="U62" s="402"/>
      <c r="V62" s="401"/>
      <c r="W62" s="402"/>
      <c r="X62" s="401"/>
      <c r="Y62" s="402"/>
      <c r="Z62" s="397">
        <f>IF(B3=2,V62,X62)</f>
        <v>0</v>
      </c>
      <c r="AA62" s="398"/>
      <c r="AB62" s="401"/>
      <c r="AC62" s="402"/>
      <c r="AD62" s="401"/>
      <c r="AE62" s="402"/>
      <c r="AF62" s="401"/>
      <c r="AG62" s="402"/>
      <c r="AH62" s="397">
        <f>IF(B4=2,AD62,AF62)</f>
        <v>0</v>
      </c>
      <c r="AI62" s="398"/>
      <c r="AJ62" s="401"/>
      <c r="AK62" s="402"/>
      <c r="AL62" s="401"/>
      <c r="AM62" s="402"/>
      <c r="AN62" s="401"/>
      <c r="AO62" s="402"/>
      <c r="AP62" s="397">
        <f>IF(B5=2,AL62,AN62)</f>
        <v>0</v>
      </c>
      <c r="AQ62" s="398"/>
      <c r="AR62" s="473">
        <f>IF(B7=0,AP62,(IF(B7=3,R62,(IF(B7=2,Z62,AH62)))))</f>
        <v>0</v>
      </c>
      <c r="AS62" s="171"/>
      <c r="AT62" s="153"/>
      <c r="AU62" s="374">
        <v>28</v>
      </c>
      <c r="AV62" s="401"/>
      <c r="AW62" s="402"/>
      <c r="AX62" s="401"/>
      <c r="AY62" s="402"/>
      <c r="AZ62" s="401"/>
      <c r="BA62" s="402"/>
      <c r="BB62" s="401"/>
      <c r="BC62" s="402"/>
      <c r="BD62" s="397" t="str">
        <f t="shared" ref="BD62" si="49">IFERROR(SUM(AV62:BC63)/COUNT(AV62:BC63),"")</f>
        <v/>
      </c>
      <c r="BE62" s="398"/>
      <c r="BF62" s="401"/>
      <c r="BG62" s="402"/>
      <c r="BH62" s="401"/>
      <c r="BI62" s="402"/>
      <c r="BJ62" s="401"/>
      <c r="BK62" s="402"/>
      <c r="BL62" s="397">
        <f>IF(CF3=2,BH62,BJ62)</f>
        <v>0</v>
      </c>
      <c r="BM62" s="398"/>
      <c r="BN62" s="401"/>
      <c r="BO62" s="402"/>
      <c r="BP62" s="401"/>
      <c r="BQ62" s="402"/>
      <c r="BR62" s="401"/>
      <c r="BS62" s="402"/>
      <c r="BT62" s="397">
        <f>IF(CF4=2,BP62,BR62)</f>
        <v>0</v>
      </c>
      <c r="BU62" s="398"/>
      <c r="BV62" s="401"/>
      <c r="BW62" s="402"/>
      <c r="BX62" s="401"/>
      <c r="BY62" s="402"/>
      <c r="BZ62" s="401"/>
      <c r="CA62" s="402"/>
      <c r="CB62" s="397">
        <f>IF(CF5=2,BX62,BZ62)</f>
        <v>0</v>
      </c>
      <c r="CC62" s="398"/>
      <c r="CD62" s="473">
        <f>IF(CF7=0,CB62,(IF(CF7=3,BD62,(IF(CF7=2,BL62,BT62)))))</f>
        <v>0</v>
      </c>
    </row>
    <row r="63" spans="8:82" ht="9" customHeight="1">
      <c r="H63" s="153"/>
      <c r="I63" s="375"/>
      <c r="J63" s="403"/>
      <c r="K63" s="404"/>
      <c r="L63" s="403"/>
      <c r="M63" s="404"/>
      <c r="N63" s="403"/>
      <c r="O63" s="404"/>
      <c r="P63" s="403"/>
      <c r="Q63" s="404"/>
      <c r="R63" s="399"/>
      <c r="S63" s="400"/>
      <c r="T63" s="403"/>
      <c r="U63" s="404"/>
      <c r="V63" s="403"/>
      <c r="W63" s="404"/>
      <c r="X63" s="403"/>
      <c r="Y63" s="404"/>
      <c r="Z63" s="399"/>
      <c r="AA63" s="400"/>
      <c r="AB63" s="403"/>
      <c r="AC63" s="404"/>
      <c r="AD63" s="403"/>
      <c r="AE63" s="404"/>
      <c r="AF63" s="403"/>
      <c r="AG63" s="404"/>
      <c r="AH63" s="399"/>
      <c r="AI63" s="400"/>
      <c r="AJ63" s="403"/>
      <c r="AK63" s="404"/>
      <c r="AL63" s="403"/>
      <c r="AM63" s="404"/>
      <c r="AN63" s="403"/>
      <c r="AO63" s="404"/>
      <c r="AP63" s="399"/>
      <c r="AQ63" s="400"/>
      <c r="AR63" s="473"/>
      <c r="AS63" s="171"/>
      <c r="AT63" s="153"/>
      <c r="AU63" s="375"/>
      <c r="AV63" s="403"/>
      <c r="AW63" s="404"/>
      <c r="AX63" s="403"/>
      <c r="AY63" s="404"/>
      <c r="AZ63" s="403"/>
      <c r="BA63" s="404"/>
      <c r="BB63" s="403"/>
      <c r="BC63" s="404"/>
      <c r="BD63" s="399"/>
      <c r="BE63" s="400"/>
      <c r="BF63" s="403"/>
      <c r="BG63" s="404"/>
      <c r="BH63" s="403"/>
      <c r="BI63" s="404"/>
      <c r="BJ63" s="403"/>
      <c r="BK63" s="404"/>
      <c r="BL63" s="399"/>
      <c r="BM63" s="400"/>
      <c r="BN63" s="403"/>
      <c r="BO63" s="404"/>
      <c r="BP63" s="403"/>
      <c r="BQ63" s="404"/>
      <c r="BR63" s="403"/>
      <c r="BS63" s="404"/>
      <c r="BT63" s="399"/>
      <c r="BU63" s="400"/>
      <c r="BV63" s="403"/>
      <c r="BW63" s="404"/>
      <c r="BX63" s="403"/>
      <c r="BY63" s="404"/>
      <c r="BZ63" s="403"/>
      <c r="CA63" s="404"/>
      <c r="CB63" s="399"/>
      <c r="CC63" s="400"/>
      <c r="CD63" s="473"/>
    </row>
    <row r="64" spans="8:82" ht="9" customHeight="1">
      <c r="H64" s="153"/>
      <c r="I64" s="374">
        <v>29</v>
      </c>
      <c r="J64" s="401"/>
      <c r="K64" s="402"/>
      <c r="L64" s="401"/>
      <c r="M64" s="402"/>
      <c r="N64" s="401"/>
      <c r="O64" s="402"/>
      <c r="P64" s="401"/>
      <c r="Q64" s="402"/>
      <c r="R64" s="397" t="str">
        <f t="shared" ref="R64" si="50">IFERROR(SUM(J64:Q65)/COUNT(J64:Q65),"")</f>
        <v/>
      </c>
      <c r="S64" s="398"/>
      <c r="T64" s="401"/>
      <c r="U64" s="402"/>
      <c r="V64" s="401"/>
      <c r="W64" s="402"/>
      <c r="X64" s="401"/>
      <c r="Y64" s="402"/>
      <c r="Z64" s="397">
        <f>IF(B3=2,V64,X64)</f>
        <v>0</v>
      </c>
      <c r="AA64" s="398"/>
      <c r="AB64" s="401"/>
      <c r="AC64" s="402"/>
      <c r="AD64" s="401"/>
      <c r="AE64" s="402"/>
      <c r="AF64" s="401"/>
      <c r="AG64" s="402"/>
      <c r="AH64" s="397">
        <f>IF(B4=2,AD64,AF64)</f>
        <v>0</v>
      </c>
      <c r="AI64" s="398"/>
      <c r="AJ64" s="401"/>
      <c r="AK64" s="402"/>
      <c r="AL64" s="401"/>
      <c r="AM64" s="402"/>
      <c r="AN64" s="401"/>
      <c r="AO64" s="402"/>
      <c r="AP64" s="397">
        <f>IF(B5=2,AL64,AN64)</f>
        <v>0</v>
      </c>
      <c r="AQ64" s="398"/>
      <c r="AR64" s="473">
        <f>IF(B7=0,AP64,(IF(B7=3,R64,(IF(B7=2,Z64,AH64)))))</f>
        <v>0</v>
      </c>
      <c r="AS64" s="171"/>
      <c r="AT64" s="153"/>
      <c r="AU64" s="374">
        <v>29</v>
      </c>
      <c r="AV64" s="401"/>
      <c r="AW64" s="402"/>
      <c r="AX64" s="401"/>
      <c r="AY64" s="402"/>
      <c r="AZ64" s="401"/>
      <c r="BA64" s="402"/>
      <c r="BB64" s="401"/>
      <c r="BC64" s="402"/>
      <c r="BD64" s="397" t="str">
        <f t="shared" ref="BD64" si="51">IFERROR(SUM(AV64:BC65)/COUNT(AV64:BC65),"")</f>
        <v/>
      </c>
      <c r="BE64" s="398"/>
      <c r="BF64" s="401"/>
      <c r="BG64" s="402"/>
      <c r="BH64" s="401"/>
      <c r="BI64" s="402"/>
      <c r="BJ64" s="401"/>
      <c r="BK64" s="402"/>
      <c r="BL64" s="397">
        <f>IF(CF3=2,BH64,BJ64)</f>
        <v>0</v>
      </c>
      <c r="BM64" s="398"/>
      <c r="BN64" s="401"/>
      <c r="BO64" s="402"/>
      <c r="BP64" s="401"/>
      <c r="BQ64" s="402"/>
      <c r="BR64" s="401"/>
      <c r="BS64" s="402"/>
      <c r="BT64" s="397">
        <f>IF(CF4,BP64,BR64)</f>
        <v>0</v>
      </c>
      <c r="BU64" s="398"/>
      <c r="BV64" s="401"/>
      <c r="BW64" s="402"/>
      <c r="BX64" s="401"/>
      <c r="BY64" s="402"/>
      <c r="BZ64" s="401"/>
      <c r="CA64" s="402"/>
      <c r="CB64" s="397">
        <f>IF(CF5=2,BX64,BZ64)</f>
        <v>0</v>
      </c>
      <c r="CC64" s="398"/>
      <c r="CD64" s="473">
        <f>IF(CF7=0,CB64,(IF(CF7=3,BD64,(IF(CF7=2,BL64,BT64)))))</f>
        <v>0</v>
      </c>
    </row>
    <row r="65" spans="8:82" ht="9" customHeight="1">
      <c r="H65" s="153"/>
      <c r="I65" s="375"/>
      <c r="J65" s="403"/>
      <c r="K65" s="404"/>
      <c r="L65" s="403"/>
      <c r="M65" s="404"/>
      <c r="N65" s="403"/>
      <c r="O65" s="404"/>
      <c r="P65" s="403"/>
      <c r="Q65" s="404"/>
      <c r="R65" s="399"/>
      <c r="S65" s="400"/>
      <c r="T65" s="403"/>
      <c r="U65" s="404"/>
      <c r="V65" s="403"/>
      <c r="W65" s="404"/>
      <c r="X65" s="403"/>
      <c r="Y65" s="404"/>
      <c r="Z65" s="399"/>
      <c r="AA65" s="400"/>
      <c r="AB65" s="403"/>
      <c r="AC65" s="404"/>
      <c r="AD65" s="403"/>
      <c r="AE65" s="404"/>
      <c r="AF65" s="403"/>
      <c r="AG65" s="404"/>
      <c r="AH65" s="399"/>
      <c r="AI65" s="400"/>
      <c r="AJ65" s="403"/>
      <c r="AK65" s="404"/>
      <c r="AL65" s="403"/>
      <c r="AM65" s="404"/>
      <c r="AN65" s="403"/>
      <c r="AO65" s="404"/>
      <c r="AP65" s="399"/>
      <c r="AQ65" s="400"/>
      <c r="AR65" s="473"/>
      <c r="AS65" s="171"/>
      <c r="AT65" s="153"/>
      <c r="AU65" s="375"/>
      <c r="AV65" s="403"/>
      <c r="AW65" s="404"/>
      <c r="AX65" s="403"/>
      <c r="AY65" s="404"/>
      <c r="AZ65" s="403"/>
      <c r="BA65" s="404"/>
      <c r="BB65" s="403"/>
      <c r="BC65" s="404"/>
      <c r="BD65" s="399"/>
      <c r="BE65" s="400"/>
      <c r="BF65" s="403"/>
      <c r="BG65" s="404"/>
      <c r="BH65" s="403"/>
      <c r="BI65" s="404"/>
      <c r="BJ65" s="403"/>
      <c r="BK65" s="404"/>
      <c r="BL65" s="399"/>
      <c r="BM65" s="400"/>
      <c r="BN65" s="403"/>
      <c r="BO65" s="404"/>
      <c r="BP65" s="403"/>
      <c r="BQ65" s="404"/>
      <c r="BR65" s="403"/>
      <c r="BS65" s="404"/>
      <c r="BT65" s="399"/>
      <c r="BU65" s="400"/>
      <c r="BV65" s="403"/>
      <c r="BW65" s="404"/>
      <c r="BX65" s="403"/>
      <c r="BY65" s="404"/>
      <c r="BZ65" s="403"/>
      <c r="CA65" s="404"/>
      <c r="CB65" s="399"/>
      <c r="CC65" s="400"/>
      <c r="CD65" s="473"/>
    </row>
    <row r="66" spans="8:82" ht="9" customHeight="1">
      <c r="H66" s="153"/>
      <c r="I66" s="374">
        <v>30</v>
      </c>
      <c r="J66" s="401"/>
      <c r="K66" s="402"/>
      <c r="L66" s="401"/>
      <c r="M66" s="402"/>
      <c r="N66" s="401"/>
      <c r="O66" s="402"/>
      <c r="P66" s="401"/>
      <c r="Q66" s="402"/>
      <c r="R66" s="397" t="str">
        <f t="shared" ref="R66" si="52">IFERROR(SUM(J66:Q67)/COUNT(J66:Q67),"")</f>
        <v/>
      </c>
      <c r="S66" s="398"/>
      <c r="T66" s="401"/>
      <c r="U66" s="402"/>
      <c r="V66" s="401"/>
      <c r="W66" s="402"/>
      <c r="X66" s="401"/>
      <c r="Y66" s="402"/>
      <c r="Z66" s="397">
        <f>IF(B3=2,V66,X66)</f>
        <v>0</v>
      </c>
      <c r="AA66" s="398"/>
      <c r="AB66" s="401"/>
      <c r="AC66" s="402"/>
      <c r="AD66" s="401"/>
      <c r="AE66" s="402"/>
      <c r="AF66" s="401"/>
      <c r="AG66" s="402"/>
      <c r="AH66" s="397">
        <f>IF(B4=2,AD66,AF66)</f>
        <v>0</v>
      </c>
      <c r="AI66" s="398"/>
      <c r="AJ66" s="401"/>
      <c r="AK66" s="402"/>
      <c r="AL66" s="401"/>
      <c r="AM66" s="402"/>
      <c r="AN66" s="401"/>
      <c r="AO66" s="402"/>
      <c r="AP66" s="397">
        <f>IF(B5=2,AL66,AN66)</f>
        <v>0</v>
      </c>
      <c r="AQ66" s="398"/>
      <c r="AR66" s="473">
        <f>IF(B7=0,AP66,(IF(B7=3,R66,(IF(B7=2,Z66,AH66)))))</f>
        <v>0</v>
      </c>
      <c r="AS66" s="171"/>
      <c r="AT66" s="153"/>
      <c r="AU66" s="374">
        <v>30</v>
      </c>
      <c r="AV66" s="401"/>
      <c r="AW66" s="402"/>
      <c r="AX66" s="401"/>
      <c r="AY66" s="402"/>
      <c r="AZ66" s="401"/>
      <c r="BA66" s="402"/>
      <c r="BB66" s="401"/>
      <c r="BC66" s="402"/>
      <c r="BD66" s="397" t="str">
        <f t="shared" ref="BD66" si="53">IFERROR(SUM(AV66:BC67)/COUNT(AV66:BC67),"")</f>
        <v/>
      </c>
      <c r="BE66" s="398"/>
      <c r="BF66" s="401"/>
      <c r="BG66" s="402"/>
      <c r="BH66" s="401"/>
      <c r="BI66" s="402"/>
      <c r="BJ66" s="401"/>
      <c r="BK66" s="402"/>
      <c r="BL66" s="397">
        <f>IF(CF3=2,BH66,BJ66)</f>
        <v>0</v>
      </c>
      <c r="BM66" s="398"/>
      <c r="BN66" s="401"/>
      <c r="BO66" s="402"/>
      <c r="BP66" s="401"/>
      <c r="BQ66" s="402"/>
      <c r="BR66" s="401"/>
      <c r="BS66" s="402"/>
      <c r="BT66" s="397">
        <f>IF(CF4=2,BP66,BR66)</f>
        <v>0</v>
      </c>
      <c r="BU66" s="398"/>
      <c r="BV66" s="401"/>
      <c r="BW66" s="402"/>
      <c r="BX66" s="401"/>
      <c r="BY66" s="402"/>
      <c r="BZ66" s="401"/>
      <c r="CA66" s="402"/>
      <c r="CB66" s="397">
        <f>IF(CF5=2,BX66,BZ66)</f>
        <v>0</v>
      </c>
      <c r="CC66" s="398"/>
      <c r="CD66" s="473">
        <f>IF(CF7=0,CB66,(IF(CF7=3,BD66,(IF(CF7=2,BL66,BT66)))))</f>
        <v>0</v>
      </c>
    </row>
    <row r="67" spans="8:82" ht="9" customHeight="1">
      <c r="H67" s="153"/>
      <c r="I67" s="375"/>
      <c r="J67" s="403"/>
      <c r="K67" s="404"/>
      <c r="L67" s="403"/>
      <c r="M67" s="404"/>
      <c r="N67" s="403"/>
      <c r="O67" s="404"/>
      <c r="P67" s="403"/>
      <c r="Q67" s="404"/>
      <c r="R67" s="399"/>
      <c r="S67" s="400"/>
      <c r="T67" s="403"/>
      <c r="U67" s="404"/>
      <c r="V67" s="403"/>
      <c r="W67" s="404"/>
      <c r="X67" s="403"/>
      <c r="Y67" s="404"/>
      <c r="Z67" s="399"/>
      <c r="AA67" s="400"/>
      <c r="AB67" s="403"/>
      <c r="AC67" s="404"/>
      <c r="AD67" s="403"/>
      <c r="AE67" s="404"/>
      <c r="AF67" s="403"/>
      <c r="AG67" s="404"/>
      <c r="AH67" s="399"/>
      <c r="AI67" s="400"/>
      <c r="AJ67" s="403"/>
      <c r="AK67" s="404"/>
      <c r="AL67" s="403"/>
      <c r="AM67" s="404"/>
      <c r="AN67" s="403"/>
      <c r="AO67" s="404"/>
      <c r="AP67" s="399"/>
      <c r="AQ67" s="400"/>
      <c r="AR67" s="473"/>
      <c r="AS67" s="171"/>
      <c r="AT67" s="153"/>
      <c r="AU67" s="375"/>
      <c r="AV67" s="403"/>
      <c r="AW67" s="404"/>
      <c r="AX67" s="403"/>
      <c r="AY67" s="404"/>
      <c r="AZ67" s="403"/>
      <c r="BA67" s="404"/>
      <c r="BB67" s="403"/>
      <c r="BC67" s="404"/>
      <c r="BD67" s="399"/>
      <c r="BE67" s="400"/>
      <c r="BF67" s="403"/>
      <c r="BG67" s="404"/>
      <c r="BH67" s="403"/>
      <c r="BI67" s="404"/>
      <c r="BJ67" s="403"/>
      <c r="BK67" s="404"/>
      <c r="BL67" s="399"/>
      <c r="BM67" s="400"/>
      <c r="BN67" s="403"/>
      <c r="BO67" s="404"/>
      <c r="BP67" s="403"/>
      <c r="BQ67" s="404"/>
      <c r="BR67" s="403"/>
      <c r="BS67" s="404"/>
      <c r="BT67" s="399"/>
      <c r="BU67" s="400"/>
      <c r="BV67" s="403"/>
      <c r="BW67" s="404"/>
      <c r="BX67" s="403"/>
      <c r="BY67" s="404"/>
      <c r="BZ67" s="403"/>
      <c r="CA67" s="404"/>
      <c r="CB67" s="399"/>
      <c r="CC67" s="400"/>
      <c r="CD67" s="473"/>
    </row>
  </sheetData>
  <sheetProtection selectLockedCells="1"/>
  <mergeCells count="1192">
    <mergeCell ref="BZ64:CA65"/>
    <mergeCell ref="CB64:CC65"/>
    <mergeCell ref="I66:I67"/>
    <mergeCell ref="J66:K67"/>
    <mergeCell ref="N66:O67"/>
    <mergeCell ref="P66:Q67"/>
    <mergeCell ref="R66:S67"/>
    <mergeCell ref="V66:W67"/>
    <mergeCell ref="X66:Y67"/>
    <mergeCell ref="Z66:AA67"/>
    <mergeCell ref="BX66:BY67"/>
    <mergeCell ref="I64:I65"/>
    <mergeCell ref="J64:K65"/>
    <mergeCell ref="T64:U65"/>
    <mergeCell ref="AV66:AW67"/>
    <mergeCell ref="AV64:AW65"/>
    <mergeCell ref="AP66:AQ67"/>
    <mergeCell ref="AU66:AU67"/>
    <mergeCell ref="AH66:AI67"/>
    <mergeCell ref="AL66:AM67"/>
    <mergeCell ref="AU64:AU65"/>
    <mergeCell ref="AX64:AY65"/>
    <mergeCell ref="BF64:BG65"/>
    <mergeCell ref="BN64:BO65"/>
    <mergeCell ref="BV64:BW65"/>
    <mergeCell ref="AR64:AR65"/>
    <mergeCell ref="BP64:BQ65"/>
    <mergeCell ref="BH64:BI65"/>
    <mergeCell ref="BD64:BE65"/>
    <mergeCell ref="BR64:BS65"/>
    <mergeCell ref="BN66:BO67"/>
    <mergeCell ref="AZ66:BA67"/>
    <mergeCell ref="BB66:BC67"/>
    <mergeCell ref="BD66:BE67"/>
    <mergeCell ref="BH66:BI67"/>
    <mergeCell ref="BJ66:BK67"/>
    <mergeCell ref="BL66:BM67"/>
    <mergeCell ref="AN66:AO67"/>
    <mergeCell ref="AR66:AR67"/>
    <mergeCell ref="BZ66:CA67"/>
    <mergeCell ref="CB66:CC67"/>
    <mergeCell ref="BP66:BQ67"/>
    <mergeCell ref="BR66:BS67"/>
    <mergeCell ref="BT66:BU67"/>
    <mergeCell ref="BV66:BW67"/>
    <mergeCell ref="AX66:AY67"/>
    <mergeCell ref="BF66:BG67"/>
    <mergeCell ref="V62:W63"/>
    <mergeCell ref="Z60:AA61"/>
    <mergeCell ref="AN64:AO65"/>
    <mergeCell ref="V64:W65"/>
    <mergeCell ref="X64:Y65"/>
    <mergeCell ref="Z64:AA65"/>
    <mergeCell ref="AB64:AC65"/>
    <mergeCell ref="AJ64:AK65"/>
    <mergeCell ref="AD64:AE65"/>
    <mergeCell ref="AF64:AG65"/>
    <mergeCell ref="CB62:CC63"/>
    <mergeCell ref="BZ60:CA61"/>
    <mergeCell ref="CB60:CC61"/>
    <mergeCell ref="BP60:BQ61"/>
    <mergeCell ref="BR60:BS61"/>
    <mergeCell ref="BT60:BU61"/>
    <mergeCell ref="AP62:AQ63"/>
    <mergeCell ref="L64:M65"/>
    <mergeCell ref="R64:S65"/>
    <mergeCell ref="AH64:AI65"/>
    <mergeCell ref="AL64:AM65"/>
    <mergeCell ref="BX64:BY65"/>
    <mergeCell ref="AP64:AQ65"/>
    <mergeCell ref="I62:I63"/>
    <mergeCell ref="J62:K63"/>
    <mergeCell ref="N62:O63"/>
    <mergeCell ref="P62:Q63"/>
    <mergeCell ref="L62:M63"/>
    <mergeCell ref="R62:S63"/>
    <mergeCell ref="N64:O65"/>
    <mergeCell ref="P64:Q65"/>
    <mergeCell ref="X62:Y63"/>
    <mergeCell ref="AX62:AY63"/>
    <mergeCell ref="AP60:AQ61"/>
    <mergeCell ref="AU60:AU61"/>
    <mergeCell ref="AX60:AY61"/>
    <mergeCell ref="AR60:AR61"/>
    <mergeCell ref="AF60:AG61"/>
    <mergeCell ref="AH62:AI63"/>
    <mergeCell ref="AL62:AM63"/>
    <mergeCell ref="AV60:AW61"/>
    <mergeCell ref="BX62:BY63"/>
    <mergeCell ref="BP62:BQ63"/>
    <mergeCell ref="BR62:BS63"/>
    <mergeCell ref="BT62:BU63"/>
    <mergeCell ref="AV62:AW63"/>
    <mergeCell ref="AZ62:BA63"/>
    <mergeCell ref="BB62:BC63"/>
    <mergeCell ref="BD62:BE63"/>
    <mergeCell ref="AU62:AU63"/>
    <mergeCell ref="BN62:BO63"/>
    <mergeCell ref="BV62:BW63"/>
    <mergeCell ref="BZ62:CA63"/>
    <mergeCell ref="AN62:AO63"/>
    <mergeCell ref="AR62:AR63"/>
    <mergeCell ref="AD60:AE61"/>
    <mergeCell ref="T60:U61"/>
    <mergeCell ref="AJ60:AK61"/>
    <mergeCell ref="BV58:BW59"/>
    <mergeCell ref="AP58:AQ59"/>
    <mergeCell ref="AU58:AU59"/>
    <mergeCell ref="AP56:AQ57"/>
    <mergeCell ref="AU56:AU57"/>
    <mergeCell ref="BP58:BQ59"/>
    <mergeCell ref="BN58:BO59"/>
    <mergeCell ref="AX58:AY59"/>
    <mergeCell ref="BT58:BU59"/>
    <mergeCell ref="BL56:BM57"/>
    <mergeCell ref="BH56:BI57"/>
    <mergeCell ref="BF56:BG57"/>
    <mergeCell ref="BD56:BE57"/>
    <mergeCell ref="BB56:BC57"/>
    <mergeCell ref="AB58:AC59"/>
    <mergeCell ref="AJ58:AK59"/>
    <mergeCell ref="AN56:AO57"/>
    <mergeCell ref="AD58:AE59"/>
    <mergeCell ref="AF58:AG59"/>
    <mergeCell ref="BF62:BG63"/>
    <mergeCell ref="AL60:AM61"/>
    <mergeCell ref="AN60:AO61"/>
    <mergeCell ref="V60:W61"/>
    <mergeCell ref="CB58:CC59"/>
    <mergeCell ref="AH58:AI59"/>
    <mergeCell ref="AL58:AM59"/>
    <mergeCell ref="AN58:AO59"/>
    <mergeCell ref="AR58:AR59"/>
    <mergeCell ref="BX58:BY59"/>
    <mergeCell ref="BR58:BS59"/>
    <mergeCell ref="BZ58:CA59"/>
    <mergeCell ref="AV58:AW59"/>
    <mergeCell ref="BJ58:BK59"/>
    <mergeCell ref="BX60:BY61"/>
    <mergeCell ref="BF60:BG61"/>
    <mergeCell ref="BN60:BO61"/>
    <mergeCell ref="BV60:BW61"/>
    <mergeCell ref="BJ60:BK61"/>
    <mergeCell ref="BL60:BM61"/>
    <mergeCell ref="BH60:BI61"/>
    <mergeCell ref="BH58:BI59"/>
    <mergeCell ref="AZ60:BA61"/>
    <mergeCell ref="BB60:BC61"/>
    <mergeCell ref="BD60:BE61"/>
    <mergeCell ref="BD58:BE59"/>
    <mergeCell ref="AH60:AI61"/>
    <mergeCell ref="AR56:AR57"/>
    <mergeCell ref="R56:S57"/>
    <mergeCell ref="AH56:AI57"/>
    <mergeCell ref="AL56:AM57"/>
    <mergeCell ref="AD56:AE57"/>
    <mergeCell ref="AF56:AG57"/>
    <mergeCell ref="X54:Y55"/>
    <mergeCell ref="Z54:AA55"/>
    <mergeCell ref="BF58:BG59"/>
    <mergeCell ref="I52:I53"/>
    <mergeCell ref="J52:K53"/>
    <mergeCell ref="N52:O53"/>
    <mergeCell ref="I60:I61"/>
    <mergeCell ref="J60:K61"/>
    <mergeCell ref="N60:O61"/>
    <mergeCell ref="P60:Q61"/>
    <mergeCell ref="L60:M61"/>
    <mergeCell ref="Z56:AA57"/>
    <mergeCell ref="T56:U57"/>
    <mergeCell ref="Z58:AA59"/>
    <mergeCell ref="T58:U59"/>
    <mergeCell ref="X58:Y59"/>
    <mergeCell ref="I58:I59"/>
    <mergeCell ref="J58:K59"/>
    <mergeCell ref="N58:O59"/>
    <mergeCell ref="P58:Q59"/>
    <mergeCell ref="L58:M59"/>
    <mergeCell ref="V56:W57"/>
    <mergeCell ref="X56:Y57"/>
    <mergeCell ref="R58:S59"/>
    <mergeCell ref="V58:W59"/>
    <mergeCell ref="R60:S61"/>
    <mergeCell ref="I56:I57"/>
    <mergeCell ref="J56:K57"/>
    <mergeCell ref="N56:O57"/>
    <mergeCell ref="P56:Q57"/>
    <mergeCell ref="L56:M57"/>
    <mergeCell ref="AV54:AW55"/>
    <mergeCell ref="T54:U55"/>
    <mergeCell ref="AB54:AC55"/>
    <mergeCell ref="AJ54:AK55"/>
    <mergeCell ref="AL54:AM55"/>
    <mergeCell ref="BN54:BO55"/>
    <mergeCell ref="BZ56:CA57"/>
    <mergeCell ref="BF54:BG55"/>
    <mergeCell ref="AZ56:BA57"/>
    <mergeCell ref="AV56:AW57"/>
    <mergeCell ref="BP54:BQ55"/>
    <mergeCell ref="BB54:BC55"/>
    <mergeCell ref="BD54:BE55"/>
    <mergeCell ref="AZ54:BA55"/>
    <mergeCell ref="BV54:BW55"/>
    <mergeCell ref="I54:I55"/>
    <mergeCell ref="J54:K55"/>
    <mergeCell ref="N54:O55"/>
    <mergeCell ref="P54:Q55"/>
    <mergeCell ref="R54:S55"/>
    <mergeCell ref="V54:W55"/>
    <mergeCell ref="AX54:AY55"/>
    <mergeCell ref="AP54:AQ55"/>
    <mergeCell ref="L54:M55"/>
    <mergeCell ref="AB56:AC57"/>
    <mergeCell ref="AJ56:AK57"/>
    <mergeCell ref="AU54:AU55"/>
    <mergeCell ref="AN52:AO53"/>
    <mergeCell ref="AP50:AQ51"/>
    <mergeCell ref="BP52:BQ53"/>
    <mergeCell ref="AR50:AR51"/>
    <mergeCell ref="AP52:AQ53"/>
    <mergeCell ref="AU52:AU53"/>
    <mergeCell ref="AR52:AR53"/>
    <mergeCell ref="BH50:BI51"/>
    <mergeCell ref="AV52:AW53"/>
    <mergeCell ref="AX52:AY53"/>
    <mergeCell ref="AJ52:AK53"/>
    <mergeCell ref="BB52:BC53"/>
    <mergeCell ref="AL52:AM53"/>
    <mergeCell ref="AZ52:BA53"/>
    <mergeCell ref="BJ50:BK51"/>
    <mergeCell ref="CB56:CC57"/>
    <mergeCell ref="AR54:AR55"/>
    <mergeCell ref="BN56:BO57"/>
    <mergeCell ref="BV56:BW57"/>
    <mergeCell ref="BZ54:CA55"/>
    <mergeCell ref="CB54:CC55"/>
    <mergeCell ref="BT56:BU57"/>
    <mergeCell ref="BJ56:BK57"/>
    <mergeCell ref="AX56:AY57"/>
    <mergeCell ref="BX56:BY57"/>
    <mergeCell ref="BV52:BW53"/>
    <mergeCell ref="CB52:CC53"/>
    <mergeCell ref="BX52:BY53"/>
    <mergeCell ref="BZ52:CA53"/>
    <mergeCell ref="BX54:BY55"/>
    <mergeCell ref="AN54:AO55"/>
    <mergeCell ref="BP56:BQ57"/>
    <mergeCell ref="CB48:CC49"/>
    <mergeCell ref="BZ50:CA51"/>
    <mergeCell ref="CB50:CC51"/>
    <mergeCell ref="AN48:AO49"/>
    <mergeCell ref="AU50:AU51"/>
    <mergeCell ref="AV50:AW51"/>
    <mergeCell ref="AX50:AY51"/>
    <mergeCell ref="BX48:BY49"/>
    <mergeCell ref="AP48:AQ49"/>
    <mergeCell ref="AU48:AU49"/>
    <mergeCell ref="AX48:AY49"/>
    <mergeCell ref="BF48:BG49"/>
    <mergeCell ref="BN48:BO49"/>
    <mergeCell ref="BV48:BW49"/>
    <mergeCell ref="AR48:AR49"/>
    <mergeCell ref="BP48:BQ49"/>
    <mergeCell ref="I48:I49"/>
    <mergeCell ref="J48:K49"/>
    <mergeCell ref="AL50:AM51"/>
    <mergeCell ref="AN50:AO51"/>
    <mergeCell ref="BR50:BS51"/>
    <mergeCell ref="BX50:BY51"/>
    <mergeCell ref="AZ50:BA51"/>
    <mergeCell ref="BB50:BC51"/>
    <mergeCell ref="BD50:BE51"/>
    <mergeCell ref="BF50:BG51"/>
    <mergeCell ref="BN50:BO51"/>
    <mergeCell ref="BV50:BW51"/>
    <mergeCell ref="BL50:BM51"/>
    <mergeCell ref="BP50:BQ51"/>
    <mergeCell ref="I50:I51"/>
    <mergeCell ref="J50:K51"/>
    <mergeCell ref="N50:O51"/>
    <mergeCell ref="P50:Q51"/>
    <mergeCell ref="BZ48:CA49"/>
    <mergeCell ref="I46:I47"/>
    <mergeCell ref="J46:K47"/>
    <mergeCell ref="N46:O47"/>
    <mergeCell ref="P46:Q47"/>
    <mergeCell ref="R46:S47"/>
    <mergeCell ref="V46:W47"/>
    <mergeCell ref="L46:M47"/>
    <mergeCell ref="L50:M51"/>
    <mergeCell ref="T50:U51"/>
    <mergeCell ref="AB50:AC51"/>
    <mergeCell ref="AJ50:AK51"/>
    <mergeCell ref="AD50:AE51"/>
    <mergeCell ref="R48:S49"/>
    <mergeCell ref="R50:S51"/>
    <mergeCell ref="V50:W51"/>
    <mergeCell ref="X50:Y51"/>
    <mergeCell ref="Z50:AA51"/>
    <mergeCell ref="AH50:AI51"/>
    <mergeCell ref="CB46:CC47"/>
    <mergeCell ref="BZ46:CA47"/>
    <mergeCell ref="BP46:BQ47"/>
    <mergeCell ref="BR46:BS47"/>
    <mergeCell ref="CB44:CC45"/>
    <mergeCell ref="BF46:BG47"/>
    <mergeCell ref="BH44:BI45"/>
    <mergeCell ref="AL46:AM47"/>
    <mergeCell ref="AN46:AO47"/>
    <mergeCell ref="AR46:AR47"/>
    <mergeCell ref="BX46:BY47"/>
    <mergeCell ref="BN46:BO47"/>
    <mergeCell ref="BV46:BW47"/>
    <mergeCell ref="AZ46:BA47"/>
    <mergeCell ref="BB46:BC47"/>
    <mergeCell ref="BD46:BE47"/>
    <mergeCell ref="BH46:BI47"/>
    <mergeCell ref="AX46:AY47"/>
    <mergeCell ref="AV46:AW47"/>
    <mergeCell ref="AU46:AU47"/>
    <mergeCell ref="AP46:AQ47"/>
    <mergeCell ref="BZ44:CA45"/>
    <mergeCell ref="BX44:BY45"/>
    <mergeCell ref="BV44:BW45"/>
    <mergeCell ref="AR44:AR45"/>
    <mergeCell ref="BJ46:BK47"/>
    <mergeCell ref="BL46:BM47"/>
    <mergeCell ref="CB38:CC39"/>
    <mergeCell ref="BX38:BY39"/>
    <mergeCell ref="BZ40:CA41"/>
    <mergeCell ref="CB40:CC41"/>
    <mergeCell ref="BX40:BY41"/>
    <mergeCell ref="I44:I45"/>
    <mergeCell ref="J44:K45"/>
    <mergeCell ref="N44:O45"/>
    <mergeCell ref="P44:Q45"/>
    <mergeCell ref="L44:M45"/>
    <mergeCell ref="AH44:AI45"/>
    <mergeCell ref="T44:U45"/>
    <mergeCell ref="R44:S45"/>
    <mergeCell ref="V44:W45"/>
    <mergeCell ref="X44:Y45"/>
    <mergeCell ref="AL44:AM45"/>
    <mergeCell ref="BT44:BU45"/>
    <mergeCell ref="AP44:AQ45"/>
    <mergeCell ref="AU44:AU45"/>
    <mergeCell ref="AX44:AY45"/>
    <mergeCell ref="BF44:BG45"/>
    <mergeCell ref="AV44:AW45"/>
    <mergeCell ref="BB44:BC45"/>
    <mergeCell ref="BD44:BE45"/>
    <mergeCell ref="BN44:BO45"/>
    <mergeCell ref="AZ44:BA45"/>
    <mergeCell ref="BJ44:BK45"/>
    <mergeCell ref="BL44:BM45"/>
    <mergeCell ref="BP44:BQ45"/>
    <mergeCell ref="BR44:BS45"/>
    <mergeCell ref="BZ38:CA39"/>
    <mergeCell ref="BV42:BW43"/>
    <mergeCell ref="I42:I43"/>
    <mergeCell ref="J42:K43"/>
    <mergeCell ref="N42:O43"/>
    <mergeCell ref="P42:Q43"/>
    <mergeCell ref="L42:M43"/>
    <mergeCell ref="AB44:AC45"/>
    <mergeCell ref="AJ44:AK45"/>
    <mergeCell ref="Z44:AA45"/>
    <mergeCell ref="AD44:AE45"/>
    <mergeCell ref="AF44:AG45"/>
    <mergeCell ref="BZ42:CA43"/>
    <mergeCell ref="AR38:AR39"/>
    <mergeCell ref="R40:S41"/>
    <mergeCell ref="Z40:AA41"/>
    <mergeCell ref="V40:W41"/>
    <mergeCell ref="X40:Y41"/>
    <mergeCell ref="AD38:AE39"/>
    <mergeCell ref="I40:I41"/>
    <mergeCell ref="J40:K41"/>
    <mergeCell ref="N40:O41"/>
    <mergeCell ref="P40:Q41"/>
    <mergeCell ref="L40:M41"/>
    <mergeCell ref="T40:U41"/>
    <mergeCell ref="AD40:AE41"/>
    <mergeCell ref="AF38:AG39"/>
    <mergeCell ref="AJ38:AK39"/>
    <mergeCell ref="AV38:AW39"/>
    <mergeCell ref="AL38:AM39"/>
    <mergeCell ref="AH38:AI39"/>
    <mergeCell ref="AB40:AC41"/>
    <mergeCell ref="AX38:AY39"/>
    <mergeCell ref="BF38:BG39"/>
    <mergeCell ref="CB42:CC43"/>
    <mergeCell ref="AH42:AI43"/>
    <mergeCell ref="AL42:AM43"/>
    <mergeCell ref="AN42:AO43"/>
    <mergeCell ref="AR42:AR43"/>
    <mergeCell ref="BX42:BY43"/>
    <mergeCell ref="BP42:BQ43"/>
    <mergeCell ref="AV42:AW43"/>
    <mergeCell ref="BH42:BI43"/>
    <mergeCell ref="BN42:BO43"/>
    <mergeCell ref="BP40:BQ41"/>
    <mergeCell ref="BR40:BS41"/>
    <mergeCell ref="BV40:BW41"/>
    <mergeCell ref="BB40:BC41"/>
    <mergeCell ref="BF40:BG41"/>
    <mergeCell ref="BH40:BI41"/>
    <mergeCell ref="BN40:BO41"/>
    <mergeCell ref="BD40:BE41"/>
    <mergeCell ref="BF42:BG43"/>
    <mergeCell ref="AU40:AU41"/>
    <mergeCell ref="AR40:AR41"/>
    <mergeCell ref="AZ40:BA41"/>
    <mergeCell ref="AP40:AQ41"/>
    <mergeCell ref="AX40:AY41"/>
    <mergeCell ref="AN40:AO41"/>
    <mergeCell ref="AP42:AQ43"/>
    <mergeCell ref="AU42:AU43"/>
    <mergeCell ref="AX42:AY43"/>
    <mergeCell ref="AJ42:AK43"/>
    <mergeCell ref="AL40:AM41"/>
    <mergeCell ref="AH40:AI41"/>
    <mergeCell ref="BL40:BM41"/>
    <mergeCell ref="CB36:CC37"/>
    <mergeCell ref="BT36:BU37"/>
    <mergeCell ref="AV36:AW37"/>
    <mergeCell ref="BZ34:CA35"/>
    <mergeCell ref="CB34:CC35"/>
    <mergeCell ref="BN36:BO37"/>
    <mergeCell ref="AR36:AR37"/>
    <mergeCell ref="BL36:BM37"/>
    <mergeCell ref="BR36:BS37"/>
    <mergeCell ref="BJ36:BK37"/>
    <mergeCell ref="AZ36:BA37"/>
    <mergeCell ref="BB36:BC37"/>
    <mergeCell ref="AU36:AU37"/>
    <mergeCell ref="BD38:BE39"/>
    <mergeCell ref="AJ40:AK41"/>
    <mergeCell ref="AN38:AO39"/>
    <mergeCell ref="I38:I39"/>
    <mergeCell ref="J38:K39"/>
    <mergeCell ref="N38:O39"/>
    <mergeCell ref="P38:Q39"/>
    <mergeCell ref="L38:M39"/>
    <mergeCell ref="R38:S39"/>
    <mergeCell ref="AP38:AQ39"/>
    <mergeCell ref="AU38:AU39"/>
    <mergeCell ref="AU34:AU35"/>
    <mergeCell ref="AX36:AY37"/>
    <mergeCell ref="BF36:BG37"/>
    <mergeCell ref="BJ34:BK35"/>
    <mergeCell ref="I36:I37"/>
    <mergeCell ref="BJ40:BK41"/>
    <mergeCell ref="AL34:AM35"/>
    <mergeCell ref="AN34:AO35"/>
    <mergeCell ref="BL34:BM35"/>
    <mergeCell ref="BF34:BG35"/>
    <mergeCell ref="AL36:AM37"/>
    <mergeCell ref="L34:M35"/>
    <mergeCell ref="AJ36:AK37"/>
    <mergeCell ref="AD36:AE37"/>
    <mergeCell ref="AF36:AG37"/>
    <mergeCell ref="R34:S35"/>
    <mergeCell ref="V34:W35"/>
    <mergeCell ref="R36:S37"/>
    <mergeCell ref="AP36:AQ37"/>
    <mergeCell ref="AZ34:BA35"/>
    <mergeCell ref="X32:Y33"/>
    <mergeCell ref="AB32:AC33"/>
    <mergeCell ref="AJ32:AK33"/>
    <mergeCell ref="Z32:AA33"/>
    <mergeCell ref="BX36:BY37"/>
    <mergeCell ref="BV34:BW35"/>
    <mergeCell ref="BT34:BU35"/>
    <mergeCell ref="BV36:BW37"/>
    <mergeCell ref="AN36:AO37"/>
    <mergeCell ref="AD34:AE35"/>
    <mergeCell ref="I32:I33"/>
    <mergeCell ref="J32:K33"/>
    <mergeCell ref="N32:O33"/>
    <mergeCell ref="P32:Q33"/>
    <mergeCell ref="L32:M33"/>
    <mergeCell ref="J36:K37"/>
    <mergeCell ref="N36:O37"/>
    <mergeCell ref="P36:Q37"/>
    <mergeCell ref="L36:M37"/>
    <mergeCell ref="I34:I35"/>
    <mergeCell ref="J34:K35"/>
    <mergeCell ref="N34:O35"/>
    <mergeCell ref="P34:Q35"/>
    <mergeCell ref="AB36:AC37"/>
    <mergeCell ref="T36:U37"/>
    <mergeCell ref="V36:W37"/>
    <mergeCell ref="X36:Y37"/>
    <mergeCell ref="T32:U33"/>
    <mergeCell ref="R32:S33"/>
    <mergeCell ref="CB30:CC31"/>
    <mergeCell ref="AH30:AI31"/>
    <mergeCell ref="BX30:BY31"/>
    <mergeCell ref="BP30:BQ31"/>
    <mergeCell ref="BR30:BS31"/>
    <mergeCell ref="BN30:BO31"/>
    <mergeCell ref="AN30:AO31"/>
    <mergeCell ref="AR30:AR31"/>
    <mergeCell ref="AP32:AQ33"/>
    <mergeCell ref="BZ32:CA33"/>
    <mergeCell ref="AU32:AU33"/>
    <mergeCell ref="AX32:AY33"/>
    <mergeCell ref="AZ28:BA29"/>
    <mergeCell ref="BB28:BC29"/>
    <mergeCell ref="BD28:BE29"/>
    <mergeCell ref="CB32:CC33"/>
    <mergeCell ref="BX32:BY33"/>
    <mergeCell ref="AJ30:AK31"/>
    <mergeCell ref="AH32:AI33"/>
    <mergeCell ref="BX28:BY29"/>
    <mergeCell ref="BF28:BG29"/>
    <mergeCell ref="BV28:BW29"/>
    <mergeCell ref="BL30:BM31"/>
    <mergeCell ref="BT30:BU31"/>
    <mergeCell ref="BT28:BU29"/>
    <mergeCell ref="BP28:BQ29"/>
    <mergeCell ref="BR28:BS29"/>
    <mergeCell ref="BN28:BO29"/>
    <mergeCell ref="BJ28:BK29"/>
    <mergeCell ref="BL28:BM29"/>
    <mergeCell ref="AL32:AM33"/>
    <mergeCell ref="AN32:AO33"/>
    <mergeCell ref="BZ26:CA27"/>
    <mergeCell ref="BZ28:CA29"/>
    <mergeCell ref="BV30:BW31"/>
    <mergeCell ref="AP30:AQ31"/>
    <mergeCell ref="AU30:AU31"/>
    <mergeCell ref="BH30:BI31"/>
    <mergeCell ref="AR32:AR33"/>
    <mergeCell ref="BZ30:CA31"/>
    <mergeCell ref="AZ30:BA31"/>
    <mergeCell ref="BB30:BC31"/>
    <mergeCell ref="BD30:BE31"/>
    <mergeCell ref="AX30:AY31"/>
    <mergeCell ref="Z36:AA37"/>
    <mergeCell ref="T34:U35"/>
    <mergeCell ref="V32:W33"/>
    <mergeCell ref="X34:Y35"/>
    <mergeCell ref="BN34:BO35"/>
    <mergeCell ref="BD34:BE35"/>
    <mergeCell ref="BH34:BI35"/>
    <mergeCell ref="BP36:BQ37"/>
    <mergeCell ref="AR34:AR35"/>
    <mergeCell ref="AP34:AQ35"/>
    <mergeCell ref="BD36:BE37"/>
    <mergeCell ref="BH36:BI37"/>
    <mergeCell ref="AX34:AY35"/>
    <mergeCell ref="BX34:BY35"/>
    <mergeCell ref="BP34:BQ35"/>
    <mergeCell ref="BR34:BS35"/>
    <mergeCell ref="BZ36:CA37"/>
    <mergeCell ref="AB34:AC35"/>
    <mergeCell ref="AJ34:AK35"/>
    <mergeCell ref="Z34:AA35"/>
    <mergeCell ref="I28:I29"/>
    <mergeCell ref="J28:K29"/>
    <mergeCell ref="N28:O29"/>
    <mergeCell ref="P28:Q29"/>
    <mergeCell ref="L28:M29"/>
    <mergeCell ref="R28:S29"/>
    <mergeCell ref="AH28:AI29"/>
    <mergeCell ref="AN28:AO29"/>
    <mergeCell ref="Z28:AA29"/>
    <mergeCell ref="X28:Y29"/>
    <mergeCell ref="AB28:AC29"/>
    <mergeCell ref="AZ26:BA27"/>
    <mergeCell ref="AV28:AW29"/>
    <mergeCell ref="AR26:AR27"/>
    <mergeCell ref="AP28:AQ29"/>
    <mergeCell ref="AX28:AY29"/>
    <mergeCell ref="CB26:CC27"/>
    <mergeCell ref="AV26:AW27"/>
    <mergeCell ref="AX26:AY27"/>
    <mergeCell ref="AD28:AE29"/>
    <mergeCell ref="AF28:AG29"/>
    <mergeCell ref="AD26:AE27"/>
    <mergeCell ref="AF26:AG27"/>
    <mergeCell ref="AU26:AU27"/>
    <mergeCell ref="BH28:BI29"/>
    <mergeCell ref="BJ26:BK27"/>
    <mergeCell ref="BL26:BM27"/>
    <mergeCell ref="BT26:BU27"/>
    <mergeCell ref="BP26:BQ27"/>
    <mergeCell ref="BR26:BS27"/>
    <mergeCell ref="BD26:BE27"/>
    <mergeCell ref="CB28:CC29"/>
    <mergeCell ref="I30:I31"/>
    <mergeCell ref="J30:K31"/>
    <mergeCell ref="N30:O31"/>
    <mergeCell ref="P30:Q31"/>
    <mergeCell ref="L30:M31"/>
    <mergeCell ref="V30:W31"/>
    <mergeCell ref="AL30:AM31"/>
    <mergeCell ref="BZ24:CA25"/>
    <mergeCell ref="BX24:BY25"/>
    <mergeCell ref="AU28:AU29"/>
    <mergeCell ref="L26:M27"/>
    <mergeCell ref="T26:U27"/>
    <mergeCell ref="AB26:AC27"/>
    <mergeCell ref="AR24:AR25"/>
    <mergeCell ref="BP24:BQ25"/>
    <mergeCell ref="T24:U25"/>
    <mergeCell ref="AN24:AO25"/>
    <mergeCell ref="BV26:BW27"/>
    <mergeCell ref="AH26:AI27"/>
    <mergeCell ref="AL24:AM25"/>
    <mergeCell ref="BT24:BU25"/>
    <mergeCell ref="AR28:AR29"/>
    <mergeCell ref="T28:U29"/>
    <mergeCell ref="V28:W29"/>
    <mergeCell ref="AL26:AM27"/>
    <mergeCell ref="AL28:AM29"/>
    <mergeCell ref="AN26:AO27"/>
    <mergeCell ref="Z26:AA27"/>
    <mergeCell ref="I26:I27"/>
    <mergeCell ref="J26:K27"/>
    <mergeCell ref="N26:O27"/>
    <mergeCell ref="P26:Q27"/>
    <mergeCell ref="CB20:CC21"/>
    <mergeCell ref="BL20:BM21"/>
    <mergeCell ref="BP20:BQ21"/>
    <mergeCell ref="BP22:BQ23"/>
    <mergeCell ref="AZ20:BA21"/>
    <mergeCell ref="AP24:AQ25"/>
    <mergeCell ref="V26:W27"/>
    <mergeCell ref="X26:Y27"/>
    <mergeCell ref="BX26:BY27"/>
    <mergeCell ref="AU24:AU25"/>
    <mergeCell ref="AX24:AY25"/>
    <mergeCell ref="BF24:BG25"/>
    <mergeCell ref="BN24:BO25"/>
    <mergeCell ref="BL24:BM25"/>
    <mergeCell ref="BJ24:BK25"/>
    <mergeCell ref="AV24:AW25"/>
    <mergeCell ref="V24:W25"/>
    <mergeCell ref="X24:Y25"/>
    <mergeCell ref="BF26:BG27"/>
    <mergeCell ref="AH24:AI25"/>
    <mergeCell ref="CB24:CC25"/>
    <mergeCell ref="AP22:AQ23"/>
    <mergeCell ref="BB22:BC23"/>
    <mergeCell ref="BD22:BE23"/>
    <mergeCell ref="BH22:BI23"/>
    <mergeCell ref="BJ22:BK23"/>
    <mergeCell ref="BL22:BM23"/>
    <mergeCell ref="BB26:BC27"/>
    <mergeCell ref="AP26:AQ27"/>
    <mergeCell ref="BZ22:CA23"/>
    <mergeCell ref="CB22:CC23"/>
    <mergeCell ref="AH22:AI23"/>
    <mergeCell ref="BX22:BY23"/>
    <mergeCell ref="AV22:AW23"/>
    <mergeCell ref="AX22:AY23"/>
    <mergeCell ref="AZ22:BA23"/>
    <mergeCell ref="BD20:BE21"/>
    <mergeCell ref="I24:I25"/>
    <mergeCell ref="J24:K25"/>
    <mergeCell ref="N24:O25"/>
    <mergeCell ref="P24:Q25"/>
    <mergeCell ref="L24:M25"/>
    <mergeCell ref="R22:S23"/>
    <mergeCell ref="I22:I23"/>
    <mergeCell ref="J22:K23"/>
    <mergeCell ref="N22:O23"/>
    <mergeCell ref="BB20:BC21"/>
    <mergeCell ref="V22:W23"/>
    <mergeCell ref="X22:Y23"/>
    <mergeCell ref="BX20:BY21"/>
    <mergeCell ref="AU22:AU23"/>
    <mergeCell ref="T22:U23"/>
    <mergeCell ref="AB22:AC23"/>
    <mergeCell ref="AJ22:AK23"/>
    <mergeCell ref="Z22:AA23"/>
    <mergeCell ref="AD22:AE23"/>
    <mergeCell ref="L22:M23"/>
    <mergeCell ref="BR22:BS23"/>
    <mergeCell ref="BV22:BW23"/>
    <mergeCell ref="P22:Q23"/>
    <mergeCell ref="R24:S25"/>
    <mergeCell ref="BH20:BI21"/>
    <mergeCell ref="Z24:AA25"/>
    <mergeCell ref="AF22:AG23"/>
    <mergeCell ref="AB18:AC19"/>
    <mergeCell ref="I18:I19"/>
    <mergeCell ref="J18:K19"/>
    <mergeCell ref="N18:O19"/>
    <mergeCell ref="P18:Q19"/>
    <mergeCell ref="L18:M19"/>
    <mergeCell ref="AD20:AE21"/>
    <mergeCell ref="T20:U21"/>
    <mergeCell ref="R20:S21"/>
    <mergeCell ref="I20:I21"/>
    <mergeCell ref="J20:K21"/>
    <mergeCell ref="AX20:AY21"/>
    <mergeCell ref="AJ20:AK21"/>
    <mergeCell ref="AH20:AI21"/>
    <mergeCell ref="AP18:AQ19"/>
    <mergeCell ref="AF18:AG19"/>
    <mergeCell ref="AH18:AI19"/>
    <mergeCell ref="AP20:AQ21"/>
    <mergeCell ref="AU18:AU19"/>
    <mergeCell ref="AR18:AR19"/>
    <mergeCell ref="AR20:AR21"/>
    <mergeCell ref="AN20:AO21"/>
    <mergeCell ref="V20:W21"/>
    <mergeCell ref="X20:Y21"/>
    <mergeCell ref="Z20:AA21"/>
    <mergeCell ref="N20:O21"/>
    <mergeCell ref="P20:Q21"/>
    <mergeCell ref="L16:M17"/>
    <mergeCell ref="BX18:BY19"/>
    <mergeCell ref="BP18:BQ19"/>
    <mergeCell ref="BR18:BS19"/>
    <mergeCell ref="BH18:BI19"/>
    <mergeCell ref="BJ18:BK19"/>
    <mergeCell ref="X18:Y19"/>
    <mergeCell ref="Z18:AA19"/>
    <mergeCell ref="BL18:BM19"/>
    <mergeCell ref="BZ18:CA19"/>
    <mergeCell ref="CB18:CC19"/>
    <mergeCell ref="AL20:AM21"/>
    <mergeCell ref="AN18:AO19"/>
    <mergeCell ref="BT18:BU19"/>
    <mergeCell ref="BN18:BO19"/>
    <mergeCell ref="BV18:BW19"/>
    <mergeCell ref="BN20:BO21"/>
    <mergeCell ref="BF18:BG19"/>
    <mergeCell ref="AU20:AU21"/>
    <mergeCell ref="AJ18:AK19"/>
    <mergeCell ref="AD18:AE19"/>
    <mergeCell ref="AB20:AC21"/>
    <mergeCell ref="AF20:AG21"/>
    <mergeCell ref="AV18:AW19"/>
    <mergeCell ref="BT20:BU21"/>
    <mergeCell ref="R18:S19"/>
    <mergeCell ref="V18:W19"/>
    <mergeCell ref="AL18:AM19"/>
    <mergeCell ref="BB18:BC19"/>
    <mergeCell ref="AX18:AY19"/>
    <mergeCell ref="AZ18:BA19"/>
    <mergeCell ref="T18:U19"/>
    <mergeCell ref="I14:I15"/>
    <mergeCell ref="J14:K15"/>
    <mergeCell ref="N14:O15"/>
    <mergeCell ref="P14:Q15"/>
    <mergeCell ref="BZ16:CA17"/>
    <mergeCell ref="BN16:BO17"/>
    <mergeCell ref="BF16:BG17"/>
    <mergeCell ref="AN16:AO17"/>
    <mergeCell ref="AX16:AY17"/>
    <mergeCell ref="AZ16:BA17"/>
    <mergeCell ref="AR16:AR17"/>
    <mergeCell ref="AR14:AR15"/>
    <mergeCell ref="BF14:BG15"/>
    <mergeCell ref="AP14:AQ15"/>
    <mergeCell ref="AZ14:BA15"/>
    <mergeCell ref="AX14:AY15"/>
    <mergeCell ref="CB16:CC17"/>
    <mergeCell ref="BX16:BY17"/>
    <mergeCell ref="BP16:BQ17"/>
    <mergeCell ref="BT16:BU17"/>
    <mergeCell ref="BV16:BW17"/>
    <mergeCell ref="BR16:BS17"/>
    <mergeCell ref="BL16:BM17"/>
    <mergeCell ref="AP16:AQ17"/>
    <mergeCell ref="AU16:AU17"/>
    <mergeCell ref="AB16:AC17"/>
    <mergeCell ref="AJ16:AK17"/>
    <mergeCell ref="I16:I17"/>
    <mergeCell ref="J16:K17"/>
    <mergeCell ref="N16:O17"/>
    <mergeCell ref="P16:Q17"/>
    <mergeCell ref="R16:S17"/>
    <mergeCell ref="V16:W17"/>
    <mergeCell ref="X16:Y17"/>
    <mergeCell ref="AN14:AO15"/>
    <mergeCell ref="AD14:AE15"/>
    <mergeCell ref="AL14:AM15"/>
    <mergeCell ref="AR12:AR13"/>
    <mergeCell ref="AU10:AU11"/>
    <mergeCell ref="CB10:CC11"/>
    <mergeCell ref="AP12:AQ13"/>
    <mergeCell ref="BZ10:CA11"/>
    <mergeCell ref="BP10:BQ11"/>
    <mergeCell ref="BR10:BS11"/>
    <mergeCell ref="BP12:BQ13"/>
    <mergeCell ref="AV14:AW15"/>
    <mergeCell ref="AV16:AW17"/>
    <mergeCell ref="BH14:BI15"/>
    <mergeCell ref="BJ16:BK17"/>
    <mergeCell ref="BB16:BC17"/>
    <mergeCell ref="AU14:AU15"/>
    <mergeCell ref="BH16:BI17"/>
    <mergeCell ref="BJ14:BK15"/>
    <mergeCell ref="BD16:BE17"/>
    <mergeCell ref="AL16:AM17"/>
    <mergeCell ref="Z16:AA17"/>
    <mergeCell ref="AH16:AI17"/>
    <mergeCell ref="BT14:BU15"/>
    <mergeCell ref="BP14:BQ15"/>
    <mergeCell ref="AD16:AE17"/>
    <mergeCell ref="AF16:AG17"/>
    <mergeCell ref="I12:I13"/>
    <mergeCell ref="J12:K13"/>
    <mergeCell ref="N12:O13"/>
    <mergeCell ref="P12:Q13"/>
    <mergeCell ref="R12:S13"/>
    <mergeCell ref="V12:W13"/>
    <mergeCell ref="L12:M13"/>
    <mergeCell ref="T12:U13"/>
    <mergeCell ref="BV10:BW11"/>
    <mergeCell ref="BX10:BY11"/>
    <mergeCell ref="I10:I11"/>
    <mergeCell ref="J10:K11"/>
    <mergeCell ref="L10:M11"/>
    <mergeCell ref="N10:O11"/>
    <mergeCell ref="AP10:AQ11"/>
    <mergeCell ref="BH10:BI11"/>
    <mergeCell ref="BF10:BG11"/>
    <mergeCell ref="P10:Q11"/>
    <mergeCell ref="AV12:AW13"/>
    <mergeCell ref="AX12:AY13"/>
    <mergeCell ref="AV10:AW11"/>
    <mergeCell ref="BB12:BC13"/>
    <mergeCell ref="BD12:BE13"/>
    <mergeCell ref="BH12:BI13"/>
    <mergeCell ref="BJ12:BK13"/>
    <mergeCell ref="BL12:BM13"/>
    <mergeCell ref="BN12:BO13"/>
    <mergeCell ref="BT10:BU11"/>
    <mergeCell ref="AU12:AU13"/>
    <mergeCell ref="BR12:BS13"/>
    <mergeCell ref="BF12:BG13"/>
    <mergeCell ref="AZ12:BA13"/>
    <mergeCell ref="I1:I7"/>
    <mergeCell ref="BN6:BO7"/>
    <mergeCell ref="J6:K7"/>
    <mergeCell ref="L6:M7"/>
    <mergeCell ref="AJ5:AO5"/>
    <mergeCell ref="N6:O7"/>
    <mergeCell ref="P6:Q7"/>
    <mergeCell ref="I8:I9"/>
    <mergeCell ref="J8:K9"/>
    <mergeCell ref="L8:M9"/>
    <mergeCell ref="BP6:BQ7"/>
    <mergeCell ref="N8:O9"/>
    <mergeCell ref="P8:Q9"/>
    <mergeCell ref="R8:S9"/>
    <mergeCell ref="T8:U9"/>
    <mergeCell ref="AD8:AE9"/>
    <mergeCell ref="R10:S11"/>
    <mergeCell ref="T10:U11"/>
    <mergeCell ref="V10:W11"/>
    <mergeCell ref="AD10:AE11"/>
    <mergeCell ref="AF10:AG11"/>
    <mergeCell ref="AB10:AC11"/>
    <mergeCell ref="X10:Y11"/>
    <mergeCell ref="Z10:AA11"/>
    <mergeCell ref="AN10:AO11"/>
    <mergeCell ref="BN10:BO11"/>
    <mergeCell ref="BB10:BC11"/>
    <mergeCell ref="AR10:AR11"/>
    <mergeCell ref="AH10:AI11"/>
    <mergeCell ref="AL10:AM11"/>
    <mergeCell ref="AJ10:AK11"/>
    <mergeCell ref="AV5:BC5"/>
    <mergeCell ref="AV6:AW7"/>
    <mergeCell ref="BB6:BC7"/>
    <mergeCell ref="BN5:BS5"/>
    <mergeCell ref="BD5:BE7"/>
    <mergeCell ref="BR6:BS7"/>
    <mergeCell ref="AX6:AY7"/>
    <mergeCell ref="Z8:AA9"/>
    <mergeCell ref="AB8:AC9"/>
    <mergeCell ref="AH8:AI9"/>
    <mergeCell ref="AL8:AM9"/>
    <mergeCell ref="AU8:AU9"/>
    <mergeCell ref="AR8:AR9"/>
    <mergeCell ref="AF8:AG9"/>
    <mergeCell ref="BL8:BM9"/>
    <mergeCell ref="BX6:BY7"/>
    <mergeCell ref="AL6:AM7"/>
    <mergeCell ref="AU1:AU7"/>
    <mergeCell ref="BH6:BI7"/>
    <mergeCell ref="BJ6:BK7"/>
    <mergeCell ref="BF6:BG7"/>
    <mergeCell ref="BP8:BQ9"/>
    <mergeCell ref="BB8:BC9"/>
    <mergeCell ref="BN8:BO9"/>
    <mergeCell ref="BJ8:BK9"/>
    <mergeCell ref="BD8:BE9"/>
    <mergeCell ref="BH8:BI9"/>
    <mergeCell ref="BF8:BG9"/>
    <mergeCell ref="AZ8:BA9"/>
    <mergeCell ref="BF5:BK5"/>
    <mergeCell ref="BT8:BU9"/>
    <mergeCell ref="AD6:AE7"/>
    <mergeCell ref="AF6:AG7"/>
    <mergeCell ref="BZ6:CA7"/>
    <mergeCell ref="BZ8:CA9"/>
    <mergeCell ref="BL14:BM15"/>
    <mergeCell ref="BX8:BY9"/>
    <mergeCell ref="CD16:CD17"/>
    <mergeCell ref="BN4:CC4"/>
    <mergeCell ref="AV4:BM4"/>
    <mergeCell ref="BV6:BW7"/>
    <mergeCell ref="BV8:BW9"/>
    <mergeCell ref="BV5:CA5"/>
    <mergeCell ref="AV8:AW9"/>
    <mergeCell ref="CB5:CC7"/>
    <mergeCell ref="BL5:BM7"/>
    <mergeCell ref="BT5:BU7"/>
    <mergeCell ref="CD28:CD29"/>
    <mergeCell ref="CD1:CD7"/>
    <mergeCell ref="CD8:CD9"/>
    <mergeCell ref="CD10:CD11"/>
    <mergeCell ref="CD12:CD13"/>
    <mergeCell ref="CD18:CD19"/>
    <mergeCell ref="CD20:CD21"/>
    <mergeCell ref="CD14:CD15"/>
    <mergeCell ref="BB14:BC15"/>
    <mergeCell ref="BD14:BE15"/>
    <mergeCell ref="AV20:AW21"/>
    <mergeCell ref="AZ24:BA25"/>
    <mergeCell ref="BB24:BC25"/>
    <mergeCell ref="BR8:BS9"/>
    <mergeCell ref="AZ10:BA11"/>
    <mergeCell ref="AZ6:BA7"/>
    <mergeCell ref="BV20:BW21"/>
    <mergeCell ref="BR20:BS21"/>
    <mergeCell ref="CD66:CD67"/>
    <mergeCell ref="AV1:CC3"/>
    <mergeCell ref="CD54:CD55"/>
    <mergeCell ref="CD56:CD57"/>
    <mergeCell ref="CD58:CD59"/>
    <mergeCell ref="CD60:CD61"/>
    <mergeCell ref="CD46:CD47"/>
    <mergeCell ref="CD48:CD49"/>
    <mergeCell ref="BV12:BW13"/>
    <mergeCell ref="BD10:BE11"/>
    <mergeCell ref="J4:AA4"/>
    <mergeCell ref="AB4:AQ4"/>
    <mergeCell ref="J5:Q5"/>
    <mergeCell ref="R5:S7"/>
    <mergeCell ref="T5:Y5"/>
    <mergeCell ref="Z5:AA7"/>
    <mergeCell ref="AB5:AG5"/>
    <mergeCell ref="AH5:AI7"/>
    <mergeCell ref="X6:Y7"/>
    <mergeCell ref="AB6:AC7"/>
    <mergeCell ref="BR14:BS15"/>
    <mergeCell ref="BV14:BW15"/>
    <mergeCell ref="BZ20:CA21"/>
    <mergeCell ref="AR1:AR7"/>
    <mergeCell ref="BN14:BO15"/>
    <mergeCell ref="AX10:AY11"/>
    <mergeCell ref="BF20:BG21"/>
    <mergeCell ref="AX8:AY9"/>
    <mergeCell ref="BJ10:BK11"/>
    <mergeCell ref="BL10:BM11"/>
    <mergeCell ref="CB8:CC9"/>
    <mergeCell ref="BZ14:CA15"/>
    <mergeCell ref="CD30:CD31"/>
    <mergeCell ref="CD32:CD33"/>
    <mergeCell ref="CD26:CD27"/>
    <mergeCell ref="AJ12:AK13"/>
    <mergeCell ref="AJ14:AK15"/>
    <mergeCell ref="AJ28:AK29"/>
    <mergeCell ref="AJ26:AK27"/>
    <mergeCell ref="CD62:CD63"/>
    <mergeCell ref="CD64:CD65"/>
    <mergeCell ref="CD22:CD23"/>
    <mergeCell ref="CD24:CD25"/>
    <mergeCell ref="CD50:CD51"/>
    <mergeCell ref="CD52:CD53"/>
    <mergeCell ref="CD38:CD39"/>
    <mergeCell ref="CD40:CD41"/>
    <mergeCell ref="CD42:CD43"/>
    <mergeCell ref="CD44:CD45"/>
    <mergeCell ref="CB14:CC15"/>
    <mergeCell ref="BX14:BY15"/>
    <mergeCell ref="CD34:CD35"/>
    <mergeCell ref="CD36:CD37"/>
    <mergeCell ref="AV40:AW41"/>
    <mergeCell ref="AV30:AW31"/>
    <mergeCell ref="AV32:AW33"/>
    <mergeCell ref="AV34:AW35"/>
    <mergeCell ref="BB34:BC35"/>
    <mergeCell ref="BZ12:CA13"/>
    <mergeCell ref="CB12:CC13"/>
    <mergeCell ref="BT12:BU13"/>
    <mergeCell ref="BX12:BY13"/>
    <mergeCell ref="AL12:AM13"/>
    <mergeCell ref="AN12:AO13"/>
    <mergeCell ref="AJ6:AK7"/>
    <mergeCell ref="AF14:AG15"/>
    <mergeCell ref="AH14:AI15"/>
    <mergeCell ref="AB24:AC25"/>
    <mergeCell ref="AJ24:AK25"/>
    <mergeCell ref="AD24:AE25"/>
    <mergeCell ref="AF24:AG25"/>
    <mergeCell ref="AB12:AC13"/>
    <mergeCell ref="J1:AQ3"/>
    <mergeCell ref="T6:U7"/>
    <mergeCell ref="V6:W7"/>
    <mergeCell ref="AN6:AO7"/>
    <mergeCell ref="AN8:AO9"/>
    <mergeCell ref="AJ8:AK9"/>
    <mergeCell ref="AP8:AQ9"/>
    <mergeCell ref="V8:W9"/>
    <mergeCell ref="X8:Y9"/>
    <mergeCell ref="AP5:AQ7"/>
    <mergeCell ref="L14:M15"/>
    <mergeCell ref="T14:U15"/>
    <mergeCell ref="AB14:AC15"/>
    <mergeCell ref="R14:S15"/>
    <mergeCell ref="V14:W15"/>
    <mergeCell ref="Z12:AA13"/>
    <mergeCell ref="X12:Y13"/>
    <mergeCell ref="X14:Y15"/>
    <mergeCell ref="Z14:AA15"/>
    <mergeCell ref="AD12:AE13"/>
    <mergeCell ref="AF12:AG13"/>
    <mergeCell ref="AH12:AI13"/>
    <mergeCell ref="L20:M21"/>
    <mergeCell ref="T16:U17"/>
    <mergeCell ref="L66:M67"/>
    <mergeCell ref="T66:U67"/>
    <mergeCell ref="AB66:AC67"/>
    <mergeCell ref="R30:S31"/>
    <mergeCell ref="X30:Y31"/>
    <mergeCell ref="Z30:AA31"/>
    <mergeCell ref="T30:U31"/>
    <mergeCell ref="R26:S27"/>
    <mergeCell ref="AF40:AG41"/>
    <mergeCell ref="N48:O49"/>
    <mergeCell ref="P48:Q49"/>
    <mergeCell ref="L48:M49"/>
    <mergeCell ref="T48:U49"/>
    <mergeCell ref="P52:Q53"/>
    <mergeCell ref="L52:M53"/>
    <mergeCell ref="R52:S53"/>
    <mergeCell ref="T52:U53"/>
    <mergeCell ref="AB30:AC31"/>
    <mergeCell ref="AD30:AE31"/>
    <mergeCell ref="AF30:AG31"/>
    <mergeCell ref="AD32:AE33"/>
    <mergeCell ref="Z38:AA39"/>
    <mergeCell ref="Z42:AA43"/>
    <mergeCell ref="T42:U43"/>
    <mergeCell ref="V42:W43"/>
    <mergeCell ref="X42:Y43"/>
    <mergeCell ref="X38:Y39"/>
    <mergeCell ref="V38:W39"/>
    <mergeCell ref="X52:Y53"/>
    <mergeCell ref="AB52:AC53"/>
    <mergeCell ref="Z52:AA53"/>
    <mergeCell ref="AD62:AE63"/>
    <mergeCell ref="BD24:BE25"/>
    <mergeCell ref="BH24:BI25"/>
    <mergeCell ref="BN26:BO27"/>
    <mergeCell ref="BD18:BE19"/>
    <mergeCell ref="BN22:BO23"/>
    <mergeCell ref="BH38:BI39"/>
    <mergeCell ref="BJ38:BK39"/>
    <mergeCell ref="AF46:AG47"/>
    <mergeCell ref="AD54:AE55"/>
    <mergeCell ref="AF54:AG55"/>
    <mergeCell ref="AH48:AI49"/>
    <mergeCell ref="AH46:AI47"/>
    <mergeCell ref="AD48:AE49"/>
    <mergeCell ref="AF48:AG49"/>
    <mergeCell ref="AH52:AI53"/>
    <mergeCell ref="AF50:AG51"/>
    <mergeCell ref="AH54:AI55"/>
    <mergeCell ref="AJ48:AK49"/>
    <mergeCell ref="AH36:AI37"/>
    <mergeCell ref="AF32:AG33"/>
    <mergeCell ref="AL22:AM23"/>
    <mergeCell ref="AN22:AO23"/>
    <mergeCell ref="AR22:AR23"/>
    <mergeCell ref="AD42:AE43"/>
    <mergeCell ref="AF42:AG43"/>
    <mergeCell ref="AN44:AO45"/>
    <mergeCell ref="AV48:AW49"/>
    <mergeCell ref="AL48:AM49"/>
    <mergeCell ref="AD52:AE53"/>
    <mergeCell ref="AF52:AG53"/>
    <mergeCell ref="BJ20:BK21"/>
    <mergeCell ref="BJ30:BK31"/>
    <mergeCell ref="AJ66:AK67"/>
    <mergeCell ref="AD66:AE67"/>
    <mergeCell ref="AF66:AG67"/>
    <mergeCell ref="R42:S43"/>
    <mergeCell ref="V48:W49"/>
    <mergeCell ref="X48:Y49"/>
    <mergeCell ref="Z48:AA49"/>
    <mergeCell ref="AB48:AC49"/>
    <mergeCell ref="X46:Y47"/>
    <mergeCell ref="V52:W53"/>
    <mergeCell ref="X60:Y61"/>
    <mergeCell ref="AB60:AC61"/>
    <mergeCell ref="BV24:BW25"/>
    <mergeCell ref="BF22:BG23"/>
    <mergeCell ref="BR24:BS25"/>
    <mergeCell ref="BT22:BU23"/>
    <mergeCell ref="BJ42:BK43"/>
    <mergeCell ref="BL42:BM43"/>
    <mergeCell ref="BH26:BI27"/>
    <mergeCell ref="BF30:BG31"/>
    <mergeCell ref="BF32:BG33"/>
    <mergeCell ref="BV32:BW33"/>
    <mergeCell ref="BV38:BW39"/>
    <mergeCell ref="BL38:BM39"/>
    <mergeCell ref="BT38:BU39"/>
    <mergeCell ref="BP38:BQ39"/>
    <mergeCell ref="BR38:BS39"/>
    <mergeCell ref="BN38:BO39"/>
    <mergeCell ref="T62:U63"/>
    <mergeCell ref="AB62:AC63"/>
    <mergeCell ref="AJ62:AK63"/>
    <mergeCell ref="Z62:AA63"/>
    <mergeCell ref="AF62:AG63"/>
    <mergeCell ref="T46:U47"/>
    <mergeCell ref="AB46:AC47"/>
    <mergeCell ref="AJ46:AK47"/>
    <mergeCell ref="AF34:AG35"/>
    <mergeCell ref="AH34:AI35"/>
    <mergeCell ref="Z46:AA47"/>
    <mergeCell ref="AD46:AE47"/>
    <mergeCell ref="AB42:AC43"/>
    <mergeCell ref="T38:U39"/>
    <mergeCell ref="AB38:AC39"/>
    <mergeCell ref="BT50:BU51"/>
    <mergeCell ref="BF52:BG53"/>
    <mergeCell ref="BN52:BO53"/>
    <mergeCell ref="BD52:BE53"/>
    <mergeCell ref="BD32:BE33"/>
    <mergeCell ref="AZ32:BA33"/>
    <mergeCell ref="BB32:BC33"/>
    <mergeCell ref="BR32:BS33"/>
    <mergeCell ref="BJ48:BK49"/>
    <mergeCell ref="BL48:BM49"/>
    <mergeCell ref="BR48:BS49"/>
    <mergeCell ref="BT48:BU49"/>
    <mergeCell ref="BH48:BI49"/>
    <mergeCell ref="AZ48:BA49"/>
    <mergeCell ref="BB48:BC49"/>
    <mergeCell ref="BD48:BE49"/>
    <mergeCell ref="BT32:BU33"/>
    <mergeCell ref="AZ42:BA43"/>
    <mergeCell ref="BB42:BC43"/>
    <mergeCell ref="BD42:BE43"/>
    <mergeCell ref="BT42:BU43"/>
    <mergeCell ref="BR42:BS43"/>
    <mergeCell ref="BT46:BU47"/>
    <mergeCell ref="BN32:BO33"/>
    <mergeCell ref="BH32:BI33"/>
    <mergeCell ref="BJ32:BK33"/>
    <mergeCell ref="BL32:BM33"/>
    <mergeCell ref="BP32:BQ33"/>
    <mergeCell ref="BT40:BU41"/>
    <mergeCell ref="AZ64:BA65"/>
    <mergeCell ref="BB64:BC65"/>
    <mergeCell ref="BL62:BM63"/>
    <mergeCell ref="BJ64:BK65"/>
    <mergeCell ref="BL64:BM65"/>
    <mergeCell ref="BH62:BI63"/>
    <mergeCell ref="BJ62:BK63"/>
    <mergeCell ref="BT64:BU65"/>
    <mergeCell ref="BT52:BU53"/>
    <mergeCell ref="BR52:BS53"/>
    <mergeCell ref="BL54:BM55"/>
    <mergeCell ref="BT54:BU55"/>
    <mergeCell ref="BR54:BS55"/>
    <mergeCell ref="BL58:BM59"/>
    <mergeCell ref="BR56:BS57"/>
    <mergeCell ref="BJ54:BK55"/>
    <mergeCell ref="BH54:BI55"/>
    <mergeCell ref="BJ52:BK53"/>
    <mergeCell ref="BL52:BM53"/>
    <mergeCell ref="AZ58:BA59"/>
    <mergeCell ref="BB58:BC59"/>
    <mergeCell ref="BH52:BI53"/>
    <mergeCell ref="AZ38:BA39"/>
    <mergeCell ref="BB38:BC39"/>
  </mergeCells>
  <phoneticPr fontId="13" type="noConversion"/>
  <conditionalFormatting sqref="X66 AS8:AS67 X10 T8 AD8 J8 V8 L8 AL8 AF8 N8 AJ8 P8 AN8 AB8 X8 T10 AD10 J10 V10 L10 AL10 AF10 N10 AJ10 P10 AN10 AB10 X12 T12 AD12 J22 V12 L22 AL12 AF12 N22 AJ12 P22 AN12 AB12 AB18 X16 T14 AD14 J12 V14 L12 AL14 AF14 N12 AJ14 P12 AN14 AB14 X14 T16 AD16 J14 V16 L14 AL16 AF16 N14 AJ16 P14 AN16 AB16 X18 T18 AD18 J16 V18 L16 AL18 AF18 N16 AJ18 P16 AN18 AB24 X22 T20 AD20 J20 V20 L20 AL20 AF20 N20 AJ20 P20 AN20 AB20 X20 T22 AD22 BZ42 V22 BJ28 AL22 AF22 BF26 AJ22 BP26 AN22 AB22 X24 T24 AD24 V24 AL24 AF24 N24 AJ24 P24 AN24 AN42 X28 T26 AD26 V26 AL26 AF26 N26 AJ26 P26 AN26 AB26 X26 T28 AD28 V28 AL28 AF28 N28 AJ28 P28 AN28 AB28 X30 T30 AD30 V30 AL30 AF30 N30 AJ30 P30 AN30 AB30 AB36 X34 T32 AD32 V32 AL32 AF32 N32 AJ32 P32 AN32 AB32 X32 T34 AD34 V34 AL34 AF34 N34 AJ34 P34 AN34 AB34 X36 T36 AD36 V36 AL36 AF36 N36 AJ36 P36 AN36 AB42 X40 T38 AD38 V38 AL38 AF38 N38 AJ38 P38 AN38 AB38 X38 T40 AD40 V40 AL40 AF40 N40 AJ40 P40 AN40 AB40 X42 T42 AD42 V42 AL42 AF42 N42 AJ42 P42 P60 AN60 X46 T44 AD44 V44 AL44 AF44 N44 AJ44 P44 AN44 AB44 X44 T46 AD46 V46 AL46 AF46 N46 AJ46 P46 AN46 AB46 X48 T48 AD48 V48 AL48 AF48 N48 AJ48 P48 AN48 AB48 AB54 X52 T50 AD50 V50 AL50 AF50 N50 AJ50 P50 AN50 AB50 X50 T52 AD52 V52 AL52 AF52 N52 AJ52 P52 AN52 AB52 X54 T54 AD54 V54 AL54 AF54 N54 AJ54 P54 AN54 AB60 X58 T56 AD56 V56 AL56 AF56 N56 AJ56 P56 AN56 AB56 X56 T58 AD58 V58 AL58 AF58 N58 AJ58 P58 AN58 AB58 X60 T60 AD60 V60 AL60 AF60 N60 AJ60 AB64 X62 T62 AD62 V62 AL62 AF62 N62 AJ62 P62 AN62 AB62 X64 T64 AD64 V64 AL64 AF64 N64 AJ64 P64 AN64 T66 AD66 V66 AL66 AF66 N66 AJ66 P66 AN66 AB66 BJ66 BJ10 BF8 BP8 BJ24 BH8 BF24 BX8 BR8 AZ8 BV8 BB8 BZ8 BN8 BJ8 BF10 BP10 BP24 BH10 BX10 BR10 AZ10 BV10 BB10 BZ10 BN10 BJ12 BF12 BP12 BH24 BH12 BX12 BR12 AZ12 BV12 BB12 BZ12 BN12 BN18 BJ16 BF14 BP14 BX24 BH14 BR24 BX14 BR14 AZ14 BV14 BB14 BZ14 BN14 BJ14 BF16 BP16 AZ24 BH16 BV24 BX16 BR16 AZ16 BV16 BB16 BZ16 BN16 BJ18 BF18 BP18 BB24 BH18 BZ24 BX18 BR18 AZ18 BV18 BB18 BZ18 BN24 BJ22 BF20 BP20 J18 BH20 L18 BX20 BR20 AZ20 BV20 BB20 BZ20 BN20 BJ20 BF22 BP22 N18 BH22 P18 BX22 BR22 AZ22 BV22 BB22 BZ22 BN22 AV8 AX8 AV10 AX10 AV22 AX22 AV12 AX12 AV14 AX14 AV16 AX16 AV20 AX20 AV18 AX18 J24 L24 J26 L26 J38 L38 J28 L28 J30 L30 J32 L32 J36 L36 J34 L34 J42 L42 J40 L40 J44 J46 J48 J50 J52 J54 J56 J58 J60 J62 J64 J66 L44 L46 L48 L50 L52 L54 L56 L58 L60 L62 L64 L66 AV24 AX24">
    <cfRule type="cellIs" dxfId="918" priority="121" stopIfTrue="1" operator="greaterThanOrEqual">
      <formula>12</formula>
    </cfRule>
    <cfRule type="cellIs" dxfId="917" priority="122" stopIfTrue="1" operator="lessThan">
      <formula>11</formula>
    </cfRule>
  </conditionalFormatting>
  <conditionalFormatting sqref="AP8:AR67 CB8:CD67">
    <cfRule type="cellIs" dxfId="916" priority="123" stopIfTrue="1" operator="equal">
      <formula>""" """</formula>
    </cfRule>
  </conditionalFormatting>
  <conditionalFormatting sqref="T8:AQ23 Z8:AA67 AH8:AI67 AP8:AR67 R8:S67">
    <cfRule type="cellIs" dxfId="915" priority="120" stopIfTrue="1" operator="equal">
      <formula>0</formula>
    </cfRule>
  </conditionalFormatting>
  <conditionalFormatting sqref="AV40 AV42 AX40 AX42">
    <cfRule type="cellIs" dxfId="914" priority="97" stopIfTrue="1" operator="greaterThanOrEqual">
      <formula>12</formula>
    </cfRule>
    <cfRule type="cellIs" dxfId="913" priority="98" stopIfTrue="1" operator="lessThan">
      <formula>11</formula>
    </cfRule>
  </conditionalFormatting>
  <conditionalFormatting sqref="BL8:BM67">
    <cfRule type="cellIs" dxfId="912" priority="96" stopIfTrue="1" operator="equal">
      <formula>0</formula>
    </cfRule>
  </conditionalFormatting>
  <conditionalFormatting sqref="BL8:BM67">
    <cfRule type="cellIs" dxfId="911" priority="95" stopIfTrue="1" operator="equal">
      <formula>0</formula>
    </cfRule>
  </conditionalFormatting>
  <conditionalFormatting sqref="CB8:CD67">
    <cfRule type="cellIs" dxfId="910" priority="94" stopIfTrue="1" operator="equal">
      <formula>0</formula>
    </cfRule>
  </conditionalFormatting>
  <conditionalFormatting sqref="BT8:BU9">
    <cfRule type="cellIs" dxfId="909" priority="93" stopIfTrue="1" operator="equal">
      <formula>0</formula>
    </cfRule>
  </conditionalFormatting>
  <conditionalFormatting sqref="BT10:BU67">
    <cfRule type="cellIs" dxfId="908" priority="92" stopIfTrue="1" operator="equal">
      <formula>0</formula>
    </cfRule>
  </conditionalFormatting>
  <conditionalFormatting sqref="BD8:CD67">
    <cfRule type="cellIs" dxfId="907" priority="91" operator="equal">
      <formula>0</formula>
    </cfRule>
  </conditionalFormatting>
  <conditionalFormatting sqref="N8 P8 N12 P12 N20 J52 L18 N22 P22 N16 N14 P14 P16 P56 P58 P60 P62 P64 P20 N18 P18 N26 J24 L24 N24 P24 P26 J30 L30 N30 P30 J26 L26 J28 L28 N28 P28 P32 P34 P38 P36 P40 P42 J46 L46 N46 P46 L52 N52 J44 L44 N44 P44 N50 J48 L48 N48 P48 P50 J54 L54 N54 P54 P52 J50 L50 J56 J58 J60 J62 J64 J66 P66 L56 L58 L60 L62 L64 L66 N56 N58 N60 N62 N64 N66 J8 L8 J22 L22 J12 L12 J14 L14 J16 L16 J20 L20 J18 N10 P10 J10 L10 J32 J34 J36 J38 J40 J42 L32 L34 L36 L38 L40 L42 N32 N34 N36 N38 N40 N42">
    <cfRule type="cellIs" dxfId="906" priority="89" stopIfTrue="1" operator="greaterThanOrEqual">
      <formula>12</formula>
    </cfRule>
    <cfRule type="cellIs" dxfId="905" priority="90" stopIfTrue="1" operator="lessThan">
      <formula>11</formula>
    </cfRule>
  </conditionalFormatting>
  <conditionalFormatting sqref="L40 P44 J44 L44 J42 L42 J46 L46 N28 N8 J48 P8 P28 N60 N46 L48 P46 J50 L50 J52 L52 N10 N30 P10 J56 P30 L56 L64 N62 N48 J54 P48 P62 N22 L54 P22 J66 N32 L66 P32 J58 L58 J60 L60 N66 J64 N50 N12 N64 P12 P50 N34 J62 P34 P64 L62 J8 P66 L8 J12 N14 L12 P14 L20 N52 N36 J10 P36 P52 L10 J22 L22 J14 N16 L14 P16 J16 L16 N38 J20 P38 N18 N54 P18 J18 P54 N20 L18 P20 J24 L24 J28 L28 N40 L36 P40 J26 L26 N56 J38 P56 L38 J30 L30 N42 J32 N24 P42 P24 P60 L32 J36 J34 L34 N58 J40 P58 N26 N44 P26">
    <cfRule type="cellIs" dxfId="904" priority="87" stopIfTrue="1" operator="greaterThanOrEqual">
      <formula>12</formula>
    </cfRule>
    <cfRule type="cellIs" dxfId="903" priority="88" stopIfTrue="1" operator="lessThan">
      <formula>11</formula>
    </cfRule>
  </conditionalFormatting>
  <conditionalFormatting sqref="J64 J60 J20 P52 J12 N12 L12 J18 L10 P20 N8 L16 L20 P18 P16 L18 J50 P66 N62 J66 N66 J56 L66 L62 N64 L64 P60 N56 N60 L56 L60 J62 P54 N58 L58 J58 J54 J52 P64 P62 N54 N52 L54 L52 J40 J38 P50 P48 N50 N48 L50 L48 P46 P44 N46 N44 L46 L44 J46 J44 P58 P56 J42 P40 P38 N40 N38 L40 L38 J36 P32 P36 N32 N36 L24 L36 J32 P34 N34 N28 J34 L28 L32 P30 P28 J30 L30 N20 J16 P8 L8 J8 N10 P10 J10 P12 N16 N14 P14 L14 J14 N22 L22 J22 N30 N18 P26 N26 L26 L34 P42 N42 L42 J48 J26 J28 J24 N24 P22 P24">
    <cfRule type="cellIs" dxfId="902" priority="86" operator="equal">
      <formula>0</formula>
    </cfRule>
  </conditionalFormatting>
  <conditionalFormatting sqref="J20 P52 J64 L62 N62 J12 N12 L12 L10 P20 N8 L16 L20 P18 P16 L18 P66 J66 N66 L66 P64 N64 L64 P60 N56 N60 L56 L60 J56 J62 L54 J60 P54 N58 L58 J58 J48 L52 N54 N52 L48 L50 J54 J52 P50 P48 N50 N48 J50 P46 P44 N46 N44 L46 L44 J46 J44 P58 J40 J42 P56 P40 P38 N40 N38 L40 L38 J36 L28 P32 P36 N32 N36 L36 J32 L24 P34 N34 J34 N28 P30 P28 J30 L30 L26 N20 L34 J18 J16 P8 L8 J8 N10 P10 J10 P12 N16 N14 P14 L14 J14 N22 L22 J22 N30 N18 P26 N26 P42 N42 L42 J38 P62 J26 J28 J24 N24 L32 P22 P24">
    <cfRule type="cellIs" dxfId="901" priority="85" operator="equal">
      <formula>0</formula>
    </cfRule>
  </conditionalFormatting>
  <conditionalFormatting sqref="AZ8 BB8 AZ12 BB12 AZ20 AV52 AX18 AZ22 BB22 AZ16 AZ14 BB14 BB16 BB56 BB58 BB60 BB62 BB64 BB20 AZ18 BB18 AZ26 AV24 AX24 AZ24 BB24 BB26 AV30 AX30 AZ30 BB30 AV26 AX26 AV28 AX28 AZ28 BB28 BB32 BB34 BB38 BB36 BB40 BB42 AV46 AX46 AZ46 BB46 AX52 AZ52 AV44 AX44 AZ44 BB44 AZ50 AV48 AX48 AZ48 BB48 BB50 AV54 AX54 AZ54 BB54 BB52 AV50 AX50 AV56 AV58 AV60 AV62 AV64 AV66 BB66 AX56 AX58 AX60 AX62 AX64 AX66 AZ56 AZ58 AZ60 AZ62 AZ64 AZ66 AV8 AX8 AV22 AX22 AV12 AX12 AV14 AX14 AV16 AX16 AV20 AX20 AV18 AZ10 BB10 AV10 AX10 AV32 AV34 AV36 AV38 AV40 AV42 AX32 AX34 AX36 AX38 AX40 AX42 AZ32 AZ34 AZ36 AZ38 AZ40 AZ42">
    <cfRule type="cellIs" dxfId="900" priority="83" stopIfTrue="1" operator="greaterThanOrEqual">
      <formula>12</formula>
    </cfRule>
    <cfRule type="cellIs" dxfId="899" priority="84" stopIfTrue="1" operator="lessThan">
      <formula>11</formula>
    </cfRule>
  </conditionalFormatting>
  <conditionalFormatting sqref="AX40 BB44 AV44 AX44 AV42 AX42 AV46 AX46 AZ28 AZ8 AV48 BB8 BB28 AZ60 AZ46 AX48 BB46 AV50 AX50 AV52 AX52 AZ10 AZ30 BB10 AV56 BB30 AX56 AX64 AZ62 AZ48 AV54 BB48 BB62 AZ22 AX54 BB22 AV66 AZ32 AX66 BB32 AV58 AX58 AV60 AX60 AZ66 AV64 AZ50 AZ12 AZ64 BB12 BB50 AZ34 AV62 BB34 BB64 AX62 AV8 BB66 AX8 AV12 AZ14 AX12 BB14 AX20 AZ52 AZ36 AV10 BB36 BB52 AX10 AV22 AX22 AV14 AZ16 AX14 BB16 AV16 AX16 AZ38 AV20 BB38 AZ18 AZ54 BB18 AV18 BB54 AZ20 AX18 BB20 AV24 AX24 AV28 AX28 AZ40 AX36 BB40 AV26 AX26 AZ56 AV38 BB56 AX38 AV30 AX30 AZ42 AV32 AZ24 BB42 BB24 BB60 AX32 AV36 AV34 AX34 AZ58 AV40 BB58 AZ26 AZ44 BB26">
    <cfRule type="cellIs" dxfId="898" priority="81" stopIfTrue="1" operator="greaterThanOrEqual">
      <formula>12</formula>
    </cfRule>
    <cfRule type="cellIs" dxfId="897" priority="82" stopIfTrue="1" operator="lessThan">
      <formula>11</formula>
    </cfRule>
  </conditionalFormatting>
  <conditionalFormatting sqref="AV64 AV60 AV20 BB52 AV12 AZ12 AX12 AV18 AX10 BB20 AZ8 AX16 AX20 BB18 BB16 AX18 AV50 BB66 AZ62 AV66 AZ66 AV56 AX66 AX62 AZ64 AX64 BB60 AZ56 AZ60 AX56 AX60 AV62 BB54 AZ58 AX58 AV58 AV54 AV52 BB64 BB62 AZ54 AZ52 AX54 AX52 AV40 AV38 BB50 BB48 AZ50 AZ48 AX50 AX48 BB46 BB44 AZ46 AZ44 AX46 AX44 AV46 AV44 BB58 BB56 AV42 BB40 BB38 AZ40 AZ38 AX40 AX38 AV36 BB32 BB36 AZ32 AZ36 AX24 AX36 AV32 BB34 AZ34 AZ28 AV34 AX28 AX32 BB30 BB28 AV30 AX30 AZ20 AV16 BB8 AX8 AV8 AZ10 BB10 AV10 BB12 AZ16 AZ14 BB14 AX14 AV14 AZ22 AX22 AV22 AZ30 AZ18 BB26 AZ26 AX26 AX34 BB42 AZ42 AX42 AV48 AV26 AV28 AV24 AZ24 BB22 BB24">
    <cfRule type="cellIs" dxfId="896" priority="80" operator="equal">
      <formula>0</formula>
    </cfRule>
  </conditionalFormatting>
  <conditionalFormatting sqref="AV20 BB52 AV64 AX62 AZ62 AV12 AZ12 AX12 AX10 BB20 AZ8 AX16 AX20 BB18 BB16 AX18 BB66 AV66 AZ66 AX66 BB64 AZ64 AX64 BB60 AZ56 AZ60 AX56 AX60 AV56 AV62 AX54 AV60 BB54 AZ58 AX58 AV58 AV48 AX52 AZ54 AZ52 AX48 AX50 AV54 AV52 BB50 BB48 AZ50 AZ48 AV50 BB46 BB44 AZ46 AZ44 AX46 AX44 AV46 AV44 BB58 AV40 AV42 BB56 BB40 BB38 AZ40 AZ38 AX40 AX38 AV36 AX28 BB32 BB36 AZ32 AZ36 AX36 AV32 AX24 BB34 AZ34 AV34 AZ28 BB30 BB28 AV30 AX30 AX26 AZ20 AX34 AV18 AV16 BB8 AX8 AV8 AZ10 BB10 AV10 BB12 AZ16 AZ14 BB14 AX14 AV14 AZ22 AX22 AV22 AZ30 AZ18 BB26 AZ26 BB42 AZ42 AX42 AV38 BB62 AV26 AV28 AV24 AZ24 AX32 BB22 BB24">
    <cfRule type="cellIs" dxfId="895" priority="79" operator="equal">
      <formula>0</formula>
    </cfRule>
  </conditionalFormatting>
  <conditionalFormatting sqref="V8 T22 X22 V12 T12 X12 V20 X8 T8 X56 X58 X60 V22 X62 T18 V14 X18 T20 X16 X20 X64 X66 X14 T16 T14 V16 V18 V24 T28 X26 X28 V30 T30 X30 V36 X24 T26 T24 V26 V28 V32 T36 X34 X36 V38 T38 X38 X32 T34 T32 V34 V40 T44 X42 X44 V46 T46 X46 V52 X40 T42 T40 V42 V44 V48 T52 X50 X52 V54 T54 X54 X48 T50 T48 V50 V56 V58 V60 V62 V64 V66 T56 T58 T60 T62 T64 T66 V10 X10 T10">
    <cfRule type="cellIs" dxfId="894" priority="77" stopIfTrue="1" operator="greaterThanOrEqual">
      <formula>12</formula>
    </cfRule>
    <cfRule type="cellIs" dxfId="893" priority="78" stopIfTrue="1" operator="lessThan">
      <formula>11</formula>
    </cfRule>
  </conditionalFormatting>
  <conditionalFormatting sqref="T8:Y67">
    <cfRule type="cellIs" dxfId="892" priority="76" operator="equal">
      <formula>0</formula>
    </cfRule>
  </conditionalFormatting>
  <conditionalFormatting sqref="T64 V62 X62 T66 X66 V66 X64 V64 X56 X60 V56 V60 T56 T62 V54 T60 X58 V58 T58 V52 X54 X52 T54 T52 T26 V24 X24 T28 X28 V28 X26 V26 X18 X22 V18 V22 T18 T24 V16 T22 X20 V20 T20 T10 V14 X16 X14 V10 V12 T16 T14 X12 X10 T12 X8 V8 T8 T48 V46 X46 T50 X50 V50 X48 V48 X40 X44 V40 V44 T40 T46 V38 T44 X42 V42 T42 T32 V36 X38 X36 V32 V34 T38 T36 X34 X32 T34 X30 V30 T30">
    <cfRule type="cellIs" dxfId="891" priority="75" operator="equal">
      <formula>0</formula>
    </cfRule>
  </conditionalFormatting>
  <conditionalFormatting sqref="T46 V46 T48 X60 X46 V48 T50 V50 T52 V52 T56 V56 V64 X62 X48 T54 V54 T66 V66 T58 V58 T60 V60 X66 T64 X50 X64 T62 V62 X52 X54 X56 X58">
    <cfRule type="cellIs" dxfId="890" priority="73" stopIfTrue="1" operator="greaterThanOrEqual">
      <formula>12</formula>
    </cfRule>
    <cfRule type="cellIs" dxfId="889" priority="74" stopIfTrue="1" operator="lessThan">
      <formula>11</formula>
    </cfRule>
  </conditionalFormatting>
  <conditionalFormatting sqref="T64 T60 T50 X62 T66 X66 T56 V66 V62 X64 V64 X56 X60 V56 V60 T62 X58 V58 T58 T54 T52 X54 X52 V54 V52 X50 X48 V50 V48 X46 V46 T46 T48">
    <cfRule type="cellIs" dxfId="888" priority="72" operator="equal">
      <formula>0</formula>
    </cfRule>
  </conditionalFormatting>
  <conditionalFormatting sqref="T8 V8 T10 X22 X8 V10 T12 V12 T14 V14 T18 V18 V26 X24 X10 T16 V16 T28 V28 T20 V20 T22 V22 X28 T26 X12 X26 T24 V24 X14 X16 X18 X20">
    <cfRule type="cellIs" dxfId="887" priority="70" stopIfTrue="1" operator="greaterThanOrEqual">
      <formula>12</formula>
    </cfRule>
    <cfRule type="cellIs" dxfId="886" priority="71" stopIfTrue="1" operator="lessThan">
      <formula>11</formula>
    </cfRule>
  </conditionalFormatting>
  <conditionalFormatting sqref="T26 T22 T12 X24 T28 X28 T18 V28 V24 X26 V26 X18 X22 V18 V22 T24 X20 V20 T20 T16 T14 X16 X14 V16 V14 X12 X10 V12 V10 X8 V8 T8 T10">
    <cfRule type="cellIs" dxfId="885" priority="69" operator="equal">
      <formula>0</formula>
    </cfRule>
  </conditionalFormatting>
  <conditionalFormatting sqref="T30 V30 T32 X44 X30 V32 T34 V34 T36 V36 T40 V40 V48 X46 X32 T38 V38 T50 V50 T42 V42 T44 V44 X50 T48 X34 X48 T46 V46 X36 X38 X40 X42">
    <cfRule type="cellIs" dxfId="884" priority="67" stopIfTrue="1" operator="greaterThanOrEqual">
      <formula>12</formula>
    </cfRule>
    <cfRule type="cellIs" dxfId="883" priority="68" stopIfTrue="1" operator="lessThan">
      <formula>11</formula>
    </cfRule>
  </conditionalFormatting>
  <conditionalFormatting sqref="T48 T44 T34 X46 T50 X50 T40 V50 V46 X48 V48 X40 X44 V40 V44 T46 X42 V42 T42 T38 T36 X38 X36 V38 V36 X34 X32 V34 V32 X30 V30 T30 T32">
    <cfRule type="cellIs" dxfId="882" priority="66" operator="equal">
      <formula>0</formula>
    </cfRule>
  </conditionalFormatting>
  <conditionalFormatting sqref="AD8 AB22 AF22 AD12 AB12 AF12 AD20 AF8 AB8 AF56 AF58 AF60 AD22 AF62 AB18 AD14 AF18 AB20 AF16 AF20 AF64 AF66 AF14 AB16 AB14 AD16 AD18 AD24 AB28 AF26 AF28 AD30 AB30 AF30 AD36 AF24 AB26 AB24 AD26 AD28 AD32 AB36 AF34 AF36 AD38 AB38 AF38 AF32 AB34 AB32 AD34 AD40 AB44 AF42 AF44 AD46 AB46 AF46 AD52 AF40 AB42 AB40 AD42 AD44 AD48 AB52 AF50 AF52 AD54 AB54 AF54 AF48 AB50 AB48 AD50 AD56 AD58 AD60 AD62 AD64 AD66 AB56 AB58 AB60 AB62 AB64 AB66 AD10 AF10 AB10">
    <cfRule type="cellIs" dxfId="881" priority="64" stopIfTrue="1" operator="greaterThanOrEqual">
      <formula>12</formula>
    </cfRule>
    <cfRule type="cellIs" dxfId="880" priority="65" stopIfTrue="1" operator="lessThan">
      <formula>11</formula>
    </cfRule>
  </conditionalFormatting>
  <conditionalFormatting sqref="AB8:AG67">
    <cfRule type="cellIs" dxfId="879" priority="63" operator="equal">
      <formula>0</formula>
    </cfRule>
  </conditionalFormatting>
  <conditionalFormatting sqref="AB64 AD62 AF62 AB66 AF66 AD66 AF64 AD64 AF56 AF60 AD56 AD60 AB56 AB62 AD54 AB60 AF58 AD58 AB58 AD52 AF54 AF52 AB54 AB52 AB26 AD24 AF24 AB28 AF28 AD28 AF26 AD26 AF18 AF22 AD18 AD22 AB18 AB24 AD16 AB22 AF20 AD20 AB20 AB10 AD14 AF16 AF14 AD10 AD12 AB16 AB14 AF12 AF10 AB12 AF8 AD8 AB8 AB48 AD46 AF46 AB50 AF50 AD50 AF48 AD48 AF40 AF44 AD40 AD44 AB40 AB46 AD38 AB44 AF42 AD42 AB42 AB32 AD36 AF38 AF36 AD32 AD34 AB38 AB36 AF34 AF32 AB34 AF30 AD30 AB30">
    <cfRule type="cellIs" dxfId="878" priority="62" operator="equal">
      <formula>0</formula>
    </cfRule>
  </conditionalFormatting>
  <conditionalFormatting sqref="AB46 AD46 AB48 AF60 AF46 AD48 AB50 AD50 AB52 AD52 AB56 AD56 AD64 AF62 AF48 AB54 AD54 AB66 AD66 AB58 AD58 AB60 AD60 AF66 AB64 AF50 AF64 AB62 AD62 AF52 AF54 AF56 AF58">
    <cfRule type="cellIs" dxfId="877" priority="60" stopIfTrue="1" operator="greaterThanOrEqual">
      <formula>12</formula>
    </cfRule>
    <cfRule type="cellIs" dxfId="876" priority="61" stopIfTrue="1" operator="lessThan">
      <formula>11</formula>
    </cfRule>
  </conditionalFormatting>
  <conditionalFormatting sqref="AB64 AB60 AB50 AF62 AB66 AF66 AB56 AD66 AD62 AF64 AD64 AF56 AF60 AD56 AD60 AB62 AF58 AD58 AB58 AB54 AB52 AF54 AF52 AD54 AD52 AF50 AF48 AD50 AD48 AF46 AD46 AB46 AB48">
    <cfRule type="cellIs" dxfId="875" priority="59" operator="equal">
      <formula>0</formula>
    </cfRule>
  </conditionalFormatting>
  <conditionalFormatting sqref="AB8 AD8 AB10 AF22 AF8 AD10 AB12 AD12 AB14 AD14 AB18 AD18 AD26 AF24 AF10 AB16 AD16 AB28 AD28 AB20 AD20 AB22 AD22 AF28 AB26 AF12 AF26 AB24 AD24 AF14 AF16 AF18 AF20">
    <cfRule type="cellIs" dxfId="874" priority="57" stopIfTrue="1" operator="greaterThanOrEqual">
      <formula>12</formula>
    </cfRule>
    <cfRule type="cellIs" dxfId="873" priority="58" stopIfTrue="1" operator="lessThan">
      <formula>11</formula>
    </cfRule>
  </conditionalFormatting>
  <conditionalFormatting sqref="AB26 AB22 AB12 AF24 AB28 AF28 AB18 AD28 AD24 AF26 AD26 AF18 AF22 AD18 AD22 AB24 AF20 AD20 AB20 AB16 AB14 AF16 AF14 AD16 AD14 AF12 AF10 AD12 AD10 AF8 AD8 AB8 AB10">
    <cfRule type="cellIs" dxfId="872" priority="56" operator="equal">
      <formula>0</formula>
    </cfRule>
  </conditionalFormatting>
  <conditionalFormatting sqref="AB30 AD30 AB32 AF44 AF30 AD32 AB34 AD34 AB36 AD36 AB40 AD40 AD48 AF46 AF32 AB38 AD38 AB50 AD50 AB42 AD42 AB44 AD44 AF50 AB48 AF34 AF48 AB46 AD46 AF36 AF38 AF40 AF42">
    <cfRule type="cellIs" dxfId="871" priority="54" stopIfTrue="1" operator="greaterThanOrEqual">
      <formula>12</formula>
    </cfRule>
    <cfRule type="cellIs" dxfId="870" priority="55" stopIfTrue="1" operator="lessThan">
      <formula>11</formula>
    </cfRule>
  </conditionalFormatting>
  <conditionalFormatting sqref="AB48 AB44 AB34 AF46 AB50 AF50 AB40 AD50 AD46 AF48 AD48 AF40 AF44 AD40 AD44 AB46 AF42 AD42 AB42 AB38 AB36 AF38 AF36 AD38 AD36 AF34 AF32 AD34 AD32 AF30 AD30 AB30 AB32">
    <cfRule type="cellIs" dxfId="869" priority="53" operator="equal">
      <formula>0</formula>
    </cfRule>
  </conditionalFormatting>
  <conditionalFormatting sqref="AL8 AJ22 AN22 AL12 AJ12 AN12 AL20 AN8 AJ8 AN56 AN58 AN60 AL22 AN62 AJ18 AL14 AN18 AJ20 AN16 AN20 AN64 AN66 AN14 AJ16 AJ14 AL16 AL18 AL24 AJ28 AN26 AN28 AL30 AJ30 AN30 AL36 AN24 AJ26 AJ24 AL26 AL28 AL32 AJ36 AN34 AN36 AL38 AJ38 AN38 AN32 AJ34 AJ32 AL34 AL40 AJ44 AN42 AN44 AL46 AJ46 AN46 AL52 AN40 AJ42 AJ40 AL42 AL44 AL48 AJ52 AN50 AN52 AL54 AJ54 AN54 AN48 AJ50 AJ48 AL50 AL56 AL58 AL60 AL62 AL64 AL66 AJ56 AJ58 AJ60 AJ62 AJ64 AJ66 AL10 AN10 AJ10">
    <cfRule type="cellIs" dxfId="868" priority="51" stopIfTrue="1" operator="greaterThanOrEqual">
      <formula>12</formula>
    </cfRule>
    <cfRule type="cellIs" dxfId="867" priority="52" stopIfTrue="1" operator="lessThan">
      <formula>11</formula>
    </cfRule>
  </conditionalFormatting>
  <conditionalFormatting sqref="AJ8:AO67">
    <cfRule type="cellIs" dxfId="866" priority="50" operator="equal">
      <formula>0</formula>
    </cfRule>
  </conditionalFormatting>
  <conditionalFormatting sqref="AJ64 AL62 AN62 AJ66 AN66 AL66 AN64 AL64 AN56 AN60 AL56 AL60 AJ56 AJ62 AL54 AJ60 AN58 AL58 AJ58 AL52 AN54 AN52 AJ54 AJ52 AJ26 AL24 AN24 AJ28 AN28 AL28 AN26 AL26 AN18 AN22 AL18 AL22 AJ18 AJ24 AL16 AJ22 AN20 AL20 AJ20 AJ10 AL14 AN16 AN14 AL10 AL12 AJ16 AJ14 AN12 AN10 AJ12 AN8 AL8 AJ8 AJ48 AL46 AN46 AJ50 AN50 AL50 AN48 AL48 AN40 AN44 AL40 AL44 AJ40 AJ46 AL38 AJ44 AN42 AL42 AJ42 AJ32 AL36 AN38 AN36 AL32 AL34 AJ38 AJ36 AN34 AN32 AJ34 AN30 AL30 AJ30">
    <cfRule type="cellIs" dxfId="865" priority="49" operator="equal">
      <formula>0</formula>
    </cfRule>
  </conditionalFormatting>
  <conditionalFormatting sqref="AJ46 AL46 AJ48 AN60 AN46 AL48 AJ50 AL50 AJ52 AL52 AJ56 AL56 AL64 AN62 AN48 AJ54 AL54 AJ66 AL66 AJ58 AL58 AJ60 AL60 AN66 AJ64 AN50 AN64 AJ62 AL62 AN52 AN54 AN56 AN58">
    <cfRule type="cellIs" dxfId="864" priority="47" stopIfTrue="1" operator="greaterThanOrEqual">
      <formula>12</formula>
    </cfRule>
    <cfRule type="cellIs" dxfId="863" priority="48" stopIfTrue="1" operator="lessThan">
      <formula>11</formula>
    </cfRule>
  </conditionalFormatting>
  <conditionalFormatting sqref="AJ64 AJ60 AJ50 AN62 AJ66 AN66 AJ56 AL66 AL62 AN64 AL64 AN56 AN60 AL56 AL60 AJ62 AN58 AL58 AJ58 AJ54 AJ52 AN54 AN52 AL54 AL52 AN50 AN48 AL50 AL48 AN46 AL46 AJ46 AJ48">
    <cfRule type="cellIs" dxfId="862" priority="46" operator="equal">
      <formula>0</formula>
    </cfRule>
  </conditionalFormatting>
  <conditionalFormatting sqref="AJ8 AL8 AJ10 AN22 AN8 AL10 AJ12 AL12 AJ14 AL14 AJ18 AL18 AL26 AN24 AN10 AJ16 AL16 AJ28 AL28 AJ20 AL20 AJ22 AL22 AN28 AJ26 AN12 AN26 AJ24 AL24 AN14 AN16 AN18 AN20">
    <cfRule type="cellIs" dxfId="861" priority="44" stopIfTrue="1" operator="greaterThanOrEqual">
      <formula>12</formula>
    </cfRule>
    <cfRule type="cellIs" dxfId="860" priority="45" stopIfTrue="1" operator="lessThan">
      <formula>11</formula>
    </cfRule>
  </conditionalFormatting>
  <conditionalFormatting sqref="AJ26 AJ22 AJ12 AN24 AJ28 AN28 AJ18 AL28 AL24 AN26 AL26 AN18 AN22 AL18 AL22 AJ24 AN20 AL20 AJ20 AJ16 AJ14 AN16 AN14 AL16 AL14 AN12 AN10 AL12 AL10 AN8 AL8 AJ8 AJ10">
    <cfRule type="cellIs" dxfId="859" priority="43" operator="equal">
      <formula>0</formula>
    </cfRule>
  </conditionalFormatting>
  <conditionalFormatting sqref="AJ30 AL30 AJ32 AN44 AN30 AL32 AJ34 AL34 AJ36 AL36 AJ40 AL40 AL48 AN46 AN32 AJ38 AL38 AJ50 AL50 AJ42 AL42 AJ44 AL44 AN50 AJ48 AN34 AN48 AJ46 AL46 AN36 AN38 AN40 AN42">
    <cfRule type="cellIs" dxfId="858" priority="41" stopIfTrue="1" operator="greaterThanOrEqual">
      <formula>12</formula>
    </cfRule>
    <cfRule type="cellIs" dxfId="857" priority="42" stopIfTrue="1" operator="lessThan">
      <formula>11</formula>
    </cfRule>
  </conditionalFormatting>
  <conditionalFormatting sqref="AJ48 AJ44 AJ34 AN46 AJ50 AN50 AJ40 AL50 AL46 AN48 AL48 AN40 AN44 AL40 AL44 AJ46 AN42 AL42 AJ42 AJ38 AJ36 AN38 AN36 AL38 AL36 AN34 AN32 AL34 AL32 AN30 AL30 AJ30 AJ32">
    <cfRule type="cellIs" dxfId="856" priority="40" operator="equal">
      <formula>0</formula>
    </cfRule>
  </conditionalFormatting>
  <conditionalFormatting sqref="BH8 BF22 BJ22 BH12 BF12 BJ12 BH20 BJ8 BF8 BJ56 BJ58 BJ60 BH22 BJ62 BF18 BH14 BJ18 BF20 BJ16 BJ20 BJ64 BJ66 BJ14 BF16 BF14 BH16 BH18 BH24 BF28 BJ26 BJ28 BH30 BF30 BJ30 BH36 BJ24 BF26 BF24 BH26 BH28 BH32 BF36 BJ34 BJ36 BH38 BF38 BJ38 BJ32 BF34 BF32 BH34 BH40 BF44 BJ42 BJ44 BH46 BF46 BJ46 BH52 BJ40 BF42 BF40 BH42 BH44 BH48 BF52 BJ50 BJ52 BH54 BF54 BJ54 BJ48 BF50 BF48 BH50 BH56 BH58 BH60 BH62 BH64 BH66 BF56 BF58 BF60 BF62 BF64 BF66 BH10 BJ10 BF10">
    <cfRule type="cellIs" dxfId="855" priority="38" stopIfTrue="1" operator="greaterThanOrEqual">
      <formula>12</formula>
    </cfRule>
    <cfRule type="cellIs" dxfId="854" priority="39" stopIfTrue="1" operator="lessThan">
      <formula>11</formula>
    </cfRule>
  </conditionalFormatting>
  <conditionalFormatting sqref="BF8:BK67">
    <cfRule type="cellIs" dxfId="853" priority="37" operator="equal">
      <formula>0</formula>
    </cfRule>
  </conditionalFormatting>
  <conditionalFormatting sqref="BF64 BH62 BJ62 BF66 BJ66 BH66 BJ64 BH64 BJ56 BJ60 BH56 BH60 BF56 BF62 BH54 BF60 BJ58 BH58 BF58 BH52 BJ54 BJ52 BF54 BF52 BF26 BH24 BJ24 BF28 BJ28 BH28 BJ26 BH26 BJ18 BJ22 BH18 BH22 BF18 BF24 BH16 BF22 BJ20 BH20 BF20 BF10 BH14 BJ16 BJ14 BH10 BH12 BF16 BF14 BJ12 BJ10 BF12 BJ8 BH8 BF8 BF48 BH46 BJ46 BF50 BJ50 BH50 BJ48 BH48 BJ40 BJ44 BH40 BH44 BF40 BF46 BH38 BF44 BJ42 BH42 BF42 BF32 BH36 BJ38 BJ36 BH32 BH34 BF38 BF36 BJ34 BJ32 BF34 BJ30 BH30 BF30">
    <cfRule type="cellIs" dxfId="852" priority="36" operator="equal">
      <formula>0</formula>
    </cfRule>
  </conditionalFormatting>
  <conditionalFormatting sqref="BF46 BH46 BF48 BJ60 BJ46 BH48 BF50 BH50 BF52 BH52 BF56 BH56 BH64 BJ62 BJ48 BF54 BH54 BF66 BH66 BF58 BH58 BF60 BH60 BJ66 BF64 BJ50 BJ64 BF62 BH62 BJ52 BJ54 BJ56 BJ58">
    <cfRule type="cellIs" dxfId="851" priority="34" stopIfTrue="1" operator="greaterThanOrEqual">
      <formula>12</formula>
    </cfRule>
    <cfRule type="cellIs" dxfId="850" priority="35" stopIfTrue="1" operator="lessThan">
      <formula>11</formula>
    </cfRule>
  </conditionalFormatting>
  <conditionalFormatting sqref="BF64 BF60 BF50 BJ62 BF66 BJ66 BF56 BH66 BH62 BJ64 BH64 BJ56 BJ60 BH56 BH60 BF62 BJ58 BH58 BF58 BF54 BF52 BJ54 BJ52 BH54 BH52 BJ50 BJ48 BH50 BH48 BJ46 BH46 BF46 BF48">
    <cfRule type="cellIs" dxfId="849" priority="33" operator="equal">
      <formula>0</formula>
    </cfRule>
  </conditionalFormatting>
  <conditionalFormatting sqref="BF8 BH8 BF10 BJ22 BJ8 BH10 BF12 BH12 BF14 BH14 BF18 BH18 BH26 BJ24 BJ10 BF16 BH16 BF28 BH28 BF20 BH20 BF22 BH22 BJ28 BF26 BJ12 BJ26 BF24 BH24 BJ14 BJ16 BJ18 BJ20">
    <cfRule type="cellIs" dxfId="848" priority="31" stopIfTrue="1" operator="greaterThanOrEqual">
      <formula>12</formula>
    </cfRule>
    <cfRule type="cellIs" dxfId="847" priority="32" stopIfTrue="1" operator="lessThan">
      <formula>11</formula>
    </cfRule>
  </conditionalFormatting>
  <conditionalFormatting sqref="BF26 BF22 BF12 BJ24 BF28 BJ28 BF18 BH28 BH24 BJ26 BH26 BJ18 BJ22 BH18 BH22 BF24 BJ20 BH20 BF20 BF16 BF14 BJ16 BJ14 BH16 BH14 BJ12 BJ10 BH12 BH10 BJ8 BH8 BF8 BF10">
    <cfRule type="cellIs" dxfId="846" priority="30" operator="equal">
      <formula>0</formula>
    </cfRule>
  </conditionalFormatting>
  <conditionalFormatting sqref="BF30 BH30 BF32 BJ44 BJ30 BH32 BF34 BH34 BF36 BH36 BF40 BH40 BH48 BJ46 BJ32 BF38 BH38 BF50 BH50 BF42 BH42 BF44 BH44 BJ50 BF48 BJ34 BJ48 BF46 BH46 BJ36 BJ38 BJ40 BJ42">
    <cfRule type="cellIs" dxfId="845" priority="28" stopIfTrue="1" operator="greaterThanOrEqual">
      <formula>12</formula>
    </cfRule>
    <cfRule type="cellIs" dxfId="844" priority="29" stopIfTrue="1" operator="lessThan">
      <formula>11</formula>
    </cfRule>
  </conditionalFormatting>
  <conditionalFormatting sqref="BF48 BF44 BF34 BJ46 BF50 BJ50 BF40 BH50 BH46 BJ48 BH48 BJ40 BJ44 BH40 BH44 BF46 BJ42 BH42 BF42 BF38 BF36 BJ38 BJ36 BH38 BH36 BJ34 BJ32 BH34 BH32 BJ30 BH30 BF30 BF32">
    <cfRule type="cellIs" dxfId="843" priority="27" operator="equal">
      <formula>0</formula>
    </cfRule>
  </conditionalFormatting>
  <conditionalFormatting sqref="BP8 BN22 BR22 BP12 BN12 BR12 BP20 BR8 BN8 BR56 BR58 BR60 BP22 BR62 BN18 BP14 BR18 BN20 BR16 BR20 BR64 BR66 BR14 BN16 BN14 BP16 BP18 BP24 BN28 BR26 BR28 BP30 BN30 BR30 BP36 BR24 BN26 BN24 BP26 BP28 BP32 BN36 BR34 BR36 BP38 BN38 BR38 BR32 BN34 BN32 BP34 BP40 BN44 BR42 BR44 BP46 BN46 BR46 BP52 BR40 BN42 BN40 BP42 BP44 BP48 BN52 BR50 BR52 BP54 BN54 BR54 BR48 BN50 BN48 BP50 BP56 BP58 BP60 BP62 BP64 BP66 BN56 BN58 BN60 BN62 BN64 BN66 BP10 BR10 BN10">
    <cfRule type="cellIs" dxfId="842" priority="25" stopIfTrue="1" operator="greaterThanOrEqual">
      <formula>12</formula>
    </cfRule>
    <cfRule type="cellIs" dxfId="841" priority="26" stopIfTrue="1" operator="lessThan">
      <formula>11</formula>
    </cfRule>
  </conditionalFormatting>
  <conditionalFormatting sqref="BN8:BS67">
    <cfRule type="cellIs" dxfId="840" priority="24" operator="equal">
      <formula>0</formula>
    </cfRule>
  </conditionalFormatting>
  <conditionalFormatting sqref="BN64 BP62 BR62 BN66 BR66 BP66 BR64 BP64 BR56 BR60 BP56 BP60 BN56 BN62 BP54 BN60 BR58 BP58 BN58 BP52 BR54 BR52 BN54 BN52 BN26 BP24 BR24 BN28 BR28 BP28 BR26 BP26 BR18 BR22 BP18 BP22 BN18 BN24 BP16 BN22 BR20 BP20 BN20 BN10 BP14 BR16 BR14 BP10 BP12 BN16 BN14 BR12 BR10 BN12 BR8 BP8 BN8 BN48 BP46 BR46 BN50 BR50 BP50 BR48 BP48 BR40 BR44 BP40 BP44 BN40 BN46 BP38 BN44 BR42 BP42 BN42 BN32 BP36 BR38 BR36 BP32 BP34 BN38 BN36 BR34 BR32 BN34 BR30 BP30 BN30">
    <cfRule type="cellIs" dxfId="839" priority="23" operator="equal">
      <formula>0</formula>
    </cfRule>
  </conditionalFormatting>
  <conditionalFormatting sqref="BN46 BP46 BN48 BR60 BR46 BP48 BN50 BP50 BN52 BP52 BN56 BP56 BP64 BR62 BR48 BN54 BP54 BN66 BP66 BN58 BP58 BN60 BP60 BR66 BN64 BR50 BR64 BN62 BP62 BR52 BR54 BR56 BR58">
    <cfRule type="cellIs" dxfId="838" priority="21" stopIfTrue="1" operator="greaterThanOrEqual">
      <formula>12</formula>
    </cfRule>
    <cfRule type="cellIs" dxfId="837" priority="22" stopIfTrue="1" operator="lessThan">
      <formula>11</formula>
    </cfRule>
  </conditionalFormatting>
  <conditionalFormatting sqref="BN64 BN60 BN50 BR62 BN66 BR66 BN56 BP66 BP62 BR64 BP64 BR56 BR60 BP56 BP60 BN62 BR58 BP58 BN58 BN54 BN52 BR54 BR52 BP54 BP52 BR50 BR48 BP50 BP48 BR46 BP46 BN46 BN48">
    <cfRule type="cellIs" dxfId="836" priority="20" operator="equal">
      <formula>0</formula>
    </cfRule>
  </conditionalFormatting>
  <conditionalFormatting sqref="BN8 BP8 BN10 BR22 BR8 BP10 BN12 BP12 BN14 BP14 BN18 BP18 BP26 BR24 BR10 BN16 BP16 BN28 BP28 BN20 BP20 BN22 BP22 BR28 BN26 BR12 BR26 BN24 BP24 BR14 BR16 BR18 BR20">
    <cfRule type="cellIs" dxfId="835" priority="18" stopIfTrue="1" operator="greaterThanOrEqual">
      <formula>12</formula>
    </cfRule>
    <cfRule type="cellIs" dxfId="834" priority="19" stopIfTrue="1" operator="lessThan">
      <formula>11</formula>
    </cfRule>
  </conditionalFormatting>
  <conditionalFormatting sqref="BN26 BN22 BN12 BR24 BN28 BR28 BN18 BP28 BP24 BR26 BP26 BR18 BR22 BP18 BP22 BN24 BR20 BP20 BN20 BN16 BN14 BR16 BR14 BP16 BP14 BR12 BR10 BP12 BP10 BR8 BP8 BN8 BN10">
    <cfRule type="cellIs" dxfId="833" priority="17" operator="equal">
      <formula>0</formula>
    </cfRule>
  </conditionalFormatting>
  <conditionalFormatting sqref="BN30 BP30 BN32 BR44 BR30 BP32 BN34 BP34 BN36 BP36 BN40 BP40 BP48 BR46 BR32 BN38 BP38 BN50 BP50 BN42 BP42 BN44 BP44 BR50 BN48 BR34 BR48 BN46 BP46 BR36 BR38 BR40 BR42">
    <cfRule type="cellIs" dxfId="832" priority="15" stopIfTrue="1" operator="greaterThanOrEqual">
      <formula>12</formula>
    </cfRule>
    <cfRule type="cellIs" dxfId="831" priority="16" stopIfTrue="1" operator="lessThan">
      <formula>11</formula>
    </cfRule>
  </conditionalFormatting>
  <conditionalFormatting sqref="BN48 BN44 BN34 BR46 BN50 BR50 BN40 BP50 BP46 BR48 BP48 BR40 BR44 BP40 BP44 BN46 BR42 BP42 BN42 BN38 BN36 BR38 BR36 BP38 BP36 BR34 BR32 BP34 BP32 BR30 BP30 BN30 BN32">
    <cfRule type="cellIs" dxfId="830" priority="14" operator="equal">
      <formula>0</formula>
    </cfRule>
  </conditionalFormatting>
  <conditionalFormatting sqref="BX8 BV22 BZ22 BX12 BV12 BZ12 BX20 BZ8 BV8 BZ56 BZ58 BZ60 BX22 BZ62 BV18 BX14 BZ18 BV20 BZ16 BZ20 BZ64 BZ66 BZ14 BV16 BV14 BX16 BX18 BX24 BV28 BZ26 BZ28 BX30 BV30 BZ30 BX36 BZ24 BV26 BV24 BX26 BX28 BX32 BV36 BZ34 BZ36 BX38 BV38 BZ38 BZ32 BV34 BV32 BX34 BX40 BV44 BZ42 BZ44 BX46 BV46 BZ46 BX52 BZ40 BV42 BV40 BX42 BX44 BX48 BV52 BZ50 BZ52 BX54 BV54 BZ54 BZ48 BV50 BV48 BX50 BX56 BX58 BX60 BX62 BX64 BX66 BV56 BV58 BV60 BV62 BV64 BV66 BX10 BZ10 BV10">
    <cfRule type="cellIs" dxfId="829" priority="12" stopIfTrue="1" operator="greaterThanOrEqual">
      <formula>12</formula>
    </cfRule>
    <cfRule type="cellIs" dxfId="828" priority="13" stopIfTrue="1" operator="lessThan">
      <formula>11</formula>
    </cfRule>
  </conditionalFormatting>
  <conditionalFormatting sqref="BV8:CA67">
    <cfRule type="cellIs" dxfId="827" priority="11" operator="equal">
      <formula>0</formula>
    </cfRule>
  </conditionalFormatting>
  <conditionalFormatting sqref="BV64 BX62 BZ62 BV66 BZ66 BX66 BZ64 BX64 BZ56 BZ60 BX56 BX60 BV56 BV62 BX54 BV60 BZ58 BX58 BV58 BX52 BZ54 BZ52 BV54 BV52 BV26 BX24 BZ24 BV28 BZ28 BX28 BZ26 BX26 BZ18 BZ22 BX18 BX22 BV18 BV24 BX16 BV22 BZ20 BX20 BV20 BV10 BX14 BZ16 BZ14 BX10 BX12 BV16 BV14 BZ12 BZ10 BV12 BZ8 BX8 BV8 BV48 BX46 BZ46 BV50 BZ50 BX50 BZ48 BX48 BZ40 BZ44 BX40 BX44 BV40 BV46 BX38 BV44 BZ42 BX42 BV42 BV32 BX36 BZ38 BZ36 BX32 BX34 BV38 BV36 BZ34 BZ32 BV34 BZ30 BX30 BV30">
    <cfRule type="cellIs" dxfId="826" priority="10" operator="equal">
      <formula>0</formula>
    </cfRule>
  </conditionalFormatting>
  <conditionalFormatting sqref="BV46 BX46 BV48 BZ60 BZ46 BX48 BV50 BX50 BV52 BX52 BV56 BX56 BX64 BZ62 BZ48 BV54 BX54 BV66 BX66 BV58 BX58 BV60 BX60 BZ66 BV64 BZ50 BZ64 BV62 BX62 BZ52 BZ54 BZ56 BZ58">
    <cfRule type="cellIs" dxfId="825" priority="8" stopIfTrue="1" operator="greaterThanOrEqual">
      <formula>12</formula>
    </cfRule>
    <cfRule type="cellIs" dxfId="824" priority="9" stopIfTrue="1" operator="lessThan">
      <formula>11</formula>
    </cfRule>
  </conditionalFormatting>
  <conditionalFormatting sqref="BV64 BV60 BV50 BZ62 BV66 BZ66 BV56 BX66 BX62 BZ64 BX64 BZ56 BZ60 BX56 BX60 BV62 BZ58 BX58 BV58 BV54 BV52 BZ54 BZ52 BX54 BX52 BZ50 BZ48 BX50 BX48 BZ46 BX46 BV46 BV48">
    <cfRule type="cellIs" dxfId="823" priority="7" operator="equal">
      <formula>0</formula>
    </cfRule>
  </conditionalFormatting>
  <conditionalFormatting sqref="BV8 BX8 BV10 BZ22 BZ8 BX10 BV12 BX12 BV14 BX14 BV18 BX18 BX26 BZ24 BZ10 BV16 BX16 BV28 BX28 BV20 BX20 BV22 BX22 BZ28 BV26 BZ12 BZ26 BV24 BX24 BZ14 BZ16 BZ18 BZ20">
    <cfRule type="cellIs" dxfId="822" priority="5" stopIfTrue="1" operator="greaterThanOrEqual">
      <formula>12</formula>
    </cfRule>
    <cfRule type="cellIs" dxfId="821" priority="6" stopIfTrue="1" operator="lessThan">
      <formula>11</formula>
    </cfRule>
  </conditionalFormatting>
  <conditionalFormatting sqref="BV26 BV22 BV12 BZ24 BV28 BZ28 BV18 BX28 BX24 BZ26 BX26 BZ18 BZ22 BX18 BX22 BV24 BZ20 BX20 BV20 BV16 BV14 BZ16 BZ14 BX16 BX14 BZ12 BZ10 BX12 BX10 BZ8 BX8 BV8 BV10">
    <cfRule type="cellIs" dxfId="820" priority="4" operator="equal">
      <formula>0</formula>
    </cfRule>
  </conditionalFormatting>
  <conditionalFormatting sqref="BV30 BX30 BV32 BZ44 BZ30 BX32 BV34 BX34 BV36 BX36 BV40 BX40 BX48 BZ46 BZ32 BV38 BX38 BV50 BX50 BV42 BX42 BV44 BX44 BZ50 BV48 BZ34 BZ48 BV46 BX46 BZ36 BZ38 BZ40 BZ42">
    <cfRule type="cellIs" dxfId="819" priority="2" stopIfTrue="1" operator="greaterThanOrEqual">
      <formula>12</formula>
    </cfRule>
    <cfRule type="cellIs" dxfId="818" priority="3" stopIfTrue="1" operator="lessThan">
      <formula>11</formula>
    </cfRule>
  </conditionalFormatting>
  <conditionalFormatting sqref="BV48 BV44 BV34 BZ46 BV50 BZ50 BV40 BX50 BX46 BZ48 BX48 BZ40 BZ44 BX40 BX44 BV46 BZ42 BX42 BV42 BV38 BV36 BZ38 BZ36 BX38 BX36 BZ34 BZ32 BX34 BX32 BZ30 BX30 BV30 BV32">
    <cfRule type="cellIs" dxfId="817" priority="1" operator="equal">
      <formula>0</formula>
    </cfRule>
  </conditionalFormatting>
  <dataValidations count="1">
    <dataValidation type="whole" allowBlank="1" showInputMessage="1" showErrorMessage="1" errorTitle="Error de Datos" error="Ingrese sólo números entre 0 al 20." promptTitle="ALERTA E.T.P." prompt="Ingrese Nota Vigesimal." sqref="J20 J64 J50 J60 P66 J12 N62 N12 L12 J56 J66 L28 N66 L10 P20 N8 L66 L16 L20 P18 P16 L18 L62 N64 L64 P60 N56 N60 L56 L60 J62 N58 L58 J58 P54 P52 J54 J52 P64 P62 N54 N52 L54 L52 J40 J38 P50 P48 N50 N48 L50 L48 P34 N46 N44 L46 L44 J46 J44 P58 P56 J42 P40 P38 N40 N38 L40 L38 J36 P36 N32 N36 L24 L36 J32 N34 N28 J34 P26 L32 N20 J18 P30 P28 P46 J30 L30 P8 L8 J8 N10 P10 J10 P12 N16 N14 P14 L14 J14 J16 N22 L22 J22 N30 N18 N26 L26 L34 P32 P42 N42 L42 J48 P44 J26 J28 J24 N24 P22 P24 AV20 AV64 AV50 AV60 BB66 AV12 AZ62 AZ12 AX12 AV56 AV66 AX28 AZ66 AX10 BB20 AZ8 AX66 AX16 AX20 BB18 BB16 AX18 AX62 AZ64 AX64 BB60 AZ56 AZ60 AX56 AX60 AV62 AZ58 AX58 AV58 BB54 BB52 AV54 AV52 BB64 BB62 AZ54 AZ52 AX54 AX52 AV40 AV38 BB50 BB48 AZ50 AZ48 AX50 AX48 BB34 AZ46 AZ44 AX46 AX44 AV46 AV44 BB58 BB56 AV42 BB40 BB38 AZ40 AZ38 AX40 AX38 AV36 BB36 AZ32 AZ36 AX24 AX36 AV32 AZ34 AZ28 AV34 BB26 AX32 AZ20 AV18 BB30 BB28 BB46 AV30 AX30 BB8 AX8 AV8 AZ10 BB10 AV10 BB12 AZ16 AZ14 BB14 AX14 AV14 AV16 AZ22 AX22 AV22 AZ30 AZ18 AZ26 AX26 AX34 BB32 BB42 AZ42 AX42 AV48 BB44 AV26 AV28 AV24 AZ24 BB22 BB24 T64 V14 T60 X62 T56 T66 X66 V66 V62 X64 V64 X56 X60 V56 V60 T62 X58 V58 T58 T54 T52 X54 X52 V54 V52 X12 X10 V12 V10 X8 V8 T8 T10 T26 T12 T22 X24 T18 T28 X28 V28 V24 X26 V26 X18 X22 V18 V22 T24 X20 V20 T20 T16 T14 X16 X14 V16 V36 X34 X32 V34 V32 X30 V30 T30 T32 T48 T34 T44 X46 T40 T50 X50 V50 V46 X48 V48 X40 X44 V40 V44 T46 X42 V42 T42 T38 T36 X38 X36 V38 AB64 AD14 AB60 AF62 AB56 AB66 AF66 AD66 AD62 AF64 AD64 AF56 AF60 AD56 AD60 AB62 AF58 AD58 AB58 AB54 AB52 AF54 AF52 AD54 AD52 AF12 AF10 AD12 AD10 AF8 AD8 AB8 AB10 AB26 AB12 AB22 AF24 AB18 AB28 AF28 AD28 AD24 AF26 AD26 AF18 AF22 AD18 AD22 AB24 AF20 AD20 AB20 AB16 AB14 AF16 AF14 AD16 AD36 AF34 AF32 AD34 AD32 AF30 AD30 AB30 AB32 AB48 AB34 AB44 AF46 AB40 AB50 AF50 AD50 AD46 AF48 AD48 AF40 AF44 AD40 AD44 AB46 AF42 AD42 AB42 AB38 AB36 AF38 AF36 AD38 AJ64 AL14 AJ60 AN62 AJ56 AJ66 AN66 AL66 AL62 AN64 AL64 AN56 AN60 AL56 AL60 AJ62 AN58 AL58 AJ58 AJ54 AJ52 AN54 AN52 AL54 AL52 AN12 AN10 AL12 AL10 AN8 AL8 AJ8 AJ10 AJ26 AJ12 AJ22 AN24 AJ18 AJ28 AN28 AL28 AL24 AN26 AL26 AN18 AN22 AL18 AL22 AJ24 AN20 AL20 AJ20 AJ16 AJ14 AN16 AN14 AL16 AL36 AN34 AN32 AL34 AL32 AN30 AL30 AJ30 AJ32 AJ48 AJ34 AJ44 AN46 AJ40 AJ50 AN50 AL50 AL46 AN48 AL48 AN40 AN44 AL40 AL44 AJ46 AN42 AL42 AJ42 AJ38" xr:uid="{00000000-0002-0000-0600-000000000000}">
      <formula1>0</formula1>
      <formula2>20</formula2>
    </dataValidation>
  </dataValidations>
  <printOptions verticalCentered="1"/>
  <pageMargins left="0.94488188976377963" right="0.75" top="1" bottom="1" header="0" footer="0"/>
  <pageSetup paperSize="9" scale="75"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tabColor indexed="26"/>
  </sheetPr>
  <dimension ref="A1:BZ67"/>
  <sheetViews>
    <sheetView showGridLines="0" view="pageBreakPreview" topLeftCell="C43" zoomScale="136" zoomScaleNormal="90" zoomScaleSheetLayoutView="136" workbookViewId="0">
      <selection activeCell="AW66" sqref="AW66:AX67"/>
    </sheetView>
  </sheetViews>
  <sheetFormatPr baseColWidth="10" defaultRowHeight="12.75"/>
  <cols>
    <col min="1" max="1" width="1" customWidth="1"/>
    <col min="2" max="2" width="3" customWidth="1"/>
    <col min="3" max="36" width="1.28515625" customWidth="1"/>
    <col min="37" max="37" width="2.7109375" customWidth="1"/>
    <col min="38" max="39" width="2.85546875" customWidth="1"/>
    <col min="40" max="40" width="3" customWidth="1"/>
    <col min="41" max="74" width="1.28515625" customWidth="1"/>
    <col min="75" max="75" width="2.7109375" customWidth="1"/>
  </cols>
  <sheetData>
    <row r="1" spans="1:78" ht="5.25" customHeight="1">
      <c r="A1" s="153"/>
      <c r="B1" s="379" t="s">
        <v>6</v>
      </c>
      <c r="C1" s="388" t="s">
        <v>187</v>
      </c>
      <c r="D1" s="389"/>
      <c r="E1" s="389"/>
      <c r="F1" s="389"/>
      <c r="G1" s="389"/>
      <c r="H1" s="389"/>
      <c r="I1" s="389"/>
      <c r="J1" s="389"/>
      <c r="K1" s="389"/>
      <c r="L1" s="389"/>
      <c r="M1" s="389"/>
      <c r="N1" s="389"/>
      <c r="O1" s="389"/>
      <c r="P1" s="389"/>
      <c r="Q1" s="389"/>
      <c r="R1" s="389"/>
      <c r="S1" s="389"/>
      <c r="T1" s="389"/>
      <c r="U1" s="389"/>
      <c r="V1" s="389"/>
      <c r="W1" s="389"/>
      <c r="X1" s="389"/>
      <c r="Y1" s="389"/>
      <c r="Z1" s="389"/>
      <c r="AA1" s="389"/>
      <c r="AB1" s="389"/>
      <c r="AC1" s="389"/>
      <c r="AD1" s="389"/>
      <c r="AE1" s="389"/>
      <c r="AF1" s="389"/>
      <c r="AG1" s="389"/>
      <c r="AH1" s="389"/>
      <c r="AI1" s="389"/>
      <c r="AJ1" s="390"/>
      <c r="AK1" s="434" t="s">
        <v>127</v>
      </c>
      <c r="AL1" s="132"/>
      <c r="AM1" s="153"/>
      <c r="AN1" s="379" t="s">
        <v>6</v>
      </c>
      <c r="AO1" s="388" t="s">
        <v>183</v>
      </c>
      <c r="AP1" s="389"/>
      <c r="AQ1" s="389"/>
      <c r="AR1" s="389"/>
      <c r="AS1" s="389"/>
      <c r="AT1" s="389"/>
      <c r="AU1" s="389"/>
      <c r="AV1" s="389"/>
      <c r="AW1" s="389"/>
      <c r="AX1" s="389"/>
      <c r="AY1" s="389"/>
      <c r="AZ1" s="389"/>
      <c r="BA1" s="389"/>
      <c r="BB1" s="389"/>
      <c r="BC1" s="389"/>
      <c r="BD1" s="389"/>
      <c r="BE1" s="389"/>
      <c r="BF1" s="389"/>
      <c r="BG1" s="389"/>
      <c r="BH1" s="389"/>
      <c r="BI1" s="389"/>
      <c r="BJ1" s="389"/>
      <c r="BK1" s="389"/>
      <c r="BL1" s="389"/>
      <c r="BM1" s="389"/>
      <c r="BN1" s="389"/>
      <c r="BO1" s="389"/>
      <c r="BP1" s="389"/>
      <c r="BQ1" s="389"/>
      <c r="BR1" s="389"/>
      <c r="BS1" s="389"/>
      <c r="BT1" s="389"/>
      <c r="BU1" s="389"/>
      <c r="BV1" s="390"/>
      <c r="BW1" s="434" t="s">
        <v>127</v>
      </c>
    </row>
    <row r="2" spans="1:78" ht="9" customHeight="1">
      <c r="A2" s="153"/>
      <c r="B2" s="380"/>
      <c r="C2" s="391"/>
      <c r="D2" s="392"/>
      <c r="E2" s="392"/>
      <c r="F2" s="392"/>
      <c r="G2" s="392"/>
      <c r="H2" s="392"/>
      <c r="I2" s="392"/>
      <c r="J2" s="392"/>
      <c r="K2" s="392"/>
      <c r="L2" s="392"/>
      <c r="M2" s="392"/>
      <c r="N2" s="392"/>
      <c r="O2" s="392"/>
      <c r="P2" s="392"/>
      <c r="Q2" s="392"/>
      <c r="R2" s="392"/>
      <c r="S2" s="392"/>
      <c r="T2" s="392"/>
      <c r="U2" s="392"/>
      <c r="V2" s="392"/>
      <c r="W2" s="392"/>
      <c r="X2" s="392"/>
      <c r="Y2" s="392"/>
      <c r="Z2" s="392"/>
      <c r="AA2" s="392"/>
      <c r="AB2" s="392"/>
      <c r="AC2" s="392"/>
      <c r="AD2" s="392"/>
      <c r="AE2" s="392"/>
      <c r="AF2" s="392"/>
      <c r="AG2" s="392"/>
      <c r="AH2" s="392"/>
      <c r="AI2" s="392"/>
      <c r="AJ2" s="393"/>
      <c r="AK2" s="434"/>
      <c r="AL2" s="132"/>
      <c r="AM2" s="153"/>
      <c r="AN2" s="380"/>
      <c r="AO2" s="391"/>
      <c r="AP2" s="392"/>
      <c r="AQ2" s="392"/>
      <c r="AR2" s="392"/>
      <c r="AS2" s="392"/>
      <c r="AT2" s="392"/>
      <c r="AU2" s="392"/>
      <c r="AV2" s="392"/>
      <c r="AW2" s="392"/>
      <c r="AX2" s="392"/>
      <c r="AY2" s="392"/>
      <c r="AZ2" s="392"/>
      <c r="BA2" s="392"/>
      <c r="BB2" s="392"/>
      <c r="BC2" s="392"/>
      <c r="BD2" s="392"/>
      <c r="BE2" s="392"/>
      <c r="BF2" s="392"/>
      <c r="BG2" s="392"/>
      <c r="BH2" s="392"/>
      <c r="BI2" s="392"/>
      <c r="BJ2" s="392"/>
      <c r="BK2" s="392"/>
      <c r="BL2" s="392"/>
      <c r="BM2" s="392"/>
      <c r="BN2" s="392"/>
      <c r="BO2" s="392"/>
      <c r="BP2" s="392"/>
      <c r="BQ2" s="392"/>
      <c r="BR2" s="392"/>
      <c r="BS2" s="392"/>
      <c r="BT2" s="392"/>
      <c r="BU2" s="392"/>
      <c r="BV2" s="393"/>
      <c r="BW2" s="434"/>
      <c r="BY2" s="67">
        <f>COUNT(C8:J9)</f>
        <v>0</v>
      </c>
      <c r="BZ2" s="67">
        <f>COUNT(AO8:AV9)</f>
        <v>0</v>
      </c>
    </row>
    <row r="3" spans="1:78" ht="9" customHeight="1">
      <c r="A3" s="153"/>
      <c r="B3" s="380"/>
      <c r="C3" s="394"/>
      <c r="D3" s="395"/>
      <c r="E3" s="395"/>
      <c r="F3" s="395"/>
      <c r="G3" s="395"/>
      <c r="H3" s="395"/>
      <c r="I3" s="395"/>
      <c r="J3" s="395"/>
      <c r="K3" s="395"/>
      <c r="L3" s="395"/>
      <c r="M3" s="395"/>
      <c r="N3" s="395"/>
      <c r="O3" s="395"/>
      <c r="P3" s="395"/>
      <c r="Q3" s="395"/>
      <c r="R3" s="395"/>
      <c r="S3" s="395"/>
      <c r="T3" s="395"/>
      <c r="U3" s="395"/>
      <c r="V3" s="395"/>
      <c r="W3" s="395"/>
      <c r="X3" s="395"/>
      <c r="Y3" s="395"/>
      <c r="Z3" s="395"/>
      <c r="AA3" s="395"/>
      <c r="AB3" s="395"/>
      <c r="AC3" s="395"/>
      <c r="AD3" s="395"/>
      <c r="AE3" s="395"/>
      <c r="AF3" s="395"/>
      <c r="AG3" s="395"/>
      <c r="AH3" s="395"/>
      <c r="AI3" s="395"/>
      <c r="AJ3" s="396"/>
      <c r="AK3" s="434"/>
      <c r="AL3" s="132"/>
      <c r="AM3" s="153"/>
      <c r="AN3" s="380"/>
      <c r="AO3" s="394"/>
      <c r="AP3" s="395"/>
      <c r="AQ3" s="395"/>
      <c r="AR3" s="395"/>
      <c r="AS3" s="395"/>
      <c r="AT3" s="395"/>
      <c r="AU3" s="395"/>
      <c r="AV3" s="395"/>
      <c r="AW3" s="395"/>
      <c r="AX3" s="395"/>
      <c r="AY3" s="395"/>
      <c r="AZ3" s="395"/>
      <c r="BA3" s="395"/>
      <c r="BB3" s="395"/>
      <c r="BC3" s="395"/>
      <c r="BD3" s="395"/>
      <c r="BE3" s="395"/>
      <c r="BF3" s="395"/>
      <c r="BG3" s="395"/>
      <c r="BH3" s="395"/>
      <c r="BI3" s="395"/>
      <c r="BJ3" s="395"/>
      <c r="BK3" s="395"/>
      <c r="BL3" s="395"/>
      <c r="BM3" s="395"/>
      <c r="BN3" s="395"/>
      <c r="BO3" s="395"/>
      <c r="BP3" s="395"/>
      <c r="BQ3" s="395"/>
      <c r="BR3" s="395"/>
      <c r="BS3" s="395"/>
      <c r="BT3" s="395"/>
      <c r="BU3" s="395"/>
      <c r="BV3" s="396"/>
      <c r="BW3" s="434"/>
      <c r="BY3" s="67">
        <f>COUNT(M8:R9)</f>
        <v>0</v>
      </c>
      <c r="BZ3" s="67">
        <f>COUNT(AY8:BD9)</f>
        <v>0</v>
      </c>
    </row>
    <row r="4" spans="1:78" ht="9" customHeight="1">
      <c r="A4" s="153"/>
      <c r="B4" s="380"/>
      <c r="C4" s="502"/>
      <c r="D4" s="501"/>
      <c r="E4" s="501"/>
      <c r="F4" s="501"/>
      <c r="G4" s="501"/>
      <c r="H4" s="501"/>
      <c r="I4" s="501"/>
      <c r="J4" s="501"/>
      <c r="K4" s="501"/>
      <c r="L4" s="501"/>
      <c r="M4" s="501"/>
      <c r="N4" s="501"/>
      <c r="O4" s="501"/>
      <c r="P4" s="501"/>
      <c r="Q4" s="501"/>
      <c r="R4" s="501"/>
      <c r="S4" s="501"/>
      <c r="T4" s="503"/>
      <c r="U4" s="504"/>
      <c r="V4" s="504"/>
      <c r="W4" s="504"/>
      <c r="X4" s="504"/>
      <c r="Y4" s="504"/>
      <c r="Z4" s="504"/>
      <c r="AA4" s="504"/>
      <c r="AB4" s="504"/>
      <c r="AC4" s="504"/>
      <c r="AD4" s="504"/>
      <c r="AE4" s="504"/>
      <c r="AF4" s="504"/>
      <c r="AG4" s="504"/>
      <c r="AH4" s="504"/>
      <c r="AI4" s="504"/>
      <c r="AJ4" s="504"/>
      <c r="AK4" s="434"/>
      <c r="AL4" s="132"/>
      <c r="AM4" s="153"/>
      <c r="AN4" s="380"/>
      <c r="AO4" s="475"/>
      <c r="AP4" s="476"/>
      <c r="AQ4" s="476"/>
      <c r="AR4" s="476"/>
      <c r="AS4" s="476"/>
      <c r="AT4" s="476"/>
      <c r="AU4" s="476"/>
      <c r="AV4" s="476"/>
      <c r="AW4" s="476"/>
      <c r="AX4" s="476"/>
      <c r="AY4" s="476"/>
      <c r="AZ4" s="476"/>
      <c r="BA4" s="476"/>
      <c r="BB4" s="476"/>
      <c r="BC4" s="476"/>
      <c r="BD4" s="476"/>
      <c r="BE4" s="476"/>
      <c r="BF4" s="477"/>
      <c r="BG4" s="504"/>
      <c r="BH4" s="504"/>
      <c r="BI4" s="504"/>
      <c r="BJ4" s="504"/>
      <c r="BK4" s="504"/>
      <c r="BL4" s="504"/>
      <c r="BM4" s="504"/>
      <c r="BN4" s="504"/>
      <c r="BO4" s="504"/>
      <c r="BP4" s="504"/>
      <c r="BQ4" s="504"/>
      <c r="BR4" s="504"/>
      <c r="BS4" s="504"/>
      <c r="BT4" s="504"/>
      <c r="BU4" s="504"/>
      <c r="BV4" s="504"/>
      <c r="BW4" s="434"/>
      <c r="BY4" s="67">
        <f>COUNT(U8:Z9)</f>
        <v>0</v>
      </c>
      <c r="BZ4" s="67">
        <f>COUNT(BG8:BL9)</f>
        <v>0</v>
      </c>
    </row>
    <row r="5" spans="1:78" ht="9" customHeight="1">
      <c r="A5" s="153"/>
      <c r="B5" s="380"/>
      <c r="C5" s="435" t="s">
        <v>121</v>
      </c>
      <c r="D5" s="436"/>
      <c r="E5" s="436"/>
      <c r="F5" s="436"/>
      <c r="G5" s="436"/>
      <c r="H5" s="436"/>
      <c r="I5" s="436"/>
      <c r="J5" s="437"/>
      <c r="K5" s="474" t="s">
        <v>122</v>
      </c>
      <c r="L5" s="474"/>
      <c r="M5" s="430" t="s">
        <v>121</v>
      </c>
      <c r="N5" s="430"/>
      <c r="O5" s="430"/>
      <c r="P5" s="430"/>
      <c r="Q5" s="430"/>
      <c r="R5" s="430"/>
      <c r="S5" s="474" t="s">
        <v>122</v>
      </c>
      <c r="T5" s="474"/>
      <c r="U5" s="430" t="s">
        <v>121</v>
      </c>
      <c r="V5" s="430"/>
      <c r="W5" s="430"/>
      <c r="X5" s="430"/>
      <c r="Y5" s="430"/>
      <c r="Z5" s="430"/>
      <c r="AA5" s="474" t="s">
        <v>122</v>
      </c>
      <c r="AB5" s="474"/>
      <c r="AC5" s="430" t="s">
        <v>121</v>
      </c>
      <c r="AD5" s="430"/>
      <c r="AE5" s="430"/>
      <c r="AF5" s="430"/>
      <c r="AG5" s="430"/>
      <c r="AH5" s="430"/>
      <c r="AI5" s="474" t="s">
        <v>122</v>
      </c>
      <c r="AJ5" s="474"/>
      <c r="AK5" s="434"/>
      <c r="AL5" s="132"/>
      <c r="AM5" s="153"/>
      <c r="AN5" s="380"/>
      <c r="AO5" s="435" t="s">
        <v>121</v>
      </c>
      <c r="AP5" s="436"/>
      <c r="AQ5" s="436"/>
      <c r="AR5" s="436"/>
      <c r="AS5" s="436"/>
      <c r="AT5" s="436"/>
      <c r="AU5" s="436"/>
      <c r="AV5" s="437"/>
      <c r="AW5" s="440" t="s">
        <v>122</v>
      </c>
      <c r="AX5" s="441"/>
      <c r="AY5" s="505" t="s">
        <v>121</v>
      </c>
      <c r="AZ5" s="506"/>
      <c r="BA5" s="506"/>
      <c r="BB5" s="506"/>
      <c r="BC5" s="506"/>
      <c r="BD5" s="507"/>
      <c r="BE5" s="440" t="s">
        <v>122</v>
      </c>
      <c r="BF5" s="441"/>
      <c r="BG5" s="435" t="s">
        <v>121</v>
      </c>
      <c r="BH5" s="436"/>
      <c r="BI5" s="436"/>
      <c r="BJ5" s="436"/>
      <c r="BK5" s="436"/>
      <c r="BL5" s="437"/>
      <c r="BM5" s="438" t="s">
        <v>122</v>
      </c>
      <c r="BN5" s="439"/>
      <c r="BO5" s="430" t="s">
        <v>121</v>
      </c>
      <c r="BP5" s="430"/>
      <c r="BQ5" s="430"/>
      <c r="BR5" s="430"/>
      <c r="BS5" s="430"/>
      <c r="BT5" s="430"/>
      <c r="BU5" s="474" t="s">
        <v>122</v>
      </c>
      <c r="BV5" s="474"/>
      <c r="BW5" s="434"/>
      <c r="BY5" s="67">
        <f>COUNT(AC8:AH9)</f>
        <v>0</v>
      </c>
      <c r="BZ5" s="67">
        <f>COUNT(BO8:BT9)</f>
        <v>0</v>
      </c>
    </row>
    <row r="6" spans="1:78" ht="9" customHeight="1">
      <c r="A6" s="153"/>
      <c r="B6" s="380"/>
      <c r="C6" s="474" t="s">
        <v>123</v>
      </c>
      <c r="D6" s="474"/>
      <c r="E6" s="474" t="s">
        <v>123</v>
      </c>
      <c r="F6" s="474"/>
      <c r="G6" s="474" t="s">
        <v>123</v>
      </c>
      <c r="H6" s="474"/>
      <c r="I6" s="474" t="s">
        <v>123</v>
      </c>
      <c r="J6" s="474"/>
      <c r="K6" s="474"/>
      <c r="L6" s="474"/>
      <c r="M6" s="474" t="s">
        <v>123</v>
      </c>
      <c r="N6" s="474"/>
      <c r="O6" s="474" t="s">
        <v>123</v>
      </c>
      <c r="P6" s="474"/>
      <c r="Q6" s="474" t="s">
        <v>123</v>
      </c>
      <c r="R6" s="474"/>
      <c r="S6" s="474"/>
      <c r="T6" s="474"/>
      <c r="U6" s="474" t="s">
        <v>123</v>
      </c>
      <c r="V6" s="474"/>
      <c r="W6" s="474" t="s">
        <v>123</v>
      </c>
      <c r="X6" s="474"/>
      <c r="Y6" s="474" t="s">
        <v>123</v>
      </c>
      <c r="Z6" s="474"/>
      <c r="AA6" s="474"/>
      <c r="AB6" s="474"/>
      <c r="AC6" s="474" t="s">
        <v>123</v>
      </c>
      <c r="AD6" s="474"/>
      <c r="AE6" s="474" t="s">
        <v>123</v>
      </c>
      <c r="AF6" s="474"/>
      <c r="AG6" s="474" t="s">
        <v>123</v>
      </c>
      <c r="AH6" s="474"/>
      <c r="AI6" s="474"/>
      <c r="AJ6" s="474"/>
      <c r="AK6" s="434"/>
      <c r="AL6" s="132"/>
      <c r="AM6" s="153"/>
      <c r="AN6" s="380"/>
      <c r="AO6" s="440" t="s">
        <v>123</v>
      </c>
      <c r="AP6" s="441"/>
      <c r="AQ6" s="440" t="s">
        <v>123</v>
      </c>
      <c r="AR6" s="441"/>
      <c r="AS6" s="440" t="s">
        <v>123</v>
      </c>
      <c r="AT6" s="441"/>
      <c r="AU6" s="440" t="s">
        <v>123</v>
      </c>
      <c r="AV6" s="441"/>
      <c r="AW6" s="440"/>
      <c r="AX6" s="441"/>
      <c r="AY6" s="438" t="s">
        <v>123</v>
      </c>
      <c r="AZ6" s="439"/>
      <c r="BA6" s="474" t="s">
        <v>123</v>
      </c>
      <c r="BB6" s="474"/>
      <c r="BC6" s="438" t="s">
        <v>123</v>
      </c>
      <c r="BD6" s="439"/>
      <c r="BE6" s="440"/>
      <c r="BF6" s="441"/>
      <c r="BG6" s="438" t="s">
        <v>123</v>
      </c>
      <c r="BH6" s="439"/>
      <c r="BI6" s="474" t="s">
        <v>123</v>
      </c>
      <c r="BJ6" s="474"/>
      <c r="BK6" s="438" t="s">
        <v>123</v>
      </c>
      <c r="BL6" s="439"/>
      <c r="BM6" s="440"/>
      <c r="BN6" s="441"/>
      <c r="BO6" s="474" t="s">
        <v>123</v>
      </c>
      <c r="BP6" s="474"/>
      <c r="BQ6" s="474" t="s">
        <v>123</v>
      </c>
      <c r="BR6" s="474"/>
      <c r="BS6" s="474" t="s">
        <v>123</v>
      </c>
      <c r="BT6" s="474"/>
      <c r="BU6" s="474"/>
      <c r="BV6" s="474"/>
      <c r="BW6" s="434"/>
      <c r="BY6" s="67"/>
      <c r="BZ6" s="67"/>
    </row>
    <row r="7" spans="1:78" ht="9" customHeight="1">
      <c r="A7" s="153"/>
      <c r="B7" s="444"/>
      <c r="C7" s="474"/>
      <c r="D7" s="474"/>
      <c r="E7" s="474"/>
      <c r="F7" s="474"/>
      <c r="G7" s="474"/>
      <c r="H7" s="474"/>
      <c r="I7" s="474"/>
      <c r="J7" s="474"/>
      <c r="K7" s="474"/>
      <c r="L7" s="474"/>
      <c r="M7" s="474"/>
      <c r="N7" s="474"/>
      <c r="O7" s="474"/>
      <c r="P7" s="474"/>
      <c r="Q7" s="474"/>
      <c r="R7" s="474"/>
      <c r="S7" s="474"/>
      <c r="T7" s="474"/>
      <c r="U7" s="474"/>
      <c r="V7" s="474"/>
      <c r="W7" s="474"/>
      <c r="X7" s="474"/>
      <c r="Y7" s="474"/>
      <c r="Z7" s="474"/>
      <c r="AA7" s="474"/>
      <c r="AB7" s="474"/>
      <c r="AC7" s="474"/>
      <c r="AD7" s="474"/>
      <c r="AE7" s="474"/>
      <c r="AF7" s="474"/>
      <c r="AG7" s="474"/>
      <c r="AH7" s="474"/>
      <c r="AI7" s="474"/>
      <c r="AJ7" s="474"/>
      <c r="AK7" s="434"/>
      <c r="AL7" s="132"/>
      <c r="AM7" s="153"/>
      <c r="AN7" s="444"/>
      <c r="AO7" s="442"/>
      <c r="AP7" s="443"/>
      <c r="AQ7" s="442"/>
      <c r="AR7" s="443"/>
      <c r="AS7" s="442"/>
      <c r="AT7" s="443"/>
      <c r="AU7" s="442"/>
      <c r="AV7" s="443"/>
      <c r="AW7" s="442"/>
      <c r="AX7" s="443"/>
      <c r="AY7" s="442"/>
      <c r="AZ7" s="443"/>
      <c r="BA7" s="474"/>
      <c r="BB7" s="474"/>
      <c r="BC7" s="442"/>
      <c r="BD7" s="443"/>
      <c r="BE7" s="442"/>
      <c r="BF7" s="443"/>
      <c r="BG7" s="442"/>
      <c r="BH7" s="443"/>
      <c r="BI7" s="474"/>
      <c r="BJ7" s="474"/>
      <c r="BK7" s="442"/>
      <c r="BL7" s="443"/>
      <c r="BM7" s="442"/>
      <c r="BN7" s="443"/>
      <c r="BO7" s="474"/>
      <c r="BP7" s="474"/>
      <c r="BQ7" s="474"/>
      <c r="BR7" s="474"/>
      <c r="BS7" s="474"/>
      <c r="BT7" s="474"/>
      <c r="BU7" s="474"/>
      <c r="BV7" s="474"/>
      <c r="BW7" s="434"/>
      <c r="BY7" s="68">
        <f>COUNTIF(BY2:BY5,0)</f>
        <v>4</v>
      </c>
      <c r="BZ7" s="68">
        <f>COUNTIF(BZ2:BZ5,0)</f>
        <v>4</v>
      </c>
    </row>
    <row r="8" spans="1:78" ht="9" customHeight="1">
      <c r="A8" s="140"/>
      <c r="B8" s="374">
        <v>1</v>
      </c>
      <c r="C8" s="401"/>
      <c r="D8" s="402"/>
      <c r="E8" s="401"/>
      <c r="F8" s="402"/>
      <c r="G8" s="401"/>
      <c r="H8" s="402"/>
      <c r="I8" s="401"/>
      <c r="J8" s="402"/>
      <c r="K8" s="397" t="str">
        <f>IFERROR(SUM(C8:J9)/COUNT(C8:J9),"")</f>
        <v/>
      </c>
      <c r="L8" s="398"/>
      <c r="M8" s="401"/>
      <c r="N8" s="402"/>
      <c r="O8" s="401"/>
      <c r="P8" s="402"/>
      <c r="Q8" s="401"/>
      <c r="R8" s="402"/>
      <c r="S8" s="397">
        <f>IF(BY3=2,O8,Q8)</f>
        <v>0</v>
      </c>
      <c r="T8" s="398"/>
      <c r="U8" s="401"/>
      <c r="V8" s="402"/>
      <c r="W8" s="401"/>
      <c r="X8" s="402"/>
      <c r="Y8" s="401"/>
      <c r="Z8" s="402"/>
      <c r="AA8" s="397">
        <f>IF(BY4=2,W8,Y8)</f>
        <v>0</v>
      </c>
      <c r="AB8" s="398"/>
      <c r="AC8" s="401"/>
      <c r="AD8" s="402"/>
      <c r="AE8" s="401"/>
      <c r="AF8" s="402"/>
      <c r="AG8" s="401"/>
      <c r="AH8" s="402"/>
      <c r="AI8" s="397">
        <f>IF(BY5=2,AE8,AG8)</f>
        <v>0</v>
      </c>
      <c r="AJ8" s="398"/>
      <c r="AK8" s="473">
        <f>IF(BY7=0,AI8,(IF(BY7=3,K8,(IF(BY7=2,S8,AA8)))))</f>
        <v>0</v>
      </c>
      <c r="AL8" s="132"/>
      <c r="AM8" s="153"/>
      <c r="AN8" s="374">
        <v>1</v>
      </c>
      <c r="AO8" s="401"/>
      <c r="AP8" s="402"/>
      <c r="AQ8" s="401"/>
      <c r="AR8" s="402"/>
      <c r="AS8" s="401"/>
      <c r="AT8" s="402"/>
      <c r="AU8" s="401"/>
      <c r="AV8" s="402"/>
      <c r="AW8" s="397" t="str">
        <f>IFERROR(SUM(AO8:AV9)/COUNT(AO8:AV9),"")</f>
        <v/>
      </c>
      <c r="AX8" s="398"/>
      <c r="AY8" s="401"/>
      <c r="AZ8" s="402"/>
      <c r="BA8" s="401"/>
      <c r="BB8" s="402"/>
      <c r="BC8" s="401"/>
      <c r="BD8" s="402"/>
      <c r="BE8" s="397">
        <f>IF(BZ3=2,BA8,BC8)</f>
        <v>0</v>
      </c>
      <c r="BF8" s="398"/>
      <c r="BG8" s="401"/>
      <c r="BH8" s="402"/>
      <c r="BI8" s="401"/>
      <c r="BJ8" s="402"/>
      <c r="BK8" s="401"/>
      <c r="BL8" s="402"/>
      <c r="BM8" s="397">
        <f>IF(BZ4=2,BI8,BK8)</f>
        <v>0</v>
      </c>
      <c r="BN8" s="398"/>
      <c r="BO8" s="401"/>
      <c r="BP8" s="402"/>
      <c r="BQ8" s="401"/>
      <c r="BR8" s="402"/>
      <c r="BS8" s="401"/>
      <c r="BT8" s="402"/>
      <c r="BU8" s="397">
        <f>IF(BZ5=2,BQ8,BS8)</f>
        <v>0</v>
      </c>
      <c r="BV8" s="398"/>
      <c r="BW8" s="473">
        <f>IF(BZ7=0,BU8,(IF(BZ7=3,AW8,(IF(BZ7=2,BE8,BM8)))))</f>
        <v>0</v>
      </c>
      <c r="BY8" s="172"/>
      <c r="BZ8" s="172"/>
    </row>
    <row r="9" spans="1:78" ht="9" customHeight="1">
      <c r="A9" s="140"/>
      <c r="B9" s="375"/>
      <c r="C9" s="403"/>
      <c r="D9" s="404"/>
      <c r="E9" s="403"/>
      <c r="F9" s="404"/>
      <c r="G9" s="403"/>
      <c r="H9" s="404"/>
      <c r="I9" s="403"/>
      <c r="J9" s="404"/>
      <c r="K9" s="399"/>
      <c r="L9" s="400"/>
      <c r="M9" s="403"/>
      <c r="N9" s="404"/>
      <c r="O9" s="403"/>
      <c r="P9" s="404"/>
      <c r="Q9" s="403"/>
      <c r="R9" s="404"/>
      <c r="S9" s="399"/>
      <c r="T9" s="400"/>
      <c r="U9" s="403"/>
      <c r="V9" s="404"/>
      <c r="W9" s="403"/>
      <c r="X9" s="404"/>
      <c r="Y9" s="403"/>
      <c r="Z9" s="404"/>
      <c r="AA9" s="399"/>
      <c r="AB9" s="400"/>
      <c r="AC9" s="403"/>
      <c r="AD9" s="404"/>
      <c r="AE9" s="403"/>
      <c r="AF9" s="404"/>
      <c r="AG9" s="403"/>
      <c r="AH9" s="404"/>
      <c r="AI9" s="399"/>
      <c r="AJ9" s="400"/>
      <c r="AK9" s="473"/>
      <c r="AL9" s="132"/>
      <c r="AM9" s="153"/>
      <c r="AN9" s="375"/>
      <c r="AO9" s="403"/>
      <c r="AP9" s="404"/>
      <c r="AQ9" s="403"/>
      <c r="AR9" s="404"/>
      <c r="AS9" s="403"/>
      <c r="AT9" s="404"/>
      <c r="AU9" s="403"/>
      <c r="AV9" s="404"/>
      <c r="AW9" s="399"/>
      <c r="AX9" s="400"/>
      <c r="AY9" s="403"/>
      <c r="AZ9" s="404"/>
      <c r="BA9" s="403"/>
      <c r="BB9" s="404"/>
      <c r="BC9" s="403"/>
      <c r="BD9" s="404"/>
      <c r="BE9" s="399"/>
      <c r="BF9" s="400"/>
      <c r="BG9" s="403"/>
      <c r="BH9" s="404"/>
      <c r="BI9" s="403"/>
      <c r="BJ9" s="404"/>
      <c r="BK9" s="403"/>
      <c r="BL9" s="404"/>
      <c r="BM9" s="399"/>
      <c r="BN9" s="400"/>
      <c r="BO9" s="403"/>
      <c r="BP9" s="404"/>
      <c r="BQ9" s="403"/>
      <c r="BR9" s="404"/>
      <c r="BS9" s="403"/>
      <c r="BT9" s="404"/>
      <c r="BU9" s="399"/>
      <c r="BV9" s="400"/>
      <c r="BW9" s="473"/>
    </row>
    <row r="10" spans="1:78" ht="9" customHeight="1">
      <c r="A10" s="140"/>
      <c r="B10" s="374">
        <v>2</v>
      </c>
      <c r="C10" s="401"/>
      <c r="D10" s="402"/>
      <c r="E10" s="401"/>
      <c r="F10" s="402"/>
      <c r="G10" s="401"/>
      <c r="H10" s="402"/>
      <c r="I10" s="401"/>
      <c r="J10" s="402"/>
      <c r="K10" s="397" t="str">
        <f>IFERROR(SUM(C10:J11)/COUNT(C10:J11),"")</f>
        <v/>
      </c>
      <c r="L10" s="398"/>
      <c r="M10" s="401"/>
      <c r="N10" s="402"/>
      <c r="O10" s="401"/>
      <c r="P10" s="402"/>
      <c r="Q10" s="401"/>
      <c r="R10" s="402"/>
      <c r="S10" s="397">
        <f>IF(BY3=2,O10,Q10)</f>
        <v>0</v>
      </c>
      <c r="T10" s="398"/>
      <c r="U10" s="401"/>
      <c r="V10" s="402"/>
      <c r="W10" s="401"/>
      <c r="X10" s="402"/>
      <c r="Y10" s="401"/>
      <c r="Z10" s="402"/>
      <c r="AA10" s="397">
        <f>IF(BY4=2,W10,Y10)</f>
        <v>0</v>
      </c>
      <c r="AB10" s="398"/>
      <c r="AC10" s="401"/>
      <c r="AD10" s="402"/>
      <c r="AE10" s="401"/>
      <c r="AF10" s="402"/>
      <c r="AG10" s="401"/>
      <c r="AH10" s="402"/>
      <c r="AI10" s="397">
        <f>IF(BY5=2,AE10,AG10)</f>
        <v>0</v>
      </c>
      <c r="AJ10" s="398"/>
      <c r="AK10" s="473">
        <f>IF(BY7=0,AI10,(IF(BY7=3,K10,(IF(BY7=2,S10,AA10)))))</f>
        <v>0</v>
      </c>
      <c r="AL10" s="132"/>
      <c r="AM10" s="153"/>
      <c r="AN10" s="374">
        <v>2</v>
      </c>
      <c r="AO10" s="401"/>
      <c r="AP10" s="402"/>
      <c r="AQ10" s="401"/>
      <c r="AR10" s="402"/>
      <c r="AS10" s="401"/>
      <c r="AT10" s="402"/>
      <c r="AU10" s="401"/>
      <c r="AV10" s="402"/>
      <c r="AW10" s="397" t="str">
        <f>IFERROR(SUM(AO10:AV11)/COUNT(AO10:AV11),"")</f>
        <v/>
      </c>
      <c r="AX10" s="398"/>
      <c r="AY10" s="401"/>
      <c r="AZ10" s="402"/>
      <c r="BA10" s="401"/>
      <c r="BB10" s="402"/>
      <c r="BC10" s="401"/>
      <c r="BD10" s="402"/>
      <c r="BE10" s="397">
        <f>IF(BZ3=2,BA10,BC10)</f>
        <v>0</v>
      </c>
      <c r="BF10" s="398"/>
      <c r="BG10" s="401"/>
      <c r="BH10" s="402"/>
      <c r="BI10" s="401"/>
      <c r="BJ10" s="402"/>
      <c r="BK10" s="401"/>
      <c r="BL10" s="402"/>
      <c r="BM10" s="397">
        <f>IF(BZ4=2,BI10,BK10)</f>
        <v>0</v>
      </c>
      <c r="BN10" s="398"/>
      <c r="BO10" s="401"/>
      <c r="BP10" s="402"/>
      <c r="BQ10" s="401"/>
      <c r="BR10" s="402"/>
      <c r="BS10" s="401"/>
      <c r="BT10" s="402"/>
      <c r="BU10" s="397">
        <f>IF(BZ5=2,BQ10,BS10)</f>
        <v>0</v>
      </c>
      <c r="BV10" s="398"/>
      <c r="BW10" s="473">
        <f>IF(BZ7=0,BU10,(IF(BZ7=3,AW10,(IF(BZ7=2,BE10,BM10)))))</f>
        <v>0</v>
      </c>
    </row>
    <row r="11" spans="1:78" ht="9" customHeight="1">
      <c r="A11" s="140"/>
      <c r="B11" s="375"/>
      <c r="C11" s="403"/>
      <c r="D11" s="404"/>
      <c r="E11" s="403"/>
      <c r="F11" s="404"/>
      <c r="G11" s="403"/>
      <c r="H11" s="404"/>
      <c r="I11" s="403"/>
      <c r="J11" s="404"/>
      <c r="K11" s="399"/>
      <c r="L11" s="400"/>
      <c r="M11" s="403"/>
      <c r="N11" s="404"/>
      <c r="O11" s="403"/>
      <c r="P11" s="404"/>
      <c r="Q11" s="403"/>
      <c r="R11" s="404"/>
      <c r="S11" s="399"/>
      <c r="T11" s="400"/>
      <c r="U11" s="403"/>
      <c r="V11" s="404"/>
      <c r="W11" s="403"/>
      <c r="X11" s="404"/>
      <c r="Y11" s="403"/>
      <c r="Z11" s="404"/>
      <c r="AA11" s="399"/>
      <c r="AB11" s="400"/>
      <c r="AC11" s="403"/>
      <c r="AD11" s="404"/>
      <c r="AE11" s="403"/>
      <c r="AF11" s="404"/>
      <c r="AG11" s="403"/>
      <c r="AH11" s="404"/>
      <c r="AI11" s="399"/>
      <c r="AJ11" s="400"/>
      <c r="AK11" s="473"/>
      <c r="AL11" s="132"/>
      <c r="AM11" s="153"/>
      <c r="AN11" s="375"/>
      <c r="AO11" s="403"/>
      <c r="AP11" s="404"/>
      <c r="AQ11" s="403"/>
      <c r="AR11" s="404"/>
      <c r="AS11" s="403"/>
      <c r="AT11" s="404"/>
      <c r="AU11" s="403"/>
      <c r="AV11" s="404"/>
      <c r="AW11" s="399"/>
      <c r="AX11" s="400"/>
      <c r="AY11" s="403"/>
      <c r="AZ11" s="404"/>
      <c r="BA11" s="403"/>
      <c r="BB11" s="404"/>
      <c r="BC11" s="403"/>
      <c r="BD11" s="404"/>
      <c r="BE11" s="399"/>
      <c r="BF11" s="400"/>
      <c r="BG11" s="403"/>
      <c r="BH11" s="404"/>
      <c r="BI11" s="403"/>
      <c r="BJ11" s="404"/>
      <c r="BK11" s="403"/>
      <c r="BL11" s="404"/>
      <c r="BM11" s="399"/>
      <c r="BN11" s="400"/>
      <c r="BO11" s="403"/>
      <c r="BP11" s="404"/>
      <c r="BQ11" s="403"/>
      <c r="BR11" s="404"/>
      <c r="BS11" s="403"/>
      <c r="BT11" s="404"/>
      <c r="BU11" s="399"/>
      <c r="BV11" s="400"/>
      <c r="BW11" s="473"/>
    </row>
    <row r="12" spans="1:78" ht="9" customHeight="1">
      <c r="A12" s="140"/>
      <c r="B12" s="374">
        <v>3</v>
      </c>
      <c r="C12" s="401"/>
      <c r="D12" s="402"/>
      <c r="E12" s="401"/>
      <c r="F12" s="402"/>
      <c r="G12" s="401"/>
      <c r="H12" s="402"/>
      <c r="I12" s="401"/>
      <c r="J12" s="402"/>
      <c r="K12" s="397" t="str">
        <f>IFERROR(SUM(C12:J13)/COUNT(C12:J13),"")</f>
        <v/>
      </c>
      <c r="L12" s="398"/>
      <c r="M12" s="401"/>
      <c r="N12" s="402"/>
      <c r="O12" s="401"/>
      <c r="P12" s="402"/>
      <c r="Q12" s="401"/>
      <c r="R12" s="402"/>
      <c r="S12" s="397">
        <f>IF(BY3=2,O12,Q12)</f>
        <v>0</v>
      </c>
      <c r="T12" s="398"/>
      <c r="U12" s="401"/>
      <c r="V12" s="402"/>
      <c r="W12" s="401"/>
      <c r="X12" s="402"/>
      <c r="Y12" s="401"/>
      <c r="Z12" s="402"/>
      <c r="AA12" s="397">
        <f>IF(BY4=2,W12,Y12)</f>
        <v>0</v>
      </c>
      <c r="AB12" s="398"/>
      <c r="AC12" s="401"/>
      <c r="AD12" s="402"/>
      <c r="AE12" s="401"/>
      <c r="AF12" s="402"/>
      <c r="AG12" s="401"/>
      <c r="AH12" s="402"/>
      <c r="AI12" s="397">
        <f>IF(BY5=2,AE12,AG12)</f>
        <v>0</v>
      </c>
      <c r="AJ12" s="398"/>
      <c r="AK12" s="473">
        <f>IF(BY7=0,AI12,(IF(BY7=3,K12,(IF(BY7=2,S12,AA12)))))</f>
        <v>0</v>
      </c>
      <c r="AL12" s="132"/>
      <c r="AM12" s="153"/>
      <c r="AN12" s="374">
        <v>3</v>
      </c>
      <c r="AO12" s="401"/>
      <c r="AP12" s="402"/>
      <c r="AQ12" s="401"/>
      <c r="AR12" s="402"/>
      <c r="AS12" s="401"/>
      <c r="AT12" s="402"/>
      <c r="AU12" s="401"/>
      <c r="AV12" s="402"/>
      <c r="AW12" s="397" t="str">
        <f>IFERROR(SUM(AO12:AV13)/COUNT(AO12:AV13),"")</f>
        <v/>
      </c>
      <c r="AX12" s="398"/>
      <c r="AY12" s="401"/>
      <c r="AZ12" s="402"/>
      <c r="BA12" s="401"/>
      <c r="BB12" s="402"/>
      <c r="BC12" s="401"/>
      <c r="BD12" s="402"/>
      <c r="BE12" s="397">
        <f>IF(BZ3=2,BA12,BC12)</f>
        <v>0</v>
      </c>
      <c r="BF12" s="398"/>
      <c r="BG12" s="401"/>
      <c r="BH12" s="402"/>
      <c r="BI12" s="401"/>
      <c r="BJ12" s="402"/>
      <c r="BK12" s="401"/>
      <c r="BL12" s="402"/>
      <c r="BM12" s="397">
        <f>IF(BZ4=2,BI12,BK12)</f>
        <v>0</v>
      </c>
      <c r="BN12" s="398"/>
      <c r="BO12" s="401"/>
      <c r="BP12" s="402"/>
      <c r="BQ12" s="401"/>
      <c r="BR12" s="402"/>
      <c r="BS12" s="401"/>
      <c r="BT12" s="402"/>
      <c r="BU12" s="397">
        <f>IF(BZ5=2,BQ12,BS12)</f>
        <v>0</v>
      </c>
      <c r="BV12" s="398"/>
      <c r="BW12" s="473">
        <f>IF(BZ7=0,BU12,(IF(BZ7=3,AW12,(IF(BZ7=2,BE12,BM12)))))</f>
        <v>0</v>
      </c>
    </row>
    <row r="13" spans="1:78" ht="9" customHeight="1">
      <c r="A13" s="140"/>
      <c r="B13" s="375"/>
      <c r="C13" s="403"/>
      <c r="D13" s="404"/>
      <c r="E13" s="403"/>
      <c r="F13" s="404"/>
      <c r="G13" s="403"/>
      <c r="H13" s="404"/>
      <c r="I13" s="403"/>
      <c r="J13" s="404"/>
      <c r="K13" s="399"/>
      <c r="L13" s="400"/>
      <c r="M13" s="403"/>
      <c r="N13" s="404"/>
      <c r="O13" s="403"/>
      <c r="P13" s="404"/>
      <c r="Q13" s="403"/>
      <c r="R13" s="404"/>
      <c r="S13" s="399"/>
      <c r="T13" s="400"/>
      <c r="U13" s="403"/>
      <c r="V13" s="404"/>
      <c r="W13" s="403"/>
      <c r="X13" s="404"/>
      <c r="Y13" s="403"/>
      <c r="Z13" s="404"/>
      <c r="AA13" s="399"/>
      <c r="AB13" s="400"/>
      <c r="AC13" s="403"/>
      <c r="AD13" s="404"/>
      <c r="AE13" s="403"/>
      <c r="AF13" s="404"/>
      <c r="AG13" s="403"/>
      <c r="AH13" s="404"/>
      <c r="AI13" s="399"/>
      <c r="AJ13" s="400"/>
      <c r="AK13" s="473"/>
      <c r="AL13" s="132"/>
      <c r="AM13" s="153"/>
      <c r="AN13" s="375"/>
      <c r="AO13" s="403"/>
      <c r="AP13" s="404"/>
      <c r="AQ13" s="403"/>
      <c r="AR13" s="404"/>
      <c r="AS13" s="403"/>
      <c r="AT13" s="404"/>
      <c r="AU13" s="403"/>
      <c r="AV13" s="404"/>
      <c r="AW13" s="399"/>
      <c r="AX13" s="400"/>
      <c r="AY13" s="403"/>
      <c r="AZ13" s="404"/>
      <c r="BA13" s="403"/>
      <c r="BB13" s="404"/>
      <c r="BC13" s="403"/>
      <c r="BD13" s="404"/>
      <c r="BE13" s="399"/>
      <c r="BF13" s="400"/>
      <c r="BG13" s="403"/>
      <c r="BH13" s="404"/>
      <c r="BI13" s="403"/>
      <c r="BJ13" s="404"/>
      <c r="BK13" s="403"/>
      <c r="BL13" s="404"/>
      <c r="BM13" s="399"/>
      <c r="BN13" s="400"/>
      <c r="BO13" s="403"/>
      <c r="BP13" s="404"/>
      <c r="BQ13" s="403"/>
      <c r="BR13" s="404"/>
      <c r="BS13" s="403"/>
      <c r="BT13" s="404"/>
      <c r="BU13" s="399"/>
      <c r="BV13" s="400"/>
      <c r="BW13" s="473"/>
    </row>
    <row r="14" spans="1:78" ht="9" customHeight="1">
      <c r="A14" s="140"/>
      <c r="B14" s="374">
        <v>4</v>
      </c>
      <c r="C14" s="401"/>
      <c r="D14" s="402"/>
      <c r="E14" s="401"/>
      <c r="F14" s="402"/>
      <c r="G14" s="401"/>
      <c r="H14" s="402"/>
      <c r="I14" s="401"/>
      <c r="J14" s="402"/>
      <c r="K14" s="397" t="str">
        <f t="shared" ref="K14" si="0">IFERROR(SUM(C14:J15)/COUNT(C14:J15),"")</f>
        <v/>
      </c>
      <c r="L14" s="398"/>
      <c r="M14" s="401"/>
      <c r="N14" s="402"/>
      <c r="O14" s="401"/>
      <c r="P14" s="402"/>
      <c r="Q14" s="401"/>
      <c r="R14" s="402"/>
      <c r="S14" s="397">
        <f>IF(BY3=2,O14,Q14)</f>
        <v>0</v>
      </c>
      <c r="T14" s="398"/>
      <c r="U14" s="401"/>
      <c r="V14" s="402"/>
      <c r="W14" s="401"/>
      <c r="X14" s="402"/>
      <c r="Y14" s="401"/>
      <c r="Z14" s="402"/>
      <c r="AA14" s="397">
        <f>IF(BY4=2,W14,Y14)</f>
        <v>0</v>
      </c>
      <c r="AB14" s="398"/>
      <c r="AC14" s="401"/>
      <c r="AD14" s="402"/>
      <c r="AE14" s="401"/>
      <c r="AF14" s="402"/>
      <c r="AG14" s="401"/>
      <c r="AH14" s="402"/>
      <c r="AI14" s="397">
        <f>IF(BY5=2,AE14,AG14)</f>
        <v>0</v>
      </c>
      <c r="AJ14" s="398"/>
      <c r="AK14" s="473">
        <f>IF(BY7=0,AI14,(IF(BY7=3,K14,(IF(BY7=2,S14,AA14)))))</f>
        <v>0</v>
      </c>
      <c r="AL14" s="132"/>
      <c r="AM14" s="153"/>
      <c r="AN14" s="374">
        <v>4</v>
      </c>
      <c r="AO14" s="401"/>
      <c r="AP14" s="402"/>
      <c r="AQ14" s="401"/>
      <c r="AR14" s="402"/>
      <c r="AS14" s="401"/>
      <c r="AT14" s="402"/>
      <c r="AU14" s="401"/>
      <c r="AV14" s="402"/>
      <c r="AW14" s="397" t="str">
        <f t="shared" ref="AW14" si="1">IFERROR(SUM(AO14:AV15)/COUNT(AO14:AV15),"")</f>
        <v/>
      </c>
      <c r="AX14" s="398"/>
      <c r="AY14" s="401"/>
      <c r="AZ14" s="402"/>
      <c r="BA14" s="401"/>
      <c r="BB14" s="402"/>
      <c r="BC14" s="401"/>
      <c r="BD14" s="402"/>
      <c r="BE14" s="397">
        <f>IF(BZ3=2,BA14,BC14)</f>
        <v>0</v>
      </c>
      <c r="BF14" s="398"/>
      <c r="BG14" s="401"/>
      <c r="BH14" s="402"/>
      <c r="BI14" s="401"/>
      <c r="BJ14" s="402"/>
      <c r="BK14" s="401"/>
      <c r="BL14" s="402"/>
      <c r="BM14" s="397">
        <f>IF(BZ4=2,BI14,BK14)</f>
        <v>0</v>
      </c>
      <c r="BN14" s="398"/>
      <c r="BO14" s="401"/>
      <c r="BP14" s="402"/>
      <c r="BQ14" s="401"/>
      <c r="BR14" s="402"/>
      <c r="BS14" s="401"/>
      <c r="BT14" s="402"/>
      <c r="BU14" s="397">
        <f>IF(BZ5=2,BQ14,BS14)</f>
        <v>0</v>
      </c>
      <c r="BV14" s="398"/>
      <c r="BW14" s="473">
        <f>IF(BZ7=0,BU14,(IF(BZ7=3,AW14,(IF(BZ7=2,BE14,BM14)))))</f>
        <v>0</v>
      </c>
    </row>
    <row r="15" spans="1:78" ht="9" customHeight="1">
      <c r="A15" s="140"/>
      <c r="B15" s="375"/>
      <c r="C15" s="403"/>
      <c r="D15" s="404"/>
      <c r="E15" s="403"/>
      <c r="F15" s="404"/>
      <c r="G15" s="403"/>
      <c r="H15" s="404"/>
      <c r="I15" s="403"/>
      <c r="J15" s="404"/>
      <c r="K15" s="399"/>
      <c r="L15" s="400"/>
      <c r="M15" s="403"/>
      <c r="N15" s="404"/>
      <c r="O15" s="403"/>
      <c r="P15" s="404"/>
      <c r="Q15" s="403"/>
      <c r="R15" s="404"/>
      <c r="S15" s="399"/>
      <c r="T15" s="400"/>
      <c r="U15" s="403"/>
      <c r="V15" s="404"/>
      <c r="W15" s="403"/>
      <c r="X15" s="404"/>
      <c r="Y15" s="403"/>
      <c r="Z15" s="404"/>
      <c r="AA15" s="399"/>
      <c r="AB15" s="400"/>
      <c r="AC15" s="403"/>
      <c r="AD15" s="404"/>
      <c r="AE15" s="403"/>
      <c r="AF15" s="404"/>
      <c r="AG15" s="403"/>
      <c r="AH15" s="404"/>
      <c r="AI15" s="399"/>
      <c r="AJ15" s="400"/>
      <c r="AK15" s="473"/>
      <c r="AL15" s="132"/>
      <c r="AM15" s="153"/>
      <c r="AN15" s="375"/>
      <c r="AO15" s="403"/>
      <c r="AP15" s="404"/>
      <c r="AQ15" s="403"/>
      <c r="AR15" s="404"/>
      <c r="AS15" s="403"/>
      <c r="AT15" s="404"/>
      <c r="AU15" s="403"/>
      <c r="AV15" s="404"/>
      <c r="AW15" s="399"/>
      <c r="AX15" s="400"/>
      <c r="AY15" s="403"/>
      <c r="AZ15" s="404"/>
      <c r="BA15" s="403"/>
      <c r="BB15" s="404"/>
      <c r="BC15" s="403"/>
      <c r="BD15" s="404"/>
      <c r="BE15" s="399"/>
      <c r="BF15" s="400"/>
      <c r="BG15" s="403"/>
      <c r="BH15" s="404"/>
      <c r="BI15" s="403"/>
      <c r="BJ15" s="404"/>
      <c r="BK15" s="403"/>
      <c r="BL15" s="404"/>
      <c r="BM15" s="399"/>
      <c r="BN15" s="400"/>
      <c r="BO15" s="403"/>
      <c r="BP15" s="404"/>
      <c r="BQ15" s="403"/>
      <c r="BR15" s="404"/>
      <c r="BS15" s="403"/>
      <c r="BT15" s="404"/>
      <c r="BU15" s="399"/>
      <c r="BV15" s="400"/>
      <c r="BW15" s="473"/>
    </row>
    <row r="16" spans="1:78" ht="9" customHeight="1">
      <c r="A16" s="140"/>
      <c r="B16" s="374">
        <v>5</v>
      </c>
      <c r="C16" s="401"/>
      <c r="D16" s="402"/>
      <c r="E16" s="401"/>
      <c r="F16" s="402"/>
      <c r="G16" s="401"/>
      <c r="H16" s="402"/>
      <c r="I16" s="401"/>
      <c r="J16" s="402"/>
      <c r="K16" s="397" t="str">
        <f t="shared" ref="K16" si="2">IFERROR(SUM(C16:J17)/COUNT(C16:J17),"")</f>
        <v/>
      </c>
      <c r="L16" s="398"/>
      <c r="M16" s="401"/>
      <c r="N16" s="402"/>
      <c r="O16" s="401"/>
      <c r="P16" s="402"/>
      <c r="Q16" s="401"/>
      <c r="R16" s="402"/>
      <c r="S16" s="397">
        <f>IF(BY3=2,O16,Q16)</f>
        <v>0</v>
      </c>
      <c r="T16" s="398"/>
      <c r="U16" s="401"/>
      <c r="V16" s="402"/>
      <c r="W16" s="401"/>
      <c r="X16" s="402"/>
      <c r="Y16" s="401"/>
      <c r="Z16" s="402"/>
      <c r="AA16" s="397">
        <f>IF(BY4=2,W16,Y16)</f>
        <v>0</v>
      </c>
      <c r="AB16" s="398"/>
      <c r="AC16" s="401"/>
      <c r="AD16" s="402"/>
      <c r="AE16" s="401"/>
      <c r="AF16" s="402"/>
      <c r="AG16" s="401"/>
      <c r="AH16" s="402"/>
      <c r="AI16" s="397">
        <f>IF(BY5=2,AE16,AG16)</f>
        <v>0</v>
      </c>
      <c r="AJ16" s="398"/>
      <c r="AK16" s="473">
        <f>IF(BY7=0,AI16,(IF(BY7=3,K16,(IF(BY7=2,S16,AA16)))))</f>
        <v>0</v>
      </c>
      <c r="AL16" s="154"/>
      <c r="AM16" s="153"/>
      <c r="AN16" s="374">
        <v>5</v>
      </c>
      <c r="AO16" s="401"/>
      <c r="AP16" s="402"/>
      <c r="AQ16" s="401"/>
      <c r="AR16" s="402"/>
      <c r="AS16" s="401"/>
      <c r="AT16" s="402"/>
      <c r="AU16" s="401"/>
      <c r="AV16" s="402"/>
      <c r="AW16" s="397" t="str">
        <f t="shared" ref="AW16" si="3">IFERROR(SUM(AO16:AV17)/COUNT(AO16:AV17),"")</f>
        <v/>
      </c>
      <c r="AX16" s="398"/>
      <c r="AY16" s="401"/>
      <c r="AZ16" s="402"/>
      <c r="BA16" s="401"/>
      <c r="BB16" s="402"/>
      <c r="BC16" s="401"/>
      <c r="BD16" s="402"/>
      <c r="BE16" s="397">
        <f>IF(BZ3=2,BA16,BC16)</f>
        <v>0</v>
      </c>
      <c r="BF16" s="398"/>
      <c r="BG16" s="401"/>
      <c r="BH16" s="402"/>
      <c r="BI16" s="401"/>
      <c r="BJ16" s="402"/>
      <c r="BK16" s="401"/>
      <c r="BL16" s="402"/>
      <c r="BM16" s="397">
        <f>IF(BZ4=2,BI16,BK16)</f>
        <v>0</v>
      </c>
      <c r="BN16" s="398"/>
      <c r="BO16" s="401"/>
      <c r="BP16" s="402"/>
      <c r="BQ16" s="401"/>
      <c r="BR16" s="402"/>
      <c r="BS16" s="401"/>
      <c r="BT16" s="402"/>
      <c r="BU16" s="397">
        <f>IF(BZ5=2,BQ16,BS16)</f>
        <v>0</v>
      </c>
      <c r="BV16" s="398"/>
      <c r="BW16" s="473">
        <f>IF(BZ7=0,BU16,(IF(BZ7=3,AW16,(IF(BZ7=2,BE16,BM16)))))</f>
        <v>0</v>
      </c>
    </row>
    <row r="17" spans="1:75" ht="9" customHeight="1">
      <c r="A17" s="140"/>
      <c r="B17" s="375"/>
      <c r="C17" s="403"/>
      <c r="D17" s="404"/>
      <c r="E17" s="403"/>
      <c r="F17" s="404"/>
      <c r="G17" s="403"/>
      <c r="H17" s="404"/>
      <c r="I17" s="403"/>
      <c r="J17" s="404"/>
      <c r="K17" s="399"/>
      <c r="L17" s="400"/>
      <c r="M17" s="403"/>
      <c r="N17" s="404"/>
      <c r="O17" s="403"/>
      <c r="P17" s="404"/>
      <c r="Q17" s="403"/>
      <c r="R17" s="404"/>
      <c r="S17" s="399"/>
      <c r="T17" s="400"/>
      <c r="U17" s="403"/>
      <c r="V17" s="404"/>
      <c r="W17" s="403"/>
      <c r="X17" s="404"/>
      <c r="Y17" s="403"/>
      <c r="Z17" s="404"/>
      <c r="AA17" s="399"/>
      <c r="AB17" s="400"/>
      <c r="AC17" s="403"/>
      <c r="AD17" s="404"/>
      <c r="AE17" s="403"/>
      <c r="AF17" s="404"/>
      <c r="AG17" s="403"/>
      <c r="AH17" s="404"/>
      <c r="AI17" s="399"/>
      <c r="AJ17" s="400"/>
      <c r="AK17" s="473"/>
      <c r="AL17" s="154"/>
      <c r="AM17" s="153"/>
      <c r="AN17" s="375"/>
      <c r="AO17" s="403"/>
      <c r="AP17" s="404"/>
      <c r="AQ17" s="403"/>
      <c r="AR17" s="404"/>
      <c r="AS17" s="403"/>
      <c r="AT17" s="404"/>
      <c r="AU17" s="403"/>
      <c r="AV17" s="404"/>
      <c r="AW17" s="399"/>
      <c r="AX17" s="400"/>
      <c r="AY17" s="403"/>
      <c r="AZ17" s="404"/>
      <c r="BA17" s="403"/>
      <c r="BB17" s="404"/>
      <c r="BC17" s="403"/>
      <c r="BD17" s="404"/>
      <c r="BE17" s="399"/>
      <c r="BF17" s="400"/>
      <c r="BG17" s="403"/>
      <c r="BH17" s="404"/>
      <c r="BI17" s="403"/>
      <c r="BJ17" s="404"/>
      <c r="BK17" s="403"/>
      <c r="BL17" s="404"/>
      <c r="BM17" s="399"/>
      <c r="BN17" s="400"/>
      <c r="BO17" s="403"/>
      <c r="BP17" s="404"/>
      <c r="BQ17" s="403"/>
      <c r="BR17" s="404"/>
      <c r="BS17" s="403"/>
      <c r="BT17" s="404"/>
      <c r="BU17" s="399"/>
      <c r="BV17" s="400"/>
      <c r="BW17" s="473"/>
    </row>
    <row r="18" spans="1:75" ht="9" customHeight="1">
      <c r="A18" s="140"/>
      <c r="B18" s="374">
        <v>6</v>
      </c>
      <c r="C18" s="401"/>
      <c r="D18" s="402"/>
      <c r="E18" s="401"/>
      <c r="F18" s="402"/>
      <c r="G18" s="401"/>
      <c r="H18" s="402"/>
      <c r="I18" s="401"/>
      <c r="J18" s="402"/>
      <c r="K18" s="397" t="str">
        <f t="shared" ref="K18" si="4">IFERROR(SUM(C18:J19)/COUNT(C18:J19),"")</f>
        <v/>
      </c>
      <c r="L18" s="398"/>
      <c r="M18" s="401"/>
      <c r="N18" s="402"/>
      <c r="O18" s="401"/>
      <c r="P18" s="402"/>
      <c r="Q18" s="401"/>
      <c r="R18" s="402"/>
      <c r="S18" s="397">
        <f>IF(BY3=2,O18,Q18)</f>
        <v>0</v>
      </c>
      <c r="T18" s="398"/>
      <c r="U18" s="401"/>
      <c r="V18" s="402"/>
      <c r="W18" s="401"/>
      <c r="X18" s="402"/>
      <c r="Y18" s="401"/>
      <c r="Z18" s="402"/>
      <c r="AA18" s="397">
        <f>IF(BY4=2,W18,Y18)</f>
        <v>0</v>
      </c>
      <c r="AB18" s="398"/>
      <c r="AC18" s="401"/>
      <c r="AD18" s="402"/>
      <c r="AE18" s="401"/>
      <c r="AF18" s="402"/>
      <c r="AG18" s="401"/>
      <c r="AH18" s="402"/>
      <c r="AI18" s="397">
        <f>IF(BY5=2,AE18,AG18)</f>
        <v>0</v>
      </c>
      <c r="AJ18" s="398"/>
      <c r="AK18" s="473">
        <f>IF(BY7=0,AI18,(IF(BY7=3,K18,(IF(BY7=2,S18,AA18)))))</f>
        <v>0</v>
      </c>
      <c r="AL18" s="154"/>
      <c r="AM18" s="153"/>
      <c r="AN18" s="374">
        <v>6</v>
      </c>
      <c r="AO18" s="401"/>
      <c r="AP18" s="402"/>
      <c r="AQ18" s="401"/>
      <c r="AR18" s="402"/>
      <c r="AS18" s="401"/>
      <c r="AT18" s="402"/>
      <c r="AU18" s="401"/>
      <c r="AV18" s="402"/>
      <c r="AW18" s="397" t="str">
        <f t="shared" ref="AW18" si="5">IFERROR(SUM(AO18:AV19)/COUNT(AO18:AV19),"")</f>
        <v/>
      </c>
      <c r="AX18" s="398"/>
      <c r="AY18" s="401"/>
      <c r="AZ18" s="402"/>
      <c r="BA18" s="401"/>
      <c r="BB18" s="402"/>
      <c r="BC18" s="401"/>
      <c r="BD18" s="402"/>
      <c r="BE18" s="397">
        <f>IF(BZ3=2,BA18,BC18)</f>
        <v>0</v>
      </c>
      <c r="BF18" s="398"/>
      <c r="BG18" s="401"/>
      <c r="BH18" s="402"/>
      <c r="BI18" s="401"/>
      <c r="BJ18" s="402"/>
      <c r="BK18" s="401"/>
      <c r="BL18" s="402"/>
      <c r="BM18" s="397">
        <f>IF(BZ4=2,BI18,BK18)</f>
        <v>0</v>
      </c>
      <c r="BN18" s="398"/>
      <c r="BO18" s="401"/>
      <c r="BP18" s="402"/>
      <c r="BQ18" s="401"/>
      <c r="BR18" s="402"/>
      <c r="BS18" s="401"/>
      <c r="BT18" s="402"/>
      <c r="BU18" s="397">
        <f>IF(BZ5=2,BQ18,BS18)</f>
        <v>0</v>
      </c>
      <c r="BV18" s="398"/>
      <c r="BW18" s="473">
        <f>IF(BZ7=0,BU18,(IF(BZ7=3,AW18,(IF(BZ7=2,BE18,BM18)))))</f>
        <v>0</v>
      </c>
    </row>
    <row r="19" spans="1:75" ht="9" customHeight="1">
      <c r="A19" s="140"/>
      <c r="B19" s="375"/>
      <c r="C19" s="403"/>
      <c r="D19" s="404"/>
      <c r="E19" s="403"/>
      <c r="F19" s="404"/>
      <c r="G19" s="403"/>
      <c r="H19" s="404"/>
      <c r="I19" s="403"/>
      <c r="J19" s="404"/>
      <c r="K19" s="399"/>
      <c r="L19" s="400"/>
      <c r="M19" s="403"/>
      <c r="N19" s="404"/>
      <c r="O19" s="403"/>
      <c r="P19" s="404"/>
      <c r="Q19" s="403"/>
      <c r="R19" s="404"/>
      <c r="S19" s="399"/>
      <c r="T19" s="400"/>
      <c r="U19" s="403"/>
      <c r="V19" s="404"/>
      <c r="W19" s="403"/>
      <c r="X19" s="404"/>
      <c r="Y19" s="403"/>
      <c r="Z19" s="404"/>
      <c r="AA19" s="399"/>
      <c r="AB19" s="400"/>
      <c r="AC19" s="403"/>
      <c r="AD19" s="404"/>
      <c r="AE19" s="403"/>
      <c r="AF19" s="404"/>
      <c r="AG19" s="403"/>
      <c r="AH19" s="404"/>
      <c r="AI19" s="399"/>
      <c r="AJ19" s="400"/>
      <c r="AK19" s="473"/>
      <c r="AL19" s="154"/>
      <c r="AM19" s="153"/>
      <c r="AN19" s="375"/>
      <c r="AO19" s="403"/>
      <c r="AP19" s="404"/>
      <c r="AQ19" s="403"/>
      <c r="AR19" s="404"/>
      <c r="AS19" s="403"/>
      <c r="AT19" s="404"/>
      <c r="AU19" s="403"/>
      <c r="AV19" s="404"/>
      <c r="AW19" s="399"/>
      <c r="AX19" s="400"/>
      <c r="AY19" s="403"/>
      <c r="AZ19" s="404"/>
      <c r="BA19" s="403"/>
      <c r="BB19" s="404"/>
      <c r="BC19" s="403"/>
      <c r="BD19" s="404"/>
      <c r="BE19" s="399"/>
      <c r="BF19" s="400"/>
      <c r="BG19" s="403"/>
      <c r="BH19" s="404"/>
      <c r="BI19" s="403"/>
      <c r="BJ19" s="404"/>
      <c r="BK19" s="403"/>
      <c r="BL19" s="404"/>
      <c r="BM19" s="399"/>
      <c r="BN19" s="400"/>
      <c r="BO19" s="403"/>
      <c r="BP19" s="404"/>
      <c r="BQ19" s="403"/>
      <c r="BR19" s="404"/>
      <c r="BS19" s="403"/>
      <c r="BT19" s="404"/>
      <c r="BU19" s="399"/>
      <c r="BV19" s="400"/>
      <c r="BW19" s="473"/>
    </row>
    <row r="20" spans="1:75" ht="9" customHeight="1">
      <c r="A20" s="140"/>
      <c r="B20" s="374">
        <v>7</v>
      </c>
      <c r="C20" s="401"/>
      <c r="D20" s="402"/>
      <c r="E20" s="401"/>
      <c r="F20" s="402"/>
      <c r="G20" s="401"/>
      <c r="H20" s="402"/>
      <c r="I20" s="401"/>
      <c r="J20" s="402"/>
      <c r="K20" s="397" t="str">
        <f t="shared" ref="K20" si="6">IFERROR(SUM(C20:J21)/COUNT(C20:J21),"")</f>
        <v/>
      </c>
      <c r="L20" s="398"/>
      <c r="M20" s="401"/>
      <c r="N20" s="402"/>
      <c r="O20" s="401"/>
      <c r="P20" s="402"/>
      <c r="Q20" s="401"/>
      <c r="R20" s="402"/>
      <c r="S20" s="397">
        <f>IF(BY3=2,O20,Q20)</f>
        <v>0</v>
      </c>
      <c r="T20" s="398"/>
      <c r="U20" s="401"/>
      <c r="V20" s="402"/>
      <c r="W20" s="401"/>
      <c r="X20" s="402"/>
      <c r="Y20" s="401"/>
      <c r="Z20" s="402"/>
      <c r="AA20" s="397">
        <f>IF(BY4=2,W20,Y20)</f>
        <v>0</v>
      </c>
      <c r="AB20" s="398"/>
      <c r="AC20" s="401"/>
      <c r="AD20" s="402"/>
      <c r="AE20" s="401"/>
      <c r="AF20" s="402"/>
      <c r="AG20" s="401"/>
      <c r="AH20" s="402"/>
      <c r="AI20" s="397">
        <f>IF(BY5=2,AE20,AG20)</f>
        <v>0</v>
      </c>
      <c r="AJ20" s="398"/>
      <c r="AK20" s="473">
        <f>IF(BY7=0,AI20,(IF(BY7=3,K20,(IF(BY7=2,S20,AA20)))))</f>
        <v>0</v>
      </c>
      <c r="AL20" s="132"/>
      <c r="AM20" s="153"/>
      <c r="AN20" s="374">
        <v>7</v>
      </c>
      <c r="AO20" s="401"/>
      <c r="AP20" s="402"/>
      <c r="AQ20" s="401"/>
      <c r="AR20" s="402"/>
      <c r="AS20" s="401"/>
      <c r="AT20" s="402"/>
      <c r="AU20" s="401"/>
      <c r="AV20" s="402"/>
      <c r="AW20" s="397" t="str">
        <f t="shared" ref="AW20" si="7">IFERROR(SUM(AO20:AV21)/COUNT(AO20:AV21),"")</f>
        <v/>
      </c>
      <c r="AX20" s="398"/>
      <c r="AY20" s="401"/>
      <c r="AZ20" s="402"/>
      <c r="BA20" s="401"/>
      <c r="BB20" s="402"/>
      <c r="BC20" s="401"/>
      <c r="BD20" s="402"/>
      <c r="BE20" s="397">
        <f>IF(BZ3=2,BA20,BC20)</f>
        <v>0</v>
      </c>
      <c r="BF20" s="398"/>
      <c r="BG20" s="401"/>
      <c r="BH20" s="402"/>
      <c r="BI20" s="401"/>
      <c r="BJ20" s="402"/>
      <c r="BK20" s="401"/>
      <c r="BL20" s="402"/>
      <c r="BM20" s="397">
        <f>IF(BZ4=2,BI20,BK20)</f>
        <v>0</v>
      </c>
      <c r="BN20" s="398"/>
      <c r="BO20" s="401"/>
      <c r="BP20" s="402"/>
      <c r="BQ20" s="401"/>
      <c r="BR20" s="402"/>
      <c r="BS20" s="401"/>
      <c r="BT20" s="402"/>
      <c r="BU20" s="397">
        <f>IF(BZ5=2,BQ20,BS20)</f>
        <v>0</v>
      </c>
      <c r="BV20" s="398"/>
      <c r="BW20" s="473">
        <f>IF(BZ7=0,BU20,(IF(BZ7=3,AW20,(IF(BZ7=2,BE20,BM20)))))</f>
        <v>0</v>
      </c>
    </row>
    <row r="21" spans="1:75" ht="9" customHeight="1">
      <c r="A21" s="140"/>
      <c r="B21" s="375"/>
      <c r="C21" s="403"/>
      <c r="D21" s="404"/>
      <c r="E21" s="403"/>
      <c r="F21" s="404"/>
      <c r="G21" s="403"/>
      <c r="H21" s="404"/>
      <c r="I21" s="403"/>
      <c r="J21" s="404"/>
      <c r="K21" s="399"/>
      <c r="L21" s="400"/>
      <c r="M21" s="403"/>
      <c r="N21" s="404"/>
      <c r="O21" s="403"/>
      <c r="P21" s="404"/>
      <c r="Q21" s="403"/>
      <c r="R21" s="404"/>
      <c r="S21" s="399"/>
      <c r="T21" s="400"/>
      <c r="U21" s="403"/>
      <c r="V21" s="404"/>
      <c r="W21" s="403"/>
      <c r="X21" s="404"/>
      <c r="Y21" s="403"/>
      <c r="Z21" s="404"/>
      <c r="AA21" s="399"/>
      <c r="AB21" s="400"/>
      <c r="AC21" s="403"/>
      <c r="AD21" s="404"/>
      <c r="AE21" s="403"/>
      <c r="AF21" s="404"/>
      <c r="AG21" s="403"/>
      <c r="AH21" s="404"/>
      <c r="AI21" s="399"/>
      <c r="AJ21" s="400"/>
      <c r="AK21" s="473"/>
      <c r="AL21" s="132"/>
      <c r="AM21" s="153"/>
      <c r="AN21" s="375"/>
      <c r="AO21" s="403"/>
      <c r="AP21" s="404"/>
      <c r="AQ21" s="403"/>
      <c r="AR21" s="404"/>
      <c r="AS21" s="403"/>
      <c r="AT21" s="404"/>
      <c r="AU21" s="403"/>
      <c r="AV21" s="404"/>
      <c r="AW21" s="399"/>
      <c r="AX21" s="400"/>
      <c r="AY21" s="403"/>
      <c r="AZ21" s="404"/>
      <c r="BA21" s="403"/>
      <c r="BB21" s="404"/>
      <c r="BC21" s="403"/>
      <c r="BD21" s="404"/>
      <c r="BE21" s="399"/>
      <c r="BF21" s="400"/>
      <c r="BG21" s="403"/>
      <c r="BH21" s="404"/>
      <c r="BI21" s="403"/>
      <c r="BJ21" s="404"/>
      <c r="BK21" s="403"/>
      <c r="BL21" s="404"/>
      <c r="BM21" s="399"/>
      <c r="BN21" s="400"/>
      <c r="BO21" s="403"/>
      <c r="BP21" s="404"/>
      <c r="BQ21" s="403"/>
      <c r="BR21" s="404"/>
      <c r="BS21" s="403"/>
      <c r="BT21" s="404"/>
      <c r="BU21" s="399"/>
      <c r="BV21" s="400"/>
      <c r="BW21" s="473"/>
    </row>
    <row r="22" spans="1:75" ht="9" customHeight="1">
      <c r="A22" s="140"/>
      <c r="B22" s="374">
        <v>8</v>
      </c>
      <c r="C22" s="401"/>
      <c r="D22" s="402"/>
      <c r="E22" s="401"/>
      <c r="F22" s="402"/>
      <c r="G22" s="401"/>
      <c r="H22" s="402"/>
      <c r="I22" s="401"/>
      <c r="J22" s="402"/>
      <c r="K22" s="397" t="str">
        <f t="shared" ref="K22" si="8">IFERROR(SUM(C22:J23)/COUNT(C22:J23),"")</f>
        <v/>
      </c>
      <c r="L22" s="398"/>
      <c r="M22" s="401"/>
      <c r="N22" s="402"/>
      <c r="O22" s="401"/>
      <c r="P22" s="402"/>
      <c r="Q22" s="401"/>
      <c r="R22" s="402"/>
      <c r="S22" s="397">
        <f>IF(BY3=2,O22,Q22)</f>
        <v>0</v>
      </c>
      <c r="T22" s="398"/>
      <c r="U22" s="401"/>
      <c r="V22" s="402"/>
      <c r="W22" s="401"/>
      <c r="X22" s="402"/>
      <c r="Y22" s="401"/>
      <c r="Z22" s="402"/>
      <c r="AA22" s="397">
        <f>IF(BY4=2,W22,Y22)</f>
        <v>0</v>
      </c>
      <c r="AB22" s="398"/>
      <c r="AC22" s="401"/>
      <c r="AD22" s="402"/>
      <c r="AE22" s="401"/>
      <c r="AF22" s="402"/>
      <c r="AG22" s="401"/>
      <c r="AH22" s="402"/>
      <c r="AI22" s="397">
        <f>IF(BY5=2,AE22,AG22)</f>
        <v>0</v>
      </c>
      <c r="AJ22" s="398"/>
      <c r="AK22" s="473">
        <f>IF(BY7=0,AI22,(IF(BY7=3,K22,(IF(BY7=2,S22,AA22)))))</f>
        <v>0</v>
      </c>
      <c r="AL22" s="132"/>
      <c r="AM22" s="153"/>
      <c r="AN22" s="374">
        <v>8</v>
      </c>
      <c r="AO22" s="401"/>
      <c r="AP22" s="402"/>
      <c r="AQ22" s="401"/>
      <c r="AR22" s="402"/>
      <c r="AS22" s="401"/>
      <c r="AT22" s="402"/>
      <c r="AU22" s="401"/>
      <c r="AV22" s="402"/>
      <c r="AW22" s="397" t="str">
        <f t="shared" ref="AW22" si="9">IFERROR(SUM(AO22:AV23)/COUNT(AO22:AV23),"")</f>
        <v/>
      </c>
      <c r="AX22" s="398"/>
      <c r="AY22" s="401"/>
      <c r="AZ22" s="402"/>
      <c r="BA22" s="401"/>
      <c r="BB22" s="402"/>
      <c r="BC22" s="401"/>
      <c r="BD22" s="402"/>
      <c r="BE22" s="397">
        <f>IF(BZ3=2,BA22,BC22)</f>
        <v>0</v>
      </c>
      <c r="BF22" s="398"/>
      <c r="BG22" s="401"/>
      <c r="BH22" s="402"/>
      <c r="BI22" s="401"/>
      <c r="BJ22" s="402"/>
      <c r="BK22" s="401"/>
      <c r="BL22" s="402"/>
      <c r="BM22" s="397">
        <f>IF(BZ4=2,BI22,BK22)</f>
        <v>0</v>
      </c>
      <c r="BN22" s="398"/>
      <c r="BO22" s="401"/>
      <c r="BP22" s="402"/>
      <c r="BQ22" s="401"/>
      <c r="BR22" s="402"/>
      <c r="BS22" s="401"/>
      <c r="BT22" s="402"/>
      <c r="BU22" s="397">
        <f>IF(BZ5=2,BQ22,BS22)</f>
        <v>0</v>
      </c>
      <c r="BV22" s="398"/>
      <c r="BW22" s="473">
        <f>IF(BZ7=0,BU22,(IF(BZ7=3,AW22,(IF(BZ7=2,BE22,BM22)))))</f>
        <v>0</v>
      </c>
    </row>
    <row r="23" spans="1:75" ht="9" customHeight="1">
      <c r="A23" s="140"/>
      <c r="B23" s="375"/>
      <c r="C23" s="403"/>
      <c r="D23" s="404"/>
      <c r="E23" s="403"/>
      <c r="F23" s="404"/>
      <c r="G23" s="403"/>
      <c r="H23" s="404"/>
      <c r="I23" s="403"/>
      <c r="J23" s="404"/>
      <c r="K23" s="399"/>
      <c r="L23" s="400"/>
      <c r="M23" s="403"/>
      <c r="N23" s="404"/>
      <c r="O23" s="403"/>
      <c r="P23" s="404"/>
      <c r="Q23" s="403"/>
      <c r="R23" s="404"/>
      <c r="S23" s="399"/>
      <c r="T23" s="400"/>
      <c r="U23" s="403"/>
      <c r="V23" s="404"/>
      <c r="W23" s="403"/>
      <c r="X23" s="404"/>
      <c r="Y23" s="403"/>
      <c r="Z23" s="404"/>
      <c r="AA23" s="399"/>
      <c r="AB23" s="400"/>
      <c r="AC23" s="403"/>
      <c r="AD23" s="404"/>
      <c r="AE23" s="403"/>
      <c r="AF23" s="404"/>
      <c r="AG23" s="403"/>
      <c r="AH23" s="404"/>
      <c r="AI23" s="399"/>
      <c r="AJ23" s="400"/>
      <c r="AK23" s="473"/>
      <c r="AL23" s="132"/>
      <c r="AM23" s="153"/>
      <c r="AN23" s="375"/>
      <c r="AO23" s="403"/>
      <c r="AP23" s="404"/>
      <c r="AQ23" s="403"/>
      <c r="AR23" s="404"/>
      <c r="AS23" s="403"/>
      <c r="AT23" s="404"/>
      <c r="AU23" s="403"/>
      <c r="AV23" s="404"/>
      <c r="AW23" s="399"/>
      <c r="AX23" s="400"/>
      <c r="AY23" s="403"/>
      <c r="AZ23" s="404"/>
      <c r="BA23" s="403"/>
      <c r="BB23" s="404"/>
      <c r="BC23" s="403"/>
      <c r="BD23" s="404"/>
      <c r="BE23" s="399"/>
      <c r="BF23" s="400"/>
      <c r="BG23" s="403"/>
      <c r="BH23" s="404"/>
      <c r="BI23" s="403"/>
      <c r="BJ23" s="404"/>
      <c r="BK23" s="403"/>
      <c r="BL23" s="404"/>
      <c r="BM23" s="399"/>
      <c r="BN23" s="400"/>
      <c r="BO23" s="403"/>
      <c r="BP23" s="404"/>
      <c r="BQ23" s="403"/>
      <c r="BR23" s="404"/>
      <c r="BS23" s="403"/>
      <c r="BT23" s="404"/>
      <c r="BU23" s="399"/>
      <c r="BV23" s="400"/>
      <c r="BW23" s="473"/>
    </row>
    <row r="24" spans="1:75" ht="9" customHeight="1">
      <c r="A24" s="140"/>
      <c r="B24" s="374">
        <v>9</v>
      </c>
      <c r="C24" s="401"/>
      <c r="D24" s="402"/>
      <c r="E24" s="401"/>
      <c r="F24" s="402"/>
      <c r="G24" s="401"/>
      <c r="H24" s="402"/>
      <c r="I24" s="401"/>
      <c r="J24" s="402"/>
      <c r="K24" s="397" t="str">
        <f t="shared" ref="K24" si="10">IFERROR(SUM(C24:J25)/COUNT(C24:J25),"")</f>
        <v/>
      </c>
      <c r="L24" s="398"/>
      <c r="M24" s="401"/>
      <c r="N24" s="402"/>
      <c r="O24" s="401"/>
      <c r="P24" s="402"/>
      <c r="Q24" s="401"/>
      <c r="R24" s="402"/>
      <c r="S24" s="397">
        <f>IF(BY3=2,O24,Q24)</f>
        <v>0</v>
      </c>
      <c r="T24" s="398"/>
      <c r="U24" s="401"/>
      <c r="V24" s="402"/>
      <c r="W24" s="401"/>
      <c r="X24" s="402"/>
      <c r="Y24" s="401"/>
      <c r="Z24" s="402"/>
      <c r="AA24" s="397">
        <f>IF(BY4=2,W24,Y24)</f>
        <v>0</v>
      </c>
      <c r="AB24" s="398"/>
      <c r="AC24" s="401"/>
      <c r="AD24" s="402"/>
      <c r="AE24" s="401"/>
      <c r="AF24" s="402"/>
      <c r="AG24" s="401"/>
      <c r="AH24" s="402"/>
      <c r="AI24" s="397">
        <f>IF(BY5=2,AE24,AG24)</f>
        <v>0</v>
      </c>
      <c r="AJ24" s="398"/>
      <c r="AK24" s="473">
        <f>IF(BY7=0,AI24,(IF(BY7=3,K24,(IF(BY7=2,S24,AA24)))))</f>
        <v>0</v>
      </c>
      <c r="AL24" s="132"/>
      <c r="AM24" s="153"/>
      <c r="AN24" s="374">
        <v>9</v>
      </c>
      <c r="AO24" s="401"/>
      <c r="AP24" s="402"/>
      <c r="AQ24" s="401"/>
      <c r="AR24" s="402"/>
      <c r="AS24" s="401"/>
      <c r="AT24" s="402"/>
      <c r="AU24" s="401"/>
      <c r="AV24" s="402"/>
      <c r="AW24" s="397" t="str">
        <f t="shared" ref="AW24" si="11">IFERROR(SUM(AO24:AV25)/COUNT(AO24:AV25),"")</f>
        <v/>
      </c>
      <c r="AX24" s="398"/>
      <c r="AY24" s="401"/>
      <c r="AZ24" s="402"/>
      <c r="BA24" s="401"/>
      <c r="BB24" s="402"/>
      <c r="BC24" s="401"/>
      <c r="BD24" s="402"/>
      <c r="BE24" s="397">
        <f>IF(BZ3=2,BA24,BC24)</f>
        <v>0</v>
      </c>
      <c r="BF24" s="398"/>
      <c r="BG24" s="401"/>
      <c r="BH24" s="402"/>
      <c r="BI24" s="401"/>
      <c r="BJ24" s="402"/>
      <c r="BK24" s="401"/>
      <c r="BL24" s="402"/>
      <c r="BM24" s="397">
        <f>IF(BZ4=2,BI24,BK24)</f>
        <v>0</v>
      </c>
      <c r="BN24" s="398"/>
      <c r="BO24" s="401"/>
      <c r="BP24" s="402"/>
      <c r="BQ24" s="401"/>
      <c r="BR24" s="402"/>
      <c r="BS24" s="401"/>
      <c r="BT24" s="402"/>
      <c r="BU24" s="397">
        <f>IF(BZ5=2,BQ24,BS24)</f>
        <v>0</v>
      </c>
      <c r="BV24" s="398"/>
      <c r="BW24" s="473">
        <f>IF(BZ7=0,BU24,(IF(BZ7=3,AW24,(IF(BZ7=2,BE24,BM24)))))</f>
        <v>0</v>
      </c>
    </row>
    <row r="25" spans="1:75" ht="9" customHeight="1">
      <c r="A25" s="140"/>
      <c r="B25" s="375"/>
      <c r="C25" s="403"/>
      <c r="D25" s="404"/>
      <c r="E25" s="403"/>
      <c r="F25" s="404"/>
      <c r="G25" s="403"/>
      <c r="H25" s="404"/>
      <c r="I25" s="403"/>
      <c r="J25" s="404"/>
      <c r="K25" s="399"/>
      <c r="L25" s="400"/>
      <c r="M25" s="403"/>
      <c r="N25" s="404"/>
      <c r="O25" s="403"/>
      <c r="P25" s="404"/>
      <c r="Q25" s="403"/>
      <c r="R25" s="404"/>
      <c r="S25" s="399"/>
      <c r="T25" s="400"/>
      <c r="U25" s="403"/>
      <c r="V25" s="404"/>
      <c r="W25" s="403"/>
      <c r="X25" s="404"/>
      <c r="Y25" s="403"/>
      <c r="Z25" s="404"/>
      <c r="AA25" s="399"/>
      <c r="AB25" s="400"/>
      <c r="AC25" s="403"/>
      <c r="AD25" s="404"/>
      <c r="AE25" s="403"/>
      <c r="AF25" s="404"/>
      <c r="AG25" s="403"/>
      <c r="AH25" s="404"/>
      <c r="AI25" s="399"/>
      <c r="AJ25" s="400"/>
      <c r="AK25" s="473"/>
      <c r="AL25" s="132"/>
      <c r="AM25" s="153"/>
      <c r="AN25" s="375"/>
      <c r="AO25" s="403"/>
      <c r="AP25" s="404"/>
      <c r="AQ25" s="403"/>
      <c r="AR25" s="404"/>
      <c r="AS25" s="403"/>
      <c r="AT25" s="404"/>
      <c r="AU25" s="403"/>
      <c r="AV25" s="404"/>
      <c r="AW25" s="399"/>
      <c r="AX25" s="400"/>
      <c r="AY25" s="403"/>
      <c r="AZ25" s="404"/>
      <c r="BA25" s="403"/>
      <c r="BB25" s="404"/>
      <c r="BC25" s="403"/>
      <c r="BD25" s="404"/>
      <c r="BE25" s="399"/>
      <c r="BF25" s="400"/>
      <c r="BG25" s="403"/>
      <c r="BH25" s="404"/>
      <c r="BI25" s="403"/>
      <c r="BJ25" s="404"/>
      <c r="BK25" s="403"/>
      <c r="BL25" s="404"/>
      <c r="BM25" s="399"/>
      <c r="BN25" s="400"/>
      <c r="BO25" s="403"/>
      <c r="BP25" s="404"/>
      <c r="BQ25" s="403"/>
      <c r="BR25" s="404"/>
      <c r="BS25" s="403"/>
      <c r="BT25" s="404"/>
      <c r="BU25" s="399"/>
      <c r="BV25" s="400"/>
      <c r="BW25" s="473"/>
    </row>
    <row r="26" spans="1:75" ht="9" customHeight="1">
      <c r="A26" s="140"/>
      <c r="B26" s="374">
        <v>10</v>
      </c>
      <c r="C26" s="401"/>
      <c r="D26" s="402"/>
      <c r="E26" s="401"/>
      <c r="F26" s="402"/>
      <c r="G26" s="401"/>
      <c r="H26" s="402"/>
      <c r="I26" s="401"/>
      <c r="J26" s="402"/>
      <c r="K26" s="397" t="str">
        <f t="shared" ref="K26" si="12">IFERROR(SUM(C26:J27)/COUNT(C26:J27),"")</f>
        <v/>
      </c>
      <c r="L26" s="398"/>
      <c r="M26" s="401"/>
      <c r="N26" s="402"/>
      <c r="O26" s="401"/>
      <c r="P26" s="402"/>
      <c r="Q26" s="401"/>
      <c r="R26" s="402"/>
      <c r="S26" s="397">
        <f>IF(BY3=2,O26,Q26)</f>
        <v>0</v>
      </c>
      <c r="T26" s="398"/>
      <c r="U26" s="401"/>
      <c r="V26" s="402"/>
      <c r="W26" s="401"/>
      <c r="X26" s="402"/>
      <c r="Y26" s="401"/>
      <c r="Z26" s="402"/>
      <c r="AA26" s="397">
        <f>IF(BY4=2,W26,Y26)</f>
        <v>0</v>
      </c>
      <c r="AB26" s="398"/>
      <c r="AC26" s="401"/>
      <c r="AD26" s="402"/>
      <c r="AE26" s="401"/>
      <c r="AF26" s="402"/>
      <c r="AG26" s="401"/>
      <c r="AH26" s="402"/>
      <c r="AI26" s="397">
        <f>IF(BY5=2,AE26,AG26)</f>
        <v>0</v>
      </c>
      <c r="AJ26" s="398"/>
      <c r="AK26" s="473">
        <f>IF(BY7=0,AI26,(IF(BY7=3,K26,(IF(BY7=2,S26,AA26)))))</f>
        <v>0</v>
      </c>
      <c r="AL26" s="132"/>
      <c r="AM26" s="153"/>
      <c r="AN26" s="374">
        <v>10</v>
      </c>
      <c r="AO26" s="401"/>
      <c r="AP26" s="402"/>
      <c r="AQ26" s="401"/>
      <c r="AR26" s="402"/>
      <c r="AS26" s="401"/>
      <c r="AT26" s="402"/>
      <c r="AU26" s="401"/>
      <c r="AV26" s="402"/>
      <c r="AW26" s="397" t="str">
        <f t="shared" ref="AW26" si="13">IFERROR(SUM(AO26:AV27)/COUNT(AO26:AV27),"")</f>
        <v/>
      </c>
      <c r="AX26" s="398"/>
      <c r="AY26" s="401"/>
      <c r="AZ26" s="402"/>
      <c r="BA26" s="401"/>
      <c r="BB26" s="402"/>
      <c r="BC26" s="401"/>
      <c r="BD26" s="402"/>
      <c r="BE26" s="397">
        <f>IF(BZ3=2,BA26,BC26)</f>
        <v>0</v>
      </c>
      <c r="BF26" s="398"/>
      <c r="BG26" s="401"/>
      <c r="BH26" s="402"/>
      <c r="BI26" s="401"/>
      <c r="BJ26" s="402"/>
      <c r="BK26" s="401"/>
      <c r="BL26" s="402"/>
      <c r="BM26" s="397">
        <f>IF(BZ4=2,BI26,BK26)</f>
        <v>0</v>
      </c>
      <c r="BN26" s="398"/>
      <c r="BO26" s="401"/>
      <c r="BP26" s="402"/>
      <c r="BQ26" s="401"/>
      <c r="BR26" s="402"/>
      <c r="BS26" s="401"/>
      <c r="BT26" s="402"/>
      <c r="BU26" s="397">
        <f>IF(BZ5=2,BQ26,BS26)</f>
        <v>0</v>
      </c>
      <c r="BV26" s="398"/>
      <c r="BW26" s="473">
        <f>IF(BZ7=0,BU26,(IF(BZ7=3,AW26,(IF(BZ7=2,BE26,BM26)))))</f>
        <v>0</v>
      </c>
    </row>
    <row r="27" spans="1:75" ht="9" customHeight="1">
      <c r="A27" s="140"/>
      <c r="B27" s="375"/>
      <c r="C27" s="403"/>
      <c r="D27" s="404"/>
      <c r="E27" s="403"/>
      <c r="F27" s="404"/>
      <c r="G27" s="403"/>
      <c r="H27" s="404"/>
      <c r="I27" s="403"/>
      <c r="J27" s="404"/>
      <c r="K27" s="399"/>
      <c r="L27" s="400"/>
      <c r="M27" s="403"/>
      <c r="N27" s="404"/>
      <c r="O27" s="403"/>
      <c r="P27" s="404"/>
      <c r="Q27" s="403"/>
      <c r="R27" s="404"/>
      <c r="S27" s="399"/>
      <c r="T27" s="400"/>
      <c r="U27" s="403"/>
      <c r="V27" s="404"/>
      <c r="W27" s="403"/>
      <c r="X27" s="404"/>
      <c r="Y27" s="403"/>
      <c r="Z27" s="404"/>
      <c r="AA27" s="399"/>
      <c r="AB27" s="400"/>
      <c r="AC27" s="403"/>
      <c r="AD27" s="404"/>
      <c r="AE27" s="403"/>
      <c r="AF27" s="404"/>
      <c r="AG27" s="403"/>
      <c r="AH27" s="404"/>
      <c r="AI27" s="399"/>
      <c r="AJ27" s="400"/>
      <c r="AK27" s="473"/>
      <c r="AL27" s="132"/>
      <c r="AM27" s="153"/>
      <c r="AN27" s="375"/>
      <c r="AO27" s="403"/>
      <c r="AP27" s="404"/>
      <c r="AQ27" s="403"/>
      <c r="AR27" s="404"/>
      <c r="AS27" s="403"/>
      <c r="AT27" s="404"/>
      <c r="AU27" s="403"/>
      <c r="AV27" s="404"/>
      <c r="AW27" s="399"/>
      <c r="AX27" s="400"/>
      <c r="AY27" s="403"/>
      <c r="AZ27" s="404"/>
      <c r="BA27" s="403"/>
      <c r="BB27" s="404"/>
      <c r="BC27" s="403"/>
      <c r="BD27" s="404"/>
      <c r="BE27" s="399"/>
      <c r="BF27" s="400"/>
      <c r="BG27" s="403"/>
      <c r="BH27" s="404"/>
      <c r="BI27" s="403"/>
      <c r="BJ27" s="404"/>
      <c r="BK27" s="403"/>
      <c r="BL27" s="404"/>
      <c r="BM27" s="399"/>
      <c r="BN27" s="400"/>
      <c r="BO27" s="403"/>
      <c r="BP27" s="404"/>
      <c r="BQ27" s="403"/>
      <c r="BR27" s="404"/>
      <c r="BS27" s="403"/>
      <c r="BT27" s="404"/>
      <c r="BU27" s="399"/>
      <c r="BV27" s="400"/>
      <c r="BW27" s="473"/>
    </row>
    <row r="28" spans="1:75" ht="9" customHeight="1">
      <c r="A28" s="140"/>
      <c r="B28" s="374">
        <v>11</v>
      </c>
      <c r="C28" s="401"/>
      <c r="D28" s="402"/>
      <c r="E28" s="401"/>
      <c r="F28" s="402"/>
      <c r="G28" s="401"/>
      <c r="H28" s="402"/>
      <c r="I28" s="401"/>
      <c r="J28" s="402"/>
      <c r="K28" s="397" t="str">
        <f t="shared" ref="K28" si="14">IFERROR(SUM(C28:J29)/COUNT(C28:J29),"")</f>
        <v/>
      </c>
      <c r="L28" s="398"/>
      <c r="M28" s="401"/>
      <c r="N28" s="402"/>
      <c r="O28" s="401"/>
      <c r="P28" s="402"/>
      <c r="Q28" s="401"/>
      <c r="R28" s="402"/>
      <c r="S28" s="397">
        <f>IF(BY3=2,O28,Q28)</f>
        <v>0</v>
      </c>
      <c r="T28" s="398"/>
      <c r="U28" s="401"/>
      <c r="V28" s="402"/>
      <c r="W28" s="401"/>
      <c r="X28" s="402"/>
      <c r="Y28" s="401"/>
      <c r="Z28" s="402"/>
      <c r="AA28" s="397">
        <f>IF(BY4=2,W28,Y28)</f>
        <v>0</v>
      </c>
      <c r="AB28" s="398"/>
      <c r="AC28" s="401"/>
      <c r="AD28" s="402"/>
      <c r="AE28" s="401"/>
      <c r="AF28" s="402"/>
      <c r="AG28" s="401"/>
      <c r="AH28" s="402"/>
      <c r="AI28" s="397">
        <f>IF(BY5=2,AE28,AG28)</f>
        <v>0</v>
      </c>
      <c r="AJ28" s="398"/>
      <c r="AK28" s="473">
        <f>IF(BY7=0,AI28,(IF(BY7=3,K28,(IF(BY7=2,S28,AA28)))))</f>
        <v>0</v>
      </c>
      <c r="AL28" s="132"/>
      <c r="AM28" s="153"/>
      <c r="AN28" s="374">
        <v>11</v>
      </c>
      <c r="AO28" s="401"/>
      <c r="AP28" s="402"/>
      <c r="AQ28" s="401"/>
      <c r="AR28" s="402"/>
      <c r="AS28" s="401"/>
      <c r="AT28" s="402"/>
      <c r="AU28" s="401"/>
      <c r="AV28" s="402"/>
      <c r="AW28" s="397" t="str">
        <f t="shared" ref="AW28" si="15">IFERROR(SUM(AO28:AV29)/COUNT(AO28:AV29),"")</f>
        <v/>
      </c>
      <c r="AX28" s="398"/>
      <c r="AY28" s="401"/>
      <c r="AZ28" s="402"/>
      <c r="BA28" s="401"/>
      <c r="BB28" s="402"/>
      <c r="BC28" s="401"/>
      <c r="BD28" s="402"/>
      <c r="BE28" s="397">
        <f>IF(BZ3=2,BA28,BC28)</f>
        <v>0</v>
      </c>
      <c r="BF28" s="398"/>
      <c r="BG28" s="401"/>
      <c r="BH28" s="402"/>
      <c r="BI28" s="401"/>
      <c r="BJ28" s="402"/>
      <c r="BK28" s="401"/>
      <c r="BL28" s="402"/>
      <c r="BM28" s="397">
        <f>IF(BZ4=2,BI28,BK28)</f>
        <v>0</v>
      </c>
      <c r="BN28" s="398"/>
      <c r="BO28" s="401"/>
      <c r="BP28" s="402"/>
      <c r="BQ28" s="401"/>
      <c r="BR28" s="402"/>
      <c r="BS28" s="401"/>
      <c r="BT28" s="402"/>
      <c r="BU28" s="397">
        <f>IF(BZ5=2,BQ28,BS28)</f>
        <v>0</v>
      </c>
      <c r="BV28" s="398"/>
      <c r="BW28" s="473">
        <f>IF(BZ7=0,BU28,(IF(BZ7=3,AW28,(IF(BZ7=2,BE28,BM28)))))</f>
        <v>0</v>
      </c>
    </row>
    <row r="29" spans="1:75" ht="9" customHeight="1">
      <c r="A29" s="140"/>
      <c r="B29" s="375"/>
      <c r="C29" s="403"/>
      <c r="D29" s="404"/>
      <c r="E29" s="403"/>
      <c r="F29" s="404"/>
      <c r="G29" s="403"/>
      <c r="H29" s="404"/>
      <c r="I29" s="403"/>
      <c r="J29" s="404"/>
      <c r="K29" s="399"/>
      <c r="L29" s="400"/>
      <c r="M29" s="403"/>
      <c r="N29" s="404"/>
      <c r="O29" s="403"/>
      <c r="P29" s="404"/>
      <c r="Q29" s="403"/>
      <c r="R29" s="404"/>
      <c r="S29" s="399"/>
      <c r="T29" s="400"/>
      <c r="U29" s="403"/>
      <c r="V29" s="404"/>
      <c r="W29" s="403"/>
      <c r="X29" s="404"/>
      <c r="Y29" s="403"/>
      <c r="Z29" s="404"/>
      <c r="AA29" s="399"/>
      <c r="AB29" s="400"/>
      <c r="AC29" s="403"/>
      <c r="AD29" s="404"/>
      <c r="AE29" s="403"/>
      <c r="AF29" s="404"/>
      <c r="AG29" s="403"/>
      <c r="AH29" s="404"/>
      <c r="AI29" s="399"/>
      <c r="AJ29" s="400"/>
      <c r="AK29" s="473"/>
      <c r="AL29" s="132"/>
      <c r="AM29" s="153"/>
      <c r="AN29" s="375"/>
      <c r="AO29" s="403"/>
      <c r="AP29" s="404"/>
      <c r="AQ29" s="403"/>
      <c r="AR29" s="404"/>
      <c r="AS29" s="403"/>
      <c r="AT29" s="404"/>
      <c r="AU29" s="403"/>
      <c r="AV29" s="404"/>
      <c r="AW29" s="399"/>
      <c r="AX29" s="400"/>
      <c r="AY29" s="403"/>
      <c r="AZ29" s="404"/>
      <c r="BA29" s="403"/>
      <c r="BB29" s="404"/>
      <c r="BC29" s="403"/>
      <c r="BD29" s="404"/>
      <c r="BE29" s="399"/>
      <c r="BF29" s="400"/>
      <c r="BG29" s="403"/>
      <c r="BH29" s="404"/>
      <c r="BI29" s="403"/>
      <c r="BJ29" s="404"/>
      <c r="BK29" s="403"/>
      <c r="BL29" s="404"/>
      <c r="BM29" s="399"/>
      <c r="BN29" s="400"/>
      <c r="BO29" s="403"/>
      <c r="BP29" s="404"/>
      <c r="BQ29" s="403"/>
      <c r="BR29" s="404"/>
      <c r="BS29" s="403"/>
      <c r="BT29" s="404"/>
      <c r="BU29" s="399"/>
      <c r="BV29" s="400"/>
      <c r="BW29" s="473"/>
    </row>
    <row r="30" spans="1:75" ht="9" customHeight="1">
      <c r="A30" s="140"/>
      <c r="B30" s="374">
        <v>12</v>
      </c>
      <c r="C30" s="401"/>
      <c r="D30" s="402"/>
      <c r="E30" s="401"/>
      <c r="F30" s="402"/>
      <c r="G30" s="401"/>
      <c r="H30" s="402"/>
      <c r="I30" s="401"/>
      <c r="J30" s="402"/>
      <c r="K30" s="397" t="str">
        <f t="shared" ref="K30" si="16">IFERROR(SUM(C30:J31)/COUNT(C30:J31),"")</f>
        <v/>
      </c>
      <c r="L30" s="398"/>
      <c r="M30" s="401"/>
      <c r="N30" s="402"/>
      <c r="O30" s="401"/>
      <c r="P30" s="402"/>
      <c r="Q30" s="401"/>
      <c r="R30" s="402"/>
      <c r="S30" s="397">
        <f>IF(BY3=2,O30,Q30)</f>
        <v>0</v>
      </c>
      <c r="T30" s="398"/>
      <c r="U30" s="401"/>
      <c r="V30" s="402"/>
      <c r="W30" s="401"/>
      <c r="X30" s="402"/>
      <c r="Y30" s="401"/>
      <c r="Z30" s="402"/>
      <c r="AA30" s="397">
        <f>IF(BY4=2,W30,Y30)</f>
        <v>0</v>
      </c>
      <c r="AB30" s="398"/>
      <c r="AC30" s="401"/>
      <c r="AD30" s="402"/>
      <c r="AE30" s="401"/>
      <c r="AF30" s="402"/>
      <c r="AG30" s="401"/>
      <c r="AH30" s="402"/>
      <c r="AI30" s="397">
        <f>IF(BY5=2,AE30,AG30)</f>
        <v>0</v>
      </c>
      <c r="AJ30" s="398"/>
      <c r="AK30" s="473">
        <f>IF(BY7=0,AI30,(IF(BY7=3,K30,(IF(BY7=2,S30,AA30)))))</f>
        <v>0</v>
      </c>
      <c r="AL30" s="132"/>
      <c r="AM30" s="153"/>
      <c r="AN30" s="374">
        <v>12</v>
      </c>
      <c r="AO30" s="401"/>
      <c r="AP30" s="402"/>
      <c r="AQ30" s="401"/>
      <c r="AR30" s="402"/>
      <c r="AS30" s="401"/>
      <c r="AT30" s="402"/>
      <c r="AU30" s="401"/>
      <c r="AV30" s="402"/>
      <c r="AW30" s="397" t="str">
        <f t="shared" ref="AW30" si="17">IFERROR(SUM(AO30:AV31)/COUNT(AO30:AV31),"")</f>
        <v/>
      </c>
      <c r="AX30" s="398"/>
      <c r="AY30" s="401"/>
      <c r="AZ30" s="402"/>
      <c r="BA30" s="401"/>
      <c r="BB30" s="402"/>
      <c r="BC30" s="401"/>
      <c r="BD30" s="402"/>
      <c r="BE30" s="397">
        <f>IF(BZ3=2,BA30,BC30)</f>
        <v>0</v>
      </c>
      <c r="BF30" s="398"/>
      <c r="BG30" s="401"/>
      <c r="BH30" s="402"/>
      <c r="BI30" s="401"/>
      <c r="BJ30" s="402"/>
      <c r="BK30" s="401"/>
      <c r="BL30" s="402"/>
      <c r="BM30" s="397">
        <f>IF(BZ4=2,BI30,BK30)</f>
        <v>0</v>
      </c>
      <c r="BN30" s="398"/>
      <c r="BO30" s="401"/>
      <c r="BP30" s="402"/>
      <c r="BQ30" s="401"/>
      <c r="BR30" s="402"/>
      <c r="BS30" s="401"/>
      <c r="BT30" s="402"/>
      <c r="BU30" s="397">
        <f>IF(BZ5=2,BQ30,BS30)</f>
        <v>0</v>
      </c>
      <c r="BV30" s="398"/>
      <c r="BW30" s="473">
        <f>IF(BZ7=0,BU30,(IF(BZ7=3,AW30,(IF(BZ7=2,BE30,BM30)))))</f>
        <v>0</v>
      </c>
    </row>
    <row r="31" spans="1:75" ht="9" customHeight="1">
      <c r="A31" s="140"/>
      <c r="B31" s="375"/>
      <c r="C31" s="403"/>
      <c r="D31" s="404"/>
      <c r="E31" s="403"/>
      <c r="F31" s="404"/>
      <c r="G31" s="403"/>
      <c r="H31" s="404"/>
      <c r="I31" s="403"/>
      <c r="J31" s="404"/>
      <c r="K31" s="399"/>
      <c r="L31" s="400"/>
      <c r="M31" s="403"/>
      <c r="N31" s="404"/>
      <c r="O31" s="403"/>
      <c r="P31" s="404"/>
      <c r="Q31" s="403"/>
      <c r="R31" s="404"/>
      <c r="S31" s="399"/>
      <c r="T31" s="400"/>
      <c r="U31" s="403"/>
      <c r="V31" s="404"/>
      <c r="W31" s="403"/>
      <c r="X31" s="404"/>
      <c r="Y31" s="403"/>
      <c r="Z31" s="404"/>
      <c r="AA31" s="399"/>
      <c r="AB31" s="400"/>
      <c r="AC31" s="403"/>
      <c r="AD31" s="404"/>
      <c r="AE31" s="403"/>
      <c r="AF31" s="404"/>
      <c r="AG31" s="403"/>
      <c r="AH31" s="404"/>
      <c r="AI31" s="399"/>
      <c r="AJ31" s="400"/>
      <c r="AK31" s="473"/>
      <c r="AL31" s="132"/>
      <c r="AM31" s="153"/>
      <c r="AN31" s="375"/>
      <c r="AO31" s="403"/>
      <c r="AP31" s="404"/>
      <c r="AQ31" s="403"/>
      <c r="AR31" s="404"/>
      <c r="AS31" s="403"/>
      <c r="AT31" s="404"/>
      <c r="AU31" s="403"/>
      <c r="AV31" s="404"/>
      <c r="AW31" s="399"/>
      <c r="AX31" s="400"/>
      <c r="AY31" s="403"/>
      <c r="AZ31" s="404"/>
      <c r="BA31" s="403"/>
      <c r="BB31" s="404"/>
      <c r="BC31" s="403"/>
      <c r="BD31" s="404"/>
      <c r="BE31" s="399"/>
      <c r="BF31" s="400"/>
      <c r="BG31" s="403"/>
      <c r="BH31" s="404"/>
      <c r="BI31" s="403"/>
      <c r="BJ31" s="404"/>
      <c r="BK31" s="403"/>
      <c r="BL31" s="404"/>
      <c r="BM31" s="399"/>
      <c r="BN31" s="400"/>
      <c r="BO31" s="403"/>
      <c r="BP31" s="404"/>
      <c r="BQ31" s="403"/>
      <c r="BR31" s="404"/>
      <c r="BS31" s="403"/>
      <c r="BT31" s="404"/>
      <c r="BU31" s="399"/>
      <c r="BV31" s="400"/>
      <c r="BW31" s="473"/>
    </row>
    <row r="32" spans="1:75" ht="9" customHeight="1">
      <c r="A32" s="140"/>
      <c r="B32" s="374">
        <v>13</v>
      </c>
      <c r="C32" s="401"/>
      <c r="D32" s="402"/>
      <c r="E32" s="401"/>
      <c r="F32" s="402"/>
      <c r="G32" s="401"/>
      <c r="H32" s="402"/>
      <c r="I32" s="401"/>
      <c r="J32" s="402"/>
      <c r="K32" s="397" t="str">
        <f t="shared" ref="K32" si="18">IFERROR(SUM(C32:J33)/COUNT(C32:J33),"")</f>
        <v/>
      </c>
      <c r="L32" s="398"/>
      <c r="M32" s="401"/>
      <c r="N32" s="402"/>
      <c r="O32" s="401"/>
      <c r="P32" s="402"/>
      <c r="Q32" s="401"/>
      <c r="R32" s="402"/>
      <c r="S32" s="397">
        <f>IF(BY3=2,O32,Q32)</f>
        <v>0</v>
      </c>
      <c r="T32" s="398"/>
      <c r="U32" s="401"/>
      <c r="V32" s="402"/>
      <c r="W32" s="401"/>
      <c r="X32" s="402"/>
      <c r="Y32" s="401"/>
      <c r="Z32" s="402"/>
      <c r="AA32" s="397">
        <f>IF(BY4=2,W32,Y32)</f>
        <v>0</v>
      </c>
      <c r="AB32" s="398"/>
      <c r="AC32" s="401"/>
      <c r="AD32" s="402"/>
      <c r="AE32" s="401"/>
      <c r="AF32" s="402"/>
      <c r="AG32" s="401"/>
      <c r="AH32" s="402"/>
      <c r="AI32" s="397">
        <f>IF(BY5=2,AE32,AG32)</f>
        <v>0</v>
      </c>
      <c r="AJ32" s="398"/>
      <c r="AK32" s="473">
        <f>IF(BY7=0,AI32,(IF(BY7=3,K32,(IF(BY7=2,S32,AA32)))))</f>
        <v>0</v>
      </c>
      <c r="AL32" s="132"/>
      <c r="AM32" s="153"/>
      <c r="AN32" s="374">
        <v>13</v>
      </c>
      <c r="AO32" s="401"/>
      <c r="AP32" s="402"/>
      <c r="AQ32" s="401"/>
      <c r="AR32" s="402"/>
      <c r="AS32" s="401"/>
      <c r="AT32" s="402"/>
      <c r="AU32" s="401"/>
      <c r="AV32" s="402"/>
      <c r="AW32" s="397" t="str">
        <f t="shared" ref="AW32" si="19">IFERROR(SUM(AO32:AV33)/COUNT(AO32:AV33),"")</f>
        <v/>
      </c>
      <c r="AX32" s="398"/>
      <c r="AY32" s="401"/>
      <c r="AZ32" s="402"/>
      <c r="BA32" s="401"/>
      <c r="BB32" s="402"/>
      <c r="BC32" s="401"/>
      <c r="BD32" s="402"/>
      <c r="BE32" s="397">
        <f>IF(BZ3=2,BA32,BC32)</f>
        <v>0</v>
      </c>
      <c r="BF32" s="398"/>
      <c r="BG32" s="401"/>
      <c r="BH32" s="402"/>
      <c r="BI32" s="401"/>
      <c r="BJ32" s="402"/>
      <c r="BK32" s="401"/>
      <c r="BL32" s="402"/>
      <c r="BM32" s="397">
        <f>IF(BZ4=2,BI32,BK32)</f>
        <v>0</v>
      </c>
      <c r="BN32" s="398"/>
      <c r="BO32" s="401"/>
      <c r="BP32" s="402"/>
      <c r="BQ32" s="401"/>
      <c r="BR32" s="402"/>
      <c r="BS32" s="401"/>
      <c r="BT32" s="402"/>
      <c r="BU32" s="397">
        <f>IF(BZ5=2,BQ32,BS32)</f>
        <v>0</v>
      </c>
      <c r="BV32" s="398"/>
      <c r="BW32" s="473">
        <f>IF(BZ7=0,BU32,(IF(BZ7=3,AW32,(IF(BZ7=2,BE32,BM32)))))</f>
        <v>0</v>
      </c>
    </row>
    <row r="33" spans="1:75" ht="9" customHeight="1">
      <c r="A33" s="140"/>
      <c r="B33" s="375"/>
      <c r="C33" s="403"/>
      <c r="D33" s="404"/>
      <c r="E33" s="403"/>
      <c r="F33" s="404"/>
      <c r="G33" s="403"/>
      <c r="H33" s="404"/>
      <c r="I33" s="403"/>
      <c r="J33" s="404"/>
      <c r="K33" s="399"/>
      <c r="L33" s="400"/>
      <c r="M33" s="403"/>
      <c r="N33" s="404"/>
      <c r="O33" s="403"/>
      <c r="P33" s="404"/>
      <c r="Q33" s="403"/>
      <c r="R33" s="404"/>
      <c r="S33" s="399"/>
      <c r="T33" s="400"/>
      <c r="U33" s="403"/>
      <c r="V33" s="404"/>
      <c r="W33" s="403"/>
      <c r="X33" s="404"/>
      <c r="Y33" s="403"/>
      <c r="Z33" s="404"/>
      <c r="AA33" s="399"/>
      <c r="AB33" s="400"/>
      <c r="AC33" s="403"/>
      <c r="AD33" s="404"/>
      <c r="AE33" s="403"/>
      <c r="AF33" s="404"/>
      <c r="AG33" s="403"/>
      <c r="AH33" s="404"/>
      <c r="AI33" s="399"/>
      <c r="AJ33" s="400"/>
      <c r="AK33" s="473"/>
      <c r="AL33" s="132"/>
      <c r="AM33" s="153"/>
      <c r="AN33" s="375"/>
      <c r="AO33" s="403"/>
      <c r="AP33" s="404"/>
      <c r="AQ33" s="403"/>
      <c r="AR33" s="404"/>
      <c r="AS33" s="403"/>
      <c r="AT33" s="404"/>
      <c r="AU33" s="403"/>
      <c r="AV33" s="404"/>
      <c r="AW33" s="399"/>
      <c r="AX33" s="400"/>
      <c r="AY33" s="403"/>
      <c r="AZ33" s="404"/>
      <c r="BA33" s="403"/>
      <c r="BB33" s="404"/>
      <c r="BC33" s="403"/>
      <c r="BD33" s="404"/>
      <c r="BE33" s="399"/>
      <c r="BF33" s="400"/>
      <c r="BG33" s="403"/>
      <c r="BH33" s="404"/>
      <c r="BI33" s="403"/>
      <c r="BJ33" s="404"/>
      <c r="BK33" s="403"/>
      <c r="BL33" s="404"/>
      <c r="BM33" s="399"/>
      <c r="BN33" s="400"/>
      <c r="BO33" s="403"/>
      <c r="BP33" s="404"/>
      <c r="BQ33" s="403"/>
      <c r="BR33" s="404"/>
      <c r="BS33" s="403"/>
      <c r="BT33" s="404"/>
      <c r="BU33" s="399"/>
      <c r="BV33" s="400"/>
      <c r="BW33" s="473"/>
    </row>
    <row r="34" spans="1:75" ht="9" customHeight="1">
      <c r="A34" s="140"/>
      <c r="B34" s="374">
        <v>14</v>
      </c>
      <c r="C34" s="401"/>
      <c r="D34" s="402"/>
      <c r="E34" s="401"/>
      <c r="F34" s="402"/>
      <c r="G34" s="401"/>
      <c r="H34" s="402"/>
      <c r="I34" s="401"/>
      <c r="J34" s="402"/>
      <c r="K34" s="397" t="str">
        <f t="shared" ref="K34" si="20">IFERROR(SUM(C34:J35)/COUNT(C34:J35),"")</f>
        <v/>
      </c>
      <c r="L34" s="398"/>
      <c r="M34" s="401"/>
      <c r="N34" s="402"/>
      <c r="O34" s="401"/>
      <c r="P34" s="402"/>
      <c r="Q34" s="401"/>
      <c r="R34" s="402"/>
      <c r="S34" s="397">
        <f>IF(BY3=2,O34,Q34)</f>
        <v>0</v>
      </c>
      <c r="T34" s="398"/>
      <c r="U34" s="401"/>
      <c r="V34" s="402"/>
      <c r="W34" s="401"/>
      <c r="X34" s="402"/>
      <c r="Y34" s="401"/>
      <c r="Z34" s="402"/>
      <c r="AA34" s="397">
        <f>IF(BY4=2,W34,Y34)</f>
        <v>0</v>
      </c>
      <c r="AB34" s="398"/>
      <c r="AC34" s="401"/>
      <c r="AD34" s="402"/>
      <c r="AE34" s="401"/>
      <c r="AF34" s="402"/>
      <c r="AG34" s="401"/>
      <c r="AH34" s="402"/>
      <c r="AI34" s="397">
        <f>IF(BY5=2,AE34,AG34)</f>
        <v>0</v>
      </c>
      <c r="AJ34" s="398"/>
      <c r="AK34" s="473">
        <f>IF(BY7=0,AI34,(IF(BY7=3,K34,(IF(BY7=2,S34,AA34)))))</f>
        <v>0</v>
      </c>
      <c r="AL34" s="132"/>
      <c r="AM34" s="153"/>
      <c r="AN34" s="374">
        <v>14</v>
      </c>
      <c r="AO34" s="401"/>
      <c r="AP34" s="402"/>
      <c r="AQ34" s="401"/>
      <c r="AR34" s="402"/>
      <c r="AS34" s="401"/>
      <c r="AT34" s="402"/>
      <c r="AU34" s="401"/>
      <c r="AV34" s="402"/>
      <c r="AW34" s="397" t="str">
        <f t="shared" ref="AW34" si="21">IFERROR(SUM(AO34:AV35)/COUNT(AO34:AV35),"")</f>
        <v/>
      </c>
      <c r="AX34" s="398"/>
      <c r="AY34" s="401"/>
      <c r="AZ34" s="402"/>
      <c r="BA34" s="401"/>
      <c r="BB34" s="402"/>
      <c r="BC34" s="401"/>
      <c r="BD34" s="402"/>
      <c r="BE34" s="397">
        <f>IF(BZ3=2,BA34,BC34)</f>
        <v>0</v>
      </c>
      <c r="BF34" s="398"/>
      <c r="BG34" s="401"/>
      <c r="BH34" s="402"/>
      <c r="BI34" s="401"/>
      <c r="BJ34" s="402"/>
      <c r="BK34" s="401"/>
      <c r="BL34" s="402"/>
      <c r="BM34" s="397">
        <f>IF(BZ4=2,BI34,BK34)</f>
        <v>0</v>
      </c>
      <c r="BN34" s="398"/>
      <c r="BO34" s="401"/>
      <c r="BP34" s="402"/>
      <c r="BQ34" s="401"/>
      <c r="BR34" s="402"/>
      <c r="BS34" s="401"/>
      <c r="BT34" s="402"/>
      <c r="BU34" s="397">
        <f>IF(BZ5=2,BQ34,BS34)</f>
        <v>0</v>
      </c>
      <c r="BV34" s="398"/>
      <c r="BW34" s="473">
        <f>IF(BZ7=0,BU34,(IF(BZ7=3,AW34,(IF(BZ7=2,BE34,BM34)))))</f>
        <v>0</v>
      </c>
    </row>
    <row r="35" spans="1:75" ht="9" customHeight="1">
      <c r="A35" s="140"/>
      <c r="B35" s="375"/>
      <c r="C35" s="403"/>
      <c r="D35" s="404"/>
      <c r="E35" s="403"/>
      <c r="F35" s="404"/>
      <c r="G35" s="403"/>
      <c r="H35" s="404"/>
      <c r="I35" s="403"/>
      <c r="J35" s="404"/>
      <c r="K35" s="399"/>
      <c r="L35" s="400"/>
      <c r="M35" s="403"/>
      <c r="N35" s="404"/>
      <c r="O35" s="403"/>
      <c r="P35" s="404"/>
      <c r="Q35" s="403"/>
      <c r="R35" s="404"/>
      <c r="S35" s="399"/>
      <c r="T35" s="400"/>
      <c r="U35" s="403"/>
      <c r="V35" s="404"/>
      <c r="W35" s="403"/>
      <c r="X35" s="404"/>
      <c r="Y35" s="403"/>
      <c r="Z35" s="404"/>
      <c r="AA35" s="399"/>
      <c r="AB35" s="400"/>
      <c r="AC35" s="403"/>
      <c r="AD35" s="404"/>
      <c r="AE35" s="403"/>
      <c r="AF35" s="404"/>
      <c r="AG35" s="403"/>
      <c r="AH35" s="404"/>
      <c r="AI35" s="399"/>
      <c r="AJ35" s="400"/>
      <c r="AK35" s="473"/>
      <c r="AL35" s="132"/>
      <c r="AM35" s="153"/>
      <c r="AN35" s="375"/>
      <c r="AO35" s="403"/>
      <c r="AP35" s="404"/>
      <c r="AQ35" s="403"/>
      <c r="AR35" s="404"/>
      <c r="AS35" s="403"/>
      <c r="AT35" s="404"/>
      <c r="AU35" s="403"/>
      <c r="AV35" s="404"/>
      <c r="AW35" s="399"/>
      <c r="AX35" s="400"/>
      <c r="AY35" s="403"/>
      <c r="AZ35" s="404"/>
      <c r="BA35" s="403"/>
      <c r="BB35" s="404"/>
      <c r="BC35" s="403"/>
      <c r="BD35" s="404"/>
      <c r="BE35" s="399"/>
      <c r="BF35" s="400"/>
      <c r="BG35" s="403"/>
      <c r="BH35" s="404"/>
      <c r="BI35" s="403"/>
      <c r="BJ35" s="404"/>
      <c r="BK35" s="403"/>
      <c r="BL35" s="404"/>
      <c r="BM35" s="399"/>
      <c r="BN35" s="400"/>
      <c r="BO35" s="403"/>
      <c r="BP35" s="404"/>
      <c r="BQ35" s="403"/>
      <c r="BR35" s="404"/>
      <c r="BS35" s="403"/>
      <c r="BT35" s="404"/>
      <c r="BU35" s="399"/>
      <c r="BV35" s="400"/>
      <c r="BW35" s="473"/>
    </row>
    <row r="36" spans="1:75" ht="9" customHeight="1">
      <c r="A36" s="140"/>
      <c r="B36" s="374">
        <v>15</v>
      </c>
      <c r="C36" s="401"/>
      <c r="D36" s="402"/>
      <c r="E36" s="401"/>
      <c r="F36" s="402"/>
      <c r="G36" s="401"/>
      <c r="H36" s="402"/>
      <c r="I36" s="401"/>
      <c r="J36" s="402"/>
      <c r="K36" s="397" t="str">
        <f t="shared" ref="K36" si="22">IFERROR(SUM(C36:J37)/COUNT(C36:J37),"")</f>
        <v/>
      </c>
      <c r="L36" s="398"/>
      <c r="M36" s="401"/>
      <c r="N36" s="402"/>
      <c r="O36" s="401"/>
      <c r="P36" s="402"/>
      <c r="Q36" s="401"/>
      <c r="R36" s="402"/>
      <c r="S36" s="397">
        <f>IF(BY3=2,O36,Q36)</f>
        <v>0</v>
      </c>
      <c r="T36" s="398"/>
      <c r="U36" s="401"/>
      <c r="V36" s="402"/>
      <c r="W36" s="401"/>
      <c r="X36" s="402"/>
      <c r="Y36" s="401"/>
      <c r="Z36" s="402"/>
      <c r="AA36" s="397">
        <f>IF(BY4=2,W36,Y36)</f>
        <v>0</v>
      </c>
      <c r="AB36" s="398"/>
      <c r="AC36" s="401"/>
      <c r="AD36" s="402"/>
      <c r="AE36" s="401"/>
      <c r="AF36" s="402"/>
      <c r="AG36" s="401"/>
      <c r="AH36" s="402"/>
      <c r="AI36" s="397">
        <f>IF(BY5=2,AE36,AG36)</f>
        <v>0</v>
      </c>
      <c r="AJ36" s="398"/>
      <c r="AK36" s="473">
        <f>IF(BY7=0,AI36,(IF(BY7=3,K36,(IF(BY7=2,S36,AA36)))))</f>
        <v>0</v>
      </c>
      <c r="AL36" s="132"/>
      <c r="AM36" s="153"/>
      <c r="AN36" s="374">
        <v>15</v>
      </c>
      <c r="AO36" s="401"/>
      <c r="AP36" s="402"/>
      <c r="AQ36" s="401"/>
      <c r="AR36" s="402"/>
      <c r="AS36" s="401"/>
      <c r="AT36" s="402"/>
      <c r="AU36" s="401"/>
      <c r="AV36" s="402"/>
      <c r="AW36" s="397" t="str">
        <f t="shared" ref="AW36" si="23">IFERROR(SUM(AO36:AV37)/COUNT(AO36:AV37),"")</f>
        <v/>
      </c>
      <c r="AX36" s="398"/>
      <c r="AY36" s="401"/>
      <c r="AZ36" s="402"/>
      <c r="BA36" s="401"/>
      <c r="BB36" s="402"/>
      <c r="BC36" s="401"/>
      <c r="BD36" s="402"/>
      <c r="BE36" s="397">
        <f>IF(BZ3=2,BA36,BC36)</f>
        <v>0</v>
      </c>
      <c r="BF36" s="398"/>
      <c r="BG36" s="401"/>
      <c r="BH36" s="402"/>
      <c r="BI36" s="401"/>
      <c r="BJ36" s="402"/>
      <c r="BK36" s="401"/>
      <c r="BL36" s="402"/>
      <c r="BM36" s="397">
        <f>IF(BZ4=2,BI36,BK36)</f>
        <v>0</v>
      </c>
      <c r="BN36" s="398"/>
      <c r="BO36" s="401"/>
      <c r="BP36" s="402"/>
      <c r="BQ36" s="401"/>
      <c r="BR36" s="402"/>
      <c r="BS36" s="401"/>
      <c r="BT36" s="402"/>
      <c r="BU36" s="397">
        <f>IF(BZ5=2,BQ36,BS36)</f>
        <v>0</v>
      </c>
      <c r="BV36" s="398"/>
      <c r="BW36" s="473">
        <f>IF(BZ7=0,BU36,(IF(BZ7=3,AW36,(IF(BZ7=2,BE36,BM36)))))</f>
        <v>0</v>
      </c>
    </row>
    <row r="37" spans="1:75" ht="9" customHeight="1">
      <c r="A37" s="140"/>
      <c r="B37" s="375"/>
      <c r="C37" s="403"/>
      <c r="D37" s="404"/>
      <c r="E37" s="403"/>
      <c r="F37" s="404"/>
      <c r="G37" s="403"/>
      <c r="H37" s="404"/>
      <c r="I37" s="403"/>
      <c r="J37" s="404"/>
      <c r="K37" s="399"/>
      <c r="L37" s="400"/>
      <c r="M37" s="403"/>
      <c r="N37" s="404"/>
      <c r="O37" s="403"/>
      <c r="P37" s="404"/>
      <c r="Q37" s="403"/>
      <c r="R37" s="404"/>
      <c r="S37" s="399"/>
      <c r="T37" s="400"/>
      <c r="U37" s="403"/>
      <c r="V37" s="404"/>
      <c r="W37" s="403"/>
      <c r="X37" s="404"/>
      <c r="Y37" s="403"/>
      <c r="Z37" s="404"/>
      <c r="AA37" s="399"/>
      <c r="AB37" s="400"/>
      <c r="AC37" s="403"/>
      <c r="AD37" s="404"/>
      <c r="AE37" s="403"/>
      <c r="AF37" s="404"/>
      <c r="AG37" s="403"/>
      <c r="AH37" s="404"/>
      <c r="AI37" s="399"/>
      <c r="AJ37" s="400"/>
      <c r="AK37" s="473"/>
      <c r="AL37" s="132"/>
      <c r="AM37" s="153"/>
      <c r="AN37" s="375"/>
      <c r="AO37" s="403"/>
      <c r="AP37" s="404"/>
      <c r="AQ37" s="403"/>
      <c r="AR37" s="404"/>
      <c r="AS37" s="403"/>
      <c r="AT37" s="404"/>
      <c r="AU37" s="403"/>
      <c r="AV37" s="404"/>
      <c r="AW37" s="399"/>
      <c r="AX37" s="400"/>
      <c r="AY37" s="403"/>
      <c r="AZ37" s="404"/>
      <c r="BA37" s="403"/>
      <c r="BB37" s="404"/>
      <c r="BC37" s="403"/>
      <c r="BD37" s="404"/>
      <c r="BE37" s="399"/>
      <c r="BF37" s="400"/>
      <c r="BG37" s="403"/>
      <c r="BH37" s="404"/>
      <c r="BI37" s="403"/>
      <c r="BJ37" s="404"/>
      <c r="BK37" s="403"/>
      <c r="BL37" s="404"/>
      <c r="BM37" s="399"/>
      <c r="BN37" s="400"/>
      <c r="BO37" s="403"/>
      <c r="BP37" s="404"/>
      <c r="BQ37" s="403"/>
      <c r="BR37" s="404"/>
      <c r="BS37" s="403"/>
      <c r="BT37" s="404"/>
      <c r="BU37" s="399"/>
      <c r="BV37" s="400"/>
      <c r="BW37" s="473"/>
    </row>
    <row r="38" spans="1:75" ht="9" customHeight="1">
      <c r="A38" s="140"/>
      <c r="B38" s="374">
        <v>16</v>
      </c>
      <c r="C38" s="401"/>
      <c r="D38" s="402"/>
      <c r="E38" s="401"/>
      <c r="F38" s="402"/>
      <c r="G38" s="401"/>
      <c r="H38" s="402"/>
      <c r="I38" s="401"/>
      <c r="J38" s="402"/>
      <c r="K38" s="397" t="str">
        <f t="shared" ref="K38" si="24">IFERROR(SUM(C38:J39)/COUNT(C38:J39),"")</f>
        <v/>
      </c>
      <c r="L38" s="398"/>
      <c r="M38" s="401"/>
      <c r="N38" s="402"/>
      <c r="O38" s="401"/>
      <c r="P38" s="402"/>
      <c r="Q38" s="401"/>
      <c r="R38" s="402"/>
      <c r="S38" s="397">
        <f>IF(BY3=2,O38,Q38)</f>
        <v>0</v>
      </c>
      <c r="T38" s="398"/>
      <c r="U38" s="401"/>
      <c r="V38" s="402"/>
      <c r="W38" s="401"/>
      <c r="X38" s="402"/>
      <c r="Y38" s="401"/>
      <c r="Z38" s="402"/>
      <c r="AA38" s="397">
        <f>IF(BY4=2,W38,Y38)</f>
        <v>0</v>
      </c>
      <c r="AB38" s="398"/>
      <c r="AC38" s="401"/>
      <c r="AD38" s="402"/>
      <c r="AE38" s="401"/>
      <c r="AF38" s="402"/>
      <c r="AG38" s="401"/>
      <c r="AH38" s="402"/>
      <c r="AI38" s="397">
        <f>IF(BY5=2,AE38,AG38)</f>
        <v>0</v>
      </c>
      <c r="AJ38" s="398"/>
      <c r="AK38" s="473">
        <f>IF(BY7=0,AI38,(IF(BY7=3,K38,(IF(BY7=2,S38,AA38)))))</f>
        <v>0</v>
      </c>
      <c r="AL38" s="132"/>
      <c r="AM38" s="153"/>
      <c r="AN38" s="374">
        <v>16</v>
      </c>
      <c r="AO38" s="401"/>
      <c r="AP38" s="402"/>
      <c r="AQ38" s="401"/>
      <c r="AR38" s="402"/>
      <c r="AS38" s="401"/>
      <c r="AT38" s="402"/>
      <c r="AU38" s="401"/>
      <c r="AV38" s="402"/>
      <c r="AW38" s="397" t="str">
        <f t="shared" ref="AW38" si="25">IFERROR(SUM(AO38:AV39)/COUNT(AO38:AV39),"")</f>
        <v/>
      </c>
      <c r="AX38" s="398"/>
      <c r="AY38" s="401"/>
      <c r="AZ38" s="402"/>
      <c r="BA38" s="401"/>
      <c r="BB38" s="402"/>
      <c r="BC38" s="401"/>
      <c r="BD38" s="402"/>
      <c r="BE38" s="397">
        <f>IF(BZ3=2,BA38,BC38)</f>
        <v>0</v>
      </c>
      <c r="BF38" s="398"/>
      <c r="BG38" s="401"/>
      <c r="BH38" s="402"/>
      <c r="BI38" s="401"/>
      <c r="BJ38" s="402"/>
      <c r="BK38" s="401"/>
      <c r="BL38" s="402"/>
      <c r="BM38" s="397">
        <f>IF(BZ4=2,BI38,BK38)</f>
        <v>0</v>
      </c>
      <c r="BN38" s="398"/>
      <c r="BO38" s="401"/>
      <c r="BP38" s="402"/>
      <c r="BQ38" s="401"/>
      <c r="BR38" s="402"/>
      <c r="BS38" s="401"/>
      <c r="BT38" s="402"/>
      <c r="BU38" s="397">
        <f>IF(BZ5=2,BQ38,BS38)</f>
        <v>0</v>
      </c>
      <c r="BV38" s="398"/>
      <c r="BW38" s="473">
        <f>IF(BZ7=0,BU38,(IF(BZ7=3,AW38,(IF(BZ7=2,BE38,BM38)))))</f>
        <v>0</v>
      </c>
    </row>
    <row r="39" spans="1:75" ht="9" customHeight="1">
      <c r="A39" s="140"/>
      <c r="B39" s="375"/>
      <c r="C39" s="403"/>
      <c r="D39" s="404"/>
      <c r="E39" s="403"/>
      <c r="F39" s="404"/>
      <c r="G39" s="403"/>
      <c r="H39" s="404"/>
      <c r="I39" s="403"/>
      <c r="J39" s="404"/>
      <c r="K39" s="399"/>
      <c r="L39" s="400"/>
      <c r="M39" s="403"/>
      <c r="N39" s="404"/>
      <c r="O39" s="403"/>
      <c r="P39" s="404"/>
      <c r="Q39" s="403"/>
      <c r="R39" s="404"/>
      <c r="S39" s="399"/>
      <c r="T39" s="400"/>
      <c r="U39" s="403"/>
      <c r="V39" s="404"/>
      <c r="W39" s="403"/>
      <c r="X39" s="404"/>
      <c r="Y39" s="403"/>
      <c r="Z39" s="404"/>
      <c r="AA39" s="399"/>
      <c r="AB39" s="400"/>
      <c r="AC39" s="403"/>
      <c r="AD39" s="404"/>
      <c r="AE39" s="403"/>
      <c r="AF39" s="404"/>
      <c r="AG39" s="403"/>
      <c r="AH39" s="404"/>
      <c r="AI39" s="399"/>
      <c r="AJ39" s="400"/>
      <c r="AK39" s="473"/>
      <c r="AL39" s="132"/>
      <c r="AM39" s="153"/>
      <c r="AN39" s="375"/>
      <c r="AO39" s="403"/>
      <c r="AP39" s="404"/>
      <c r="AQ39" s="403"/>
      <c r="AR39" s="404"/>
      <c r="AS39" s="403"/>
      <c r="AT39" s="404"/>
      <c r="AU39" s="403"/>
      <c r="AV39" s="404"/>
      <c r="AW39" s="399"/>
      <c r="AX39" s="400"/>
      <c r="AY39" s="403"/>
      <c r="AZ39" s="404"/>
      <c r="BA39" s="403"/>
      <c r="BB39" s="404"/>
      <c r="BC39" s="403"/>
      <c r="BD39" s="404"/>
      <c r="BE39" s="399"/>
      <c r="BF39" s="400"/>
      <c r="BG39" s="403"/>
      <c r="BH39" s="404"/>
      <c r="BI39" s="403"/>
      <c r="BJ39" s="404"/>
      <c r="BK39" s="403"/>
      <c r="BL39" s="404"/>
      <c r="BM39" s="399"/>
      <c r="BN39" s="400"/>
      <c r="BO39" s="403"/>
      <c r="BP39" s="404"/>
      <c r="BQ39" s="403"/>
      <c r="BR39" s="404"/>
      <c r="BS39" s="403"/>
      <c r="BT39" s="404"/>
      <c r="BU39" s="399"/>
      <c r="BV39" s="400"/>
      <c r="BW39" s="473"/>
    </row>
    <row r="40" spans="1:75" ht="9" customHeight="1">
      <c r="A40" s="140"/>
      <c r="B40" s="374">
        <v>17</v>
      </c>
      <c r="C40" s="401"/>
      <c r="D40" s="402"/>
      <c r="E40" s="401"/>
      <c r="F40" s="402"/>
      <c r="G40" s="401"/>
      <c r="H40" s="402"/>
      <c r="I40" s="401"/>
      <c r="J40" s="402"/>
      <c r="K40" s="397" t="str">
        <f t="shared" ref="K40" si="26">IFERROR(SUM(C40:J41)/COUNT(C40:J41),"")</f>
        <v/>
      </c>
      <c r="L40" s="398"/>
      <c r="M40" s="401"/>
      <c r="N40" s="402"/>
      <c r="O40" s="401"/>
      <c r="P40" s="402"/>
      <c r="Q40" s="401"/>
      <c r="R40" s="402"/>
      <c r="S40" s="397">
        <f>IF(BY3=2,O40,Q40)</f>
        <v>0</v>
      </c>
      <c r="T40" s="398"/>
      <c r="U40" s="401"/>
      <c r="V40" s="402"/>
      <c r="W40" s="401"/>
      <c r="X40" s="402"/>
      <c r="Y40" s="401"/>
      <c r="Z40" s="402"/>
      <c r="AA40" s="397">
        <f>IF(BY4=2,W40,Y40)</f>
        <v>0</v>
      </c>
      <c r="AB40" s="398"/>
      <c r="AC40" s="401"/>
      <c r="AD40" s="402"/>
      <c r="AE40" s="401"/>
      <c r="AF40" s="402"/>
      <c r="AG40" s="401"/>
      <c r="AH40" s="402"/>
      <c r="AI40" s="397">
        <f>IF(BY5=2,AE40,AG40)</f>
        <v>0</v>
      </c>
      <c r="AJ40" s="398"/>
      <c r="AK40" s="473">
        <f>IF(BY7=0,AI40,(IF(BY7=3,K40,(IF(BY7=2,S40,AA40)))))</f>
        <v>0</v>
      </c>
      <c r="AL40" s="132"/>
      <c r="AM40" s="153"/>
      <c r="AN40" s="374">
        <v>17</v>
      </c>
      <c r="AO40" s="401"/>
      <c r="AP40" s="402"/>
      <c r="AQ40" s="401"/>
      <c r="AR40" s="402"/>
      <c r="AS40" s="401"/>
      <c r="AT40" s="402"/>
      <c r="AU40" s="401"/>
      <c r="AV40" s="402"/>
      <c r="AW40" s="397" t="str">
        <f t="shared" ref="AW40" si="27">IFERROR(SUM(AO40:AV41)/COUNT(AO40:AV41),"")</f>
        <v/>
      </c>
      <c r="AX40" s="398"/>
      <c r="AY40" s="401"/>
      <c r="AZ40" s="402"/>
      <c r="BA40" s="401"/>
      <c r="BB40" s="402"/>
      <c r="BC40" s="401"/>
      <c r="BD40" s="402"/>
      <c r="BE40" s="397">
        <f>IF(BZ3=2,BA40,BC40)</f>
        <v>0</v>
      </c>
      <c r="BF40" s="398"/>
      <c r="BG40" s="401"/>
      <c r="BH40" s="402"/>
      <c r="BI40" s="401"/>
      <c r="BJ40" s="402"/>
      <c r="BK40" s="401"/>
      <c r="BL40" s="402"/>
      <c r="BM40" s="397">
        <f>IF(BZ4=2,BI40,BK40)</f>
        <v>0</v>
      </c>
      <c r="BN40" s="398"/>
      <c r="BO40" s="401"/>
      <c r="BP40" s="402"/>
      <c r="BQ40" s="401"/>
      <c r="BR40" s="402"/>
      <c r="BS40" s="401"/>
      <c r="BT40" s="402"/>
      <c r="BU40" s="397">
        <f>IF(BZ5=2,BQ40,BS40)</f>
        <v>0</v>
      </c>
      <c r="BV40" s="398"/>
      <c r="BW40" s="473">
        <f>IF(BZ7=0,BU40,(IF(BZ7=3,AW40,(IF(BZ7=2,BE40,BM40)))))</f>
        <v>0</v>
      </c>
    </row>
    <row r="41" spans="1:75" ht="9" customHeight="1">
      <c r="A41" s="140"/>
      <c r="B41" s="375"/>
      <c r="C41" s="403"/>
      <c r="D41" s="404"/>
      <c r="E41" s="403"/>
      <c r="F41" s="404"/>
      <c r="G41" s="403"/>
      <c r="H41" s="404"/>
      <c r="I41" s="403"/>
      <c r="J41" s="404"/>
      <c r="K41" s="399"/>
      <c r="L41" s="400"/>
      <c r="M41" s="403"/>
      <c r="N41" s="404"/>
      <c r="O41" s="403"/>
      <c r="P41" s="404"/>
      <c r="Q41" s="403"/>
      <c r="R41" s="404"/>
      <c r="S41" s="399"/>
      <c r="T41" s="400"/>
      <c r="U41" s="403"/>
      <c r="V41" s="404"/>
      <c r="W41" s="403"/>
      <c r="X41" s="404"/>
      <c r="Y41" s="403"/>
      <c r="Z41" s="404"/>
      <c r="AA41" s="399"/>
      <c r="AB41" s="400"/>
      <c r="AC41" s="403"/>
      <c r="AD41" s="404"/>
      <c r="AE41" s="403"/>
      <c r="AF41" s="404"/>
      <c r="AG41" s="403"/>
      <c r="AH41" s="404"/>
      <c r="AI41" s="399"/>
      <c r="AJ41" s="400"/>
      <c r="AK41" s="473"/>
      <c r="AL41" s="132"/>
      <c r="AM41" s="153"/>
      <c r="AN41" s="375"/>
      <c r="AO41" s="403"/>
      <c r="AP41" s="404"/>
      <c r="AQ41" s="403"/>
      <c r="AR41" s="404"/>
      <c r="AS41" s="403"/>
      <c r="AT41" s="404"/>
      <c r="AU41" s="403"/>
      <c r="AV41" s="404"/>
      <c r="AW41" s="399"/>
      <c r="AX41" s="400"/>
      <c r="AY41" s="403"/>
      <c r="AZ41" s="404"/>
      <c r="BA41" s="403"/>
      <c r="BB41" s="404"/>
      <c r="BC41" s="403"/>
      <c r="BD41" s="404"/>
      <c r="BE41" s="399"/>
      <c r="BF41" s="400"/>
      <c r="BG41" s="403"/>
      <c r="BH41" s="404"/>
      <c r="BI41" s="403"/>
      <c r="BJ41" s="404"/>
      <c r="BK41" s="403"/>
      <c r="BL41" s="404"/>
      <c r="BM41" s="399"/>
      <c r="BN41" s="400"/>
      <c r="BO41" s="403"/>
      <c r="BP41" s="404"/>
      <c r="BQ41" s="403"/>
      <c r="BR41" s="404"/>
      <c r="BS41" s="403"/>
      <c r="BT41" s="404"/>
      <c r="BU41" s="399"/>
      <c r="BV41" s="400"/>
      <c r="BW41" s="473"/>
    </row>
    <row r="42" spans="1:75" ht="9" customHeight="1">
      <c r="A42" s="140"/>
      <c r="B42" s="374">
        <v>18</v>
      </c>
      <c r="C42" s="401"/>
      <c r="D42" s="402"/>
      <c r="E42" s="401"/>
      <c r="F42" s="402"/>
      <c r="G42" s="401"/>
      <c r="H42" s="402"/>
      <c r="I42" s="401"/>
      <c r="J42" s="402"/>
      <c r="K42" s="397" t="str">
        <f t="shared" ref="K42" si="28">IFERROR(SUM(C42:J43)/COUNT(C42:J43),"")</f>
        <v/>
      </c>
      <c r="L42" s="398"/>
      <c r="M42" s="401"/>
      <c r="N42" s="402"/>
      <c r="O42" s="401"/>
      <c r="P42" s="402"/>
      <c r="Q42" s="401"/>
      <c r="R42" s="402"/>
      <c r="S42" s="397">
        <f>IF(BY3=2,O42,Q42)</f>
        <v>0</v>
      </c>
      <c r="T42" s="398"/>
      <c r="U42" s="401"/>
      <c r="V42" s="402"/>
      <c r="W42" s="401"/>
      <c r="X42" s="402"/>
      <c r="Y42" s="401"/>
      <c r="Z42" s="402"/>
      <c r="AA42" s="397">
        <f>IF(BY4=2,W42,Y42)</f>
        <v>0</v>
      </c>
      <c r="AB42" s="398"/>
      <c r="AC42" s="401"/>
      <c r="AD42" s="402"/>
      <c r="AE42" s="401"/>
      <c r="AF42" s="402"/>
      <c r="AG42" s="401"/>
      <c r="AH42" s="402"/>
      <c r="AI42" s="397">
        <f>IF(BY5=2,AE42,AG42)</f>
        <v>0</v>
      </c>
      <c r="AJ42" s="398"/>
      <c r="AK42" s="473">
        <f>IF(BY7=0,AI42,(IF(BY7=3,K42,(IF(BY7=2,S42,AA42)))))</f>
        <v>0</v>
      </c>
      <c r="AL42" s="132"/>
      <c r="AM42" s="153"/>
      <c r="AN42" s="374">
        <v>18</v>
      </c>
      <c r="AO42" s="401"/>
      <c r="AP42" s="402"/>
      <c r="AQ42" s="401"/>
      <c r="AR42" s="402"/>
      <c r="AS42" s="401"/>
      <c r="AT42" s="402"/>
      <c r="AU42" s="401"/>
      <c r="AV42" s="402"/>
      <c r="AW42" s="397" t="str">
        <f t="shared" ref="AW42" si="29">IFERROR(SUM(AO42:AV43)/COUNT(AO42:AV43),"")</f>
        <v/>
      </c>
      <c r="AX42" s="398"/>
      <c r="AY42" s="401"/>
      <c r="AZ42" s="402"/>
      <c r="BA42" s="401"/>
      <c r="BB42" s="402"/>
      <c r="BC42" s="401"/>
      <c r="BD42" s="402"/>
      <c r="BE42" s="397">
        <f>IF(BZ3=2,BA42,BC42)</f>
        <v>0</v>
      </c>
      <c r="BF42" s="398"/>
      <c r="BG42" s="401"/>
      <c r="BH42" s="402"/>
      <c r="BI42" s="401"/>
      <c r="BJ42" s="402"/>
      <c r="BK42" s="401"/>
      <c r="BL42" s="402"/>
      <c r="BM42" s="397">
        <f>IF(BZ4=2,BI42,BK42)</f>
        <v>0</v>
      </c>
      <c r="BN42" s="398"/>
      <c r="BO42" s="401"/>
      <c r="BP42" s="402"/>
      <c r="BQ42" s="401"/>
      <c r="BR42" s="402"/>
      <c r="BS42" s="401"/>
      <c r="BT42" s="402"/>
      <c r="BU42" s="397">
        <f>IF(BZ5=2,BQ42,BS42)</f>
        <v>0</v>
      </c>
      <c r="BV42" s="398"/>
      <c r="BW42" s="473">
        <f>IF(BZ7=0,BU42,(IF(BZ7=3,AW42,(IF(BZ7=2,BE42,BM42)))))</f>
        <v>0</v>
      </c>
    </row>
    <row r="43" spans="1:75" ht="9" customHeight="1">
      <c r="A43" s="140"/>
      <c r="B43" s="375"/>
      <c r="C43" s="403"/>
      <c r="D43" s="404"/>
      <c r="E43" s="403"/>
      <c r="F43" s="404"/>
      <c r="G43" s="403"/>
      <c r="H43" s="404"/>
      <c r="I43" s="403"/>
      <c r="J43" s="404"/>
      <c r="K43" s="399"/>
      <c r="L43" s="400"/>
      <c r="M43" s="403"/>
      <c r="N43" s="404"/>
      <c r="O43" s="403"/>
      <c r="P43" s="404"/>
      <c r="Q43" s="403"/>
      <c r="R43" s="404"/>
      <c r="S43" s="399"/>
      <c r="T43" s="400"/>
      <c r="U43" s="403"/>
      <c r="V43" s="404"/>
      <c r="W43" s="403"/>
      <c r="X43" s="404"/>
      <c r="Y43" s="403"/>
      <c r="Z43" s="404"/>
      <c r="AA43" s="399"/>
      <c r="AB43" s="400"/>
      <c r="AC43" s="403"/>
      <c r="AD43" s="404"/>
      <c r="AE43" s="403"/>
      <c r="AF43" s="404"/>
      <c r="AG43" s="403"/>
      <c r="AH43" s="404"/>
      <c r="AI43" s="399"/>
      <c r="AJ43" s="400"/>
      <c r="AK43" s="473"/>
      <c r="AL43" s="132"/>
      <c r="AM43" s="153"/>
      <c r="AN43" s="375"/>
      <c r="AO43" s="403"/>
      <c r="AP43" s="404"/>
      <c r="AQ43" s="403"/>
      <c r="AR43" s="404"/>
      <c r="AS43" s="403"/>
      <c r="AT43" s="404"/>
      <c r="AU43" s="403"/>
      <c r="AV43" s="404"/>
      <c r="AW43" s="399"/>
      <c r="AX43" s="400"/>
      <c r="AY43" s="403"/>
      <c r="AZ43" s="404"/>
      <c r="BA43" s="403"/>
      <c r="BB43" s="404"/>
      <c r="BC43" s="403"/>
      <c r="BD43" s="404"/>
      <c r="BE43" s="399"/>
      <c r="BF43" s="400"/>
      <c r="BG43" s="403"/>
      <c r="BH43" s="404"/>
      <c r="BI43" s="403"/>
      <c r="BJ43" s="404"/>
      <c r="BK43" s="403"/>
      <c r="BL43" s="404"/>
      <c r="BM43" s="399"/>
      <c r="BN43" s="400"/>
      <c r="BO43" s="403"/>
      <c r="BP43" s="404"/>
      <c r="BQ43" s="403"/>
      <c r="BR43" s="404"/>
      <c r="BS43" s="403"/>
      <c r="BT43" s="404"/>
      <c r="BU43" s="399"/>
      <c r="BV43" s="400"/>
      <c r="BW43" s="473"/>
    </row>
    <row r="44" spans="1:75" ht="9" customHeight="1">
      <c r="A44" s="140"/>
      <c r="B44" s="374">
        <v>19</v>
      </c>
      <c r="C44" s="401"/>
      <c r="D44" s="402"/>
      <c r="E44" s="401"/>
      <c r="F44" s="402"/>
      <c r="G44" s="401"/>
      <c r="H44" s="402"/>
      <c r="I44" s="401"/>
      <c r="J44" s="402"/>
      <c r="K44" s="397" t="str">
        <f t="shared" ref="K44" si="30">IFERROR(SUM(C44:J45)/COUNT(C44:J45),"")</f>
        <v/>
      </c>
      <c r="L44" s="398"/>
      <c r="M44" s="401"/>
      <c r="N44" s="402"/>
      <c r="O44" s="401"/>
      <c r="P44" s="402"/>
      <c r="Q44" s="401"/>
      <c r="R44" s="402"/>
      <c r="S44" s="397">
        <f>IF(BY3=2,O44,Q44)</f>
        <v>0</v>
      </c>
      <c r="T44" s="398"/>
      <c r="U44" s="401"/>
      <c r="V44" s="402"/>
      <c r="W44" s="401"/>
      <c r="X44" s="402"/>
      <c r="Y44" s="401"/>
      <c r="Z44" s="402"/>
      <c r="AA44" s="397">
        <f>IF(BY4=2,W44,Y44)</f>
        <v>0</v>
      </c>
      <c r="AB44" s="398"/>
      <c r="AC44" s="401"/>
      <c r="AD44" s="402"/>
      <c r="AE44" s="401"/>
      <c r="AF44" s="402"/>
      <c r="AG44" s="401"/>
      <c r="AH44" s="402"/>
      <c r="AI44" s="397">
        <f>IF(BY5=2,AE44,AG44)</f>
        <v>0</v>
      </c>
      <c r="AJ44" s="398"/>
      <c r="AK44" s="473">
        <f>IF(BY7=0,AI44,(IF(BY7=3,K44,(IF(BY7=2,S44,AA44)))))</f>
        <v>0</v>
      </c>
      <c r="AL44" s="132"/>
      <c r="AM44" s="153"/>
      <c r="AN44" s="374">
        <v>19</v>
      </c>
      <c r="AO44" s="401"/>
      <c r="AP44" s="402"/>
      <c r="AQ44" s="401"/>
      <c r="AR44" s="402"/>
      <c r="AS44" s="401"/>
      <c r="AT44" s="402"/>
      <c r="AU44" s="401"/>
      <c r="AV44" s="402"/>
      <c r="AW44" s="397" t="str">
        <f t="shared" ref="AW44" si="31">IFERROR(SUM(AO44:AV45)/COUNT(AO44:AV45),"")</f>
        <v/>
      </c>
      <c r="AX44" s="398"/>
      <c r="AY44" s="401"/>
      <c r="AZ44" s="402"/>
      <c r="BA44" s="401"/>
      <c r="BB44" s="402"/>
      <c r="BC44" s="401"/>
      <c r="BD44" s="402"/>
      <c r="BE44" s="397">
        <f>IF(BZ3=2,BA44,BC44)</f>
        <v>0</v>
      </c>
      <c r="BF44" s="398"/>
      <c r="BG44" s="401"/>
      <c r="BH44" s="402"/>
      <c r="BI44" s="401"/>
      <c r="BJ44" s="402"/>
      <c r="BK44" s="401"/>
      <c r="BL44" s="402"/>
      <c r="BM44" s="397">
        <f>IF(BZ4=2,BI44,BK44)</f>
        <v>0</v>
      </c>
      <c r="BN44" s="398"/>
      <c r="BO44" s="401"/>
      <c r="BP44" s="402"/>
      <c r="BQ44" s="401"/>
      <c r="BR44" s="402"/>
      <c r="BS44" s="401"/>
      <c r="BT44" s="402"/>
      <c r="BU44" s="397">
        <f>IF(BZ5=2,BQ44,BS44)</f>
        <v>0</v>
      </c>
      <c r="BV44" s="398"/>
      <c r="BW44" s="473">
        <f>IF(BZ7=0,BU44,(IF(BZ7=3,AW44,(IF(BZ7=2,BE44,BM44)))))</f>
        <v>0</v>
      </c>
    </row>
    <row r="45" spans="1:75" ht="9" customHeight="1">
      <c r="A45" s="140"/>
      <c r="B45" s="375"/>
      <c r="C45" s="403"/>
      <c r="D45" s="404"/>
      <c r="E45" s="403"/>
      <c r="F45" s="404"/>
      <c r="G45" s="403"/>
      <c r="H45" s="404"/>
      <c r="I45" s="403"/>
      <c r="J45" s="404"/>
      <c r="K45" s="399"/>
      <c r="L45" s="400"/>
      <c r="M45" s="403"/>
      <c r="N45" s="404"/>
      <c r="O45" s="403"/>
      <c r="P45" s="404"/>
      <c r="Q45" s="403"/>
      <c r="R45" s="404"/>
      <c r="S45" s="399"/>
      <c r="T45" s="400"/>
      <c r="U45" s="403"/>
      <c r="V45" s="404"/>
      <c r="W45" s="403"/>
      <c r="X45" s="404"/>
      <c r="Y45" s="403"/>
      <c r="Z45" s="404"/>
      <c r="AA45" s="399"/>
      <c r="AB45" s="400"/>
      <c r="AC45" s="403"/>
      <c r="AD45" s="404"/>
      <c r="AE45" s="403"/>
      <c r="AF45" s="404"/>
      <c r="AG45" s="403"/>
      <c r="AH45" s="404"/>
      <c r="AI45" s="399"/>
      <c r="AJ45" s="400"/>
      <c r="AK45" s="473"/>
      <c r="AL45" s="132"/>
      <c r="AM45" s="153"/>
      <c r="AN45" s="375"/>
      <c r="AO45" s="403"/>
      <c r="AP45" s="404"/>
      <c r="AQ45" s="403"/>
      <c r="AR45" s="404"/>
      <c r="AS45" s="403"/>
      <c r="AT45" s="404"/>
      <c r="AU45" s="403"/>
      <c r="AV45" s="404"/>
      <c r="AW45" s="399"/>
      <c r="AX45" s="400"/>
      <c r="AY45" s="403"/>
      <c r="AZ45" s="404"/>
      <c r="BA45" s="403"/>
      <c r="BB45" s="404"/>
      <c r="BC45" s="403"/>
      <c r="BD45" s="404"/>
      <c r="BE45" s="399"/>
      <c r="BF45" s="400"/>
      <c r="BG45" s="403"/>
      <c r="BH45" s="404"/>
      <c r="BI45" s="403"/>
      <c r="BJ45" s="404"/>
      <c r="BK45" s="403"/>
      <c r="BL45" s="404"/>
      <c r="BM45" s="399"/>
      <c r="BN45" s="400"/>
      <c r="BO45" s="403"/>
      <c r="BP45" s="404"/>
      <c r="BQ45" s="403"/>
      <c r="BR45" s="404"/>
      <c r="BS45" s="403"/>
      <c r="BT45" s="404"/>
      <c r="BU45" s="399"/>
      <c r="BV45" s="400"/>
      <c r="BW45" s="473"/>
    </row>
    <row r="46" spans="1:75" ht="9" customHeight="1">
      <c r="A46" s="140"/>
      <c r="B46" s="374">
        <v>20</v>
      </c>
      <c r="C46" s="401"/>
      <c r="D46" s="402"/>
      <c r="E46" s="401"/>
      <c r="F46" s="402"/>
      <c r="G46" s="401"/>
      <c r="H46" s="402"/>
      <c r="I46" s="401"/>
      <c r="J46" s="402"/>
      <c r="K46" s="397" t="str">
        <f t="shared" ref="K46" si="32">IFERROR(SUM(C46:J47)/COUNT(C46:J47),"")</f>
        <v/>
      </c>
      <c r="L46" s="398"/>
      <c r="M46" s="401"/>
      <c r="N46" s="402"/>
      <c r="O46" s="401"/>
      <c r="P46" s="402"/>
      <c r="Q46" s="401"/>
      <c r="R46" s="402"/>
      <c r="S46" s="397">
        <f>IF(BY3=2,O46,Q46)</f>
        <v>0</v>
      </c>
      <c r="T46" s="398"/>
      <c r="U46" s="401"/>
      <c r="V46" s="402"/>
      <c r="W46" s="401"/>
      <c r="X46" s="402"/>
      <c r="Y46" s="401"/>
      <c r="Z46" s="402"/>
      <c r="AA46" s="397">
        <f>IF(BY4=2,W46,Y46)</f>
        <v>0</v>
      </c>
      <c r="AB46" s="398"/>
      <c r="AC46" s="401"/>
      <c r="AD46" s="402"/>
      <c r="AE46" s="401"/>
      <c r="AF46" s="402"/>
      <c r="AG46" s="401"/>
      <c r="AH46" s="402"/>
      <c r="AI46" s="397">
        <f>IF(BY5=2,AE46,AG46)</f>
        <v>0</v>
      </c>
      <c r="AJ46" s="398"/>
      <c r="AK46" s="473">
        <f>IF(BY7=0,AI46,(IF(BY7=3,K46,(IF(BY7=2,S46,AA46)))))</f>
        <v>0</v>
      </c>
      <c r="AL46" s="132"/>
      <c r="AM46" s="153"/>
      <c r="AN46" s="374">
        <v>20</v>
      </c>
      <c r="AO46" s="401"/>
      <c r="AP46" s="402"/>
      <c r="AQ46" s="401"/>
      <c r="AR46" s="402"/>
      <c r="AS46" s="401"/>
      <c r="AT46" s="402"/>
      <c r="AU46" s="401"/>
      <c r="AV46" s="402"/>
      <c r="AW46" s="397" t="str">
        <f t="shared" ref="AW46" si="33">IFERROR(SUM(AO46:AV47)/COUNT(AO46:AV47),"")</f>
        <v/>
      </c>
      <c r="AX46" s="398"/>
      <c r="AY46" s="401"/>
      <c r="AZ46" s="402"/>
      <c r="BA46" s="401"/>
      <c r="BB46" s="402"/>
      <c r="BC46" s="401"/>
      <c r="BD46" s="402"/>
      <c r="BE46" s="397">
        <f>IF(BZ3=2,BA46,BC46)</f>
        <v>0</v>
      </c>
      <c r="BF46" s="398"/>
      <c r="BG46" s="401"/>
      <c r="BH46" s="402"/>
      <c r="BI46" s="401"/>
      <c r="BJ46" s="402"/>
      <c r="BK46" s="401"/>
      <c r="BL46" s="402"/>
      <c r="BM46" s="397">
        <f>IF(BZ4=2,BI46,BK46)</f>
        <v>0</v>
      </c>
      <c r="BN46" s="398"/>
      <c r="BO46" s="401"/>
      <c r="BP46" s="402"/>
      <c r="BQ46" s="401"/>
      <c r="BR46" s="402"/>
      <c r="BS46" s="401"/>
      <c r="BT46" s="402"/>
      <c r="BU46" s="397">
        <f>IF(BZ5=2,BQ46,BS46)</f>
        <v>0</v>
      </c>
      <c r="BV46" s="398"/>
      <c r="BW46" s="473">
        <f>IF(BZ7=0,BU46,(IF(BZ7=3,AW46,(IF(BZ7=2,BE46,BM46)))))</f>
        <v>0</v>
      </c>
    </row>
    <row r="47" spans="1:75" ht="9" customHeight="1">
      <c r="A47" s="140"/>
      <c r="B47" s="375"/>
      <c r="C47" s="403"/>
      <c r="D47" s="404"/>
      <c r="E47" s="403"/>
      <c r="F47" s="404"/>
      <c r="G47" s="403"/>
      <c r="H47" s="404"/>
      <c r="I47" s="403"/>
      <c r="J47" s="404"/>
      <c r="K47" s="399"/>
      <c r="L47" s="400"/>
      <c r="M47" s="403"/>
      <c r="N47" s="404"/>
      <c r="O47" s="403"/>
      <c r="P47" s="404"/>
      <c r="Q47" s="403"/>
      <c r="R47" s="404"/>
      <c r="S47" s="399"/>
      <c r="T47" s="400"/>
      <c r="U47" s="403"/>
      <c r="V47" s="404"/>
      <c r="W47" s="403"/>
      <c r="X47" s="404"/>
      <c r="Y47" s="403"/>
      <c r="Z47" s="404"/>
      <c r="AA47" s="399"/>
      <c r="AB47" s="400"/>
      <c r="AC47" s="403"/>
      <c r="AD47" s="404"/>
      <c r="AE47" s="403"/>
      <c r="AF47" s="404"/>
      <c r="AG47" s="403"/>
      <c r="AH47" s="404"/>
      <c r="AI47" s="399"/>
      <c r="AJ47" s="400"/>
      <c r="AK47" s="473"/>
      <c r="AL47" s="132"/>
      <c r="AM47" s="153"/>
      <c r="AN47" s="375"/>
      <c r="AO47" s="403"/>
      <c r="AP47" s="404"/>
      <c r="AQ47" s="403"/>
      <c r="AR47" s="404"/>
      <c r="AS47" s="403"/>
      <c r="AT47" s="404"/>
      <c r="AU47" s="403"/>
      <c r="AV47" s="404"/>
      <c r="AW47" s="399"/>
      <c r="AX47" s="400"/>
      <c r="AY47" s="403"/>
      <c r="AZ47" s="404"/>
      <c r="BA47" s="403"/>
      <c r="BB47" s="404"/>
      <c r="BC47" s="403"/>
      <c r="BD47" s="404"/>
      <c r="BE47" s="399"/>
      <c r="BF47" s="400"/>
      <c r="BG47" s="403"/>
      <c r="BH47" s="404"/>
      <c r="BI47" s="403"/>
      <c r="BJ47" s="404"/>
      <c r="BK47" s="403"/>
      <c r="BL47" s="404"/>
      <c r="BM47" s="399"/>
      <c r="BN47" s="400"/>
      <c r="BO47" s="403"/>
      <c r="BP47" s="404"/>
      <c r="BQ47" s="403"/>
      <c r="BR47" s="404"/>
      <c r="BS47" s="403"/>
      <c r="BT47" s="404"/>
      <c r="BU47" s="399"/>
      <c r="BV47" s="400"/>
      <c r="BW47" s="473"/>
    </row>
    <row r="48" spans="1:75" ht="9" customHeight="1">
      <c r="A48" s="140"/>
      <c r="B48" s="374">
        <v>21</v>
      </c>
      <c r="C48" s="401"/>
      <c r="D48" s="402"/>
      <c r="E48" s="401"/>
      <c r="F48" s="402"/>
      <c r="G48" s="401"/>
      <c r="H48" s="402"/>
      <c r="I48" s="401"/>
      <c r="J48" s="402"/>
      <c r="K48" s="397" t="str">
        <f t="shared" ref="K48" si="34">IFERROR(SUM(C48:J49)/COUNT(C48:J49),"")</f>
        <v/>
      </c>
      <c r="L48" s="398"/>
      <c r="M48" s="401"/>
      <c r="N48" s="402"/>
      <c r="O48" s="401"/>
      <c r="P48" s="402"/>
      <c r="Q48" s="401"/>
      <c r="R48" s="402"/>
      <c r="S48" s="397">
        <f>IF(BY3=2,O48,Q48)</f>
        <v>0</v>
      </c>
      <c r="T48" s="398"/>
      <c r="U48" s="401"/>
      <c r="V48" s="402"/>
      <c r="W48" s="401"/>
      <c r="X48" s="402"/>
      <c r="Y48" s="401"/>
      <c r="Z48" s="402"/>
      <c r="AA48" s="397">
        <f>IF(BY4=2,W48,Y48)</f>
        <v>0</v>
      </c>
      <c r="AB48" s="398"/>
      <c r="AC48" s="401"/>
      <c r="AD48" s="402"/>
      <c r="AE48" s="401"/>
      <c r="AF48" s="402"/>
      <c r="AG48" s="401"/>
      <c r="AH48" s="402"/>
      <c r="AI48" s="397">
        <f>IF(BY5=2,AE48,AG48)</f>
        <v>0</v>
      </c>
      <c r="AJ48" s="398"/>
      <c r="AK48" s="473">
        <f>IF(BY7=0,AI48,(IF(BY7=3,K48,(IF(BY7=2,S48,AA48)))))</f>
        <v>0</v>
      </c>
      <c r="AL48" s="132"/>
      <c r="AM48" s="153"/>
      <c r="AN48" s="374">
        <v>21</v>
      </c>
      <c r="AO48" s="401"/>
      <c r="AP48" s="402"/>
      <c r="AQ48" s="401"/>
      <c r="AR48" s="402"/>
      <c r="AS48" s="401"/>
      <c r="AT48" s="402"/>
      <c r="AU48" s="401"/>
      <c r="AV48" s="402"/>
      <c r="AW48" s="397" t="str">
        <f t="shared" ref="AW48" si="35">IFERROR(SUM(AO48:AV49)/COUNT(AO48:AV49),"")</f>
        <v/>
      </c>
      <c r="AX48" s="398"/>
      <c r="AY48" s="401"/>
      <c r="AZ48" s="402"/>
      <c r="BA48" s="401"/>
      <c r="BB48" s="402"/>
      <c r="BC48" s="401"/>
      <c r="BD48" s="402"/>
      <c r="BE48" s="397">
        <f>IF(BZ3=2,BA48,BC48)</f>
        <v>0</v>
      </c>
      <c r="BF48" s="398"/>
      <c r="BG48" s="401"/>
      <c r="BH48" s="402"/>
      <c r="BI48" s="401"/>
      <c r="BJ48" s="402"/>
      <c r="BK48" s="401"/>
      <c r="BL48" s="402"/>
      <c r="BM48" s="397">
        <f>IF(BZ4=2,BI48,BK48)</f>
        <v>0</v>
      </c>
      <c r="BN48" s="398"/>
      <c r="BO48" s="401"/>
      <c r="BP48" s="402"/>
      <c r="BQ48" s="401"/>
      <c r="BR48" s="402"/>
      <c r="BS48" s="401"/>
      <c r="BT48" s="402"/>
      <c r="BU48" s="397">
        <f>IF(BZ5=2,BQ48,BS48)</f>
        <v>0</v>
      </c>
      <c r="BV48" s="398"/>
      <c r="BW48" s="473">
        <f>IF(BZ7=0,BU48,(IF(BZ7=3,AW48,(IF(BZ7=2,BE48,BM48)))))</f>
        <v>0</v>
      </c>
    </row>
    <row r="49" spans="1:75" ht="9" customHeight="1">
      <c r="A49" s="140"/>
      <c r="B49" s="375"/>
      <c r="C49" s="403"/>
      <c r="D49" s="404"/>
      <c r="E49" s="403"/>
      <c r="F49" s="404"/>
      <c r="G49" s="403"/>
      <c r="H49" s="404"/>
      <c r="I49" s="403"/>
      <c r="J49" s="404"/>
      <c r="K49" s="399"/>
      <c r="L49" s="400"/>
      <c r="M49" s="403"/>
      <c r="N49" s="404"/>
      <c r="O49" s="403"/>
      <c r="P49" s="404"/>
      <c r="Q49" s="403"/>
      <c r="R49" s="404"/>
      <c r="S49" s="399"/>
      <c r="T49" s="400"/>
      <c r="U49" s="403"/>
      <c r="V49" s="404"/>
      <c r="W49" s="403"/>
      <c r="X49" s="404"/>
      <c r="Y49" s="403"/>
      <c r="Z49" s="404"/>
      <c r="AA49" s="399"/>
      <c r="AB49" s="400"/>
      <c r="AC49" s="403"/>
      <c r="AD49" s="404"/>
      <c r="AE49" s="403"/>
      <c r="AF49" s="404"/>
      <c r="AG49" s="403"/>
      <c r="AH49" s="404"/>
      <c r="AI49" s="399"/>
      <c r="AJ49" s="400"/>
      <c r="AK49" s="473"/>
      <c r="AL49" s="132"/>
      <c r="AM49" s="153"/>
      <c r="AN49" s="375"/>
      <c r="AO49" s="403"/>
      <c r="AP49" s="404"/>
      <c r="AQ49" s="403"/>
      <c r="AR49" s="404"/>
      <c r="AS49" s="403"/>
      <c r="AT49" s="404"/>
      <c r="AU49" s="403"/>
      <c r="AV49" s="404"/>
      <c r="AW49" s="399"/>
      <c r="AX49" s="400"/>
      <c r="AY49" s="403"/>
      <c r="AZ49" s="404"/>
      <c r="BA49" s="403"/>
      <c r="BB49" s="404"/>
      <c r="BC49" s="403"/>
      <c r="BD49" s="404"/>
      <c r="BE49" s="399"/>
      <c r="BF49" s="400"/>
      <c r="BG49" s="403"/>
      <c r="BH49" s="404"/>
      <c r="BI49" s="403"/>
      <c r="BJ49" s="404"/>
      <c r="BK49" s="403"/>
      <c r="BL49" s="404"/>
      <c r="BM49" s="399"/>
      <c r="BN49" s="400"/>
      <c r="BO49" s="403"/>
      <c r="BP49" s="404"/>
      <c r="BQ49" s="403"/>
      <c r="BR49" s="404"/>
      <c r="BS49" s="403"/>
      <c r="BT49" s="404"/>
      <c r="BU49" s="399"/>
      <c r="BV49" s="400"/>
      <c r="BW49" s="473"/>
    </row>
    <row r="50" spans="1:75" ht="9" customHeight="1">
      <c r="A50" s="140"/>
      <c r="B50" s="374">
        <v>22</v>
      </c>
      <c r="C50" s="401"/>
      <c r="D50" s="402"/>
      <c r="E50" s="401"/>
      <c r="F50" s="402"/>
      <c r="G50" s="401"/>
      <c r="H50" s="402"/>
      <c r="I50" s="401"/>
      <c r="J50" s="402"/>
      <c r="K50" s="397" t="str">
        <f t="shared" ref="K50" si="36">IFERROR(SUM(C50:J51)/COUNT(C50:J51),"")</f>
        <v/>
      </c>
      <c r="L50" s="398"/>
      <c r="M50" s="401"/>
      <c r="N50" s="402"/>
      <c r="O50" s="401"/>
      <c r="P50" s="402"/>
      <c r="Q50" s="401"/>
      <c r="R50" s="402"/>
      <c r="S50" s="397">
        <f>IF(BY3=2,O50,Q50)</f>
        <v>0</v>
      </c>
      <c r="T50" s="398"/>
      <c r="U50" s="401"/>
      <c r="V50" s="402"/>
      <c r="W50" s="401"/>
      <c r="X50" s="402"/>
      <c r="Y50" s="401"/>
      <c r="Z50" s="402"/>
      <c r="AA50" s="397">
        <f>IF(BY4=2,W50,Y50)</f>
        <v>0</v>
      </c>
      <c r="AB50" s="398"/>
      <c r="AC50" s="401"/>
      <c r="AD50" s="402"/>
      <c r="AE50" s="401"/>
      <c r="AF50" s="402"/>
      <c r="AG50" s="401"/>
      <c r="AH50" s="402"/>
      <c r="AI50" s="397">
        <f>IF(BY5=2,AE50,AG50)</f>
        <v>0</v>
      </c>
      <c r="AJ50" s="398"/>
      <c r="AK50" s="473">
        <f>IF(BY7=0,AI50,(IF(BY7=3,K50,(IF(BY7=2,S50,AA50)))))</f>
        <v>0</v>
      </c>
      <c r="AL50" s="132"/>
      <c r="AM50" s="153"/>
      <c r="AN50" s="374">
        <v>22</v>
      </c>
      <c r="AO50" s="401"/>
      <c r="AP50" s="402"/>
      <c r="AQ50" s="401"/>
      <c r="AR50" s="402"/>
      <c r="AS50" s="401"/>
      <c r="AT50" s="402"/>
      <c r="AU50" s="401"/>
      <c r="AV50" s="402"/>
      <c r="AW50" s="397" t="str">
        <f t="shared" ref="AW50" si="37">IFERROR(SUM(AO50:AV51)/COUNT(AO50:AV51),"")</f>
        <v/>
      </c>
      <c r="AX50" s="398"/>
      <c r="AY50" s="401"/>
      <c r="AZ50" s="402"/>
      <c r="BA50" s="401"/>
      <c r="BB50" s="402"/>
      <c r="BC50" s="401"/>
      <c r="BD50" s="402"/>
      <c r="BE50" s="397">
        <f>IF(BZ3=2,BA50,BC50)</f>
        <v>0</v>
      </c>
      <c r="BF50" s="398"/>
      <c r="BG50" s="401"/>
      <c r="BH50" s="402"/>
      <c r="BI50" s="401"/>
      <c r="BJ50" s="402"/>
      <c r="BK50" s="401"/>
      <c r="BL50" s="402"/>
      <c r="BM50" s="397">
        <f>IF(BZ4=2,BI50,BK50)</f>
        <v>0</v>
      </c>
      <c r="BN50" s="398"/>
      <c r="BO50" s="401"/>
      <c r="BP50" s="402"/>
      <c r="BQ50" s="401"/>
      <c r="BR50" s="402"/>
      <c r="BS50" s="401"/>
      <c r="BT50" s="402"/>
      <c r="BU50" s="397">
        <f>IF(BZ5=2,BQ50,BS50)</f>
        <v>0</v>
      </c>
      <c r="BV50" s="398"/>
      <c r="BW50" s="473">
        <f>IF(BZ7=0,BU50,(IF(BZ7=3,AW50,(IF(BZ7=2,BE50,BM50)))))</f>
        <v>0</v>
      </c>
    </row>
    <row r="51" spans="1:75" ht="9" customHeight="1">
      <c r="A51" s="140"/>
      <c r="B51" s="375"/>
      <c r="C51" s="403"/>
      <c r="D51" s="404"/>
      <c r="E51" s="403"/>
      <c r="F51" s="404"/>
      <c r="G51" s="403"/>
      <c r="H51" s="404"/>
      <c r="I51" s="403"/>
      <c r="J51" s="404"/>
      <c r="K51" s="399"/>
      <c r="L51" s="400"/>
      <c r="M51" s="403"/>
      <c r="N51" s="404"/>
      <c r="O51" s="403"/>
      <c r="P51" s="404"/>
      <c r="Q51" s="403"/>
      <c r="R51" s="404"/>
      <c r="S51" s="399"/>
      <c r="T51" s="400"/>
      <c r="U51" s="403"/>
      <c r="V51" s="404"/>
      <c r="W51" s="403"/>
      <c r="X51" s="404"/>
      <c r="Y51" s="403"/>
      <c r="Z51" s="404"/>
      <c r="AA51" s="399"/>
      <c r="AB51" s="400"/>
      <c r="AC51" s="403"/>
      <c r="AD51" s="404"/>
      <c r="AE51" s="403"/>
      <c r="AF51" s="404"/>
      <c r="AG51" s="403"/>
      <c r="AH51" s="404"/>
      <c r="AI51" s="399"/>
      <c r="AJ51" s="400"/>
      <c r="AK51" s="473"/>
      <c r="AL51" s="132"/>
      <c r="AM51" s="153"/>
      <c r="AN51" s="375"/>
      <c r="AO51" s="403"/>
      <c r="AP51" s="404"/>
      <c r="AQ51" s="403"/>
      <c r="AR51" s="404"/>
      <c r="AS51" s="403"/>
      <c r="AT51" s="404"/>
      <c r="AU51" s="403"/>
      <c r="AV51" s="404"/>
      <c r="AW51" s="399"/>
      <c r="AX51" s="400"/>
      <c r="AY51" s="403"/>
      <c r="AZ51" s="404"/>
      <c r="BA51" s="403"/>
      <c r="BB51" s="404"/>
      <c r="BC51" s="403"/>
      <c r="BD51" s="404"/>
      <c r="BE51" s="399"/>
      <c r="BF51" s="400"/>
      <c r="BG51" s="403"/>
      <c r="BH51" s="404"/>
      <c r="BI51" s="403"/>
      <c r="BJ51" s="404"/>
      <c r="BK51" s="403"/>
      <c r="BL51" s="404"/>
      <c r="BM51" s="399"/>
      <c r="BN51" s="400"/>
      <c r="BO51" s="403"/>
      <c r="BP51" s="404"/>
      <c r="BQ51" s="403"/>
      <c r="BR51" s="404"/>
      <c r="BS51" s="403"/>
      <c r="BT51" s="404"/>
      <c r="BU51" s="399"/>
      <c r="BV51" s="400"/>
      <c r="BW51" s="473"/>
    </row>
    <row r="52" spans="1:75" ht="9" customHeight="1">
      <c r="A52" s="140"/>
      <c r="B52" s="374">
        <v>23</v>
      </c>
      <c r="C52" s="401"/>
      <c r="D52" s="402"/>
      <c r="E52" s="401"/>
      <c r="F52" s="402"/>
      <c r="G52" s="401"/>
      <c r="H52" s="402"/>
      <c r="I52" s="401"/>
      <c r="J52" s="402"/>
      <c r="K52" s="397" t="str">
        <f t="shared" ref="K52" si="38">IFERROR(SUM(C52:J53)/COUNT(C52:J53),"")</f>
        <v/>
      </c>
      <c r="L52" s="398"/>
      <c r="M52" s="401"/>
      <c r="N52" s="402"/>
      <c r="O52" s="401"/>
      <c r="P52" s="402"/>
      <c r="Q52" s="401"/>
      <c r="R52" s="402"/>
      <c r="S52" s="397">
        <f>IF(BY3=2,O52,Q52)</f>
        <v>0</v>
      </c>
      <c r="T52" s="398"/>
      <c r="U52" s="401"/>
      <c r="V52" s="402"/>
      <c r="W52" s="401"/>
      <c r="X52" s="402"/>
      <c r="Y52" s="401"/>
      <c r="Z52" s="402"/>
      <c r="AA52" s="397">
        <f>IF(BY4=2,W52,Y52)</f>
        <v>0</v>
      </c>
      <c r="AB52" s="398"/>
      <c r="AC52" s="401"/>
      <c r="AD52" s="402"/>
      <c r="AE52" s="401"/>
      <c r="AF52" s="402"/>
      <c r="AG52" s="401"/>
      <c r="AH52" s="402"/>
      <c r="AI52" s="397">
        <f>IF(BY5=2,AE52,AG52)</f>
        <v>0</v>
      </c>
      <c r="AJ52" s="398"/>
      <c r="AK52" s="473">
        <f>IF(BY7=0,AI52,(IF(BY7=3,K52,(IF(BY7=2,S52,AA52)))))</f>
        <v>0</v>
      </c>
      <c r="AL52" s="132"/>
      <c r="AM52" s="153"/>
      <c r="AN52" s="374">
        <v>23</v>
      </c>
      <c r="AO52" s="401"/>
      <c r="AP52" s="402"/>
      <c r="AQ52" s="401"/>
      <c r="AR52" s="402"/>
      <c r="AS52" s="401"/>
      <c r="AT52" s="402"/>
      <c r="AU52" s="401"/>
      <c r="AV52" s="402"/>
      <c r="AW52" s="397" t="str">
        <f t="shared" ref="AW52" si="39">IFERROR(SUM(AO52:AV53)/COUNT(AO52:AV53),"")</f>
        <v/>
      </c>
      <c r="AX52" s="398"/>
      <c r="AY52" s="401"/>
      <c r="AZ52" s="402"/>
      <c r="BA52" s="401"/>
      <c r="BB52" s="402"/>
      <c r="BC52" s="401"/>
      <c r="BD52" s="402"/>
      <c r="BE52" s="397">
        <f>IF(BZ3=2,BA52,BC52)</f>
        <v>0</v>
      </c>
      <c r="BF52" s="398"/>
      <c r="BG52" s="401"/>
      <c r="BH52" s="402"/>
      <c r="BI52" s="401"/>
      <c r="BJ52" s="402"/>
      <c r="BK52" s="401"/>
      <c r="BL52" s="402"/>
      <c r="BM52" s="397">
        <f>IF(BZ4=2,BI52,BK52)</f>
        <v>0</v>
      </c>
      <c r="BN52" s="398"/>
      <c r="BO52" s="401"/>
      <c r="BP52" s="402"/>
      <c r="BQ52" s="401"/>
      <c r="BR52" s="402"/>
      <c r="BS52" s="401"/>
      <c r="BT52" s="402"/>
      <c r="BU52" s="397">
        <f>IF(BZ5=2,BQ52,BS52)</f>
        <v>0</v>
      </c>
      <c r="BV52" s="398"/>
      <c r="BW52" s="473">
        <f>IF(BZ7=0,BU52,(IF(BZ7=3,AW52,(IF(BZ7=2,BE52,BM52)))))</f>
        <v>0</v>
      </c>
    </row>
    <row r="53" spans="1:75" ht="9" customHeight="1">
      <c r="A53" s="140"/>
      <c r="B53" s="375"/>
      <c r="C53" s="403"/>
      <c r="D53" s="404"/>
      <c r="E53" s="403"/>
      <c r="F53" s="404"/>
      <c r="G53" s="403"/>
      <c r="H53" s="404"/>
      <c r="I53" s="403"/>
      <c r="J53" s="404"/>
      <c r="K53" s="399"/>
      <c r="L53" s="400"/>
      <c r="M53" s="403"/>
      <c r="N53" s="404"/>
      <c r="O53" s="403"/>
      <c r="P53" s="404"/>
      <c r="Q53" s="403"/>
      <c r="R53" s="404"/>
      <c r="S53" s="399"/>
      <c r="T53" s="400"/>
      <c r="U53" s="403"/>
      <c r="V53" s="404"/>
      <c r="W53" s="403"/>
      <c r="X53" s="404"/>
      <c r="Y53" s="403"/>
      <c r="Z53" s="404"/>
      <c r="AA53" s="399"/>
      <c r="AB53" s="400"/>
      <c r="AC53" s="403"/>
      <c r="AD53" s="404"/>
      <c r="AE53" s="403"/>
      <c r="AF53" s="404"/>
      <c r="AG53" s="403"/>
      <c r="AH53" s="404"/>
      <c r="AI53" s="399"/>
      <c r="AJ53" s="400"/>
      <c r="AK53" s="473"/>
      <c r="AL53" s="132"/>
      <c r="AM53" s="153"/>
      <c r="AN53" s="375"/>
      <c r="AO53" s="403"/>
      <c r="AP53" s="404"/>
      <c r="AQ53" s="403"/>
      <c r="AR53" s="404"/>
      <c r="AS53" s="403"/>
      <c r="AT53" s="404"/>
      <c r="AU53" s="403"/>
      <c r="AV53" s="404"/>
      <c r="AW53" s="399"/>
      <c r="AX53" s="400"/>
      <c r="AY53" s="403"/>
      <c r="AZ53" s="404"/>
      <c r="BA53" s="403"/>
      <c r="BB53" s="404"/>
      <c r="BC53" s="403"/>
      <c r="BD53" s="404"/>
      <c r="BE53" s="399"/>
      <c r="BF53" s="400"/>
      <c r="BG53" s="403"/>
      <c r="BH53" s="404"/>
      <c r="BI53" s="403"/>
      <c r="BJ53" s="404"/>
      <c r="BK53" s="403"/>
      <c r="BL53" s="404"/>
      <c r="BM53" s="399"/>
      <c r="BN53" s="400"/>
      <c r="BO53" s="403"/>
      <c r="BP53" s="404"/>
      <c r="BQ53" s="403"/>
      <c r="BR53" s="404"/>
      <c r="BS53" s="403"/>
      <c r="BT53" s="404"/>
      <c r="BU53" s="399"/>
      <c r="BV53" s="400"/>
      <c r="BW53" s="473"/>
    </row>
    <row r="54" spans="1:75" ht="9" customHeight="1">
      <c r="A54" s="140"/>
      <c r="B54" s="374">
        <v>24</v>
      </c>
      <c r="C54" s="401"/>
      <c r="D54" s="402"/>
      <c r="E54" s="401"/>
      <c r="F54" s="402"/>
      <c r="G54" s="401"/>
      <c r="H54" s="402"/>
      <c r="I54" s="401"/>
      <c r="J54" s="402"/>
      <c r="K54" s="397" t="str">
        <f t="shared" ref="K54" si="40">IFERROR(SUM(C54:J55)/COUNT(C54:J55),"")</f>
        <v/>
      </c>
      <c r="L54" s="398"/>
      <c r="M54" s="401"/>
      <c r="N54" s="402"/>
      <c r="O54" s="401"/>
      <c r="P54" s="402"/>
      <c r="Q54" s="401"/>
      <c r="R54" s="402"/>
      <c r="S54" s="397">
        <f>IF(BY3=2,O54,Q54)</f>
        <v>0</v>
      </c>
      <c r="T54" s="398"/>
      <c r="U54" s="401"/>
      <c r="V54" s="402"/>
      <c r="W54" s="401"/>
      <c r="X54" s="402"/>
      <c r="Y54" s="401"/>
      <c r="Z54" s="402"/>
      <c r="AA54" s="397">
        <f>IF(BY4=2,W54,Y54)</f>
        <v>0</v>
      </c>
      <c r="AB54" s="398"/>
      <c r="AC54" s="401"/>
      <c r="AD54" s="402"/>
      <c r="AE54" s="401"/>
      <c r="AF54" s="402"/>
      <c r="AG54" s="401"/>
      <c r="AH54" s="402"/>
      <c r="AI54" s="397">
        <f>IF(BY5=2,AE54,AG54)</f>
        <v>0</v>
      </c>
      <c r="AJ54" s="398"/>
      <c r="AK54" s="473">
        <f>IF(BY7=0,AI54,(IF(BY7=3,K54,(IF(BY7=2,S54,AA54)))))</f>
        <v>0</v>
      </c>
      <c r="AL54" s="132"/>
      <c r="AM54" s="153"/>
      <c r="AN54" s="374">
        <v>24</v>
      </c>
      <c r="AO54" s="401"/>
      <c r="AP54" s="402"/>
      <c r="AQ54" s="401"/>
      <c r="AR54" s="402"/>
      <c r="AS54" s="401"/>
      <c r="AT54" s="402"/>
      <c r="AU54" s="401"/>
      <c r="AV54" s="402"/>
      <c r="AW54" s="397" t="str">
        <f t="shared" ref="AW54" si="41">IFERROR(SUM(AO54:AV55)/COUNT(AO54:AV55),"")</f>
        <v/>
      </c>
      <c r="AX54" s="398"/>
      <c r="AY54" s="401"/>
      <c r="AZ54" s="402"/>
      <c r="BA54" s="401"/>
      <c r="BB54" s="402"/>
      <c r="BC54" s="401"/>
      <c r="BD54" s="402"/>
      <c r="BE54" s="397">
        <f>IF(BZ3=2,BA54,BC54)</f>
        <v>0</v>
      </c>
      <c r="BF54" s="398"/>
      <c r="BG54" s="401"/>
      <c r="BH54" s="402"/>
      <c r="BI54" s="401"/>
      <c r="BJ54" s="402"/>
      <c r="BK54" s="401"/>
      <c r="BL54" s="402"/>
      <c r="BM54" s="397">
        <f>IF(BZ4=2,BI54,BK54)</f>
        <v>0</v>
      </c>
      <c r="BN54" s="398"/>
      <c r="BO54" s="401"/>
      <c r="BP54" s="402"/>
      <c r="BQ54" s="401"/>
      <c r="BR54" s="402"/>
      <c r="BS54" s="401"/>
      <c r="BT54" s="402"/>
      <c r="BU54" s="397">
        <f>IF(BZ5=2,BQ54,BS54)</f>
        <v>0</v>
      </c>
      <c r="BV54" s="398"/>
      <c r="BW54" s="473">
        <f>IF(BZ7=0,BU54,(IF(BZ7=3,AW54,(IF(BZ7=2,BE54,BM54)))))</f>
        <v>0</v>
      </c>
    </row>
    <row r="55" spans="1:75" ht="9" customHeight="1">
      <c r="A55" s="140"/>
      <c r="B55" s="375"/>
      <c r="C55" s="403"/>
      <c r="D55" s="404"/>
      <c r="E55" s="403"/>
      <c r="F55" s="404"/>
      <c r="G55" s="403"/>
      <c r="H55" s="404"/>
      <c r="I55" s="403"/>
      <c r="J55" s="404"/>
      <c r="K55" s="399"/>
      <c r="L55" s="400"/>
      <c r="M55" s="403"/>
      <c r="N55" s="404"/>
      <c r="O55" s="403"/>
      <c r="P55" s="404"/>
      <c r="Q55" s="403"/>
      <c r="R55" s="404"/>
      <c r="S55" s="399"/>
      <c r="T55" s="400"/>
      <c r="U55" s="403"/>
      <c r="V55" s="404"/>
      <c r="W55" s="403"/>
      <c r="X55" s="404"/>
      <c r="Y55" s="403"/>
      <c r="Z55" s="404"/>
      <c r="AA55" s="399"/>
      <c r="AB55" s="400"/>
      <c r="AC55" s="403"/>
      <c r="AD55" s="404"/>
      <c r="AE55" s="403"/>
      <c r="AF55" s="404"/>
      <c r="AG55" s="403"/>
      <c r="AH55" s="404"/>
      <c r="AI55" s="399"/>
      <c r="AJ55" s="400"/>
      <c r="AK55" s="473"/>
      <c r="AL55" s="132"/>
      <c r="AM55" s="153"/>
      <c r="AN55" s="375"/>
      <c r="AO55" s="403"/>
      <c r="AP55" s="404"/>
      <c r="AQ55" s="403"/>
      <c r="AR55" s="404"/>
      <c r="AS55" s="403"/>
      <c r="AT55" s="404"/>
      <c r="AU55" s="403"/>
      <c r="AV55" s="404"/>
      <c r="AW55" s="399"/>
      <c r="AX55" s="400"/>
      <c r="AY55" s="403"/>
      <c r="AZ55" s="404"/>
      <c r="BA55" s="403"/>
      <c r="BB55" s="404"/>
      <c r="BC55" s="403"/>
      <c r="BD55" s="404"/>
      <c r="BE55" s="399"/>
      <c r="BF55" s="400"/>
      <c r="BG55" s="403"/>
      <c r="BH55" s="404"/>
      <c r="BI55" s="403"/>
      <c r="BJ55" s="404"/>
      <c r="BK55" s="403"/>
      <c r="BL55" s="404"/>
      <c r="BM55" s="399"/>
      <c r="BN55" s="400"/>
      <c r="BO55" s="403"/>
      <c r="BP55" s="404"/>
      <c r="BQ55" s="403"/>
      <c r="BR55" s="404"/>
      <c r="BS55" s="403"/>
      <c r="BT55" s="404"/>
      <c r="BU55" s="399"/>
      <c r="BV55" s="400"/>
      <c r="BW55" s="473"/>
    </row>
    <row r="56" spans="1:75" ht="9" customHeight="1">
      <c r="A56" s="140"/>
      <c r="B56" s="374">
        <v>25</v>
      </c>
      <c r="C56" s="401"/>
      <c r="D56" s="402"/>
      <c r="E56" s="401"/>
      <c r="F56" s="402"/>
      <c r="G56" s="401"/>
      <c r="H56" s="402"/>
      <c r="I56" s="401"/>
      <c r="J56" s="402"/>
      <c r="K56" s="397" t="str">
        <f t="shared" ref="K56" si="42">IFERROR(SUM(C56:J57)/COUNT(C56:J57),"")</f>
        <v/>
      </c>
      <c r="L56" s="398"/>
      <c r="M56" s="401"/>
      <c r="N56" s="402"/>
      <c r="O56" s="401"/>
      <c r="P56" s="402"/>
      <c r="Q56" s="401"/>
      <c r="R56" s="402"/>
      <c r="S56" s="397">
        <f>IF(BY3=2,O56,Q56)</f>
        <v>0</v>
      </c>
      <c r="T56" s="398"/>
      <c r="U56" s="401"/>
      <c r="V56" s="402"/>
      <c r="W56" s="401"/>
      <c r="X56" s="402"/>
      <c r="Y56" s="401"/>
      <c r="Z56" s="402"/>
      <c r="AA56" s="397">
        <f>IF(BY4=2,W56,Y56)</f>
        <v>0</v>
      </c>
      <c r="AB56" s="398"/>
      <c r="AC56" s="401"/>
      <c r="AD56" s="402"/>
      <c r="AE56" s="401"/>
      <c r="AF56" s="402"/>
      <c r="AG56" s="401"/>
      <c r="AH56" s="402"/>
      <c r="AI56" s="397">
        <f>IF(BY5=2,AE56,AG56)</f>
        <v>0</v>
      </c>
      <c r="AJ56" s="398"/>
      <c r="AK56" s="473">
        <f>IF(BY7=0,AI56,(IF(BY7=3,K56,(IF(BY7=2,S56,AA56)))))</f>
        <v>0</v>
      </c>
      <c r="AL56" s="132"/>
      <c r="AM56" s="153"/>
      <c r="AN56" s="374">
        <v>25</v>
      </c>
      <c r="AO56" s="401"/>
      <c r="AP56" s="402"/>
      <c r="AQ56" s="401"/>
      <c r="AR56" s="402"/>
      <c r="AS56" s="401"/>
      <c r="AT56" s="402"/>
      <c r="AU56" s="401"/>
      <c r="AV56" s="402"/>
      <c r="AW56" s="397" t="str">
        <f t="shared" ref="AW56" si="43">IFERROR(SUM(AO56:AV57)/COUNT(AO56:AV57),"")</f>
        <v/>
      </c>
      <c r="AX56" s="398"/>
      <c r="AY56" s="401"/>
      <c r="AZ56" s="402"/>
      <c r="BA56" s="401"/>
      <c r="BB56" s="402"/>
      <c r="BC56" s="401"/>
      <c r="BD56" s="402"/>
      <c r="BE56" s="397">
        <f>IF(BZ3=2,BA56,BC56)</f>
        <v>0</v>
      </c>
      <c r="BF56" s="398"/>
      <c r="BG56" s="401"/>
      <c r="BH56" s="402"/>
      <c r="BI56" s="401"/>
      <c r="BJ56" s="402"/>
      <c r="BK56" s="401"/>
      <c r="BL56" s="402"/>
      <c r="BM56" s="397">
        <f>IF(BZ4=2,BI56,BK56)</f>
        <v>0</v>
      </c>
      <c r="BN56" s="398"/>
      <c r="BO56" s="401"/>
      <c r="BP56" s="402"/>
      <c r="BQ56" s="401"/>
      <c r="BR56" s="402"/>
      <c r="BS56" s="401"/>
      <c r="BT56" s="402"/>
      <c r="BU56" s="397">
        <f>IF(BZ5=2,BQ56,BS56)</f>
        <v>0</v>
      </c>
      <c r="BV56" s="398"/>
      <c r="BW56" s="473">
        <f>IF(BZ7=0,BU56,(IF(BZ7=3,AW56,(IF(BZ7=2,BE56,BM56)))))</f>
        <v>0</v>
      </c>
    </row>
    <row r="57" spans="1:75" ht="9" customHeight="1">
      <c r="A57" s="140"/>
      <c r="B57" s="375"/>
      <c r="C57" s="403"/>
      <c r="D57" s="404"/>
      <c r="E57" s="403"/>
      <c r="F57" s="404"/>
      <c r="G57" s="403"/>
      <c r="H57" s="404"/>
      <c r="I57" s="403"/>
      <c r="J57" s="404"/>
      <c r="K57" s="399"/>
      <c r="L57" s="400"/>
      <c r="M57" s="403"/>
      <c r="N57" s="404"/>
      <c r="O57" s="403"/>
      <c r="P57" s="404"/>
      <c r="Q57" s="403"/>
      <c r="R57" s="404"/>
      <c r="S57" s="399"/>
      <c r="T57" s="400"/>
      <c r="U57" s="403"/>
      <c r="V57" s="404"/>
      <c r="W57" s="403"/>
      <c r="X57" s="404"/>
      <c r="Y57" s="403"/>
      <c r="Z57" s="404"/>
      <c r="AA57" s="399"/>
      <c r="AB57" s="400"/>
      <c r="AC57" s="403"/>
      <c r="AD57" s="404"/>
      <c r="AE57" s="403"/>
      <c r="AF57" s="404"/>
      <c r="AG57" s="403"/>
      <c r="AH57" s="404"/>
      <c r="AI57" s="399"/>
      <c r="AJ57" s="400"/>
      <c r="AK57" s="473"/>
      <c r="AL57" s="132"/>
      <c r="AM57" s="153"/>
      <c r="AN57" s="375"/>
      <c r="AO57" s="403"/>
      <c r="AP57" s="404"/>
      <c r="AQ57" s="403"/>
      <c r="AR57" s="404"/>
      <c r="AS57" s="403"/>
      <c r="AT57" s="404"/>
      <c r="AU57" s="403"/>
      <c r="AV57" s="404"/>
      <c r="AW57" s="399"/>
      <c r="AX57" s="400"/>
      <c r="AY57" s="403"/>
      <c r="AZ57" s="404"/>
      <c r="BA57" s="403"/>
      <c r="BB57" s="404"/>
      <c r="BC57" s="403"/>
      <c r="BD57" s="404"/>
      <c r="BE57" s="399"/>
      <c r="BF57" s="400"/>
      <c r="BG57" s="403"/>
      <c r="BH57" s="404"/>
      <c r="BI57" s="403"/>
      <c r="BJ57" s="404"/>
      <c r="BK57" s="403"/>
      <c r="BL57" s="404"/>
      <c r="BM57" s="399"/>
      <c r="BN57" s="400"/>
      <c r="BO57" s="403"/>
      <c r="BP57" s="404"/>
      <c r="BQ57" s="403"/>
      <c r="BR57" s="404"/>
      <c r="BS57" s="403"/>
      <c r="BT57" s="404"/>
      <c r="BU57" s="399"/>
      <c r="BV57" s="400"/>
      <c r="BW57" s="473"/>
    </row>
    <row r="58" spans="1:75" ht="9" customHeight="1">
      <c r="A58" s="140"/>
      <c r="B58" s="374">
        <v>26</v>
      </c>
      <c r="C58" s="401"/>
      <c r="D58" s="402"/>
      <c r="E58" s="401"/>
      <c r="F58" s="402"/>
      <c r="G58" s="401"/>
      <c r="H58" s="402"/>
      <c r="I58" s="401"/>
      <c r="J58" s="402"/>
      <c r="K58" s="397" t="str">
        <f t="shared" ref="K58" si="44">IFERROR(SUM(C58:J59)/COUNT(C58:J59),"")</f>
        <v/>
      </c>
      <c r="L58" s="398"/>
      <c r="M58" s="401"/>
      <c r="N58" s="402"/>
      <c r="O58" s="401"/>
      <c r="P58" s="402"/>
      <c r="Q58" s="401"/>
      <c r="R58" s="402"/>
      <c r="S58" s="397">
        <f>IF(BY3=2,O58,Q58)</f>
        <v>0</v>
      </c>
      <c r="T58" s="398"/>
      <c r="U58" s="401"/>
      <c r="V58" s="402"/>
      <c r="W58" s="401"/>
      <c r="X58" s="402"/>
      <c r="Y58" s="401"/>
      <c r="Z58" s="402"/>
      <c r="AA58" s="397">
        <f>IF(BY4=2,W58,Y58)</f>
        <v>0</v>
      </c>
      <c r="AB58" s="398"/>
      <c r="AC58" s="401"/>
      <c r="AD58" s="402"/>
      <c r="AE58" s="401"/>
      <c r="AF58" s="402"/>
      <c r="AG58" s="401"/>
      <c r="AH58" s="402"/>
      <c r="AI58" s="397">
        <f>IF(BY5=2,AE58,AG58)</f>
        <v>0</v>
      </c>
      <c r="AJ58" s="398"/>
      <c r="AK58" s="473">
        <f>IF(BY7=0,AI58,(IF(BY7=3,K58,(IF(BY7=2,S58,AA58)))))</f>
        <v>0</v>
      </c>
      <c r="AL58" s="132"/>
      <c r="AM58" s="153"/>
      <c r="AN58" s="374">
        <v>26</v>
      </c>
      <c r="AO58" s="401"/>
      <c r="AP58" s="402"/>
      <c r="AQ58" s="401"/>
      <c r="AR58" s="402"/>
      <c r="AS58" s="401"/>
      <c r="AT58" s="402"/>
      <c r="AU58" s="401"/>
      <c r="AV58" s="402"/>
      <c r="AW58" s="397" t="str">
        <f t="shared" ref="AW58" si="45">IFERROR(SUM(AO58:AV59)/COUNT(AO58:AV59),"")</f>
        <v/>
      </c>
      <c r="AX58" s="398"/>
      <c r="AY58" s="401"/>
      <c r="AZ58" s="402"/>
      <c r="BA58" s="401"/>
      <c r="BB58" s="402"/>
      <c r="BC58" s="401"/>
      <c r="BD58" s="402"/>
      <c r="BE58" s="397">
        <f>IF(BZ3=2,BA58,BC58)</f>
        <v>0</v>
      </c>
      <c r="BF58" s="398"/>
      <c r="BG58" s="401"/>
      <c r="BH58" s="402"/>
      <c r="BI58" s="401"/>
      <c r="BJ58" s="402"/>
      <c r="BK58" s="401"/>
      <c r="BL58" s="402"/>
      <c r="BM58" s="397">
        <f>IF(BZ4=2,BI58,BK58)</f>
        <v>0</v>
      </c>
      <c r="BN58" s="398"/>
      <c r="BO58" s="401"/>
      <c r="BP58" s="402"/>
      <c r="BQ58" s="401"/>
      <c r="BR58" s="402"/>
      <c r="BS58" s="401"/>
      <c r="BT58" s="402"/>
      <c r="BU58" s="397">
        <f>IF(BZ5=2,BQ58,BS58)</f>
        <v>0</v>
      </c>
      <c r="BV58" s="398"/>
      <c r="BW58" s="473">
        <f>IF(BZ7=0,BU58,(IF(BZ7=3,AW58,(IF(BZ7=2,BE58,BM58)))))</f>
        <v>0</v>
      </c>
    </row>
    <row r="59" spans="1:75" ht="9" customHeight="1">
      <c r="A59" s="140"/>
      <c r="B59" s="375"/>
      <c r="C59" s="403"/>
      <c r="D59" s="404"/>
      <c r="E59" s="403"/>
      <c r="F59" s="404"/>
      <c r="G59" s="403"/>
      <c r="H59" s="404"/>
      <c r="I59" s="403"/>
      <c r="J59" s="404"/>
      <c r="K59" s="399"/>
      <c r="L59" s="400"/>
      <c r="M59" s="403"/>
      <c r="N59" s="404"/>
      <c r="O59" s="403"/>
      <c r="P59" s="404"/>
      <c r="Q59" s="403"/>
      <c r="R59" s="404"/>
      <c r="S59" s="399"/>
      <c r="T59" s="400"/>
      <c r="U59" s="403"/>
      <c r="V59" s="404"/>
      <c r="W59" s="403"/>
      <c r="X59" s="404"/>
      <c r="Y59" s="403"/>
      <c r="Z59" s="404"/>
      <c r="AA59" s="399"/>
      <c r="AB59" s="400"/>
      <c r="AC59" s="403"/>
      <c r="AD59" s="404"/>
      <c r="AE59" s="403"/>
      <c r="AF59" s="404"/>
      <c r="AG59" s="403"/>
      <c r="AH59" s="404"/>
      <c r="AI59" s="399"/>
      <c r="AJ59" s="400"/>
      <c r="AK59" s="473"/>
      <c r="AM59" s="153"/>
      <c r="AN59" s="375"/>
      <c r="AO59" s="403"/>
      <c r="AP59" s="404"/>
      <c r="AQ59" s="403"/>
      <c r="AR59" s="404"/>
      <c r="AS59" s="403"/>
      <c r="AT59" s="404"/>
      <c r="AU59" s="403"/>
      <c r="AV59" s="404"/>
      <c r="AW59" s="399"/>
      <c r="AX59" s="400"/>
      <c r="AY59" s="403"/>
      <c r="AZ59" s="404"/>
      <c r="BA59" s="403"/>
      <c r="BB59" s="404"/>
      <c r="BC59" s="403"/>
      <c r="BD59" s="404"/>
      <c r="BE59" s="399"/>
      <c r="BF59" s="400"/>
      <c r="BG59" s="403"/>
      <c r="BH59" s="404"/>
      <c r="BI59" s="403"/>
      <c r="BJ59" s="404"/>
      <c r="BK59" s="403"/>
      <c r="BL59" s="404"/>
      <c r="BM59" s="399"/>
      <c r="BN59" s="400"/>
      <c r="BO59" s="403"/>
      <c r="BP59" s="404"/>
      <c r="BQ59" s="403"/>
      <c r="BR59" s="404"/>
      <c r="BS59" s="403"/>
      <c r="BT59" s="404"/>
      <c r="BU59" s="399"/>
      <c r="BV59" s="400"/>
      <c r="BW59" s="473"/>
    </row>
    <row r="60" spans="1:75" ht="9" customHeight="1">
      <c r="A60" s="140"/>
      <c r="B60" s="374">
        <v>27</v>
      </c>
      <c r="C60" s="401"/>
      <c r="D60" s="402"/>
      <c r="E60" s="401"/>
      <c r="F60" s="402"/>
      <c r="G60" s="401"/>
      <c r="H60" s="402"/>
      <c r="I60" s="401"/>
      <c r="J60" s="402"/>
      <c r="K60" s="397" t="str">
        <f t="shared" ref="K60" si="46">IFERROR(SUM(C60:J61)/COUNT(C60:J61),"")</f>
        <v/>
      </c>
      <c r="L60" s="398"/>
      <c r="M60" s="401"/>
      <c r="N60" s="402"/>
      <c r="O60" s="401"/>
      <c r="P60" s="402"/>
      <c r="Q60" s="401"/>
      <c r="R60" s="402"/>
      <c r="S60" s="397">
        <f>IF(BY3=2,O60,Q60)</f>
        <v>0</v>
      </c>
      <c r="T60" s="398"/>
      <c r="U60" s="401"/>
      <c r="V60" s="402"/>
      <c r="W60" s="401"/>
      <c r="X60" s="402"/>
      <c r="Y60" s="401"/>
      <c r="Z60" s="402"/>
      <c r="AA60" s="397">
        <f>IF(BY4=2,W60,Y60)</f>
        <v>0</v>
      </c>
      <c r="AB60" s="398"/>
      <c r="AC60" s="401"/>
      <c r="AD60" s="402"/>
      <c r="AE60" s="401"/>
      <c r="AF60" s="402"/>
      <c r="AG60" s="401"/>
      <c r="AH60" s="402"/>
      <c r="AI60" s="397">
        <f>IF(BY5=2,AE60,AG60)</f>
        <v>0</v>
      </c>
      <c r="AJ60" s="398"/>
      <c r="AK60" s="473">
        <f>IF(BY7=0,AI60,(IF(BY7=3,K60,(IF(BY7=2,S60,AA60)))))</f>
        <v>0</v>
      </c>
      <c r="AM60" s="153"/>
      <c r="AN60" s="374">
        <v>27</v>
      </c>
      <c r="AO60" s="401"/>
      <c r="AP60" s="402"/>
      <c r="AQ60" s="401"/>
      <c r="AR60" s="402"/>
      <c r="AS60" s="401"/>
      <c r="AT60" s="402"/>
      <c r="AU60" s="401"/>
      <c r="AV60" s="402"/>
      <c r="AW60" s="397" t="str">
        <f t="shared" ref="AW60" si="47">IFERROR(SUM(AO60:AV61)/COUNT(AO60:AV61),"")</f>
        <v/>
      </c>
      <c r="AX60" s="398"/>
      <c r="AY60" s="401"/>
      <c r="AZ60" s="402"/>
      <c r="BA60" s="401"/>
      <c r="BB60" s="402"/>
      <c r="BC60" s="401"/>
      <c r="BD60" s="402"/>
      <c r="BE60" s="397">
        <f>IF(BZ3=2,BA60,BC60)</f>
        <v>0</v>
      </c>
      <c r="BF60" s="398"/>
      <c r="BG60" s="401"/>
      <c r="BH60" s="402"/>
      <c r="BI60" s="401"/>
      <c r="BJ60" s="402"/>
      <c r="BK60" s="401"/>
      <c r="BL60" s="402"/>
      <c r="BM60" s="397">
        <f>IF(BZ4=2,BI60,BK60)</f>
        <v>0</v>
      </c>
      <c r="BN60" s="398"/>
      <c r="BO60" s="401"/>
      <c r="BP60" s="402"/>
      <c r="BQ60" s="401"/>
      <c r="BR60" s="402"/>
      <c r="BS60" s="401"/>
      <c r="BT60" s="402"/>
      <c r="BU60" s="397">
        <f>IF(BZ5=2,BQ60,BS60)</f>
        <v>0</v>
      </c>
      <c r="BV60" s="398"/>
      <c r="BW60" s="473">
        <f>IF(BZ7=0,BU60,(IF(BZ7=3,AW60,(IF(BZ7=2,BE60,BM60)))))</f>
        <v>0</v>
      </c>
    </row>
    <row r="61" spans="1:75" ht="9" customHeight="1">
      <c r="A61" s="140"/>
      <c r="B61" s="375"/>
      <c r="C61" s="403"/>
      <c r="D61" s="404"/>
      <c r="E61" s="403"/>
      <c r="F61" s="404"/>
      <c r="G61" s="403"/>
      <c r="H61" s="404"/>
      <c r="I61" s="403"/>
      <c r="J61" s="404"/>
      <c r="K61" s="399"/>
      <c r="L61" s="400"/>
      <c r="M61" s="403"/>
      <c r="N61" s="404"/>
      <c r="O61" s="403"/>
      <c r="P61" s="404"/>
      <c r="Q61" s="403"/>
      <c r="R61" s="404"/>
      <c r="S61" s="399"/>
      <c r="T61" s="400"/>
      <c r="U61" s="403"/>
      <c r="V61" s="404"/>
      <c r="W61" s="403"/>
      <c r="X61" s="404"/>
      <c r="Y61" s="403"/>
      <c r="Z61" s="404"/>
      <c r="AA61" s="399"/>
      <c r="AB61" s="400"/>
      <c r="AC61" s="403"/>
      <c r="AD61" s="404"/>
      <c r="AE61" s="403"/>
      <c r="AF61" s="404"/>
      <c r="AG61" s="403"/>
      <c r="AH61" s="404"/>
      <c r="AI61" s="399"/>
      <c r="AJ61" s="400"/>
      <c r="AK61" s="473"/>
      <c r="AM61" s="153"/>
      <c r="AN61" s="375"/>
      <c r="AO61" s="403"/>
      <c r="AP61" s="404"/>
      <c r="AQ61" s="403"/>
      <c r="AR61" s="404"/>
      <c r="AS61" s="403"/>
      <c r="AT61" s="404"/>
      <c r="AU61" s="403"/>
      <c r="AV61" s="404"/>
      <c r="AW61" s="399"/>
      <c r="AX61" s="400"/>
      <c r="AY61" s="403"/>
      <c r="AZ61" s="404"/>
      <c r="BA61" s="403"/>
      <c r="BB61" s="404"/>
      <c r="BC61" s="403"/>
      <c r="BD61" s="404"/>
      <c r="BE61" s="399"/>
      <c r="BF61" s="400"/>
      <c r="BG61" s="403"/>
      <c r="BH61" s="404"/>
      <c r="BI61" s="403"/>
      <c r="BJ61" s="404"/>
      <c r="BK61" s="403"/>
      <c r="BL61" s="404"/>
      <c r="BM61" s="399"/>
      <c r="BN61" s="400"/>
      <c r="BO61" s="403"/>
      <c r="BP61" s="404"/>
      <c r="BQ61" s="403"/>
      <c r="BR61" s="404"/>
      <c r="BS61" s="403"/>
      <c r="BT61" s="404"/>
      <c r="BU61" s="399"/>
      <c r="BV61" s="400"/>
      <c r="BW61" s="473"/>
    </row>
    <row r="62" spans="1:75" ht="9" customHeight="1">
      <c r="A62" s="140"/>
      <c r="B62" s="374">
        <v>28</v>
      </c>
      <c r="C62" s="401"/>
      <c r="D62" s="402"/>
      <c r="E62" s="401"/>
      <c r="F62" s="402"/>
      <c r="G62" s="401"/>
      <c r="H62" s="402"/>
      <c r="I62" s="401"/>
      <c r="J62" s="402"/>
      <c r="K62" s="397" t="str">
        <f t="shared" ref="K62" si="48">IFERROR(SUM(C62:J63)/COUNT(C62:J63),"")</f>
        <v/>
      </c>
      <c r="L62" s="398"/>
      <c r="M62" s="401"/>
      <c r="N62" s="402"/>
      <c r="O62" s="401"/>
      <c r="P62" s="402"/>
      <c r="Q62" s="401"/>
      <c r="R62" s="402"/>
      <c r="S62" s="397">
        <f>IF(BY3=2,O62,Q62)</f>
        <v>0</v>
      </c>
      <c r="T62" s="398"/>
      <c r="U62" s="401"/>
      <c r="V62" s="402"/>
      <c r="W62" s="401"/>
      <c r="X62" s="402"/>
      <c r="Y62" s="401"/>
      <c r="Z62" s="402"/>
      <c r="AA62" s="397">
        <f>IF(BY4=2,W62,Y62)</f>
        <v>0</v>
      </c>
      <c r="AB62" s="398"/>
      <c r="AC62" s="401"/>
      <c r="AD62" s="402"/>
      <c r="AE62" s="401"/>
      <c r="AF62" s="402"/>
      <c r="AG62" s="401"/>
      <c r="AH62" s="402"/>
      <c r="AI62" s="397">
        <f>IF(BY5=2,AE62,AG62)</f>
        <v>0</v>
      </c>
      <c r="AJ62" s="398"/>
      <c r="AK62" s="473">
        <f>IF(BY7=0,AI62,(IF(BY7=3,K62,(IF(BY7=2,S62,AA62)))))</f>
        <v>0</v>
      </c>
      <c r="AM62" s="153"/>
      <c r="AN62" s="374">
        <v>28</v>
      </c>
      <c r="AO62" s="401"/>
      <c r="AP62" s="402"/>
      <c r="AQ62" s="401"/>
      <c r="AR62" s="402"/>
      <c r="AS62" s="401"/>
      <c r="AT62" s="402"/>
      <c r="AU62" s="401"/>
      <c r="AV62" s="402"/>
      <c r="AW62" s="397" t="str">
        <f t="shared" ref="AW62" si="49">IFERROR(SUM(AO62:AV63)/COUNT(AO62:AV63),"")</f>
        <v/>
      </c>
      <c r="AX62" s="398"/>
      <c r="AY62" s="401"/>
      <c r="AZ62" s="402"/>
      <c r="BA62" s="401"/>
      <c r="BB62" s="402"/>
      <c r="BC62" s="401"/>
      <c r="BD62" s="402"/>
      <c r="BE62" s="397">
        <f>IF(BZ3=2,BA62,BC62)</f>
        <v>0</v>
      </c>
      <c r="BF62" s="398"/>
      <c r="BG62" s="401"/>
      <c r="BH62" s="402"/>
      <c r="BI62" s="401"/>
      <c r="BJ62" s="402"/>
      <c r="BK62" s="401"/>
      <c r="BL62" s="402"/>
      <c r="BM62" s="397">
        <f>IF(BZ4=2,BI62,BK62)</f>
        <v>0</v>
      </c>
      <c r="BN62" s="398"/>
      <c r="BO62" s="401"/>
      <c r="BP62" s="402"/>
      <c r="BQ62" s="401"/>
      <c r="BR62" s="402"/>
      <c r="BS62" s="401"/>
      <c r="BT62" s="402"/>
      <c r="BU62" s="397">
        <f>IF(BZ5=2,BQ62,BS62)</f>
        <v>0</v>
      </c>
      <c r="BV62" s="398"/>
      <c r="BW62" s="473">
        <f>IF(BZ7=0,BU62,(IF(BZ7=3,AW62,(IF(BZ7=2,BE62,BM62)))))</f>
        <v>0</v>
      </c>
    </row>
    <row r="63" spans="1:75" ht="9" customHeight="1">
      <c r="A63" s="140"/>
      <c r="B63" s="375"/>
      <c r="C63" s="403"/>
      <c r="D63" s="404"/>
      <c r="E63" s="403"/>
      <c r="F63" s="404"/>
      <c r="G63" s="403"/>
      <c r="H63" s="404"/>
      <c r="I63" s="403"/>
      <c r="J63" s="404"/>
      <c r="K63" s="399"/>
      <c r="L63" s="400"/>
      <c r="M63" s="403"/>
      <c r="N63" s="404"/>
      <c r="O63" s="403"/>
      <c r="P63" s="404"/>
      <c r="Q63" s="403"/>
      <c r="R63" s="404"/>
      <c r="S63" s="399"/>
      <c r="T63" s="400"/>
      <c r="U63" s="403"/>
      <c r="V63" s="404"/>
      <c r="W63" s="403"/>
      <c r="X63" s="404"/>
      <c r="Y63" s="403"/>
      <c r="Z63" s="404"/>
      <c r="AA63" s="399"/>
      <c r="AB63" s="400"/>
      <c r="AC63" s="403"/>
      <c r="AD63" s="404"/>
      <c r="AE63" s="403"/>
      <c r="AF63" s="404"/>
      <c r="AG63" s="403"/>
      <c r="AH63" s="404"/>
      <c r="AI63" s="399"/>
      <c r="AJ63" s="400"/>
      <c r="AK63" s="473"/>
      <c r="AM63" s="153"/>
      <c r="AN63" s="375"/>
      <c r="AO63" s="403"/>
      <c r="AP63" s="404"/>
      <c r="AQ63" s="403"/>
      <c r="AR63" s="404"/>
      <c r="AS63" s="403"/>
      <c r="AT63" s="404"/>
      <c r="AU63" s="403"/>
      <c r="AV63" s="404"/>
      <c r="AW63" s="399"/>
      <c r="AX63" s="400"/>
      <c r="AY63" s="403"/>
      <c r="AZ63" s="404"/>
      <c r="BA63" s="403"/>
      <c r="BB63" s="404"/>
      <c r="BC63" s="403"/>
      <c r="BD63" s="404"/>
      <c r="BE63" s="399"/>
      <c r="BF63" s="400"/>
      <c r="BG63" s="403"/>
      <c r="BH63" s="404"/>
      <c r="BI63" s="403"/>
      <c r="BJ63" s="404"/>
      <c r="BK63" s="403"/>
      <c r="BL63" s="404"/>
      <c r="BM63" s="399"/>
      <c r="BN63" s="400"/>
      <c r="BO63" s="403"/>
      <c r="BP63" s="404"/>
      <c r="BQ63" s="403"/>
      <c r="BR63" s="404"/>
      <c r="BS63" s="403"/>
      <c r="BT63" s="404"/>
      <c r="BU63" s="399"/>
      <c r="BV63" s="400"/>
      <c r="BW63" s="473"/>
    </row>
    <row r="64" spans="1:75" ht="9" customHeight="1">
      <c r="A64" s="140"/>
      <c r="B64" s="374">
        <v>29</v>
      </c>
      <c r="C64" s="401"/>
      <c r="D64" s="402"/>
      <c r="E64" s="401"/>
      <c r="F64" s="402"/>
      <c r="G64" s="401"/>
      <c r="H64" s="402"/>
      <c r="I64" s="401"/>
      <c r="J64" s="402"/>
      <c r="K64" s="397" t="str">
        <f t="shared" ref="K64" si="50">IFERROR(SUM(C64:J65)/COUNT(C64:J65),"")</f>
        <v/>
      </c>
      <c r="L64" s="398"/>
      <c r="M64" s="401"/>
      <c r="N64" s="402"/>
      <c r="O64" s="401"/>
      <c r="P64" s="402"/>
      <c r="Q64" s="401"/>
      <c r="R64" s="402"/>
      <c r="S64" s="397">
        <f>IF(BY3=2,O64,Q64)</f>
        <v>0</v>
      </c>
      <c r="T64" s="398"/>
      <c r="U64" s="401"/>
      <c r="V64" s="402"/>
      <c r="W64" s="401"/>
      <c r="X64" s="402"/>
      <c r="Y64" s="401"/>
      <c r="Z64" s="402"/>
      <c r="AA64" s="397">
        <f>IF(BY4=2,W64,Y64)</f>
        <v>0</v>
      </c>
      <c r="AB64" s="398"/>
      <c r="AC64" s="401"/>
      <c r="AD64" s="402"/>
      <c r="AE64" s="401"/>
      <c r="AF64" s="402"/>
      <c r="AG64" s="401"/>
      <c r="AH64" s="402"/>
      <c r="AI64" s="397">
        <f>IF(BY5=2,AE64,AG64)</f>
        <v>0</v>
      </c>
      <c r="AJ64" s="398"/>
      <c r="AK64" s="473">
        <f>IF(BY7=0,AI64,(IF(BY7=3,K64,(IF(BY7=2,S64,AA64)))))</f>
        <v>0</v>
      </c>
      <c r="AM64" s="153"/>
      <c r="AN64" s="374">
        <v>29</v>
      </c>
      <c r="AO64" s="401"/>
      <c r="AP64" s="402"/>
      <c r="AQ64" s="401"/>
      <c r="AR64" s="402"/>
      <c r="AS64" s="401"/>
      <c r="AT64" s="402"/>
      <c r="AU64" s="401"/>
      <c r="AV64" s="402"/>
      <c r="AW64" s="397" t="str">
        <f t="shared" ref="AW64" si="51">IFERROR(SUM(AO64:AV65)/COUNT(AO64:AV65),"")</f>
        <v/>
      </c>
      <c r="AX64" s="398"/>
      <c r="AY64" s="401"/>
      <c r="AZ64" s="402"/>
      <c r="BA64" s="401"/>
      <c r="BB64" s="402"/>
      <c r="BC64" s="401"/>
      <c r="BD64" s="402"/>
      <c r="BE64" s="397">
        <f>IF(BZ3=2,BA64,BC64)</f>
        <v>0</v>
      </c>
      <c r="BF64" s="398"/>
      <c r="BG64" s="401"/>
      <c r="BH64" s="402"/>
      <c r="BI64" s="401"/>
      <c r="BJ64" s="402"/>
      <c r="BK64" s="401"/>
      <c r="BL64" s="402"/>
      <c r="BM64" s="397">
        <f>IF(BZ4=2,BI64,BK64)</f>
        <v>0</v>
      </c>
      <c r="BN64" s="398"/>
      <c r="BO64" s="401"/>
      <c r="BP64" s="402"/>
      <c r="BQ64" s="401"/>
      <c r="BR64" s="402"/>
      <c r="BS64" s="401"/>
      <c r="BT64" s="402"/>
      <c r="BU64" s="397">
        <f>IF(BZ5=2,BQ64,BS64)</f>
        <v>0</v>
      </c>
      <c r="BV64" s="398"/>
      <c r="BW64" s="473">
        <f>IF(BZ7=0,BU64,(IF(BZ7=3,AW64,(IF(BZ7=2,BE64,BM64)))))</f>
        <v>0</v>
      </c>
    </row>
    <row r="65" spans="1:75" ht="9" customHeight="1">
      <c r="A65" s="140"/>
      <c r="B65" s="375"/>
      <c r="C65" s="403"/>
      <c r="D65" s="404"/>
      <c r="E65" s="403"/>
      <c r="F65" s="404"/>
      <c r="G65" s="403"/>
      <c r="H65" s="404"/>
      <c r="I65" s="403"/>
      <c r="J65" s="404"/>
      <c r="K65" s="399"/>
      <c r="L65" s="400"/>
      <c r="M65" s="403"/>
      <c r="N65" s="404"/>
      <c r="O65" s="403"/>
      <c r="P65" s="404"/>
      <c r="Q65" s="403"/>
      <c r="R65" s="404"/>
      <c r="S65" s="399"/>
      <c r="T65" s="400"/>
      <c r="U65" s="403"/>
      <c r="V65" s="404"/>
      <c r="W65" s="403"/>
      <c r="X65" s="404"/>
      <c r="Y65" s="403"/>
      <c r="Z65" s="404"/>
      <c r="AA65" s="399"/>
      <c r="AB65" s="400"/>
      <c r="AC65" s="403"/>
      <c r="AD65" s="404"/>
      <c r="AE65" s="403"/>
      <c r="AF65" s="404"/>
      <c r="AG65" s="403"/>
      <c r="AH65" s="404"/>
      <c r="AI65" s="399"/>
      <c r="AJ65" s="400"/>
      <c r="AK65" s="473"/>
      <c r="AM65" s="153"/>
      <c r="AN65" s="375"/>
      <c r="AO65" s="403"/>
      <c r="AP65" s="404"/>
      <c r="AQ65" s="403"/>
      <c r="AR65" s="404"/>
      <c r="AS65" s="403"/>
      <c r="AT65" s="404"/>
      <c r="AU65" s="403"/>
      <c r="AV65" s="404"/>
      <c r="AW65" s="399"/>
      <c r="AX65" s="400"/>
      <c r="AY65" s="403"/>
      <c r="AZ65" s="404"/>
      <c r="BA65" s="403"/>
      <c r="BB65" s="404"/>
      <c r="BC65" s="403"/>
      <c r="BD65" s="404"/>
      <c r="BE65" s="399"/>
      <c r="BF65" s="400"/>
      <c r="BG65" s="403"/>
      <c r="BH65" s="404"/>
      <c r="BI65" s="403"/>
      <c r="BJ65" s="404"/>
      <c r="BK65" s="403"/>
      <c r="BL65" s="404"/>
      <c r="BM65" s="399"/>
      <c r="BN65" s="400"/>
      <c r="BO65" s="403"/>
      <c r="BP65" s="404"/>
      <c r="BQ65" s="403"/>
      <c r="BR65" s="404"/>
      <c r="BS65" s="403"/>
      <c r="BT65" s="404"/>
      <c r="BU65" s="399"/>
      <c r="BV65" s="400"/>
      <c r="BW65" s="473"/>
    </row>
    <row r="66" spans="1:75" ht="9" customHeight="1">
      <c r="A66" s="140"/>
      <c r="B66" s="374">
        <v>30</v>
      </c>
      <c r="C66" s="401"/>
      <c r="D66" s="402"/>
      <c r="E66" s="401"/>
      <c r="F66" s="402"/>
      <c r="G66" s="401"/>
      <c r="H66" s="402"/>
      <c r="I66" s="401"/>
      <c r="J66" s="402"/>
      <c r="K66" s="397" t="str">
        <f t="shared" ref="K66" si="52">IFERROR(SUM(C66:J67)/COUNT(C66:J67),"")</f>
        <v/>
      </c>
      <c r="L66" s="398"/>
      <c r="M66" s="401"/>
      <c r="N66" s="402"/>
      <c r="O66" s="401"/>
      <c r="P66" s="402"/>
      <c r="Q66" s="401"/>
      <c r="R66" s="402"/>
      <c r="S66" s="397">
        <f>IF(BY3=2,O66,Q66)</f>
        <v>0</v>
      </c>
      <c r="T66" s="398"/>
      <c r="U66" s="401"/>
      <c r="V66" s="402"/>
      <c r="W66" s="401"/>
      <c r="X66" s="402"/>
      <c r="Y66" s="401"/>
      <c r="Z66" s="402"/>
      <c r="AA66" s="397">
        <f>IF(BY4=2,W66,Y66)</f>
        <v>0</v>
      </c>
      <c r="AB66" s="398"/>
      <c r="AC66" s="401"/>
      <c r="AD66" s="402"/>
      <c r="AE66" s="401"/>
      <c r="AF66" s="402"/>
      <c r="AG66" s="401"/>
      <c r="AH66" s="402"/>
      <c r="AI66" s="397">
        <f>IF(BY5=2,AE66,AG66)</f>
        <v>0</v>
      </c>
      <c r="AJ66" s="398"/>
      <c r="AK66" s="473">
        <f>IF(BY7=0,AI66,(IF(BY7=3,K66,(IF(BY7=2,S66,AA66)))))</f>
        <v>0</v>
      </c>
      <c r="AM66" s="153"/>
      <c r="AN66" s="374">
        <v>30</v>
      </c>
      <c r="AO66" s="401"/>
      <c r="AP66" s="402"/>
      <c r="AQ66" s="401"/>
      <c r="AR66" s="402"/>
      <c r="AS66" s="401"/>
      <c r="AT66" s="402"/>
      <c r="AU66" s="401"/>
      <c r="AV66" s="402"/>
      <c r="AW66" s="397" t="str">
        <f t="shared" ref="AW66" si="53">IFERROR(SUM(AO66:AV67)/COUNT(AO66:AV67),"")</f>
        <v/>
      </c>
      <c r="AX66" s="398"/>
      <c r="AY66" s="401"/>
      <c r="AZ66" s="402"/>
      <c r="BA66" s="401"/>
      <c r="BB66" s="402"/>
      <c r="BC66" s="401"/>
      <c r="BD66" s="402"/>
      <c r="BE66" s="397">
        <f>IF(BZ3=2,BA66,BC66)</f>
        <v>0</v>
      </c>
      <c r="BF66" s="398"/>
      <c r="BG66" s="401"/>
      <c r="BH66" s="402"/>
      <c r="BI66" s="401"/>
      <c r="BJ66" s="402"/>
      <c r="BK66" s="401"/>
      <c r="BL66" s="402"/>
      <c r="BM66" s="397">
        <f>IF(BZ4=2,BI66,BK66)</f>
        <v>0</v>
      </c>
      <c r="BN66" s="398"/>
      <c r="BO66" s="401"/>
      <c r="BP66" s="402"/>
      <c r="BQ66" s="401"/>
      <c r="BR66" s="402"/>
      <c r="BS66" s="401"/>
      <c r="BT66" s="402"/>
      <c r="BU66" s="397">
        <f>IF(BZ5=2,BQ66,BS66)</f>
        <v>0</v>
      </c>
      <c r="BV66" s="398"/>
      <c r="BW66" s="473">
        <f>IF(BZ7=0,BU66,(IF(BZ7=3,AW66,(IF(BZ7=2,BE66,BM66)))))</f>
        <v>0</v>
      </c>
    </row>
    <row r="67" spans="1:75" ht="9" customHeight="1">
      <c r="A67" s="140"/>
      <c r="B67" s="375"/>
      <c r="C67" s="403"/>
      <c r="D67" s="404"/>
      <c r="E67" s="403"/>
      <c r="F67" s="404"/>
      <c r="G67" s="403"/>
      <c r="H67" s="404"/>
      <c r="I67" s="403"/>
      <c r="J67" s="404"/>
      <c r="K67" s="399"/>
      <c r="L67" s="400"/>
      <c r="M67" s="403"/>
      <c r="N67" s="404"/>
      <c r="O67" s="403"/>
      <c r="P67" s="404"/>
      <c r="Q67" s="403"/>
      <c r="R67" s="404"/>
      <c r="S67" s="399"/>
      <c r="T67" s="400"/>
      <c r="U67" s="403"/>
      <c r="V67" s="404"/>
      <c r="W67" s="403"/>
      <c r="X67" s="404"/>
      <c r="Y67" s="403"/>
      <c r="Z67" s="404"/>
      <c r="AA67" s="399"/>
      <c r="AB67" s="400"/>
      <c r="AC67" s="403"/>
      <c r="AD67" s="404"/>
      <c r="AE67" s="403"/>
      <c r="AF67" s="404"/>
      <c r="AG67" s="403"/>
      <c r="AH67" s="404"/>
      <c r="AI67" s="399"/>
      <c r="AJ67" s="400"/>
      <c r="AK67" s="473"/>
      <c r="AM67" s="153"/>
      <c r="AN67" s="375"/>
      <c r="AO67" s="403"/>
      <c r="AP67" s="404"/>
      <c r="AQ67" s="403"/>
      <c r="AR67" s="404"/>
      <c r="AS67" s="403"/>
      <c r="AT67" s="404"/>
      <c r="AU67" s="403"/>
      <c r="AV67" s="404"/>
      <c r="AW67" s="399"/>
      <c r="AX67" s="400"/>
      <c r="AY67" s="403"/>
      <c r="AZ67" s="404"/>
      <c r="BA67" s="403"/>
      <c r="BB67" s="404"/>
      <c r="BC67" s="403"/>
      <c r="BD67" s="404"/>
      <c r="BE67" s="399"/>
      <c r="BF67" s="400"/>
      <c r="BG67" s="403"/>
      <c r="BH67" s="404"/>
      <c r="BI67" s="403"/>
      <c r="BJ67" s="404"/>
      <c r="BK67" s="403"/>
      <c r="BL67" s="404"/>
      <c r="BM67" s="399"/>
      <c r="BN67" s="400"/>
      <c r="BO67" s="403"/>
      <c r="BP67" s="404"/>
      <c r="BQ67" s="403"/>
      <c r="BR67" s="404"/>
      <c r="BS67" s="403"/>
      <c r="BT67" s="404"/>
      <c r="BU67" s="399"/>
      <c r="BV67" s="400"/>
      <c r="BW67" s="473"/>
    </row>
  </sheetData>
  <sheetProtection selectLockedCells="1"/>
  <mergeCells count="1192">
    <mergeCell ref="BS64:BT65"/>
    <mergeCell ref="BK64:BL65"/>
    <mergeCell ref="BM64:BN65"/>
    <mergeCell ref="BQ64:BR65"/>
    <mergeCell ref="B64:B65"/>
    <mergeCell ref="G64:H65"/>
    <mergeCell ref="B66:B67"/>
    <mergeCell ref="G66:H67"/>
    <mergeCell ref="I66:J67"/>
    <mergeCell ref="K66:L67"/>
    <mergeCell ref="I64:J65"/>
    <mergeCell ref="K64:L65"/>
    <mergeCell ref="BU66:BV67"/>
    <mergeCell ref="BC66:BD67"/>
    <mergeCell ref="BE66:BF67"/>
    <mergeCell ref="BG66:BH67"/>
    <mergeCell ref="BK66:BL67"/>
    <mergeCell ref="BI66:BJ67"/>
    <mergeCell ref="BO66:BP67"/>
    <mergeCell ref="BQ66:BR67"/>
    <mergeCell ref="BM66:BN67"/>
    <mergeCell ref="BS66:BT67"/>
    <mergeCell ref="AY66:AZ67"/>
    <mergeCell ref="AA66:AB67"/>
    <mergeCell ref="M64:N65"/>
    <mergeCell ref="Q64:R65"/>
    <mergeCell ref="S64:T65"/>
    <mergeCell ref="U64:V65"/>
    <mergeCell ref="AC66:AD67"/>
    <mergeCell ref="AU64:AV65"/>
    <mergeCell ref="AG66:AH67"/>
    <mergeCell ref="AI66:AJ67"/>
    <mergeCell ref="AO62:AP63"/>
    <mergeCell ref="BC64:BD65"/>
    <mergeCell ref="BI64:BJ65"/>
    <mergeCell ref="AQ62:AR63"/>
    <mergeCell ref="BE64:BF65"/>
    <mergeCell ref="BG64:BH65"/>
    <mergeCell ref="AU62:AV63"/>
    <mergeCell ref="AS62:AT63"/>
    <mergeCell ref="BA66:BB67"/>
    <mergeCell ref="AE66:AF67"/>
    <mergeCell ref="AU66:AV67"/>
    <mergeCell ref="AO66:AP67"/>
    <mergeCell ref="AW66:AX67"/>
    <mergeCell ref="AO64:AP65"/>
    <mergeCell ref="AQ64:AR65"/>
    <mergeCell ref="AE64:AF65"/>
    <mergeCell ref="AS66:AT67"/>
    <mergeCell ref="AQ66:AR67"/>
    <mergeCell ref="AW64:AX65"/>
    <mergeCell ref="BC62:BD63"/>
    <mergeCell ref="BE62:BF63"/>
    <mergeCell ref="BG62:BH63"/>
    <mergeCell ref="BK62:BL63"/>
    <mergeCell ref="BI62:BJ63"/>
    <mergeCell ref="BQ62:BR63"/>
    <mergeCell ref="BO62:BP63"/>
    <mergeCell ref="BM62:BN63"/>
    <mergeCell ref="Y64:Z65"/>
    <mergeCell ref="AA64:AB65"/>
    <mergeCell ref="AC64:AD65"/>
    <mergeCell ref="U66:V67"/>
    <mergeCell ref="Y66:Z67"/>
    <mergeCell ref="W66:X67"/>
    <mergeCell ref="BU64:BV65"/>
    <mergeCell ref="BO64:BP65"/>
    <mergeCell ref="M66:N67"/>
    <mergeCell ref="Q66:R67"/>
    <mergeCell ref="S66:T67"/>
    <mergeCell ref="AY64:AZ65"/>
    <mergeCell ref="AN62:AN63"/>
    <mergeCell ref="AW62:AX63"/>
    <mergeCell ref="AY62:AZ63"/>
    <mergeCell ref="AG64:AH65"/>
    <mergeCell ref="AI64:AJ65"/>
    <mergeCell ref="AN64:AN65"/>
    <mergeCell ref="AS64:AT65"/>
    <mergeCell ref="AG62:AH63"/>
    <mergeCell ref="AK64:AK65"/>
    <mergeCell ref="AI62:AJ63"/>
    <mergeCell ref="AK66:AK67"/>
    <mergeCell ref="W64:X65"/>
    <mergeCell ref="O64:P65"/>
    <mergeCell ref="AN66:AN67"/>
    <mergeCell ref="BA64:BB65"/>
    <mergeCell ref="BS60:BT61"/>
    <mergeCell ref="BU60:BV61"/>
    <mergeCell ref="B62:B63"/>
    <mergeCell ref="G62:H63"/>
    <mergeCell ref="I62:J63"/>
    <mergeCell ref="K62:L63"/>
    <mergeCell ref="M62:N63"/>
    <mergeCell ref="Q62:R63"/>
    <mergeCell ref="S62:T63"/>
    <mergeCell ref="AK62:AK63"/>
    <mergeCell ref="BK60:BL61"/>
    <mergeCell ref="BM60:BN61"/>
    <mergeCell ref="BI60:BJ61"/>
    <mergeCell ref="BO60:BP61"/>
    <mergeCell ref="BC60:BD61"/>
    <mergeCell ref="BA60:BB61"/>
    <mergeCell ref="BE60:BF61"/>
    <mergeCell ref="BG60:BH61"/>
    <mergeCell ref="AY60:AZ61"/>
    <mergeCell ref="BA62:BB63"/>
    <mergeCell ref="AU60:AV61"/>
    <mergeCell ref="AG60:AH61"/>
    <mergeCell ref="BQ60:BR61"/>
    <mergeCell ref="AW60:AX61"/>
    <mergeCell ref="AI60:AJ61"/>
    <mergeCell ref="AN60:AN61"/>
    <mergeCell ref="AS60:AT61"/>
    <mergeCell ref="AK60:AK61"/>
    <mergeCell ref="AO60:AP61"/>
    <mergeCell ref="AQ60:AR61"/>
    <mergeCell ref="BS62:BT63"/>
    <mergeCell ref="BU62:BV63"/>
    <mergeCell ref="B58:B59"/>
    <mergeCell ref="G58:H59"/>
    <mergeCell ref="I58:J59"/>
    <mergeCell ref="K58:L59"/>
    <mergeCell ref="C58:D59"/>
    <mergeCell ref="E58:F59"/>
    <mergeCell ref="M58:N59"/>
    <mergeCell ref="Q58:R59"/>
    <mergeCell ref="Y58:Z59"/>
    <mergeCell ref="AA60:AB61"/>
    <mergeCell ref="AC60:AD61"/>
    <mergeCell ref="W60:X61"/>
    <mergeCell ref="K60:L61"/>
    <mergeCell ref="M60:N61"/>
    <mergeCell ref="Q60:R61"/>
    <mergeCell ref="S60:T61"/>
    <mergeCell ref="B60:B61"/>
    <mergeCell ref="G60:H61"/>
    <mergeCell ref="I60:J61"/>
    <mergeCell ref="C60:D61"/>
    <mergeCell ref="E60:F61"/>
    <mergeCell ref="U60:V61"/>
    <mergeCell ref="S58:T59"/>
    <mergeCell ref="U58:V59"/>
    <mergeCell ref="W58:X59"/>
    <mergeCell ref="AG58:AH59"/>
    <mergeCell ref="AK56:AK57"/>
    <mergeCell ref="AY58:AZ59"/>
    <mergeCell ref="AU58:AV59"/>
    <mergeCell ref="AS58:AT59"/>
    <mergeCell ref="AO58:AP59"/>
    <mergeCell ref="AQ58:AR59"/>
    <mergeCell ref="AI58:AJ59"/>
    <mergeCell ref="AG56:AH57"/>
    <mergeCell ref="BM58:BN59"/>
    <mergeCell ref="BQ58:BR59"/>
    <mergeCell ref="BO58:BP59"/>
    <mergeCell ref="BU58:BV59"/>
    <mergeCell ref="BE58:BF59"/>
    <mergeCell ref="BG58:BH59"/>
    <mergeCell ref="BK58:BL59"/>
    <mergeCell ref="BI58:BJ59"/>
    <mergeCell ref="AK58:AK59"/>
    <mergeCell ref="AN58:AN59"/>
    <mergeCell ref="AY56:AZ57"/>
    <mergeCell ref="AS56:AT57"/>
    <mergeCell ref="AI56:AJ57"/>
    <mergeCell ref="AW58:AX59"/>
    <mergeCell ref="AQ56:AR57"/>
    <mergeCell ref="AN56:AN57"/>
    <mergeCell ref="BK54:BL55"/>
    <mergeCell ref="BM54:BN55"/>
    <mergeCell ref="BC58:BD59"/>
    <mergeCell ref="BS58:BT59"/>
    <mergeCell ref="BA58:BB59"/>
    <mergeCell ref="BS56:BT57"/>
    <mergeCell ref="BU56:BV57"/>
    <mergeCell ref="BE56:BF57"/>
    <mergeCell ref="BA56:BB57"/>
    <mergeCell ref="BM56:BN57"/>
    <mergeCell ref="BO56:BP57"/>
    <mergeCell ref="BI56:BJ57"/>
    <mergeCell ref="BG56:BH57"/>
    <mergeCell ref="BK56:BL57"/>
    <mergeCell ref="BQ56:BR57"/>
    <mergeCell ref="BE54:BF55"/>
    <mergeCell ref="BG54:BH55"/>
    <mergeCell ref="BC56:BD57"/>
    <mergeCell ref="AG54:AH55"/>
    <mergeCell ref="AK54:AK55"/>
    <mergeCell ref="AI54:AJ55"/>
    <mergeCell ref="AN54:AN55"/>
    <mergeCell ref="Q56:R57"/>
    <mergeCell ref="B54:B55"/>
    <mergeCell ref="G54:H55"/>
    <mergeCell ref="I54:J55"/>
    <mergeCell ref="K54:L55"/>
    <mergeCell ref="C54:D55"/>
    <mergeCell ref="E54:F55"/>
    <mergeCell ref="AY54:AZ55"/>
    <mergeCell ref="AO56:AP57"/>
    <mergeCell ref="AW56:AX57"/>
    <mergeCell ref="AW54:AX55"/>
    <mergeCell ref="AS54:AT55"/>
    <mergeCell ref="AU56:AV57"/>
    <mergeCell ref="AO54:AP55"/>
    <mergeCell ref="AQ54:AR55"/>
    <mergeCell ref="AU54:AV55"/>
    <mergeCell ref="B56:B57"/>
    <mergeCell ref="BS52:BT53"/>
    <mergeCell ref="BU52:BV53"/>
    <mergeCell ref="BG52:BH53"/>
    <mergeCell ref="BK52:BL53"/>
    <mergeCell ref="BM52:BN53"/>
    <mergeCell ref="BQ52:BR53"/>
    <mergeCell ref="BE52:BF53"/>
    <mergeCell ref="AU52:AV53"/>
    <mergeCell ref="BI50:BJ51"/>
    <mergeCell ref="BI54:BJ55"/>
    <mergeCell ref="BC50:BD51"/>
    <mergeCell ref="BE50:BF51"/>
    <mergeCell ref="BG50:BH51"/>
    <mergeCell ref="BK50:BL51"/>
    <mergeCell ref="BC54:BD55"/>
    <mergeCell ref="BQ54:BR55"/>
    <mergeCell ref="BU48:BV49"/>
    <mergeCell ref="BS48:BT49"/>
    <mergeCell ref="BK48:BL49"/>
    <mergeCell ref="BM48:BN49"/>
    <mergeCell ref="BQ48:BR49"/>
    <mergeCell ref="BO48:BP49"/>
    <mergeCell ref="BM50:BN51"/>
    <mergeCell ref="BO50:BP51"/>
    <mergeCell ref="BO52:BP53"/>
    <mergeCell ref="BA54:BB55"/>
    <mergeCell ref="BS50:BT51"/>
    <mergeCell ref="BU50:BV51"/>
    <mergeCell ref="BQ50:BR51"/>
    <mergeCell ref="BU54:BV55"/>
    <mergeCell ref="BO54:BP55"/>
    <mergeCell ref="BS54:BT55"/>
    <mergeCell ref="AK52:AK53"/>
    <mergeCell ref="Y52:Z53"/>
    <mergeCell ref="AO52:AP53"/>
    <mergeCell ref="BI52:BJ53"/>
    <mergeCell ref="B50:B51"/>
    <mergeCell ref="G50:H51"/>
    <mergeCell ref="I50:J51"/>
    <mergeCell ref="K50:L51"/>
    <mergeCell ref="M50:N51"/>
    <mergeCell ref="AW52:AX53"/>
    <mergeCell ref="AY52:AZ53"/>
    <mergeCell ref="BC52:BD53"/>
    <mergeCell ref="AS52:AT53"/>
    <mergeCell ref="AN52:AN53"/>
    <mergeCell ref="AG52:AH53"/>
    <mergeCell ref="AI52:AJ53"/>
    <mergeCell ref="W52:X53"/>
    <mergeCell ref="B52:B53"/>
    <mergeCell ref="G52:H53"/>
    <mergeCell ref="I52:J53"/>
    <mergeCell ref="C52:D53"/>
    <mergeCell ref="E52:F53"/>
    <mergeCell ref="K52:L53"/>
    <mergeCell ref="M52:N53"/>
    <mergeCell ref="Q52:R53"/>
    <mergeCell ref="S52:T53"/>
    <mergeCell ref="AA52:AB53"/>
    <mergeCell ref="AC52:AD53"/>
    <mergeCell ref="AQ52:AR53"/>
    <mergeCell ref="BE48:BF49"/>
    <mergeCell ref="BU46:BV47"/>
    <mergeCell ref="BC46:BD47"/>
    <mergeCell ref="BE46:BF47"/>
    <mergeCell ref="BG46:BH47"/>
    <mergeCell ref="BK46:BL47"/>
    <mergeCell ref="BI46:BJ47"/>
    <mergeCell ref="BM46:BN47"/>
    <mergeCell ref="BO46:BP47"/>
    <mergeCell ref="BQ46:BR47"/>
    <mergeCell ref="Q48:R49"/>
    <mergeCell ref="BI48:BJ49"/>
    <mergeCell ref="AC50:AD51"/>
    <mergeCell ref="AG50:AH51"/>
    <mergeCell ref="AN50:AN51"/>
    <mergeCell ref="AK50:AK51"/>
    <mergeCell ref="AW50:AX51"/>
    <mergeCell ref="AK48:AK49"/>
    <mergeCell ref="AN48:AN49"/>
    <mergeCell ref="AS48:AT49"/>
    <mergeCell ref="Y48:Z49"/>
    <mergeCell ref="AA48:AB49"/>
    <mergeCell ref="BC48:BD49"/>
    <mergeCell ref="Q50:R51"/>
    <mergeCell ref="S50:T51"/>
    <mergeCell ref="BG48:BH49"/>
    <mergeCell ref="U50:V51"/>
    <mergeCell ref="Y50:Z51"/>
    <mergeCell ref="AA50:AB51"/>
    <mergeCell ref="W50:X51"/>
    <mergeCell ref="AS50:AT51"/>
    <mergeCell ref="AU50:AV51"/>
    <mergeCell ref="BA48:BB49"/>
    <mergeCell ref="AW48:AX49"/>
    <mergeCell ref="AY48:AZ49"/>
    <mergeCell ref="AS46:AT47"/>
    <mergeCell ref="AU46:AV47"/>
    <mergeCell ref="AY46:AZ47"/>
    <mergeCell ref="AU48:AV49"/>
    <mergeCell ref="AW46:AX47"/>
    <mergeCell ref="B44:B45"/>
    <mergeCell ref="G44:H45"/>
    <mergeCell ref="I44:J45"/>
    <mergeCell ref="AI50:AJ51"/>
    <mergeCell ref="AC48:AD49"/>
    <mergeCell ref="AI48:AJ49"/>
    <mergeCell ref="AE48:AF49"/>
    <mergeCell ref="AG48:AH49"/>
    <mergeCell ref="B46:B47"/>
    <mergeCell ref="G46:H47"/>
    <mergeCell ref="B48:B49"/>
    <mergeCell ref="G48:H49"/>
    <mergeCell ref="I48:J49"/>
    <mergeCell ref="K48:L49"/>
    <mergeCell ref="C48:D49"/>
    <mergeCell ref="E48:F49"/>
    <mergeCell ref="M48:N49"/>
    <mergeCell ref="C50:D51"/>
    <mergeCell ref="C44:D45"/>
    <mergeCell ref="E44:F45"/>
    <mergeCell ref="S44:T45"/>
    <mergeCell ref="AG44:AH45"/>
    <mergeCell ref="AE46:AF47"/>
    <mergeCell ref="AQ48:AR49"/>
    <mergeCell ref="BU40:BV41"/>
    <mergeCell ref="BE40:BF41"/>
    <mergeCell ref="BQ42:BR43"/>
    <mergeCell ref="BO42:BP43"/>
    <mergeCell ref="BS42:BT43"/>
    <mergeCell ref="BU42:BV43"/>
    <mergeCell ref="BE42:BF43"/>
    <mergeCell ref="BS40:BT41"/>
    <mergeCell ref="BK42:BL43"/>
    <mergeCell ref="BM42:BN43"/>
    <mergeCell ref="U46:V47"/>
    <mergeCell ref="Y46:Z47"/>
    <mergeCell ref="AA46:AB47"/>
    <mergeCell ref="AN46:AN47"/>
    <mergeCell ref="AK46:AK47"/>
    <mergeCell ref="BS46:BT47"/>
    <mergeCell ref="I46:J47"/>
    <mergeCell ref="K46:L47"/>
    <mergeCell ref="M46:N47"/>
    <mergeCell ref="Q46:R47"/>
    <mergeCell ref="BA46:BB47"/>
    <mergeCell ref="AC46:AD47"/>
    <mergeCell ref="W46:X47"/>
    <mergeCell ref="AG46:AH47"/>
    <mergeCell ref="AI46:AJ47"/>
    <mergeCell ref="S46:T47"/>
    <mergeCell ref="BO44:BP45"/>
    <mergeCell ref="BS44:BT45"/>
    <mergeCell ref="BU44:BV45"/>
    <mergeCell ref="K44:L45"/>
    <mergeCell ref="M44:N45"/>
    <mergeCell ref="Q44:R45"/>
    <mergeCell ref="BG40:BH41"/>
    <mergeCell ref="BA42:BB43"/>
    <mergeCell ref="BG42:BH43"/>
    <mergeCell ref="BC42:BD43"/>
    <mergeCell ref="AU40:AV41"/>
    <mergeCell ref="Y40:Z41"/>
    <mergeCell ref="AE44:AF45"/>
    <mergeCell ref="U40:V41"/>
    <mergeCell ref="BG44:BH45"/>
    <mergeCell ref="B40:B41"/>
    <mergeCell ref="BM40:BN41"/>
    <mergeCell ref="Y42:Z43"/>
    <mergeCell ref="AA42:AB43"/>
    <mergeCell ref="AC42:AD43"/>
    <mergeCell ref="BI42:BJ43"/>
    <mergeCell ref="BK44:BL45"/>
    <mergeCell ref="BM44:BN45"/>
    <mergeCell ref="BI44:BJ45"/>
    <mergeCell ref="AG42:AH43"/>
    <mergeCell ref="BC44:BD45"/>
    <mergeCell ref="BA44:BB45"/>
    <mergeCell ref="BE44:BF45"/>
    <mergeCell ref="AI44:AJ45"/>
    <mergeCell ref="AN44:AN45"/>
    <mergeCell ref="AK44:AK45"/>
    <mergeCell ref="AQ44:AR45"/>
    <mergeCell ref="AU44:AV45"/>
    <mergeCell ref="AW42:AX43"/>
    <mergeCell ref="AY42:AZ43"/>
    <mergeCell ref="U44:V45"/>
    <mergeCell ref="Y44:Z45"/>
    <mergeCell ref="AA44:AB45"/>
    <mergeCell ref="BA40:BB41"/>
    <mergeCell ref="B42:B43"/>
    <mergeCell ref="G42:H43"/>
    <mergeCell ref="I42:J43"/>
    <mergeCell ref="K42:L43"/>
    <mergeCell ref="C42:D43"/>
    <mergeCell ref="AK40:AK41"/>
    <mergeCell ref="AO40:AP41"/>
    <mergeCell ref="AG40:AH41"/>
    <mergeCell ref="AS42:AT43"/>
    <mergeCell ref="AG38:AH39"/>
    <mergeCell ref="E42:F43"/>
    <mergeCell ref="AI42:AJ43"/>
    <mergeCell ref="AS44:AT45"/>
    <mergeCell ref="AW40:AX41"/>
    <mergeCell ref="AY40:AZ41"/>
    <mergeCell ref="BC40:BD41"/>
    <mergeCell ref="AY44:AZ45"/>
    <mergeCell ref="AU42:AV43"/>
    <mergeCell ref="AW44:AX45"/>
    <mergeCell ref="W44:X45"/>
    <mergeCell ref="BS36:BT37"/>
    <mergeCell ref="BG36:BH37"/>
    <mergeCell ref="BK36:BL37"/>
    <mergeCell ref="BM36:BN37"/>
    <mergeCell ref="BI36:BJ37"/>
    <mergeCell ref="W40:X41"/>
    <mergeCell ref="AI40:AJ41"/>
    <mergeCell ref="AN40:AN41"/>
    <mergeCell ref="W42:X43"/>
    <mergeCell ref="AE40:AF41"/>
    <mergeCell ref="AI38:AJ39"/>
    <mergeCell ref="AN38:AN39"/>
    <mergeCell ref="AC38:AD39"/>
    <mergeCell ref="W38:X39"/>
    <mergeCell ref="AE42:AF43"/>
    <mergeCell ref="B36:B37"/>
    <mergeCell ref="G36:H37"/>
    <mergeCell ref="I36:J37"/>
    <mergeCell ref="AU36:AV37"/>
    <mergeCell ref="AW36:AX37"/>
    <mergeCell ref="AI36:AJ37"/>
    <mergeCell ref="AN36:AN37"/>
    <mergeCell ref="AY38:AZ39"/>
    <mergeCell ref="BS38:BT39"/>
    <mergeCell ref="AN42:AN43"/>
    <mergeCell ref="AK42:AK43"/>
    <mergeCell ref="AA40:AB41"/>
    <mergeCell ref="AC40:AD41"/>
    <mergeCell ref="BO40:BP41"/>
    <mergeCell ref="BI40:BJ41"/>
    <mergeCell ref="BK40:BL41"/>
    <mergeCell ref="BO38:BP39"/>
    <mergeCell ref="B34:B35"/>
    <mergeCell ref="G34:H35"/>
    <mergeCell ref="I34:J35"/>
    <mergeCell ref="AI34:AJ35"/>
    <mergeCell ref="K34:L35"/>
    <mergeCell ref="U34:V35"/>
    <mergeCell ref="Y34:Z35"/>
    <mergeCell ref="AA34:AB35"/>
    <mergeCell ref="BU36:BV37"/>
    <mergeCell ref="B38:B39"/>
    <mergeCell ref="G38:H39"/>
    <mergeCell ref="I38:J39"/>
    <mergeCell ref="K38:L39"/>
    <mergeCell ref="M38:N39"/>
    <mergeCell ref="Q38:R39"/>
    <mergeCell ref="S38:T39"/>
    <mergeCell ref="BE36:BF37"/>
    <mergeCell ref="BO36:BP37"/>
    <mergeCell ref="BU38:BV39"/>
    <mergeCell ref="BU34:BV35"/>
    <mergeCell ref="BC34:BD35"/>
    <mergeCell ref="BE34:BF35"/>
    <mergeCell ref="BG34:BH35"/>
    <mergeCell ref="BK34:BL35"/>
    <mergeCell ref="BI34:BJ35"/>
    <mergeCell ref="BM34:BN35"/>
    <mergeCell ref="BO34:BP35"/>
    <mergeCell ref="BS34:BT35"/>
    <mergeCell ref="AE34:AF35"/>
    <mergeCell ref="AS34:AT35"/>
    <mergeCell ref="AN34:AN35"/>
    <mergeCell ref="AW38:AX39"/>
    <mergeCell ref="AY34:AZ35"/>
    <mergeCell ref="AY36:AZ37"/>
    <mergeCell ref="AQ36:AR37"/>
    <mergeCell ref="AS38:AT39"/>
    <mergeCell ref="AO38:AP39"/>
    <mergeCell ref="AS36:AT37"/>
    <mergeCell ref="BQ34:BR35"/>
    <mergeCell ref="BQ38:BR39"/>
    <mergeCell ref="AK34:AK35"/>
    <mergeCell ref="AW34:AX35"/>
    <mergeCell ref="AU34:AV35"/>
    <mergeCell ref="AK38:AK39"/>
    <mergeCell ref="AG34:AH35"/>
    <mergeCell ref="AG36:AH37"/>
    <mergeCell ref="BC36:BD37"/>
    <mergeCell ref="AK36:AK37"/>
    <mergeCell ref="AO36:AP37"/>
    <mergeCell ref="BC38:BD39"/>
    <mergeCell ref="BE38:BF39"/>
    <mergeCell ref="BG38:BH39"/>
    <mergeCell ref="BK38:BL39"/>
    <mergeCell ref="BM38:BN39"/>
    <mergeCell ref="BI38:BJ39"/>
    <mergeCell ref="BI30:BJ31"/>
    <mergeCell ref="BM30:BN31"/>
    <mergeCell ref="BS30:BT31"/>
    <mergeCell ref="BO30:BP31"/>
    <mergeCell ref="BS32:BT33"/>
    <mergeCell ref="BU32:BV33"/>
    <mergeCell ref="AS32:AT33"/>
    <mergeCell ref="BG32:BH33"/>
    <mergeCell ref="BE32:BF33"/>
    <mergeCell ref="AU32:AV33"/>
    <mergeCell ref="AW32:AX33"/>
    <mergeCell ref="AY32:AZ33"/>
    <mergeCell ref="BQ32:BR33"/>
    <mergeCell ref="BK32:BL33"/>
    <mergeCell ref="BO32:BP33"/>
    <mergeCell ref="BM32:BN33"/>
    <mergeCell ref="BI32:BJ33"/>
    <mergeCell ref="BC32:BD33"/>
    <mergeCell ref="AO32:AP33"/>
    <mergeCell ref="S30:T31"/>
    <mergeCell ref="B30:B31"/>
    <mergeCell ref="G30:H31"/>
    <mergeCell ref="I30:J31"/>
    <mergeCell ref="K30:L31"/>
    <mergeCell ref="M32:N33"/>
    <mergeCell ref="AG30:AH31"/>
    <mergeCell ref="M30:N31"/>
    <mergeCell ref="O32:P33"/>
    <mergeCell ref="Y32:Z33"/>
    <mergeCell ref="AA32:AB33"/>
    <mergeCell ref="AI30:AJ31"/>
    <mergeCell ref="AE30:AF31"/>
    <mergeCell ref="AE32:AF33"/>
    <mergeCell ref="U30:V31"/>
    <mergeCell ref="O30:P31"/>
    <mergeCell ref="AI32:AJ33"/>
    <mergeCell ref="Y30:Z31"/>
    <mergeCell ref="Q32:R33"/>
    <mergeCell ref="S32:T33"/>
    <mergeCell ref="U32:V33"/>
    <mergeCell ref="AG32:AH33"/>
    <mergeCell ref="AN32:AN33"/>
    <mergeCell ref="AK32:AK33"/>
    <mergeCell ref="B32:B33"/>
    <mergeCell ref="G32:H33"/>
    <mergeCell ref="I32:J33"/>
    <mergeCell ref="K32:L33"/>
    <mergeCell ref="C30:D31"/>
    <mergeCell ref="E30:F31"/>
    <mergeCell ref="AA30:AB31"/>
    <mergeCell ref="BU26:BV27"/>
    <mergeCell ref="BC26:BD27"/>
    <mergeCell ref="BE26:BF27"/>
    <mergeCell ref="BG26:BH27"/>
    <mergeCell ref="BK26:BL27"/>
    <mergeCell ref="BI26:BJ27"/>
    <mergeCell ref="BO26:BP27"/>
    <mergeCell ref="BM26:BN27"/>
    <mergeCell ref="AG28:AH29"/>
    <mergeCell ref="AI28:AJ29"/>
    <mergeCell ref="AS28:AT29"/>
    <mergeCell ref="AK28:AK29"/>
    <mergeCell ref="AO28:AP29"/>
    <mergeCell ref="AN28:AN29"/>
    <mergeCell ref="AN26:AN27"/>
    <mergeCell ref="AS30:AT31"/>
    <mergeCell ref="AY30:AZ31"/>
    <mergeCell ref="AU28:AV29"/>
    <mergeCell ref="AN30:AN31"/>
    <mergeCell ref="AW28:AX29"/>
    <mergeCell ref="AO30:AP31"/>
    <mergeCell ref="AQ26:AR27"/>
    <mergeCell ref="AU30:AV31"/>
    <mergeCell ref="AW30:AX31"/>
    <mergeCell ref="AK30:AK31"/>
    <mergeCell ref="BA30:BB31"/>
    <mergeCell ref="BU30:BV31"/>
    <mergeCell ref="BQ30:BR31"/>
    <mergeCell ref="BC30:BD31"/>
    <mergeCell ref="BE30:BF31"/>
    <mergeCell ref="BG30:BH31"/>
    <mergeCell ref="BK30:BL31"/>
    <mergeCell ref="B24:B25"/>
    <mergeCell ref="G24:H25"/>
    <mergeCell ref="AN24:AN25"/>
    <mergeCell ref="AE24:AF25"/>
    <mergeCell ref="I24:J25"/>
    <mergeCell ref="BU22:BV23"/>
    <mergeCell ref="B26:B27"/>
    <mergeCell ref="G26:H27"/>
    <mergeCell ref="I26:J27"/>
    <mergeCell ref="K26:L27"/>
    <mergeCell ref="M26:N27"/>
    <mergeCell ref="AI24:AJ25"/>
    <mergeCell ref="AA24:AB25"/>
    <mergeCell ref="AG26:AH27"/>
    <mergeCell ref="AI26:AJ27"/>
    <mergeCell ref="BS28:BT29"/>
    <mergeCell ref="AY28:AZ29"/>
    <mergeCell ref="BC28:BD29"/>
    <mergeCell ref="BE28:BF29"/>
    <mergeCell ref="BG28:BH29"/>
    <mergeCell ref="BQ28:BR29"/>
    <mergeCell ref="BO28:BP29"/>
    <mergeCell ref="BK28:BL29"/>
    <mergeCell ref="BM28:BN29"/>
    <mergeCell ref="AK26:AK27"/>
    <mergeCell ref="BU28:BV29"/>
    <mergeCell ref="BS26:BT27"/>
    <mergeCell ref="BQ26:BR27"/>
    <mergeCell ref="B28:B29"/>
    <mergeCell ref="G28:H29"/>
    <mergeCell ref="I28:J29"/>
    <mergeCell ref="C28:D29"/>
    <mergeCell ref="BK24:BL25"/>
    <mergeCell ref="BM24:BN25"/>
    <mergeCell ref="BO24:BP25"/>
    <mergeCell ref="BQ24:BR25"/>
    <mergeCell ref="BS22:BT23"/>
    <mergeCell ref="BK22:BL23"/>
    <mergeCell ref="BM22:BN23"/>
    <mergeCell ref="BI22:BJ23"/>
    <mergeCell ref="BQ22:BR23"/>
    <mergeCell ref="U22:V23"/>
    <mergeCell ref="AG22:AH23"/>
    <mergeCell ref="AA20:AB21"/>
    <mergeCell ref="AC20:AD21"/>
    <mergeCell ref="BE22:BF23"/>
    <mergeCell ref="BO22:BP23"/>
    <mergeCell ref="BC20:BD21"/>
    <mergeCell ref="BG22:BH23"/>
    <mergeCell ref="W24:X25"/>
    <mergeCell ref="AU22:AV23"/>
    <mergeCell ref="AK24:AK25"/>
    <mergeCell ref="AO24:AP25"/>
    <mergeCell ref="AI22:AJ23"/>
    <mergeCell ref="AN22:AN23"/>
    <mergeCell ref="BK20:BL21"/>
    <mergeCell ref="BM20:BN21"/>
    <mergeCell ref="BQ20:BR21"/>
    <mergeCell ref="BO20:BP21"/>
    <mergeCell ref="BA20:BB21"/>
    <mergeCell ref="AY22:AZ23"/>
    <mergeCell ref="BC22:BD23"/>
    <mergeCell ref="S22:T23"/>
    <mergeCell ref="Y22:Z23"/>
    <mergeCell ref="AA22:AB23"/>
    <mergeCell ref="AC22:AD23"/>
    <mergeCell ref="W22:X23"/>
    <mergeCell ref="AO22:AP23"/>
    <mergeCell ref="AQ22:AR23"/>
    <mergeCell ref="BU20:BV21"/>
    <mergeCell ref="AS22:AT23"/>
    <mergeCell ref="AK22:AK23"/>
    <mergeCell ref="Y20:Z21"/>
    <mergeCell ref="U20:V21"/>
    <mergeCell ref="B22:B23"/>
    <mergeCell ref="G22:H23"/>
    <mergeCell ref="I22:J23"/>
    <mergeCell ref="K22:L23"/>
    <mergeCell ref="M22:N23"/>
    <mergeCell ref="Q22:R23"/>
    <mergeCell ref="AS20:AT21"/>
    <mergeCell ref="BE20:BF21"/>
    <mergeCell ref="AW22:AX23"/>
    <mergeCell ref="BA22:BB23"/>
    <mergeCell ref="AY20:AZ21"/>
    <mergeCell ref="AU20:AV21"/>
    <mergeCell ref="AW20:AX21"/>
    <mergeCell ref="AE20:AF21"/>
    <mergeCell ref="AI20:AJ21"/>
    <mergeCell ref="AN20:AN21"/>
    <mergeCell ref="W20:X21"/>
    <mergeCell ref="AG20:AH21"/>
    <mergeCell ref="BS20:BT21"/>
    <mergeCell ref="BG20:BH21"/>
    <mergeCell ref="B20:B21"/>
    <mergeCell ref="G20:H21"/>
    <mergeCell ref="I20:J21"/>
    <mergeCell ref="M20:N21"/>
    <mergeCell ref="Q20:R21"/>
    <mergeCell ref="O18:P19"/>
    <mergeCell ref="O20:P21"/>
    <mergeCell ref="W18:X19"/>
    <mergeCell ref="B18:B19"/>
    <mergeCell ref="G18:H19"/>
    <mergeCell ref="I18:J19"/>
    <mergeCell ref="K18:L19"/>
    <mergeCell ref="C18:D19"/>
    <mergeCell ref="E18:F19"/>
    <mergeCell ref="M18:N19"/>
    <mergeCell ref="Q18:R19"/>
    <mergeCell ref="S18:T19"/>
    <mergeCell ref="U18:V19"/>
    <mergeCell ref="S20:T21"/>
    <mergeCell ref="AU18:AV19"/>
    <mergeCell ref="U16:V17"/>
    <mergeCell ref="Y16:Z17"/>
    <mergeCell ref="AA16:AB17"/>
    <mergeCell ref="B16:B17"/>
    <mergeCell ref="G16:H17"/>
    <mergeCell ref="I16:J17"/>
    <mergeCell ref="K16:L17"/>
    <mergeCell ref="AC16:AD17"/>
    <mergeCell ref="BG16:BH17"/>
    <mergeCell ref="AG16:AH17"/>
    <mergeCell ref="M16:N17"/>
    <mergeCell ref="Q16:R17"/>
    <mergeCell ref="C16:D17"/>
    <mergeCell ref="AS18:AT19"/>
    <mergeCell ref="BC18:BD19"/>
    <mergeCell ref="BE18:BF19"/>
    <mergeCell ref="BG18:BH19"/>
    <mergeCell ref="AK16:AK17"/>
    <mergeCell ref="Y18:Z19"/>
    <mergeCell ref="AA18:AB19"/>
    <mergeCell ref="AN18:AN19"/>
    <mergeCell ref="AK18:AK19"/>
    <mergeCell ref="AC18:AD19"/>
    <mergeCell ref="AG18:AH19"/>
    <mergeCell ref="AI18:AJ19"/>
    <mergeCell ref="B14:B15"/>
    <mergeCell ref="G14:H15"/>
    <mergeCell ref="I14:J15"/>
    <mergeCell ref="K14:L15"/>
    <mergeCell ref="C14:D15"/>
    <mergeCell ref="E14:F15"/>
    <mergeCell ref="U14:V15"/>
    <mergeCell ref="O14:P15"/>
    <mergeCell ref="BC16:BD17"/>
    <mergeCell ref="BE16:BF17"/>
    <mergeCell ref="BS14:BT15"/>
    <mergeCell ref="BU14:BV15"/>
    <mergeCell ref="AS16:AT17"/>
    <mergeCell ref="AO16:AP17"/>
    <mergeCell ref="AQ16:AR17"/>
    <mergeCell ref="BU16:BV17"/>
    <mergeCell ref="AW16:AX17"/>
    <mergeCell ref="BO16:BP17"/>
    <mergeCell ref="W16:X17"/>
    <mergeCell ref="AI16:AJ17"/>
    <mergeCell ref="AY14:AZ15"/>
    <mergeCell ref="BC14:BD15"/>
    <mergeCell ref="AU14:AV15"/>
    <mergeCell ref="BM16:BN17"/>
    <mergeCell ref="AN14:AN15"/>
    <mergeCell ref="AS14:AT15"/>
    <mergeCell ref="AO14:AP15"/>
    <mergeCell ref="AN16:AN17"/>
    <mergeCell ref="E16:F17"/>
    <mergeCell ref="O16:P17"/>
    <mergeCell ref="S16:T17"/>
    <mergeCell ref="M14:N15"/>
    <mergeCell ref="B10:B11"/>
    <mergeCell ref="G10:H11"/>
    <mergeCell ref="I10:J11"/>
    <mergeCell ref="K10:L11"/>
    <mergeCell ref="C10:D11"/>
    <mergeCell ref="S10:T11"/>
    <mergeCell ref="U10:V11"/>
    <mergeCell ref="BC12:BD13"/>
    <mergeCell ref="BE12:BF13"/>
    <mergeCell ref="BG12:BH13"/>
    <mergeCell ref="BK12:BL13"/>
    <mergeCell ref="AS10:AT11"/>
    <mergeCell ref="AU10:AV11"/>
    <mergeCell ref="AW10:AX11"/>
    <mergeCell ref="BC10:BD11"/>
    <mergeCell ref="BM10:BN11"/>
    <mergeCell ref="BS10:BT11"/>
    <mergeCell ref="AC12:AD13"/>
    <mergeCell ref="AG12:AH13"/>
    <mergeCell ref="AI12:AJ13"/>
    <mergeCell ref="AN12:AN13"/>
    <mergeCell ref="BG10:BH11"/>
    <mergeCell ref="BK10:BL11"/>
    <mergeCell ref="BO10:BP11"/>
    <mergeCell ref="AY10:AZ11"/>
    <mergeCell ref="AK12:AK13"/>
    <mergeCell ref="W10:X11"/>
    <mergeCell ref="B12:B13"/>
    <mergeCell ref="G12:H13"/>
    <mergeCell ref="I12:J13"/>
    <mergeCell ref="C12:D13"/>
    <mergeCell ref="E12:F13"/>
    <mergeCell ref="BM8:BN9"/>
    <mergeCell ref="AA10:AB11"/>
    <mergeCell ref="AC10:AD11"/>
    <mergeCell ref="AG10:AH11"/>
    <mergeCell ref="BE10:BF11"/>
    <mergeCell ref="AA8:AB9"/>
    <mergeCell ref="BA10:BB11"/>
    <mergeCell ref="AN10:AN11"/>
    <mergeCell ref="BI8:BJ9"/>
    <mergeCell ref="AW8:AX9"/>
    <mergeCell ref="BG8:BH9"/>
    <mergeCell ref="BK8:BL9"/>
    <mergeCell ref="E10:F11"/>
    <mergeCell ref="M10:N11"/>
    <mergeCell ref="Q10:R11"/>
    <mergeCell ref="Y8:Z9"/>
    <mergeCell ref="AY8:AZ9"/>
    <mergeCell ref="BC8:BD9"/>
    <mergeCell ref="BE8:BF9"/>
    <mergeCell ref="BA8:BB9"/>
    <mergeCell ref="W8:X9"/>
    <mergeCell ref="B1:B7"/>
    <mergeCell ref="AN1:AN7"/>
    <mergeCell ref="K5:L7"/>
    <mergeCell ref="M5:R5"/>
    <mergeCell ref="S5:T7"/>
    <mergeCell ref="U5:Z5"/>
    <mergeCell ref="AA5:AB7"/>
    <mergeCell ref="U4:AJ4"/>
    <mergeCell ref="AS8:AT9"/>
    <mergeCell ref="AU8:AV9"/>
    <mergeCell ref="AC8:AD9"/>
    <mergeCell ref="AG8:AH9"/>
    <mergeCell ref="AI8:AJ9"/>
    <mergeCell ref="AN8:AN9"/>
    <mergeCell ref="AE8:AF9"/>
    <mergeCell ref="AO8:AP9"/>
    <mergeCell ref="AQ8:AR9"/>
    <mergeCell ref="AG6:AH7"/>
    <mergeCell ref="AI5:AJ7"/>
    <mergeCell ref="AS6:AT7"/>
    <mergeCell ref="AU6:AV7"/>
    <mergeCell ref="B8:B9"/>
    <mergeCell ref="G8:H9"/>
    <mergeCell ref="I8:J9"/>
    <mergeCell ref="K8:L9"/>
    <mergeCell ref="E8:F9"/>
    <mergeCell ref="AC6:AD7"/>
    <mergeCell ref="C8:D9"/>
    <mergeCell ref="M8:N9"/>
    <mergeCell ref="O8:P9"/>
    <mergeCell ref="AK8:AK9"/>
    <mergeCell ref="S8:T9"/>
    <mergeCell ref="BO5:BT5"/>
    <mergeCell ref="C36:D37"/>
    <mergeCell ref="E36:F37"/>
    <mergeCell ref="U6:V7"/>
    <mergeCell ref="Y6:Z7"/>
    <mergeCell ref="AK1:AK7"/>
    <mergeCell ref="W6:X7"/>
    <mergeCell ref="C1:AJ3"/>
    <mergeCell ref="I6:J7"/>
    <mergeCell ref="BU5:BV7"/>
    <mergeCell ref="BG4:BV4"/>
    <mergeCell ref="AO1:BV3"/>
    <mergeCell ref="AY5:BD5"/>
    <mergeCell ref="BG5:BL5"/>
    <mergeCell ref="BM5:BN7"/>
    <mergeCell ref="BC6:BD7"/>
    <mergeCell ref="AO4:BF4"/>
    <mergeCell ref="BQ6:BR7"/>
    <mergeCell ref="AW5:AX7"/>
    <mergeCell ref="BS8:BT9"/>
    <mergeCell ref="BO8:BP9"/>
    <mergeCell ref="BO6:BP7"/>
    <mergeCell ref="BS6:BT7"/>
    <mergeCell ref="BG6:BH7"/>
    <mergeCell ref="BK6:BL7"/>
    <mergeCell ref="BA6:BB7"/>
    <mergeCell ref="BI6:BJ7"/>
    <mergeCell ref="Y10:Z11"/>
    <mergeCell ref="AI10:AJ11"/>
    <mergeCell ref="AK10:AK11"/>
    <mergeCell ref="O10:P11"/>
    <mergeCell ref="AE10:AF11"/>
    <mergeCell ref="C66:D67"/>
    <mergeCell ref="E66:F67"/>
    <mergeCell ref="C64:D65"/>
    <mergeCell ref="E64:F65"/>
    <mergeCell ref="C40:D41"/>
    <mergeCell ref="E40:F41"/>
    <mergeCell ref="C62:D63"/>
    <mergeCell ref="E62:F63"/>
    <mergeCell ref="E50:F51"/>
    <mergeCell ref="O22:P23"/>
    <mergeCell ref="C20:D21"/>
    <mergeCell ref="E20:F21"/>
    <mergeCell ref="C22:D23"/>
    <mergeCell ref="E22:F23"/>
    <mergeCell ref="K20:L21"/>
    <mergeCell ref="AO5:AV5"/>
    <mergeCell ref="Q8:R9"/>
    <mergeCell ref="U8:V9"/>
    <mergeCell ref="O12:P13"/>
    <mergeCell ref="K12:L13"/>
    <mergeCell ref="AA12:AB13"/>
    <mergeCell ref="AI14:AJ15"/>
    <mergeCell ref="AK14:AK15"/>
    <mergeCell ref="AQ14:AR15"/>
    <mergeCell ref="AG14:AH15"/>
    <mergeCell ref="Y14:Z15"/>
    <mergeCell ref="AA14:AB15"/>
    <mergeCell ref="W14:X15"/>
    <mergeCell ref="AC14:AD15"/>
    <mergeCell ref="Q14:R15"/>
    <mergeCell ref="S14:T15"/>
    <mergeCell ref="K24:L25"/>
    <mergeCell ref="M24:N25"/>
    <mergeCell ref="O24:P25"/>
    <mergeCell ref="K28:L29"/>
    <mergeCell ref="M28:N29"/>
    <mergeCell ref="O26:P27"/>
    <mergeCell ref="O28:P29"/>
    <mergeCell ref="C32:D33"/>
    <mergeCell ref="E32:F33"/>
    <mergeCell ref="C24:D25"/>
    <mergeCell ref="E24:F25"/>
    <mergeCell ref="E56:F57"/>
    <mergeCell ref="C46:D47"/>
    <mergeCell ref="E46:F47"/>
    <mergeCell ref="C34:D35"/>
    <mergeCell ref="E34:F35"/>
    <mergeCell ref="C26:D27"/>
    <mergeCell ref="E28:F29"/>
    <mergeCell ref="G40:H41"/>
    <mergeCell ref="I40:J41"/>
    <mergeCell ref="K40:L41"/>
    <mergeCell ref="M40:N41"/>
    <mergeCell ref="O42:P43"/>
    <mergeCell ref="C38:D39"/>
    <mergeCell ref="E38:F39"/>
    <mergeCell ref="M34:N35"/>
    <mergeCell ref="G56:H57"/>
    <mergeCell ref="I56:J57"/>
    <mergeCell ref="C56:D57"/>
    <mergeCell ref="K56:L57"/>
    <mergeCell ref="M56:N57"/>
    <mergeCell ref="U12:V13"/>
    <mergeCell ref="Y12:Z13"/>
    <mergeCell ref="W12:X13"/>
    <mergeCell ref="BQ8:BR9"/>
    <mergeCell ref="C4:T4"/>
    <mergeCell ref="C6:D7"/>
    <mergeCell ref="E6:F7"/>
    <mergeCell ref="BW38:BW39"/>
    <mergeCell ref="BW40:BW41"/>
    <mergeCell ref="BW18:BW19"/>
    <mergeCell ref="AO34:AP35"/>
    <mergeCell ref="AQ34:AR35"/>
    <mergeCell ref="AO18:AP19"/>
    <mergeCell ref="AQ18:AR19"/>
    <mergeCell ref="O56:P57"/>
    <mergeCell ref="O66:P67"/>
    <mergeCell ref="O58:P59"/>
    <mergeCell ref="O60:P61"/>
    <mergeCell ref="K36:L37"/>
    <mergeCell ref="M36:N37"/>
    <mergeCell ref="M54:N55"/>
    <mergeCell ref="M42:N43"/>
    <mergeCell ref="O52:P53"/>
    <mergeCell ref="O38:P39"/>
    <mergeCell ref="O44:P45"/>
    <mergeCell ref="O50:P51"/>
    <mergeCell ref="O34:P35"/>
    <mergeCell ref="O36:P37"/>
    <mergeCell ref="O46:P47"/>
    <mergeCell ref="O48:P49"/>
    <mergeCell ref="O40:P41"/>
    <mergeCell ref="E26:F27"/>
    <mergeCell ref="O6:P7"/>
    <mergeCell ref="AY12:AZ13"/>
    <mergeCell ref="AU12:AV13"/>
    <mergeCell ref="AW12:AX13"/>
    <mergeCell ref="BQ10:BR11"/>
    <mergeCell ref="AO6:AP7"/>
    <mergeCell ref="AQ6:AR7"/>
    <mergeCell ref="BE5:BF7"/>
    <mergeCell ref="AY6:AZ7"/>
    <mergeCell ref="C5:J5"/>
    <mergeCell ref="M6:N7"/>
    <mergeCell ref="Q6:R7"/>
    <mergeCell ref="AC5:AH5"/>
    <mergeCell ref="AE6:AF7"/>
    <mergeCell ref="G6:H7"/>
    <mergeCell ref="BW1:BW7"/>
    <mergeCell ref="BW8:BW9"/>
    <mergeCell ref="BW10:BW11"/>
    <mergeCell ref="BW12:BW13"/>
    <mergeCell ref="AO12:AP13"/>
    <mergeCell ref="AQ12:AR13"/>
    <mergeCell ref="BI10:BJ11"/>
    <mergeCell ref="BI12:BJ13"/>
    <mergeCell ref="AS12:AT13"/>
    <mergeCell ref="BQ12:BR13"/>
    <mergeCell ref="AO10:AP11"/>
    <mergeCell ref="AQ10:AR11"/>
    <mergeCell ref="BU8:BV9"/>
    <mergeCell ref="M12:N13"/>
    <mergeCell ref="Q12:R13"/>
    <mergeCell ref="S12:T13"/>
    <mergeCell ref="AE12:AF13"/>
    <mergeCell ref="BW66:BW67"/>
    <mergeCell ref="BW36:BW37"/>
    <mergeCell ref="BW62:BW63"/>
    <mergeCell ref="BW64:BW65"/>
    <mergeCell ref="BW42:BW43"/>
    <mergeCell ref="BW44:BW45"/>
    <mergeCell ref="BW46:BW47"/>
    <mergeCell ref="BW48:BW49"/>
    <mergeCell ref="BW56:BW57"/>
    <mergeCell ref="BW50:BW51"/>
    <mergeCell ref="AE16:AF17"/>
    <mergeCell ref="AE18:AF19"/>
    <mergeCell ref="AE22:AF23"/>
    <mergeCell ref="BK18:BL19"/>
    <mergeCell ref="AO20:AP21"/>
    <mergeCell ref="AQ20:AR21"/>
    <mergeCell ref="BK16:BL17"/>
    <mergeCell ref="AK20:AK21"/>
    <mergeCell ref="BI18:BJ19"/>
    <mergeCell ref="AU16:AV17"/>
    <mergeCell ref="BM18:BN19"/>
    <mergeCell ref="BO18:BP19"/>
    <mergeCell ref="BQ18:BR19"/>
    <mergeCell ref="BU18:BV19"/>
    <mergeCell ref="BW32:BW33"/>
    <mergeCell ref="BW34:BW35"/>
    <mergeCell ref="BW20:BW21"/>
    <mergeCell ref="BW22:BW23"/>
    <mergeCell ref="BW24:BW25"/>
    <mergeCell ref="BW28:BW29"/>
    <mergeCell ref="BW26:BW27"/>
    <mergeCell ref="BW30:BW31"/>
    <mergeCell ref="BQ44:BR45"/>
    <mergeCell ref="AO48:AP49"/>
    <mergeCell ref="BQ40:BR41"/>
    <mergeCell ref="BA52:BB53"/>
    <mergeCell ref="BW16:BW17"/>
    <mergeCell ref="BU10:BV11"/>
    <mergeCell ref="BU12:BV13"/>
    <mergeCell ref="BS18:BT19"/>
    <mergeCell ref="BW58:BW59"/>
    <mergeCell ref="BW60:BW61"/>
    <mergeCell ref="BW52:BW53"/>
    <mergeCell ref="BW54:BW55"/>
    <mergeCell ref="BS24:BT25"/>
    <mergeCell ref="BU24:BV25"/>
    <mergeCell ref="BW14:BW15"/>
    <mergeCell ref="BQ16:BR17"/>
    <mergeCell ref="BM12:BN13"/>
    <mergeCell ref="BO12:BP13"/>
    <mergeCell ref="BS12:BT13"/>
    <mergeCell ref="BO14:BP15"/>
    <mergeCell ref="BG14:BH15"/>
    <mergeCell ref="BK14:BL15"/>
    <mergeCell ref="BM14:BN15"/>
    <mergeCell ref="BI14:BJ15"/>
    <mergeCell ref="BE14:BF15"/>
    <mergeCell ref="AW14:AX15"/>
    <mergeCell ref="BA50:BB51"/>
    <mergeCell ref="BA32:BB33"/>
    <mergeCell ref="BS16:BT17"/>
    <mergeCell ref="AY16:AZ17"/>
    <mergeCell ref="AW18:AX19"/>
    <mergeCell ref="AY18:AZ19"/>
    <mergeCell ref="AE14:AF15"/>
    <mergeCell ref="BA34:BB35"/>
    <mergeCell ref="BA36:BB37"/>
    <mergeCell ref="BA28:BB29"/>
    <mergeCell ref="BA12:BB13"/>
    <mergeCell ref="BA14:BB15"/>
    <mergeCell ref="BA16:BB17"/>
    <mergeCell ref="BA18:BB19"/>
    <mergeCell ref="AQ28:AR29"/>
    <mergeCell ref="BQ14:BR15"/>
    <mergeCell ref="BI28:BJ29"/>
    <mergeCell ref="AO46:AP47"/>
    <mergeCell ref="AQ46:AR47"/>
    <mergeCell ref="BI20:BJ21"/>
    <mergeCell ref="AO26:AP27"/>
    <mergeCell ref="AQ30:AR31"/>
    <mergeCell ref="AQ32:AR33"/>
    <mergeCell ref="BQ36:BR37"/>
    <mergeCell ref="BA38:BB39"/>
    <mergeCell ref="BI16:BJ17"/>
    <mergeCell ref="AU24:AV25"/>
    <mergeCell ref="BI24:BJ25"/>
    <mergeCell ref="AS26:AT27"/>
    <mergeCell ref="AU26:AV27"/>
    <mergeCell ref="AW26:AX27"/>
    <mergeCell ref="AY26:AZ27"/>
    <mergeCell ref="BE24:BF25"/>
    <mergeCell ref="BA24:BB25"/>
    <mergeCell ref="AS24:AT25"/>
    <mergeCell ref="BC24:BD25"/>
    <mergeCell ref="BG24:BH25"/>
    <mergeCell ref="BA26:BB27"/>
    <mergeCell ref="Q26:R27"/>
    <mergeCell ref="S26:T27"/>
    <mergeCell ref="S28:T29"/>
    <mergeCell ref="U24:V25"/>
    <mergeCell ref="U28:V29"/>
    <mergeCell ref="U26:V27"/>
    <mergeCell ref="Q28:R29"/>
    <mergeCell ref="Q24:R25"/>
    <mergeCell ref="S24:T25"/>
    <mergeCell ref="AO44:AP45"/>
    <mergeCell ref="AO50:AP51"/>
    <mergeCell ref="AQ50:AR51"/>
    <mergeCell ref="AQ38:AR39"/>
    <mergeCell ref="AU38:AV39"/>
    <mergeCell ref="AY50:AZ51"/>
    <mergeCell ref="AS40:AT41"/>
    <mergeCell ref="AQ40:AR41"/>
    <mergeCell ref="AO42:AP43"/>
    <mergeCell ref="AQ42:AR43"/>
    <mergeCell ref="Y24:Z25"/>
    <mergeCell ref="AW24:AX25"/>
    <mergeCell ref="AY24:AZ25"/>
    <mergeCell ref="AQ24:AR25"/>
    <mergeCell ref="AG24:AH25"/>
    <mergeCell ref="AC24:AD25"/>
    <mergeCell ref="AA28:AB29"/>
    <mergeCell ref="Q30:R31"/>
    <mergeCell ref="W30:X31"/>
    <mergeCell ref="W32:X33"/>
    <mergeCell ref="W28:X29"/>
    <mergeCell ref="AE36:AF37"/>
    <mergeCell ref="AE38:AF39"/>
    <mergeCell ref="AC30:AD31"/>
    <mergeCell ref="AC44:AD45"/>
    <mergeCell ref="AE28:AF29"/>
    <mergeCell ref="AC28:AD29"/>
    <mergeCell ref="AC32:AD33"/>
    <mergeCell ref="Y38:Z39"/>
    <mergeCell ref="W26:X27"/>
    <mergeCell ref="AE56:AF57"/>
    <mergeCell ref="AE58:AF59"/>
    <mergeCell ref="AE60:AF61"/>
    <mergeCell ref="AC26:AD27"/>
    <mergeCell ref="AA54:AB55"/>
    <mergeCell ref="AE26:AF27"/>
    <mergeCell ref="Y26:Z27"/>
    <mergeCell ref="AA26:AB27"/>
    <mergeCell ref="Y28:Z29"/>
    <mergeCell ref="AC34:AD35"/>
    <mergeCell ref="W34:X35"/>
    <mergeCell ref="AE54:AF55"/>
    <mergeCell ref="Y36:Z37"/>
    <mergeCell ref="AA36:AB37"/>
    <mergeCell ref="AC36:AD37"/>
    <mergeCell ref="W36:X37"/>
    <mergeCell ref="AC54:AD55"/>
    <mergeCell ref="AA56:AB57"/>
    <mergeCell ref="W54:X55"/>
    <mergeCell ref="AC56:AD57"/>
    <mergeCell ref="W56:X57"/>
    <mergeCell ref="AC58:AD59"/>
    <mergeCell ref="Y60:Z61"/>
    <mergeCell ref="AA58:AB59"/>
    <mergeCell ref="Y56:Z57"/>
    <mergeCell ref="S48:T49"/>
    <mergeCell ref="U48:V49"/>
    <mergeCell ref="W48:X49"/>
    <mergeCell ref="U54:V55"/>
    <mergeCell ref="O54:P55"/>
    <mergeCell ref="Q42:R43"/>
    <mergeCell ref="S42:T43"/>
    <mergeCell ref="U42:V43"/>
    <mergeCell ref="Q34:R35"/>
    <mergeCell ref="Q36:R37"/>
    <mergeCell ref="S36:T37"/>
    <mergeCell ref="U36:V37"/>
    <mergeCell ref="U38:V39"/>
    <mergeCell ref="AE62:AF63"/>
    <mergeCell ref="AE50:AF51"/>
    <mergeCell ref="AE52:AF53"/>
    <mergeCell ref="Y54:Z55"/>
    <mergeCell ref="AA38:AB39"/>
    <mergeCell ref="S34:T35"/>
    <mergeCell ref="Q40:R41"/>
    <mergeCell ref="S40:T41"/>
    <mergeCell ref="U52:V53"/>
    <mergeCell ref="AC62:AD63"/>
    <mergeCell ref="W62:X63"/>
    <mergeCell ref="Q54:R55"/>
    <mergeCell ref="U62:V63"/>
    <mergeCell ref="Y62:Z63"/>
    <mergeCell ref="AA62:AB63"/>
    <mergeCell ref="O62:P63"/>
    <mergeCell ref="S56:T57"/>
    <mergeCell ref="U56:V57"/>
    <mergeCell ref="S54:T55"/>
  </mergeCells>
  <phoneticPr fontId="13" type="noConversion"/>
  <conditionalFormatting sqref="S8 U66 Q66 Q10 W8 C8 E8 AE8 Y8 G8 AC8 I8 AG8 U8 Q8 W10 C10 E10 AE10 Y10 G10 AC10 I10 AG10 U10 Q12 W12 C12 E12 AE12 Y12 G12 AC12 I12 AG12 U12 U18 Q16 W14 C14 E14 AE14 Y14 G14 AC14 I14 AG14 U14 Q14 W16 C16 E16 AE16 Y16 G16 AC16 I16 AG16 U16 Q18 W18 C18 E18 AE18 Y18 G18 AC18 I18 AG18 U24 Q22 W20 C20 E20 AE20 Y20 G20 AC20 I20 AG20 Q20 W22 C22 E22 AE22 Y22 G22 AC22 I22 AG22 U22 Q24 W24 AE24 Y24 G24 AC24 I24 AG24 AG42 Q28 W26 AE26 Y26 G26 AC26 I26 AG26 U26 Q26 W28 AE28 Y28 G28 AC28 I28 AG28 U28 Q30 W30 AE30 Y30 G30 AC30 I30 AG30 U30 U36 Q34 W32 AE32 Y32 G32 AC32 I32 AG32 U32 Q32 W34 AE34 Y34 G34 AC34 I34 AG34 U34 Q36 W36 AE36 Y36 G36 AC36 I36 AG36 U42 Q40 W38 AE38 Y38 G38 AC38 I38 AG38 U38 Q38 W40 AE40 Y40 G40 AC40 I40 AG40 U40 Q42 W42 AE42 Y42 G42 AC42 I42 I60 AG60 Q46 M44 W44 C44 O44 E44 AE44 Y44 G44 AC44 I44 AG44 U44 Q44 M46 W46 C46 O46 E46 AE46 Y46 G46 AC46 I46 AG46 U46 Q48 M48 W48 C48 O48 E48 AE48 Y48 G48 AC48 I48 AG48 U48 U54 Q52 M50 W50 C50 O50 E50 AE50 Y50 G50 AC50 I50 AG50 U50 Q50 M52 W52 C52 O52 E52 AE52 Y52 G52 AC52 I52 AG52 U52 Q54 M54 W54 C54 O54 E54 AE54 Y54 G54 AC54 I54 AG54 U60 Q58 M56 W56 C56 O56 E56 AE56 Y56 G56 AC56 I56 AG56 U56 Q56 M58 W58 C58 O58 E58 AE58 Y58 G58 AC58 I58 AG58 U58 Q60 M60 W60 C60 O60 E60 AE60 Y60 G60 AC60 U64 Q62 M62 W62 C62 O62 E62 AE62 Y62 G62 AC62 I62 AG62 U62 Q64 M64 W64 C64 O64 E64 AE64 Y64 G64 AC64 I64 AG64 M66 W66 C66 O66 E66 AE66 Y66 G66 AC66 I66 AG66 BC66 BC10 AY8 BI8 BA8 BQ8 BK8 BO8 BS8 BG8 BC8 AY10 BI10 BI26 BA10 BQ10 BK10 AS10 BO10 AU10 BS10 BG10 BC12 AY12 BI12 BA12 BQ12 BK12 AS12 BO12 AU12 BS12 BG12 BG18 BC16 AY14 BI14 BA14 BQ14 BK14 AS14 BO14 AU14 BS14 BG14 BC14 AY16 BI16 BA16 BQ16 BK16 AS16 BO16 AU16 BS16 BG16 BC18 AY18 BI18 BA18 BQ18 BK18 AS18 BO18 AU18 BS18 BG24 BC22 AY20 BI20 BA20 BQ20 BK20 AS20 BO20 AU20 BS20 BG20 BC20 AY22 BI22 BA22 BQ22 BK22 AS22 BO22 AU22 BS22 BG22 BC24 AY24 BI24 BA24 BQ24 BK24 AS24 BO24 AU24 BS24 BS42 BC28 AY26 AS8 AU8 C24 E24 C26 E26 C28 E28 C30 E30 C32 E32 C34 E34 C36 E36 C38 E38 C40 C42 E40 E42 M8 O8 M10 O10 M12 O12 M14 O14 M16 O16 M18 O18 M20 O20 M22 O22 M24 O24 M26 O26 M28 O28 M30 O30 M32 O32 M34 O34 M36 O36 M38 O38 M40 M42 O40 O42 AO8 AQ8 AO10 AQ10 AO12 AQ12 AO14 AQ14 AO16 AQ16 AO18 AQ18 AO20 AQ20 AO22 AQ22 AO24 AQ24 AO26">
    <cfRule type="cellIs" dxfId="816" priority="510" stopIfTrue="1" operator="greaterThanOrEqual">
      <formula>12</formula>
    </cfRule>
    <cfRule type="cellIs" dxfId="815" priority="511" stopIfTrue="1" operator="lessThan">
      <formula>11</formula>
    </cfRule>
  </conditionalFormatting>
  <conditionalFormatting sqref="BU8:BW67 AI8:AK67">
    <cfRule type="cellIs" dxfId="814" priority="512" stopIfTrue="1" operator="equal">
      <formula>""" """</formula>
    </cfRule>
  </conditionalFormatting>
  <conditionalFormatting sqref="K8:L67">
    <cfRule type="cellIs" dxfId="813" priority="509" operator="equal">
      <formula>0</formula>
    </cfRule>
  </conditionalFormatting>
  <conditionalFormatting sqref="S8:T9">
    <cfRule type="cellIs" dxfId="812" priority="507" stopIfTrue="1" operator="equal">
      <formula>0</formula>
    </cfRule>
  </conditionalFormatting>
  <conditionalFormatting sqref="S8:T9">
    <cfRule type="cellIs" dxfId="811" priority="506" stopIfTrue="1" operator="equal">
      <formula>0</formula>
    </cfRule>
  </conditionalFormatting>
  <conditionalFormatting sqref="S8:T9">
    <cfRule type="cellIs" dxfId="810" priority="505" operator="equal">
      <formula>0</formula>
    </cfRule>
  </conditionalFormatting>
  <conditionalFormatting sqref="U20">
    <cfRule type="cellIs" dxfId="809" priority="503" stopIfTrue="1" operator="greaterThanOrEqual">
      <formula>12</formula>
    </cfRule>
    <cfRule type="cellIs" dxfId="808" priority="504" stopIfTrue="1" operator="lessThan">
      <formula>11</formula>
    </cfRule>
  </conditionalFormatting>
  <conditionalFormatting sqref="S10">
    <cfRule type="cellIs" dxfId="807" priority="501" stopIfTrue="1" operator="greaterThanOrEqual">
      <formula>12</formula>
    </cfRule>
    <cfRule type="cellIs" dxfId="806" priority="502" stopIfTrue="1" operator="lessThan">
      <formula>11</formula>
    </cfRule>
  </conditionalFormatting>
  <conditionalFormatting sqref="S10:T11">
    <cfRule type="cellIs" dxfId="805" priority="500" stopIfTrue="1" operator="equal">
      <formula>0</formula>
    </cfRule>
  </conditionalFormatting>
  <conditionalFormatting sqref="S10:T11">
    <cfRule type="cellIs" dxfId="804" priority="499" stopIfTrue="1" operator="equal">
      <formula>0</formula>
    </cfRule>
  </conditionalFormatting>
  <conditionalFormatting sqref="S10:T11">
    <cfRule type="cellIs" dxfId="803" priority="498" operator="equal">
      <formula>0</formula>
    </cfRule>
  </conditionalFormatting>
  <conditionalFormatting sqref="S12">
    <cfRule type="cellIs" dxfId="802" priority="496" stopIfTrue="1" operator="greaterThanOrEqual">
      <formula>12</formula>
    </cfRule>
    <cfRule type="cellIs" dxfId="801" priority="497" stopIfTrue="1" operator="lessThan">
      <formula>11</formula>
    </cfRule>
  </conditionalFormatting>
  <conditionalFormatting sqref="S12:T13">
    <cfRule type="cellIs" dxfId="800" priority="495" stopIfTrue="1" operator="equal">
      <formula>0</formula>
    </cfRule>
  </conditionalFormatting>
  <conditionalFormatting sqref="S12:T13">
    <cfRule type="cellIs" dxfId="799" priority="494" stopIfTrue="1" operator="equal">
      <formula>0</formula>
    </cfRule>
  </conditionalFormatting>
  <conditionalFormatting sqref="S12:T13">
    <cfRule type="cellIs" dxfId="798" priority="493" operator="equal">
      <formula>0</formula>
    </cfRule>
  </conditionalFormatting>
  <conditionalFormatting sqref="S14">
    <cfRule type="cellIs" dxfId="797" priority="491" stopIfTrue="1" operator="greaterThanOrEqual">
      <formula>12</formula>
    </cfRule>
    <cfRule type="cellIs" dxfId="796" priority="492" stopIfTrue="1" operator="lessThan">
      <formula>11</formula>
    </cfRule>
  </conditionalFormatting>
  <conditionalFormatting sqref="S14:T15">
    <cfRule type="cellIs" dxfId="795" priority="490" stopIfTrue="1" operator="equal">
      <formula>0</formula>
    </cfRule>
  </conditionalFormatting>
  <conditionalFormatting sqref="S14:T15">
    <cfRule type="cellIs" dxfId="794" priority="489" stopIfTrue="1" operator="equal">
      <formula>0</formula>
    </cfRule>
  </conditionalFormatting>
  <conditionalFormatting sqref="S14:T15">
    <cfRule type="cellIs" dxfId="793" priority="488" operator="equal">
      <formula>0</formula>
    </cfRule>
  </conditionalFormatting>
  <conditionalFormatting sqref="S16 S18 S20 S22 S24 S26">
    <cfRule type="cellIs" dxfId="792" priority="486" stopIfTrue="1" operator="greaterThanOrEqual">
      <formula>12</formula>
    </cfRule>
    <cfRule type="cellIs" dxfId="791" priority="487" stopIfTrue="1" operator="lessThan">
      <formula>11</formula>
    </cfRule>
  </conditionalFormatting>
  <conditionalFormatting sqref="S16:T27">
    <cfRule type="cellIs" dxfId="790" priority="485" stopIfTrue="1" operator="equal">
      <formula>0</formula>
    </cfRule>
  </conditionalFormatting>
  <conditionalFormatting sqref="S16:T27">
    <cfRule type="cellIs" dxfId="789" priority="484" stopIfTrue="1" operator="equal">
      <formula>0</formula>
    </cfRule>
  </conditionalFormatting>
  <conditionalFormatting sqref="S16:T27">
    <cfRule type="cellIs" dxfId="788" priority="483" operator="equal">
      <formula>0</formula>
    </cfRule>
  </conditionalFormatting>
  <conditionalFormatting sqref="S26">
    <cfRule type="cellIs" dxfId="787" priority="481" stopIfTrue="1" operator="greaterThanOrEqual">
      <formula>12</formula>
    </cfRule>
    <cfRule type="cellIs" dxfId="786" priority="482" stopIfTrue="1" operator="lessThan">
      <formula>11</formula>
    </cfRule>
  </conditionalFormatting>
  <conditionalFormatting sqref="S26:T27">
    <cfRule type="cellIs" dxfId="785" priority="480" stopIfTrue="1" operator="equal">
      <formula>0</formula>
    </cfRule>
  </conditionalFormatting>
  <conditionalFormatting sqref="S26:T27">
    <cfRule type="cellIs" dxfId="784" priority="479" stopIfTrue="1" operator="equal">
      <formula>0</formula>
    </cfRule>
  </conditionalFormatting>
  <conditionalFormatting sqref="S26:T27">
    <cfRule type="cellIs" dxfId="783" priority="478" operator="equal">
      <formula>0</formula>
    </cfRule>
  </conditionalFormatting>
  <conditionalFormatting sqref="S28">
    <cfRule type="cellIs" dxfId="782" priority="476" stopIfTrue="1" operator="greaterThanOrEqual">
      <formula>12</formula>
    </cfRule>
    <cfRule type="cellIs" dxfId="781" priority="477" stopIfTrue="1" operator="lessThan">
      <formula>11</formula>
    </cfRule>
  </conditionalFormatting>
  <conditionalFormatting sqref="S28:T29">
    <cfRule type="cellIs" dxfId="780" priority="475" stopIfTrue="1" operator="equal">
      <formula>0</formula>
    </cfRule>
  </conditionalFormatting>
  <conditionalFormatting sqref="S28:T29">
    <cfRule type="cellIs" dxfId="779" priority="474" stopIfTrue="1" operator="equal">
      <formula>0</formula>
    </cfRule>
  </conditionalFormatting>
  <conditionalFormatting sqref="S28:T29">
    <cfRule type="cellIs" dxfId="778" priority="473" operator="equal">
      <formula>0</formula>
    </cfRule>
  </conditionalFormatting>
  <conditionalFormatting sqref="S30">
    <cfRule type="cellIs" dxfId="777" priority="471" stopIfTrue="1" operator="greaterThanOrEqual">
      <formula>12</formula>
    </cfRule>
    <cfRule type="cellIs" dxfId="776" priority="472" stopIfTrue="1" operator="lessThan">
      <formula>11</formula>
    </cfRule>
  </conditionalFormatting>
  <conditionalFormatting sqref="S30:T31">
    <cfRule type="cellIs" dxfId="775" priority="470" stopIfTrue="1" operator="equal">
      <formula>0</formula>
    </cfRule>
  </conditionalFormatting>
  <conditionalFormatting sqref="S30:T31">
    <cfRule type="cellIs" dxfId="774" priority="469" stopIfTrue="1" operator="equal">
      <formula>0</formula>
    </cfRule>
  </conditionalFormatting>
  <conditionalFormatting sqref="S30:T31">
    <cfRule type="cellIs" dxfId="773" priority="468" operator="equal">
      <formula>0</formula>
    </cfRule>
  </conditionalFormatting>
  <conditionalFormatting sqref="S32">
    <cfRule type="cellIs" dxfId="772" priority="466" stopIfTrue="1" operator="greaterThanOrEqual">
      <formula>12</formula>
    </cfRule>
    <cfRule type="cellIs" dxfId="771" priority="467" stopIfTrue="1" operator="lessThan">
      <formula>11</formula>
    </cfRule>
  </conditionalFormatting>
  <conditionalFormatting sqref="S32:T33">
    <cfRule type="cellIs" dxfId="770" priority="465" stopIfTrue="1" operator="equal">
      <formula>0</formula>
    </cfRule>
  </conditionalFormatting>
  <conditionalFormatting sqref="S32:T33">
    <cfRule type="cellIs" dxfId="769" priority="464" stopIfTrue="1" operator="equal">
      <formula>0</formula>
    </cfRule>
  </conditionalFormatting>
  <conditionalFormatting sqref="S32:T33">
    <cfRule type="cellIs" dxfId="768" priority="463" operator="equal">
      <formula>0</formula>
    </cfRule>
  </conditionalFormatting>
  <conditionalFormatting sqref="S34 S36">
    <cfRule type="cellIs" dxfId="767" priority="461" stopIfTrue="1" operator="greaterThanOrEqual">
      <formula>12</formula>
    </cfRule>
    <cfRule type="cellIs" dxfId="766" priority="462" stopIfTrue="1" operator="lessThan">
      <formula>11</formula>
    </cfRule>
  </conditionalFormatting>
  <conditionalFormatting sqref="S34:T37">
    <cfRule type="cellIs" dxfId="765" priority="460" stopIfTrue="1" operator="equal">
      <formula>0</formula>
    </cfRule>
  </conditionalFormatting>
  <conditionalFormatting sqref="S34:T37">
    <cfRule type="cellIs" dxfId="764" priority="459" stopIfTrue="1" operator="equal">
      <formula>0</formula>
    </cfRule>
  </conditionalFormatting>
  <conditionalFormatting sqref="S34:T37">
    <cfRule type="cellIs" dxfId="763" priority="458" operator="equal">
      <formula>0</formula>
    </cfRule>
  </conditionalFormatting>
  <conditionalFormatting sqref="S38">
    <cfRule type="cellIs" dxfId="762" priority="456" stopIfTrue="1" operator="greaterThanOrEqual">
      <formula>12</formula>
    </cfRule>
    <cfRule type="cellIs" dxfId="761" priority="457" stopIfTrue="1" operator="lessThan">
      <formula>11</formula>
    </cfRule>
  </conditionalFormatting>
  <conditionalFormatting sqref="S38:T39">
    <cfRule type="cellIs" dxfId="760" priority="455" stopIfTrue="1" operator="equal">
      <formula>0</formula>
    </cfRule>
  </conditionalFormatting>
  <conditionalFormatting sqref="S38:T39">
    <cfRule type="cellIs" dxfId="759" priority="454" stopIfTrue="1" operator="equal">
      <formula>0</formula>
    </cfRule>
  </conditionalFormatting>
  <conditionalFormatting sqref="S38:T39">
    <cfRule type="cellIs" dxfId="758" priority="453" operator="equal">
      <formula>0</formula>
    </cfRule>
  </conditionalFormatting>
  <conditionalFormatting sqref="S38">
    <cfRule type="cellIs" dxfId="757" priority="451" stopIfTrue="1" operator="greaterThanOrEqual">
      <formula>12</formula>
    </cfRule>
    <cfRule type="cellIs" dxfId="756" priority="452" stopIfTrue="1" operator="lessThan">
      <formula>11</formula>
    </cfRule>
  </conditionalFormatting>
  <conditionalFormatting sqref="S38:T39">
    <cfRule type="cellIs" dxfId="755" priority="450" stopIfTrue="1" operator="equal">
      <formula>0</formula>
    </cfRule>
  </conditionalFormatting>
  <conditionalFormatting sqref="S38:T39">
    <cfRule type="cellIs" dxfId="754" priority="449" stopIfTrue="1" operator="equal">
      <formula>0</formula>
    </cfRule>
  </conditionalFormatting>
  <conditionalFormatting sqref="S38:T39">
    <cfRule type="cellIs" dxfId="753" priority="448" operator="equal">
      <formula>0</formula>
    </cfRule>
  </conditionalFormatting>
  <conditionalFormatting sqref="S40">
    <cfRule type="cellIs" dxfId="752" priority="446" stopIfTrue="1" operator="greaterThanOrEqual">
      <formula>12</formula>
    </cfRule>
    <cfRule type="cellIs" dxfId="751" priority="447" stopIfTrue="1" operator="lessThan">
      <formula>11</formula>
    </cfRule>
  </conditionalFormatting>
  <conditionalFormatting sqref="S40:T41">
    <cfRule type="cellIs" dxfId="750" priority="445" stopIfTrue="1" operator="equal">
      <formula>0</formula>
    </cfRule>
  </conditionalFormatting>
  <conditionalFormatting sqref="S40:T41">
    <cfRule type="cellIs" dxfId="749" priority="444" stopIfTrue="1" operator="equal">
      <formula>0</formula>
    </cfRule>
  </conditionalFormatting>
  <conditionalFormatting sqref="S40:T41">
    <cfRule type="cellIs" dxfId="748" priority="443" operator="equal">
      <formula>0</formula>
    </cfRule>
  </conditionalFormatting>
  <conditionalFormatting sqref="S42">
    <cfRule type="cellIs" dxfId="747" priority="441" stopIfTrue="1" operator="greaterThanOrEqual">
      <formula>12</formula>
    </cfRule>
    <cfRule type="cellIs" dxfId="746" priority="442" stopIfTrue="1" operator="lessThan">
      <formula>11</formula>
    </cfRule>
  </conditionalFormatting>
  <conditionalFormatting sqref="S42:T43">
    <cfRule type="cellIs" dxfId="745" priority="440" stopIfTrue="1" operator="equal">
      <formula>0</formula>
    </cfRule>
  </conditionalFormatting>
  <conditionalFormatting sqref="S42:T43">
    <cfRule type="cellIs" dxfId="744" priority="439" stopIfTrue="1" operator="equal">
      <formula>0</formula>
    </cfRule>
  </conditionalFormatting>
  <conditionalFormatting sqref="S42:T43">
    <cfRule type="cellIs" dxfId="743" priority="438" operator="equal">
      <formula>0</formula>
    </cfRule>
  </conditionalFormatting>
  <conditionalFormatting sqref="S44">
    <cfRule type="cellIs" dxfId="742" priority="436" stopIfTrue="1" operator="greaterThanOrEqual">
      <formula>12</formula>
    </cfRule>
    <cfRule type="cellIs" dxfId="741" priority="437" stopIfTrue="1" operator="lessThan">
      <formula>11</formula>
    </cfRule>
  </conditionalFormatting>
  <conditionalFormatting sqref="S44:T45">
    <cfRule type="cellIs" dxfId="740" priority="435" stopIfTrue="1" operator="equal">
      <formula>0</formula>
    </cfRule>
  </conditionalFormatting>
  <conditionalFormatting sqref="S44:T45">
    <cfRule type="cellIs" dxfId="739" priority="434" stopIfTrue="1" operator="equal">
      <formula>0</formula>
    </cfRule>
  </conditionalFormatting>
  <conditionalFormatting sqref="S44:T45">
    <cfRule type="cellIs" dxfId="738" priority="433" operator="equal">
      <formula>0</formula>
    </cfRule>
  </conditionalFormatting>
  <conditionalFormatting sqref="S46 S48">
    <cfRule type="cellIs" dxfId="737" priority="431" stopIfTrue="1" operator="greaterThanOrEqual">
      <formula>12</formula>
    </cfRule>
    <cfRule type="cellIs" dxfId="736" priority="432" stopIfTrue="1" operator="lessThan">
      <formula>11</formula>
    </cfRule>
  </conditionalFormatting>
  <conditionalFormatting sqref="S46:T49">
    <cfRule type="cellIs" dxfId="735" priority="430" stopIfTrue="1" operator="equal">
      <formula>0</formula>
    </cfRule>
  </conditionalFormatting>
  <conditionalFormatting sqref="S46:T49">
    <cfRule type="cellIs" dxfId="734" priority="429" stopIfTrue="1" operator="equal">
      <formula>0</formula>
    </cfRule>
  </conditionalFormatting>
  <conditionalFormatting sqref="S46:T49">
    <cfRule type="cellIs" dxfId="733" priority="428" operator="equal">
      <formula>0</formula>
    </cfRule>
  </conditionalFormatting>
  <conditionalFormatting sqref="S50">
    <cfRule type="cellIs" dxfId="732" priority="426" stopIfTrue="1" operator="greaterThanOrEqual">
      <formula>12</formula>
    </cfRule>
    <cfRule type="cellIs" dxfId="731" priority="427" stopIfTrue="1" operator="lessThan">
      <formula>11</formula>
    </cfRule>
  </conditionalFormatting>
  <conditionalFormatting sqref="S50:T51">
    <cfRule type="cellIs" dxfId="730" priority="425" stopIfTrue="1" operator="equal">
      <formula>0</formula>
    </cfRule>
  </conditionalFormatting>
  <conditionalFormatting sqref="S50:T51">
    <cfRule type="cellIs" dxfId="729" priority="424" stopIfTrue="1" operator="equal">
      <formula>0</formula>
    </cfRule>
  </conditionalFormatting>
  <conditionalFormatting sqref="S50:T51">
    <cfRule type="cellIs" dxfId="728" priority="423" operator="equal">
      <formula>0</formula>
    </cfRule>
  </conditionalFormatting>
  <conditionalFormatting sqref="S52 S54 S56 S58 S60 S62 S64 S66">
    <cfRule type="cellIs" dxfId="727" priority="421" stopIfTrue="1" operator="greaterThanOrEqual">
      <formula>12</formula>
    </cfRule>
    <cfRule type="cellIs" dxfId="726" priority="422" stopIfTrue="1" operator="lessThan">
      <formula>11</formula>
    </cfRule>
  </conditionalFormatting>
  <conditionalFormatting sqref="S52:T67">
    <cfRule type="cellIs" dxfId="725" priority="420" stopIfTrue="1" operator="equal">
      <formula>0</formula>
    </cfRule>
  </conditionalFormatting>
  <conditionalFormatting sqref="S52:T67">
    <cfRule type="cellIs" dxfId="724" priority="419" stopIfTrue="1" operator="equal">
      <formula>0</formula>
    </cfRule>
  </conditionalFormatting>
  <conditionalFormatting sqref="S52:T67">
    <cfRule type="cellIs" dxfId="723" priority="418" operator="equal">
      <formula>0</formula>
    </cfRule>
  </conditionalFormatting>
  <conditionalFormatting sqref="S28 S30 S32 S34 S36 S38 S40 S42 S44 S46 S48 S50 S52 S54 S56 S58 S60 S62 S64 S66">
    <cfRule type="cellIs" dxfId="722" priority="416" stopIfTrue="1" operator="greaterThanOrEqual">
      <formula>12</formula>
    </cfRule>
    <cfRule type="cellIs" dxfId="721" priority="417" stopIfTrue="1" operator="lessThan">
      <formula>11</formula>
    </cfRule>
  </conditionalFormatting>
  <conditionalFormatting sqref="S28:T67">
    <cfRule type="cellIs" dxfId="720" priority="415" stopIfTrue="1" operator="equal">
      <formula>0</formula>
    </cfRule>
  </conditionalFormatting>
  <conditionalFormatting sqref="S28:T67">
    <cfRule type="cellIs" dxfId="719" priority="414" stopIfTrue="1" operator="equal">
      <formula>0</formula>
    </cfRule>
  </conditionalFormatting>
  <conditionalFormatting sqref="S28:T67">
    <cfRule type="cellIs" dxfId="718" priority="413" operator="equal">
      <formula>0</formula>
    </cfRule>
  </conditionalFormatting>
  <conditionalFormatting sqref="S28 S30 S32 S34 S36 S38 S40 S42 S44 S46 S48 S50 S52 S54 S56 S58 S60 S62 S64 S66">
    <cfRule type="cellIs" dxfId="717" priority="411" stopIfTrue="1" operator="greaterThanOrEqual">
      <formula>12</formula>
    </cfRule>
    <cfRule type="cellIs" dxfId="716" priority="412" stopIfTrue="1" operator="lessThan">
      <formula>11</formula>
    </cfRule>
  </conditionalFormatting>
  <conditionalFormatting sqref="S28:T67">
    <cfRule type="cellIs" dxfId="715" priority="410" stopIfTrue="1" operator="equal">
      <formula>0</formula>
    </cfRule>
  </conditionalFormatting>
  <conditionalFormatting sqref="S28:T67">
    <cfRule type="cellIs" dxfId="714" priority="409" stopIfTrue="1" operator="equal">
      <formula>0</formula>
    </cfRule>
  </conditionalFormatting>
  <conditionalFormatting sqref="S28:T67">
    <cfRule type="cellIs" dxfId="713" priority="408" operator="equal">
      <formula>0</formula>
    </cfRule>
  </conditionalFormatting>
  <conditionalFormatting sqref="AA8">
    <cfRule type="cellIs" dxfId="712" priority="406" stopIfTrue="1" operator="greaterThanOrEqual">
      <formula>12</formula>
    </cfRule>
    <cfRule type="cellIs" dxfId="711" priority="407" stopIfTrue="1" operator="lessThan">
      <formula>11</formula>
    </cfRule>
  </conditionalFormatting>
  <conditionalFormatting sqref="AA8:AB9">
    <cfRule type="cellIs" dxfId="710" priority="405" stopIfTrue="1" operator="equal">
      <formula>0</formula>
    </cfRule>
  </conditionalFormatting>
  <conditionalFormatting sqref="AA8:AB9">
    <cfRule type="cellIs" dxfId="709" priority="404" stopIfTrue="1" operator="equal">
      <formula>0</formula>
    </cfRule>
  </conditionalFormatting>
  <conditionalFormatting sqref="AA8:AB9">
    <cfRule type="cellIs" dxfId="708" priority="403" operator="equal">
      <formula>0</formula>
    </cfRule>
  </conditionalFormatting>
  <conditionalFormatting sqref="AA10 AA12 AA14 AA16 AA18 AA20 AA22 AA24 AA26 AA28 AA30 AA32 AA34 AA36 AA38 AA40 AA42 AA44 AA46 AA48 AA50 AA52 AA54 AA56 AA58 AA60 AA62 AA64 AA66">
    <cfRule type="cellIs" dxfId="707" priority="401" stopIfTrue="1" operator="greaterThanOrEqual">
      <formula>12</formula>
    </cfRule>
    <cfRule type="cellIs" dxfId="706" priority="402" stopIfTrue="1" operator="lessThan">
      <formula>11</formula>
    </cfRule>
  </conditionalFormatting>
  <conditionalFormatting sqref="AA10:AB67">
    <cfRule type="cellIs" dxfId="705" priority="400" stopIfTrue="1" operator="equal">
      <formula>0</formula>
    </cfRule>
  </conditionalFormatting>
  <conditionalFormatting sqref="AA10:AB67">
    <cfRule type="cellIs" dxfId="704" priority="399" stopIfTrue="1" operator="equal">
      <formula>0</formula>
    </cfRule>
  </conditionalFormatting>
  <conditionalFormatting sqref="AA10:AB67">
    <cfRule type="cellIs" dxfId="703" priority="398" operator="equal">
      <formula>0</formula>
    </cfRule>
  </conditionalFormatting>
  <conditionalFormatting sqref="AI8">
    <cfRule type="cellIs" dxfId="702" priority="396" stopIfTrue="1" operator="greaterThanOrEqual">
      <formula>12</formula>
    </cfRule>
    <cfRule type="cellIs" dxfId="701" priority="397" stopIfTrue="1" operator="lessThan">
      <formula>11</formula>
    </cfRule>
  </conditionalFormatting>
  <conditionalFormatting sqref="AI8:AJ9">
    <cfRule type="cellIs" dxfId="700" priority="395" stopIfTrue="1" operator="equal">
      <formula>0</formula>
    </cfRule>
  </conditionalFormatting>
  <conditionalFormatting sqref="AI8:AJ9">
    <cfRule type="cellIs" dxfId="699" priority="394" stopIfTrue="1" operator="equal">
      <formula>0</formula>
    </cfRule>
  </conditionalFormatting>
  <conditionalFormatting sqref="AI8:AJ9">
    <cfRule type="cellIs" dxfId="698" priority="393" operator="equal">
      <formula>0</formula>
    </cfRule>
  </conditionalFormatting>
  <conditionalFormatting sqref="AI10 AI12 AI14 AI16 AI18 AI20 AI22 AI24 AI26 AI28 AI30 AI32 AI34 AI36 AI38 AI40 AI42 AI44 AI46 AI48 AI50 AI52 AI54 AI56 AI58 AI60 AI62 AI64 AI66">
    <cfRule type="cellIs" dxfId="697" priority="391" stopIfTrue="1" operator="greaterThanOrEqual">
      <formula>12</formula>
    </cfRule>
    <cfRule type="cellIs" dxfId="696" priority="392" stopIfTrue="1" operator="lessThan">
      <formula>11</formula>
    </cfRule>
  </conditionalFormatting>
  <conditionalFormatting sqref="AI10:AJ67">
    <cfRule type="cellIs" dxfId="695" priority="390" stopIfTrue="1" operator="equal">
      <formula>0</formula>
    </cfRule>
  </conditionalFormatting>
  <conditionalFormatting sqref="AI10:AJ67">
    <cfRule type="cellIs" dxfId="694" priority="389" stopIfTrue="1" operator="equal">
      <formula>0</formula>
    </cfRule>
  </conditionalFormatting>
  <conditionalFormatting sqref="AI10:AJ67">
    <cfRule type="cellIs" dxfId="693" priority="388" operator="equal">
      <formula>0</formula>
    </cfRule>
  </conditionalFormatting>
  <conditionalFormatting sqref="AK8:AK9">
    <cfRule type="cellIs" dxfId="692" priority="387" stopIfTrue="1" operator="equal">
      <formula>""" """</formula>
    </cfRule>
  </conditionalFormatting>
  <conditionalFormatting sqref="AK8:AK9">
    <cfRule type="cellIs" dxfId="691" priority="386" stopIfTrue="1" operator="equal">
      <formula>0</formula>
    </cfRule>
  </conditionalFormatting>
  <conditionalFormatting sqref="AK8:AK9">
    <cfRule type="cellIs" dxfId="690" priority="385" operator="equal">
      <formula>0</formula>
    </cfRule>
  </conditionalFormatting>
  <conditionalFormatting sqref="S8:T67">
    <cfRule type="cellIs" dxfId="689" priority="384" operator="equal">
      <formula>0</formula>
    </cfRule>
  </conditionalFormatting>
  <conditionalFormatting sqref="AA8">
    <cfRule type="cellIs" dxfId="688" priority="382" stopIfTrue="1" operator="greaterThanOrEqual">
      <formula>12</formula>
    </cfRule>
    <cfRule type="cellIs" dxfId="687" priority="383" stopIfTrue="1" operator="lessThan">
      <formula>11</formula>
    </cfRule>
  </conditionalFormatting>
  <conditionalFormatting sqref="AA8:AB9">
    <cfRule type="cellIs" dxfId="686" priority="381" stopIfTrue="1" operator="equal">
      <formula>0</formula>
    </cfRule>
  </conditionalFormatting>
  <conditionalFormatting sqref="AA8:AB9">
    <cfRule type="cellIs" dxfId="685" priority="380" stopIfTrue="1" operator="equal">
      <formula>0</formula>
    </cfRule>
  </conditionalFormatting>
  <conditionalFormatting sqref="AA8:AB9">
    <cfRule type="cellIs" dxfId="684" priority="379" operator="equal">
      <formula>0</formula>
    </cfRule>
  </conditionalFormatting>
  <conditionalFormatting sqref="AA10">
    <cfRule type="cellIs" dxfId="683" priority="377" stopIfTrue="1" operator="greaterThanOrEqual">
      <formula>12</formula>
    </cfRule>
    <cfRule type="cellIs" dxfId="682" priority="378" stopIfTrue="1" operator="lessThan">
      <formula>11</formula>
    </cfRule>
  </conditionalFormatting>
  <conditionalFormatting sqref="AA10:AB11">
    <cfRule type="cellIs" dxfId="681" priority="376" stopIfTrue="1" operator="equal">
      <formula>0</formula>
    </cfRule>
  </conditionalFormatting>
  <conditionalFormatting sqref="AA10:AB11">
    <cfRule type="cellIs" dxfId="680" priority="375" stopIfTrue="1" operator="equal">
      <formula>0</formula>
    </cfRule>
  </conditionalFormatting>
  <conditionalFormatting sqref="AA10:AB11">
    <cfRule type="cellIs" dxfId="679" priority="374" operator="equal">
      <formula>0</formula>
    </cfRule>
  </conditionalFormatting>
  <conditionalFormatting sqref="AA12">
    <cfRule type="cellIs" dxfId="678" priority="372" stopIfTrue="1" operator="greaterThanOrEqual">
      <formula>12</formula>
    </cfRule>
    <cfRule type="cellIs" dxfId="677" priority="373" stopIfTrue="1" operator="lessThan">
      <formula>11</formula>
    </cfRule>
  </conditionalFormatting>
  <conditionalFormatting sqref="AA12:AB13">
    <cfRule type="cellIs" dxfId="676" priority="371" stopIfTrue="1" operator="equal">
      <formula>0</formula>
    </cfRule>
  </conditionalFormatting>
  <conditionalFormatting sqref="AA12:AB13">
    <cfRule type="cellIs" dxfId="675" priority="370" stopIfTrue="1" operator="equal">
      <formula>0</formula>
    </cfRule>
  </conditionalFormatting>
  <conditionalFormatting sqref="AA12:AB13">
    <cfRule type="cellIs" dxfId="674" priority="369" operator="equal">
      <formula>0</formula>
    </cfRule>
  </conditionalFormatting>
  <conditionalFormatting sqref="AA14">
    <cfRule type="cellIs" dxfId="673" priority="367" stopIfTrue="1" operator="greaterThanOrEqual">
      <formula>12</formula>
    </cfRule>
    <cfRule type="cellIs" dxfId="672" priority="368" stopIfTrue="1" operator="lessThan">
      <formula>11</formula>
    </cfRule>
  </conditionalFormatting>
  <conditionalFormatting sqref="AA14:AB15">
    <cfRule type="cellIs" dxfId="671" priority="366" stopIfTrue="1" operator="equal">
      <formula>0</formula>
    </cfRule>
  </conditionalFormatting>
  <conditionalFormatting sqref="AA14:AB15">
    <cfRule type="cellIs" dxfId="670" priority="365" stopIfTrue="1" operator="equal">
      <formula>0</formula>
    </cfRule>
  </conditionalFormatting>
  <conditionalFormatting sqref="AA14:AB15">
    <cfRule type="cellIs" dxfId="669" priority="364" operator="equal">
      <formula>0</formula>
    </cfRule>
  </conditionalFormatting>
  <conditionalFormatting sqref="AA16 AA18 AA20 AA22 AA24 AA26">
    <cfRule type="cellIs" dxfId="668" priority="362" stopIfTrue="1" operator="greaterThanOrEqual">
      <formula>12</formula>
    </cfRule>
    <cfRule type="cellIs" dxfId="667" priority="363" stopIfTrue="1" operator="lessThan">
      <formula>11</formula>
    </cfRule>
  </conditionalFormatting>
  <conditionalFormatting sqref="AA16:AB27">
    <cfRule type="cellIs" dxfId="666" priority="361" stopIfTrue="1" operator="equal">
      <formula>0</formula>
    </cfRule>
  </conditionalFormatting>
  <conditionalFormatting sqref="AA16:AB27">
    <cfRule type="cellIs" dxfId="665" priority="360" stopIfTrue="1" operator="equal">
      <formula>0</formula>
    </cfRule>
  </conditionalFormatting>
  <conditionalFormatting sqref="AA16:AB27">
    <cfRule type="cellIs" dxfId="664" priority="359" operator="equal">
      <formula>0</formula>
    </cfRule>
  </conditionalFormatting>
  <conditionalFormatting sqref="AA26">
    <cfRule type="cellIs" dxfId="663" priority="357" stopIfTrue="1" operator="greaterThanOrEqual">
      <formula>12</formula>
    </cfRule>
    <cfRule type="cellIs" dxfId="662" priority="358" stopIfTrue="1" operator="lessThan">
      <formula>11</formula>
    </cfRule>
  </conditionalFormatting>
  <conditionalFormatting sqref="AA26:AB27">
    <cfRule type="cellIs" dxfId="661" priority="356" stopIfTrue="1" operator="equal">
      <formula>0</formula>
    </cfRule>
  </conditionalFormatting>
  <conditionalFormatting sqref="AA26:AB27">
    <cfRule type="cellIs" dxfId="660" priority="355" stopIfTrue="1" operator="equal">
      <formula>0</formula>
    </cfRule>
  </conditionalFormatting>
  <conditionalFormatting sqref="AA26:AB27">
    <cfRule type="cellIs" dxfId="659" priority="354" operator="equal">
      <formula>0</formula>
    </cfRule>
  </conditionalFormatting>
  <conditionalFormatting sqref="AA28">
    <cfRule type="cellIs" dxfId="658" priority="352" stopIfTrue="1" operator="greaterThanOrEqual">
      <formula>12</formula>
    </cfRule>
    <cfRule type="cellIs" dxfId="657" priority="353" stopIfTrue="1" operator="lessThan">
      <formula>11</formula>
    </cfRule>
  </conditionalFormatting>
  <conditionalFormatting sqref="AA28:AB29">
    <cfRule type="cellIs" dxfId="656" priority="351" stopIfTrue="1" operator="equal">
      <formula>0</formula>
    </cfRule>
  </conditionalFormatting>
  <conditionalFormatting sqref="AA28:AB29">
    <cfRule type="cellIs" dxfId="655" priority="350" stopIfTrue="1" operator="equal">
      <formula>0</formula>
    </cfRule>
  </conditionalFormatting>
  <conditionalFormatting sqref="AA28:AB29">
    <cfRule type="cellIs" dxfId="654" priority="349" operator="equal">
      <formula>0</formula>
    </cfRule>
  </conditionalFormatting>
  <conditionalFormatting sqref="AA30">
    <cfRule type="cellIs" dxfId="653" priority="347" stopIfTrue="1" operator="greaterThanOrEqual">
      <formula>12</formula>
    </cfRule>
    <cfRule type="cellIs" dxfId="652" priority="348" stopIfTrue="1" operator="lessThan">
      <formula>11</formula>
    </cfRule>
  </conditionalFormatting>
  <conditionalFormatting sqref="AA30:AB31">
    <cfRule type="cellIs" dxfId="651" priority="346" stopIfTrue="1" operator="equal">
      <formula>0</formula>
    </cfRule>
  </conditionalFormatting>
  <conditionalFormatting sqref="AA30:AB31">
    <cfRule type="cellIs" dxfId="650" priority="345" stopIfTrue="1" operator="equal">
      <formula>0</formula>
    </cfRule>
  </conditionalFormatting>
  <conditionalFormatting sqref="AA30:AB31">
    <cfRule type="cellIs" dxfId="649" priority="344" operator="equal">
      <formula>0</formula>
    </cfRule>
  </conditionalFormatting>
  <conditionalFormatting sqref="AA32">
    <cfRule type="cellIs" dxfId="648" priority="342" stopIfTrue="1" operator="greaterThanOrEqual">
      <formula>12</formula>
    </cfRule>
    <cfRule type="cellIs" dxfId="647" priority="343" stopIfTrue="1" operator="lessThan">
      <formula>11</formula>
    </cfRule>
  </conditionalFormatting>
  <conditionalFormatting sqref="AA32:AB33">
    <cfRule type="cellIs" dxfId="646" priority="341" stopIfTrue="1" operator="equal">
      <formula>0</formula>
    </cfRule>
  </conditionalFormatting>
  <conditionalFormatting sqref="AA32:AB33">
    <cfRule type="cellIs" dxfId="645" priority="340" stopIfTrue="1" operator="equal">
      <formula>0</formula>
    </cfRule>
  </conditionalFormatting>
  <conditionalFormatting sqref="AA32:AB33">
    <cfRule type="cellIs" dxfId="644" priority="339" operator="equal">
      <formula>0</formula>
    </cfRule>
  </conditionalFormatting>
  <conditionalFormatting sqref="AA34 AA36">
    <cfRule type="cellIs" dxfId="643" priority="337" stopIfTrue="1" operator="greaterThanOrEqual">
      <formula>12</formula>
    </cfRule>
    <cfRule type="cellIs" dxfId="642" priority="338" stopIfTrue="1" operator="lessThan">
      <formula>11</formula>
    </cfRule>
  </conditionalFormatting>
  <conditionalFormatting sqref="AA34:AB37">
    <cfRule type="cellIs" dxfId="641" priority="336" stopIfTrue="1" operator="equal">
      <formula>0</formula>
    </cfRule>
  </conditionalFormatting>
  <conditionalFormatting sqref="AA34:AB37">
    <cfRule type="cellIs" dxfId="640" priority="335" stopIfTrue="1" operator="equal">
      <formula>0</formula>
    </cfRule>
  </conditionalFormatting>
  <conditionalFormatting sqref="AA34:AB37">
    <cfRule type="cellIs" dxfId="639" priority="334" operator="equal">
      <formula>0</formula>
    </cfRule>
  </conditionalFormatting>
  <conditionalFormatting sqref="AA38">
    <cfRule type="cellIs" dxfId="638" priority="332" stopIfTrue="1" operator="greaterThanOrEqual">
      <formula>12</formula>
    </cfRule>
    <cfRule type="cellIs" dxfId="637" priority="333" stopIfTrue="1" operator="lessThan">
      <formula>11</formula>
    </cfRule>
  </conditionalFormatting>
  <conditionalFormatting sqref="AA38:AB39">
    <cfRule type="cellIs" dxfId="636" priority="331" stopIfTrue="1" operator="equal">
      <formula>0</formula>
    </cfRule>
  </conditionalFormatting>
  <conditionalFormatting sqref="AA38:AB39">
    <cfRule type="cellIs" dxfId="635" priority="330" stopIfTrue="1" operator="equal">
      <formula>0</formula>
    </cfRule>
  </conditionalFormatting>
  <conditionalFormatting sqref="AA38:AB39">
    <cfRule type="cellIs" dxfId="634" priority="329" operator="equal">
      <formula>0</formula>
    </cfRule>
  </conditionalFormatting>
  <conditionalFormatting sqref="AA38">
    <cfRule type="cellIs" dxfId="633" priority="327" stopIfTrue="1" operator="greaterThanOrEqual">
      <formula>12</formula>
    </cfRule>
    <cfRule type="cellIs" dxfId="632" priority="328" stopIfTrue="1" operator="lessThan">
      <formula>11</formula>
    </cfRule>
  </conditionalFormatting>
  <conditionalFormatting sqref="AA38:AB39">
    <cfRule type="cellIs" dxfId="631" priority="326" stopIfTrue="1" operator="equal">
      <formula>0</formula>
    </cfRule>
  </conditionalFormatting>
  <conditionalFormatting sqref="AA38:AB39">
    <cfRule type="cellIs" dxfId="630" priority="325" stopIfTrue="1" operator="equal">
      <formula>0</formula>
    </cfRule>
  </conditionalFormatting>
  <conditionalFormatting sqref="AA38:AB39">
    <cfRule type="cellIs" dxfId="629" priority="324" operator="equal">
      <formula>0</formula>
    </cfRule>
  </conditionalFormatting>
  <conditionalFormatting sqref="AA40">
    <cfRule type="cellIs" dxfId="628" priority="322" stopIfTrue="1" operator="greaterThanOrEqual">
      <formula>12</formula>
    </cfRule>
    <cfRule type="cellIs" dxfId="627" priority="323" stopIfTrue="1" operator="lessThan">
      <formula>11</formula>
    </cfRule>
  </conditionalFormatting>
  <conditionalFormatting sqref="AA40:AB41">
    <cfRule type="cellIs" dxfId="626" priority="321" stopIfTrue="1" operator="equal">
      <formula>0</formula>
    </cfRule>
  </conditionalFormatting>
  <conditionalFormatting sqref="AA40:AB41">
    <cfRule type="cellIs" dxfId="625" priority="320" stopIfTrue="1" operator="equal">
      <formula>0</formula>
    </cfRule>
  </conditionalFormatting>
  <conditionalFormatting sqref="AA40:AB41">
    <cfRule type="cellIs" dxfId="624" priority="319" operator="equal">
      <formula>0</formula>
    </cfRule>
  </conditionalFormatting>
  <conditionalFormatting sqref="AA42">
    <cfRule type="cellIs" dxfId="623" priority="317" stopIfTrue="1" operator="greaterThanOrEqual">
      <formula>12</formula>
    </cfRule>
    <cfRule type="cellIs" dxfId="622" priority="318" stopIfTrue="1" operator="lessThan">
      <formula>11</formula>
    </cfRule>
  </conditionalFormatting>
  <conditionalFormatting sqref="AA42:AB43">
    <cfRule type="cellIs" dxfId="621" priority="316" stopIfTrue="1" operator="equal">
      <formula>0</formula>
    </cfRule>
  </conditionalFormatting>
  <conditionalFormatting sqref="AA42:AB43">
    <cfRule type="cellIs" dxfId="620" priority="315" stopIfTrue="1" operator="equal">
      <formula>0</formula>
    </cfRule>
  </conditionalFormatting>
  <conditionalFormatting sqref="AA42:AB43">
    <cfRule type="cellIs" dxfId="619" priority="314" operator="equal">
      <formula>0</formula>
    </cfRule>
  </conditionalFormatting>
  <conditionalFormatting sqref="AA44">
    <cfRule type="cellIs" dxfId="618" priority="312" stopIfTrue="1" operator="greaterThanOrEqual">
      <formula>12</formula>
    </cfRule>
    <cfRule type="cellIs" dxfId="617" priority="313" stopIfTrue="1" operator="lessThan">
      <formula>11</formula>
    </cfRule>
  </conditionalFormatting>
  <conditionalFormatting sqref="AA44:AB45">
    <cfRule type="cellIs" dxfId="616" priority="311" stopIfTrue="1" operator="equal">
      <formula>0</formula>
    </cfRule>
  </conditionalFormatting>
  <conditionalFormatting sqref="AA44:AB45">
    <cfRule type="cellIs" dxfId="615" priority="310" stopIfTrue="1" operator="equal">
      <formula>0</formula>
    </cfRule>
  </conditionalFormatting>
  <conditionalFormatting sqref="AA44:AB45">
    <cfRule type="cellIs" dxfId="614" priority="309" operator="equal">
      <formula>0</formula>
    </cfRule>
  </conditionalFormatting>
  <conditionalFormatting sqref="AA46 AA48">
    <cfRule type="cellIs" dxfId="613" priority="307" stopIfTrue="1" operator="greaterThanOrEqual">
      <formula>12</formula>
    </cfRule>
    <cfRule type="cellIs" dxfId="612" priority="308" stopIfTrue="1" operator="lessThan">
      <formula>11</formula>
    </cfRule>
  </conditionalFormatting>
  <conditionalFormatting sqref="AA46:AB49">
    <cfRule type="cellIs" dxfId="611" priority="306" stopIfTrue="1" operator="equal">
      <formula>0</formula>
    </cfRule>
  </conditionalFormatting>
  <conditionalFormatting sqref="AA46:AB49">
    <cfRule type="cellIs" dxfId="610" priority="305" stopIfTrue="1" operator="equal">
      <formula>0</formula>
    </cfRule>
  </conditionalFormatting>
  <conditionalFormatting sqref="AA46:AB49">
    <cfRule type="cellIs" dxfId="609" priority="304" operator="equal">
      <formula>0</formula>
    </cfRule>
  </conditionalFormatting>
  <conditionalFormatting sqref="AA50">
    <cfRule type="cellIs" dxfId="608" priority="302" stopIfTrue="1" operator="greaterThanOrEqual">
      <formula>12</formula>
    </cfRule>
    <cfRule type="cellIs" dxfId="607" priority="303" stopIfTrue="1" operator="lessThan">
      <formula>11</formula>
    </cfRule>
  </conditionalFormatting>
  <conditionalFormatting sqref="AA50:AB51">
    <cfRule type="cellIs" dxfId="606" priority="301" stopIfTrue="1" operator="equal">
      <formula>0</formula>
    </cfRule>
  </conditionalFormatting>
  <conditionalFormatting sqref="AA50:AB51">
    <cfRule type="cellIs" dxfId="605" priority="300" stopIfTrue="1" operator="equal">
      <formula>0</formula>
    </cfRule>
  </conditionalFormatting>
  <conditionalFormatting sqref="AA50:AB51">
    <cfRule type="cellIs" dxfId="604" priority="299" operator="equal">
      <formula>0</formula>
    </cfRule>
  </conditionalFormatting>
  <conditionalFormatting sqref="AA52 AA54 AA56 AA58 AA60 AA62 AA64 AA66">
    <cfRule type="cellIs" dxfId="603" priority="297" stopIfTrue="1" operator="greaterThanOrEqual">
      <formula>12</formula>
    </cfRule>
    <cfRule type="cellIs" dxfId="602" priority="298" stopIfTrue="1" operator="lessThan">
      <formula>11</formula>
    </cfRule>
  </conditionalFormatting>
  <conditionalFormatting sqref="AA52:AB67">
    <cfRule type="cellIs" dxfId="601" priority="296" stopIfTrue="1" operator="equal">
      <formula>0</formula>
    </cfRule>
  </conditionalFormatting>
  <conditionalFormatting sqref="AA52:AB67">
    <cfRule type="cellIs" dxfId="600" priority="295" stopIfTrue="1" operator="equal">
      <formula>0</formula>
    </cfRule>
  </conditionalFormatting>
  <conditionalFormatting sqref="AA52:AB67">
    <cfRule type="cellIs" dxfId="599" priority="294" operator="equal">
      <formula>0</formula>
    </cfRule>
  </conditionalFormatting>
  <conditionalFormatting sqref="AA28 AA30 AA32 AA34 AA36 AA38 AA40 AA42 AA44 AA46 AA48 AA50 AA52 AA54 AA56 AA58 AA60 AA62 AA64 AA66">
    <cfRule type="cellIs" dxfId="598" priority="292" stopIfTrue="1" operator="greaterThanOrEqual">
      <formula>12</formula>
    </cfRule>
    <cfRule type="cellIs" dxfId="597" priority="293" stopIfTrue="1" operator="lessThan">
      <formula>11</formula>
    </cfRule>
  </conditionalFormatting>
  <conditionalFormatting sqref="AA28:AB67">
    <cfRule type="cellIs" dxfId="596" priority="291" stopIfTrue="1" operator="equal">
      <formula>0</formula>
    </cfRule>
  </conditionalFormatting>
  <conditionalFormatting sqref="AA28:AB67">
    <cfRule type="cellIs" dxfId="595" priority="290" stopIfTrue="1" operator="equal">
      <formula>0</formula>
    </cfRule>
  </conditionalFormatting>
  <conditionalFormatting sqref="AA28:AB67">
    <cfRule type="cellIs" dxfId="594" priority="289" operator="equal">
      <formula>0</formula>
    </cfRule>
  </conditionalFormatting>
  <conditionalFormatting sqref="AA28 AA30 AA32 AA34 AA36 AA38 AA40 AA42 AA44 AA46 AA48 AA50 AA52 AA54 AA56 AA58 AA60 AA62 AA64 AA66">
    <cfRule type="cellIs" dxfId="593" priority="287" stopIfTrue="1" operator="greaterThanOrEqual">
      <formula>12</formula>
    </cfRule>
    <cfRule type="cellIs" dxfId="592" priority="288" stopIfTrue="1" operator="lessThan">
      <formula>11</formula>
    </cfRule>
  </conditionalFormatting>
  <conditionalFormatting sqref="AA28:AB67">
    <cfRule type="cellIs" dxfId="591" priority="286" stopIfTrue="1" operator="equal">
      <formula>0</formula>
    </cfRule>
  </conditionalFormatting>
  <conditionalFormatting sqref="AA28:AB67">
    <cfRule type="cellIs" dxfId="590" priority="285" stopIfTrue="1" operator="equal">
      <formula>0</formula>
    </cfRule>
  </conditionalFormatting>
  <conditionalFormatting sqref="AA28:AB67">
    <cfRule type="cellIs" dxfId="589" priority="284" operator="equal">
      <formula>0</formula>
    </cfRule>
  </conditionalFormatting>
  <conditionalFormatting sqref="AA8:AB67">
    <cfRule type="cellIs" dxfId="588" priority="283" operator="equal">
      <formula>0</formula>
    </cfRule>
  </conditionalFormatting>
  <conditionalFormatting sqref="AI8">
    <cfRule type="cellIs" dxfId="587" priority="281" stopIfTrue="1" operator="greaterThanOrEqual">
      <formula>12</formula>
    </cfRule>
    <cfRule type="cellIs" dxfId="586" priority="282" stopIfTrue="1" operator="lessThan">
      <formula>11</formula>
    </cfRule>
  </conditionalFormatting>
  <conditionalFormatting sqref="AI8:AJ9">
    <cfRule type="cellIs" dxfId="585" priority="280" stopIfTrue="1" operator="equal">
      <formula>0</formula>
    </cfRule>
  </conditionalFormatting>
  <conditionalFormatting sqref="AI8:AJ9">
    <cfRule type="cellIs" dxfId="584" priority="279" stopIfTrue="1" operator="equal">
      <formula>0</formula>
    </cfRule>
  </conditionalFormatting>
  <conditionalFormatting sqref="AI8:AJ9">
    <cfRule type="cellIs" dxfId="583" priority="278" operator="equal">
      <formula>0</formula>
    </cfRule>
  </conditionalFormatting>
  <conditionalFormatting sqref="AI10 AI12 AI14 AI16 AI18 AI20 AI22 AI24 AI26 AI28 AI30 AI32 AI34 AI36 AI38 AI40 AI42 AI44 AI46 AI48 AI50 AI52 AI54 AI56 AI58 AI60 AI62 AI64 AI66">
    <cfRule type="cellIs" dxfId="582" priority="276" stopIfTrue="1" operator="greaterThanOrEqual">
      <formula>12</formula>
    </cfRule>
    <cfRule type="cellIs" dxfId="581" priority="277" stopIfTrue="1" operator="lessThan">
      <formula>11</formula>
    </cfRule>
  </conditionalFormatting>
  <conditionalFormatting sqref="AI10:AJ67">
    <cfRule type="cellIs" dxfId="580" priority="275" stopIfTrue="1" operator="equal">
      <formula>0</formula>
    </cfRule>
  </conditionalFormatting>
  <conditionalFormatting sqref="AI10:AJ67">
    <cfRule type="cellIs" dxfId="579" priority="274" stopIfTrue="1" operator="equal">
      <formula>0</formula>
    </cfRule>
  </conditionalFormatting>
  <conditionalFormatting sqref="AI10:AJ67">
    <cfRule type="cellIs" dxfId="578" priority="273" operator="equal">
      <formula>0</formula>
    </cfRule>
  </conditionalFormatting>
  <conditionalFormatting sqref="AI8">
    <cfRule type="cellIs" dxfId="577" priority="271" stopIfTrue="1" operator="greaterThanOrEqual">
      <formula>12</formula>
    </cfRule>
    <cfRule type="cellIs" dxfId="576" priority="272" stopIfTrue="1" operator="lessThan">
      <formula>11</formula>
    </cfRule>
  </conditionalFormatting>
  <conditionalFormatting sqref="AI8:AJ9">
    <cfRule type="cellIs" dxfId="575" priority="270" stopIfTrue="1" operator="equal">
      <formula>0</formula>
    </cfRule>
  </conditionalFormatting>
  <conditionalFormatting sqref="AI8:AJ9">
    <cfRule type="cellIs" dxfId="574" priority="269" stopIfTrue="1" operator="equal">
      <formula>0</formula>
    </cfRule>
  </conditionalFormatting>
  <conditionalFormatting sqref="AI8:AJ9">
    <cfRule type="cellIs" dxfId="573" priority="268" operator="equal">
      <formula>0</formula>
    </cfRule>
  </conditionalFormatting>
  <conditionalFormatting sqref="AI10">
    <cfRule type="cellIs" dxfId="572" priority="266" stopIfTrue="1" operator="greaterThanOrEqual">
      <formula>12</formula>
    </cfRule>
    <cfRule type="cellIs" dxfId="571" priority="267" stopIfTrue="1" operator="lessThan">
      <formula>11</formula>
    </cfRule>
  </conditionalFormatting>
  <conditionalFormatting sqref="AI10:AJ11">
    <cfRule type="cellIs" dxfId="570" priority="265" stopIfTrue="1" operator="equal">
      <formula>0</formula>
    </cfRule>
  </conditionalFormatting>
  <conditionalFormatting sqref="AI10:AJ11">
    <cfRule type="cellIs" dxfId="569" priority="264" stopIfTrue="1" operator="equal">
      <formula>0</formula>
    </cfRule>
  </conditionalFormatting>
  <conditionalFormatting sqref="AI10:AJ11">
    <cfRule type="cellIs" dxfId="568" priority="263" operator="equal">
      <formula>0</formula>
    </cfRule>
  </conditionalFormatting>
  <conditionalFormatting sqref="AI12">
    <cfRule type="cellIs" dxfId="567" priority="261" stopIfTrue="1" operator="greaterThanOrEqual">
      <formula>12</formula>
    </cfRule>
    <cfRule type="cellIs" dxfId="566" priority="262" stopIfTrue="1" operator="lessThan">
      <formula>11</formula>
    </cfRule>
  </conditionalFormatting>
  <conditionalFormatting sqref="AI12:AJ13">
    <cfRule type="cellIs" dxfId="565" priority="260" stopIfTrue="1" operator="equal">
      <formula>0</formula>
    </cfRule>
  </conditionalFormatting>
  <conditionalFormatting sqref="AI12:AJ13">
    <cfRule type="cellIs" dxfId="564" priority="259" stopIfTrue="1" operator="equal">
      <formula>0</formula>
    </cfRule>
  </conditionalFormatting>
  <conditionalFormatting sqref="AI12:AJ13">
    <cfRule type="cellIs" dxfId="563" priority="258" operator="equal">
      <formula>0</formula>
    </cfRule>
  </conditionalFormatting>
  <conditionalFormatting sqref="AI14">
    <cfRule type="cellIs" dxfId="562" priority="256" stopIfTrue="1" operator="greaterThanOrEqual">
      <formula>12</formula>
    </cfRule>
    <cfRule type="cellIs" dxfId="561" priority="257" stopIfTrue="1" operator="lessThan">
      <formula>11</formula>
    </cfRule>
  </conditionalFormatting>
  <conditionalFormatting sqref="AI14:AJ15">
    <cfRule type="cellIs" dxfId="560" priority="255" stopIfTrue="1" operator="equal">
      <formula>0</formula>
    </cfRule>
  </conditionalFormatting>
  <conditionalFormatting sqref="AI14:AJ15">
    <cfRule type="cellIs" dxfId="559" priority="254" stopIfTrue="1" operator="equal">
      <formula>0</formula>
    </cfRule>
  </conditionalFormatting>
  <conditionalFormatting sqref="AI14:AJ15">
    <cfRule type="cellIs" dxfId="558" priority="253" operator="equal">
      <formula>0</formula>
    </cfRule>
  </conditionalFormatting>
  <conditionalFormatting sqref="AI16 AI18 AI20 AI22 AI24 AI26">
    <cfRule type="cellIs" dxfId="557" priority="251" stopIfTrue="1" operator="greaterThanOrEqual">
      <formula>12</formula>
    </cfRule>
    <cfRule type="cellIs" dxfId="556" priority="252" stopIfTrue="1" operator="lessThan">
      <formula>11</formula>
    </cfRule>
  </conditionalFormatting>
  <conditionalFormatting sqref="AI16:AJ27">
    <cfRule type="cellIs" dxfId="555" priority="250" stopIfTrue="1" operator="equal">
      <formula>0</formula>
    </cfRule>
  </conditionalFormatting>
  <conditionalFormatting sqref="AI16:AJ27">
    <cfRule type="cellIs" dxfId="554" priority="249" stopIfTrue="1" operator="equal">
      <formula>0</formula>
    </cfRule>
  </conditionalFormatting>
  <conditionalFormatting sqref="AI16:AJ27">
    <cfRule type="cellIs" dxfId="553" priority="248" operator="equal">
      <formula>0</formula>
    </cfRule>
  </conditionalFormatting>
  <conditionalFormatting sqref="AI26">
    <cfRule type="cellIs" dxfId="552" priority="246" stopIfTrue="1" operator="greaterThanOrEqual">
      <formula>12</formula>
    </cfRule>
    <cfRule type="cellIs" dxfId="551" priority="247" stopIfTrue="1" operator="lessThan">
      <formula>11</formula>
    </cfRule>
  </conditionalFormatting>
  <conditionalFormatting sqref="AI26:AJ27">
    <cfRule type="cellIs" dxfId="550" priority="245" stopIfTrue="1" operator="equal">
      <formula>0</formula>
    </cfRule>
  </conditionalFormatting>
  <conditionalFormatting sqref="AI26:AJ27">
    <cfRule type="cellIs" dxfId="549" priority="244" stopIfTrue="1" operator="equal">
      <formula>0</formula>
    </cfRule>
  </conditionalFormatting>
  <conditionalFormatting sqref="AI26:AJ27">
    <cfRule type="cellIs" dxfId="548" priority="243" operator="equal">
      <formula>0</formula>
    </cfRule>
  </conditionalFormatting>
  <conditionalFormatting sqref="AI28">
    <cfRule type="cellIs" dxfId="547" priority="241" stopIfTrue="1" operator="greaterThanOrEqual">
      <formula>12</formula>
    </cfRule>
    <cfRule type="cellIs" dxfId="546" priority="242" stopIfTrue="1" operator="lessThan">
      <formula>11</formula>
    </cfRule>
  </conditionalFormatting>
  <conditionalFormatting sqref="AI28:AJ29">
    <cfRule type="cellIs" dxfId="545" priority="240" stopIfTrue="1" operator="equal">
      <formula>0</formula>
    </cfRule>
  </conditionalFormatting>
  <conditionalFormatting sqref="AI28:AJ29">
    <cfRule type="cellIs" dxfId="544" priority="239" stopIfTrue="1" operator="equal">
      <formula>0</formula>
    </cfRule>
  </conditionalFormatting>
  <conditionalFormatting sqref="AI28:AJ29">
    <cfRule type="cellIs" dxfId="543" priority="238" operator="equal">
      <formula>0</formula>
    </cfRule>
  </conditionalFormatting>
  <conditionalFormatting sqref="AI30">
    <cfRule type="cellIs" dxfId="542" priority="236" stopIfTrue="1" operator="greaterThanOrEqual">
      <formula>12</formula>
    </cfRule>
    <cfRule type="cellIs" dxfId="541" priority="237" stopIfTrue="1" operator="lessThan">
      <formula>11</formula>
    </cfRule>
  </conditionalFormatting>
  <conditionalFormatting sqref="AI30:AJ31">
    <cfRule type="cellIs" dxfId="540" priority="235" stopIfTrue="1" operator="equal">
      <formula>0</formula>
    </cfRule>
  </conditionalFormatting>
  <conditionalFormatting sqref="AI30:AJ31">
    <cfRule type="cellIs" dxfId="539" priority="234" stopIfTrue="1" operator="equal">
      <formula>0</formula>
    </cfRule>
  </conditionalFormatting>
  <conditionalFormatting sqref="AI30:AJ31">
    <cfRule type="cellIs" dxfId="538" priority="233" operator="equal">
      <formula>0</formula>
    </cfRule>
  </conditionalFormatting>
  <conditionalFormatting sqref="AI32">
    <cfRule type="cellIs" dxfId="537" priority="231" stopIfTrue="1" operator="greaterThanOrEqual">
      <formula>12</formula>
    </cfRule>
    <cfRule type="cellIs" dxfId="536" priority="232" stopIfTrue="1" operator="lessThan">
      <formula>11</formula>
    </cfRule>
  </conditionalFormatting>
  <conditionalFormatting sqref="AI32:AJ33">
    <cfRule type="cellIs" dxfId="535" priority="230" stopIfTrue="1" operator="equal">
      <formula>0</formula>
    </cfRule>
  </conditionalFormatting>
  <conditionalFormatting sqref="AI32:AJ33">
    <cfRule type="cellIs" dxfId="534" priority="229" stopIfTrue="1" operator="equal">
      <formula>0</formula>
    </cfRule>
  </conditionalFormatting>
  <conditionalFormatting sqref="AI32:AJ33">
    <cfRule type="cellIs" dxfId="533" priority="228" operator="equal">
      <formula>0</formula>
    </cfRule>
  </conditionalFormatting>
  <conditionalFormatting sqref="AI34 AI36">
    <cfRule type="cellIs" dxfId="532" priority="226" stopIfTrue="1" operator="greaterThanOrEqual">
      <formula>12</formula>
    </cfRule>
    <cfRule type="cellIs" dxfId="531" priority="227" stopIfTrue="1" operator="lessThan">
      <formula>11</formula>
    </cfRule>
  </conditionalFormatting>
  <conditionalFormatting sqref="AI34:AJ37">
    <cfRule type="cellIs" dxfId="530" priority="225" stopIfTrue="1" operator="equal">
      <formula>0</formula>
    </cfRule>
  </conditionalFormatting>
  <conditionalFormatting sqref="AI34:AJ37">
    <cfRule type="cellIs" dxfId="529" priority="224" stopIfTrue="1" operator="equal">
      <formula>0</formula>
    </cfRule>
  </conditionalFormatting>
  <conditionalFormatting sqref="AI34:AJ37">
    <cfRule type="cellIs" dxfId="528" priority="223" operator="equal">
      <formula>0</formula>
    </cfRule>
  </conditionalFormatting>
  <conditionalFormatting sqref="AI38">
    <cfRule type="cellIs" dxfId="527" priority="221" stopIfTrue="1" operator="greaterThanOrEqual">
      <formula>12</formula>
    </cfRule>
    <cfRule type="cellIs" dxfId="526" priority="222" stopIfTrue="1" operator="lessThan">
      <formula>11</formula>
    </cfRule>
  </conditionalFormatting>
  <conditionalFormatting sqref="AI38:AJ39">
    <cfRule type="cellIs" dxfId="525" priority="220" stopIfTrue="1" operator="equal">
      <formula>0</formula>
    </cfRule>
  </conditionalFormatting>
  <conditionalFormatting sqref="AI38:AJ39">
    <cfRule type="cellIs" dxfId="524" priority="219" stopIfTrue="1" operator="equal">
      <formula>0</formula>
    </cfRule>
  </conditionalFormatting>
  <conditionalFormatting sqref="AI38:AJ39">
    <cfRule type="cellIs" dxfId="523" priority="218" operator="equal">
      <formula>0</formula>
    </cfRule>
  </conditionalFormatting>
  <conditionalFormatting sqref="AI38">
    <cfRule type="cellIs" dxfId="522" priority="216" stopIfTrue="1" operator="greaterThanOrEqual">
      <formula>12</formula>
    </cfRule>
    <cfRule type="cellIs" dxfId="521" priority="217" stopIfTrue="1" operator="lessThan">
      <formula>11</formula>
    </cfRule>
  </conditionalFormatting>
  <conditionalFormatting sqref="AI38:AJ39">
    <cfRule type="cellIs" dxfId="520" priority="215" stopIfTrue="1" operator="equal">
      <formula>0</formula>
    </cfRule>
  </conditionalFormatting>
  <conditionalFormatting sqref="AI38:AJ39">
    <cfRule type="cellIs" dxfId="519" priority="214" stopIfTrue="1" operator="equal">
      <formula>0</formula>
    </cfRule>
  </conditionalFormatting>
  <conditionalFormatting sqref="AI38:AJ39">
    <cfRule type="cellIs" dxfId="518" priority="213" operator="equal">
      <formula>0</formula>
    </cfRule>
  </conditionalFormatting>
  <conditionalFormatting sqref="AI40">
    <cfRule type="cellIs" dxfId="517" priority="211" stopIfTrue="1" operator="greaterThanOrEqual">
      <formula>12</formula>
    </cfRule>
    <cfRule type="cellIs" dxfId="516" priority="212" stopIfTrue="1" operator="lessThan">
      <formula>11</formula>
    </cfRule>
  </conditionalFormatting>
  <conditionalFormatting sqref="AI40:AJ41">
    <cfRule type="cellIs" dxfId="515" priority="210" stopIfTrue="1" operator="equal">
      <formula>0</formula>
    </cfRule>
  </conditionalFormatting>
  <conditionalFormatting sqref="AI40:AJ41">
    <cfRule type="cellIs" dxfId="514" priority="209" stopIfTrue="1" operator="equal">
      <formula>0</formula>
    </cfRule>
  </conditionalFormatting>
  <conditionalFormatting sqref="AI40:AJ41">
    <cfRule type="cellIs" dxfId="513" priority="208" operator="equal">
      <formula>0</formula>
    </cfRule>
  </conditionalFormatting>
  <conditionalFormatting sqref="AI42">
    <cfRule type="cellIs" dxfId="512" priority="206" stopIfTrue="1" operator="greaterThanOrEqual">
      <formula>12</formula>
    </cfRule>
    <cfRule type="cellIs" dxfId="511" priority="207" stopIfTrue="1" operator="lessThan">
      <formula>11</formula>
    </cfRule>
  </conditionalFormatting>
  <conditionalFormatting sqref="AI42:AJ43">
    <cfRule type="cellIs" dxfId="510" priority="205" stopIfTrue="1" operator="equal">
      <formula>0</formula>
    </cfRule>
  </conditionalFormatting>
  <conditionalFormatting sqref="AI42:AJ43">
    <cfRule type="cellIs" dxfId="509" priority="204" stopIfTrue="1" operator="equal">
      <formula>0</formula>
    </cfRule>
  </conditionalFormatting>
  <conditionalFormatting sqref="AI42:AJ43">
    <cfRule type="cellIs" dxfId="508" priority="203" operator="equal">
      <formula>0</formula>
    </cfRule>
  </conditionalFormatting>
  <conditionalFormatting sqref="AI44">
    <cfRule type="cellIs" dxfId="507" priority="201" stopIfTrue="1" operator="greaterThanOrEqual">
      <formula>12</formula>
    </cfRule>
    <cfRule type="cellIs" dxfId="506" priority="202" stopIfTrue="1" operator="lessThan">
      <formula>11</formula>
    </cfRule>
  </conditionalFormatting>
  <conditionalFormatting sqref="AI44:AJ45">
    <cfRule type="cellIs" dxfId="505" priority="200" stopIfTrue="1" operator="equal">
      <formula>0</formula>
    </cfRule>
  </conditionalFormatting>
  <conditionalFormatting sqref="AI44:AJ45">
    <cfRule type="cellIs" dxfId="504" priority="199" stopIfTrue="1" operator="equal">
      <formula>0</formula>
    </cfRule>
  </conditionalFormatting>
  <conditionalFormatting sqref="AI44:AJ45">
    <cfRule type="cellIs" dxfId="503" priority="198" operator="equal">
      <formula>0</formula>
    </cfRule>
  </conditionalFormatting>
  <conditionalFormatting sqref="AI46 AI48">
    <cfRule type="cellIs" dxfId="502" priority="196" stopIfTrue="1" operator="greaterThanOrEqual">
      <formula>12</formula>
    </cfRule>
    <cfRule type="cellIs" dxfId="501" priority="197" stopIfTrue="1" operator="lessThan">
      <formula>11</formula>
    </cfRule>
  </conditionalFormatting>
  <conditionalFormatting sqref="AI46:AJ49">
    <cfRule type="cellIs" dxfId="500" priority="195" stopIfTrue="1" operator="equal">
      <formula>0</formula>
    </cfRule>
  </conditionalFormatting>
  <conditionalFormatting sqref="AI46:AJ49">
    <cfRule type="cellIs" dxfId="499" priority="194" stopIfTrue="1" operator="equal">
      <formula>0</formula>
    </cfRule>
  </conditionalFormatting>
  <conditionalFormatting sqref="AI46:AJ49">
    <cfRule type="cellIs" dxfId="498" priority="193" operator="equal">
      <formula>0</formula>
    </cfRule>
  </conditionalFormatting>
  <conditionalFormatting sqref="AI50">
    <cfRule type="cellIs" dxfId="497" priority="191" stopIfTrue="1" operator="greaterThanOrEqual">
      <formula>12</formula>
    </cfRule>
    <cfRule type="cellIs" dxfId="496" priority="192" stopIfTrue="1" operator="lessThan">
      <formula>11</formula>
    </cfRule>
  </conditionalFormatting>
  <conditionalFormatting sqref="AI50:AJ51">
    <cfRule type="cellIs" dxfId="495" priority="190" stopIfTrue="1" operator="equal">
      <formula>0</formula>
    </cfRule>
  </conditionalFormatting>
  <conditionalFormatting sqref="AI50:AJ51">
    <cfRule type="cellIs" dxfId="494" priority="189" stopIfTrue="1" operator="equal">
      <formula>0</formula>
    </cfRule>
  </conditionalFormatting>
  <conditionalFormatting sqref="AI50:AJ51">
    <cfRule type="cellIs" dxfId="493" priority="188" operator="equal">
      <formula>0</formula>
    </cfRule>
  </conditionalFormatting>
  <conditionalFormatting sqref="AI52 AI54 AI56 AI58 AI60 AI62 AI64 AI66">
    <cfRule type="cellIs" dxfId="492" priority="186" stopIfTrue="1" operator="greaterThanOrEqual">
      <formula>12</formula>
    </cfRule>
    <cfRule type="cellIs" dxfId="491" priority="187" stopIfTrue="1" operator="lessThan">
      <formula>11</formula>
    </cfRule>
  </conditionalFormatting>
  <conditionalFormatting sqref="AI52:AJ67">
    <cfRule type="cellIs" dxfId="490" priority="185" stopIfTrue="1" operator="equal">
      <formula>0</formula>
    </cfRule>
  </conditionalFormatting>
  <conditionalFormatting sqref="AI52:AJ67">
    <cfRule type="cellIs" dxfId="489" priority="184" stopIfTrue="1" operator="equal">
      <formula>0</formula>
    </cfRule>
  </conditionalFormatting>
  <conditionalFormatting sqref="AI52:AJ67">
    <cfRule type="cellIs" dxfId="488" priority="183" operator="equal">
      <formula>0</formula>
    </cfRule>
  </conditionalFormatting>
  <conditionalFormatting sqref="AI28 AI30 AI32 AI34 AI36 AI38 AI40 AI42 AI44 AI46 AI48 AI50 AI52 AI54 AI56 AI58 AI60 AI62 AI64 AI66">
    <cfRule type="cellIs" dxfId="487" priority="181" stopIfTrue="1" operator="greaterThanOrEqual">
      <formula>12</formula>
    </cfRule>
    <cfRule type="cellIs" dxfId="486" priority="182" stopIfTrue="1" operator="lessThan">
      <formula>11</formula>
    </cfRule>
  </conditionalFormatting>
  <conditionalFormatting sqref="AI28:AJ67">
    <cfRule type="cellIs" dxfId="485" priority="180" stopIfTrue="1" operator="equal">
      <formula>0</formula>
    </cfRule>
  </conditionalFormatting>
  <conditionalFormatting sqref="AI28:AJ67">
    <cfRule type="cellIs" dxfId="484" priority="179" stopIfTrue="1" operator="equal">
      <formula>0</formula>
    </cfRule>
  </conditionalFormatting>
  <conditionalFormatting sqref="AI28:AJ67">
    <cfRule type="cellIs" dxfId="483" priority="178" operator="equal">
      <formula>0</formula>
    </cfRule>
  </conditionalFormatting>
  <conditionalFormatting sqref="AI28 AI30 AI32 AI34 AI36 AI38 AI40 AI42 AI44 AI46 AI48 AI50 AI52 AI54 AI56 AI58 AI60 AI62 AI64 AI66">
    <cfRule type="cellIs" dxfId="482" priority="176" stopIfTrue="1" operator="greaterThanOrEqual">
      <formula>12</formula>
    </cfRule>
    <cfRule type="cellIs" dxfId="481" priority="177" stopIfTrue="1" operator="lessThan">
      <formula>11</formula>
    </cfRule>
  </conditionalFormatting>
  <conditionalFormatting sqref="AI28:AJ67">
    <cfRule type="cellIs" dxfId="480" priority="175" stopIfTrue="1" operator="equal">
      <formula>0</formula>
    </cfRule>
  </conditionalFormatting>
  <conditionalFormatting sqref="AI28:AJ67">
    <cfRule type="cellIs" dxfId="479" priority="174" stopIfTrue="1" operator="equal">
      <formula>0</formula>
    </cfRule>
  </conditionalFormatting>
  <conditionalFormatting sqref="AI28:AJ67">
    <cfRule type="cellIs" dxfId="478" priority="173" operator="equal">
      <formula>0</formula>
    </cfRule>
  </conditionalFormatting>
  <conditionalFormatting sqref="AI8:AJ67">
    <cfRule type="cellIs" dxfId="477" priority="172" operator="equal">
      <formula>0</formula>
    </cfRule>
  </conditionalFormatting>
  <conditionalFormatting sqref="AW8:AX67">
    <cfRule type="cellIs" dxfId="476" priority="171" operator="equal">
      <formula>0</formula>
    </cfRule>
  </conditionalFormatting>
  <conditionalFormatting sqref="BE8">
    <cfRule type="cellIs" dxfId="475" priority="169" stopIfTrue="1" operator="greaterThanOrEqual">
      <formula>12</formula>
    </cfRule>
    <cfRule type="cellIs" dxfId="474" priority="170" stopIfTrue="1" operator="lessThan">
      <formula>11</formula>
    </cfRule>
  </conditionalFormatting>
  <conditionalFormatting sqref="BE8:BF9">
    <cfRule type="cellIs" dxfId="473" priority="168" stopIfTrue="1" operator="equal">
      <formula>0</formula>
    </cfRule>
  </conditionalFormatting>
  <conditionalFormatting sqref="BE8:BF9">
    <cfRule type="cellIs" dxfId="472" priority="167" stopIfTrue="1" operator="equal">
      <formula>0</formula>
    </cfRule>
  </conditionalFormatting>
  <conditionalFormatting sqref="BE8:BF9">
    <cfRule type="cellIs" dxfId="471" priority="166" operator="equal">
      <formula>0</formula>
    </cfRule>
  </conditionalFormatting>
  <conditionalFormatting sqref="BE8:BF9">
    <cfRule type="cellIs" dxfId="470" priority="165" operator="equal">
      <formula>0</formula>
    </cfRule>
  </conditionalFormatting>
  <conditionalFormatting sqref="BM8">
    <cfRule type="cellIs" dxfId="469" priority="163" stopIfTrue="1" operator="greaterThanOrEqual">
      <formula>12</formula>
    </cfRule>
    <cfRule type="cellIs" dxfId="468" priority="164" stopIfTrue="1" operator="lessThan">
      <formula>11</formula>
    </cfRule>
  </conditionalFormatting>
  <conditionalFormatting sqref="BM8:BN9">
    <cfRule type="cellIs" dxfId="467" priority="162" stopIfTrue="1" operator="equal">
      <formula>0</formula>
    </cfRule>
  </conditionalFormatting>
  <conditionalFormatting sqref="BM8:BN9">
    <cfRule type="cellIs" dxfId="466" priority="161" stopIfTrue="1" operator="equal">
      <formula>0</formula>
    </cfRule>
  </conditionalFormatting>
  <conditionalFormatting sqref="BM8:BN9">
    <cfRule type="cellIs" dxfId="465" priority="160" operator="equal">
      <formula>0</formula>
    </cfRule>
  </conditionalFormatting>
  <conditionalFormatting sqref="BM8">
    <cfRule type="cellIs" dxfId="464" priority="158" stopIfTrue="1" operator="greaterThanOrEqual">
      <formula>12</formula>
    </cfRule>
    <cfRule type="cellIs" dxfId="463" priority="159" stopIfTrue="1" operator="lessThan">
      <formula>11</formula>
    </cfRule>
  </conditionalFormatting>
  <conditionalFormatting sqref="BM8:BN9">
    <cfRule type="cellIs" dxfId="462" priority="157" stopIfTrue="1" operator="equal">
      <formula>0</formula>
    </cfRule>
  </conditionalFormatting>
  <conditionalFormatting sqref="BM8:BN9">
    <cfRule type="cellIs" dxfId="461" priority="156" stopIfTrue="1" operator="equal">
      <formula>0</formula>
    </cfRule>
  </conditionalFormatting>
  <conditionalFormatting sqref="BM8:BN9">
    <cfRule type="cellIs" dxfId="460" priority="155" operator="equal">
      <formula>0</formula>
    </cfRule>
  </conditionalFormatting>
  <conditionalFormatting sqref="BM8:BN9">
    <cfRule type="cellIs" dxfId="459" priority="154" operator="equal">
      <formula>0</formula>
    </cfRule>
  </conditionalFormatting>
  <conditionalFormatting sqref="BU8">
    <cfRule type="cellIs" dxfId="458" priority="152" stopIfTrue="1" operator="greaterThanOrEqual">
      <formula>12</formula>
    </cfRule>
    <cfRule type="cellIs" dxfId="457" priority="153" stopIfTrue="1" operator="lessThan">
      <formula>11</formula>
    </cfRule>
  </conditionalFormatting>
  <conditionalFormatting sqref="BU8:BV9">
    <cfRule type="cellIs" dxfId="456" priority="151" stopIfTrue="1" operator="equal">
      <formula>0</formula>
    </cfRule>
  </conditionalFormatting>
  <conditionalFormatting sqref="BU8:BV9">
    <cfRule type="cellIs" dxfId="455" priority="150" stopIfTrue="1" operator="equal">
      <formula>0</formula>
    </cfRule>
  </conditionalFormatting>
  <conditionalFormatting sqref="BU8:BV9">
    <cfRule type="cellIs" dxfId="454" priority="149" operator="equal">
      <formula>0</formula>
    </cfRule>
  </conditionalFormatting>
  <conditionalFormatting sqref="BW8:BW9">
    <cfRule type="cellIs" dxfId="453" priority="148" stopIfTrue="1" operator="equal">
      <formula>""" """</formula>
    </cfRule>
  </conditionalFormatting>
  <conditionalFormatting sqref="BW8:BW9">
    <cfRule type="cellIs" dxfId="452" priority="147" stopIfTrue="1" operator="equal">
      <formula>0</formula>
    </cfRule>
  </conditionalFormatting>
  <conditionalFormatting sqref="BW8:BW9">
    <cfRule type="cellIs" dxfId="451" priority="146" operator="equal">
      <formula>0</formula>
    </cfRule>
  </conditionalFormatting>
  <conditionalFormatting sqref="BU8">
    <cfRule type="cellIs" dxfId="450" priority="144" stopIfTrue="1" operator="greaterThanOrEqual">
      <formula>12</formula>
    </cfRule>
    <cfRule type="cellIs" dxfId="449" priority="145" stopIfTrue="1" operator="lessThan">
      <formula>11</formula>
    </cfRule>
  </conditionalFormatting>
  <conditionalFormatting sqref="BU8:BV9">
    <cfRule type="cellIs" dxfId="448" priority="143" stopIfTrue="1" operator="equal">
      <formula>0</formula>
    </cfRule>
  </conditionalFormatting>
  <conditionalFormatting sqref="BU8:BV9">
    <cfRule type="cellIs" dxfId="447" priority="142" stopIfTrue="1" operator="equal">
      <formula>0</formula>
    </cfRule>
  </conditionalFormatting>
  <conditionalFormatting sqref="BU8:BV9">
    <cfRule type="cellIs" dxfId="446" priority="141" operator="equal">
      <formula>0</formula>
    </cfRule>
  </conditionalFormatting>
  <conditionalFormatting sqref="BU8">
    <cfRule type="cellIs" dxfId="445" priority="139" stopIfTrue="1" operator="greaterThanOrEqual">
      <formula>12</formula>
    </cfRule>
    <cfRule type="cellIs" dxfId="444" priority="140" stopIfTrue="1" operator="lessThan">
      <formula>11</formula>
    </cfRule>
  </conditionalFormatting>
  <conditionalFormatting sqref="BU8:BV9">
    <cfRule type="cellIs" dxfId="443" priority="138" stopIfTrue="1" operator="equal">
      <formula>0</formula>
    </cfRule>
  </conditionalFormatting>
  <conditionalFormatting sqref="BU8:BV9">
    <cfRule type="cellIs" dxfId="442" priority="137" stopIfTrue="1" operator="equal">
      <formula>0</formula>
    </cfRule>
  </conditionalFormatting>
  <conditionalFormatting sqref="BU8:BV9">
    <cfRule type="cellIs" dxfId="441" priority="136" operator="equal">
      <formula>0</formula>
    </cfRule>
  </conditionalFormatting>
  <conditionalFormatting sqref="BU8:BV9">
    <cfRule type="cellIs" dxfId="440" priority="135" operator="equal">
      <formula>0</formula>
    </cfRule>
  </conditionalFormatting>
  <conditionalFormatting sqref="BE10 BE12 BE14 BE16 BE18 BE20 BE22 BE24 BE26 BE28 BE30 BE32 BE34 BE36 BE38 BE40 BE42 BE44 BE46 BE48 BE50 BE52 BE54 BE56 BE58 BE60 BE62 BE64 BE66">
    <cfRule type="cellIs" dxfId="439" priority="132" stopIfTrue="1" operator="greaterThanOrEqual">
      <formula>12</formula>
    </cfRule>
    <cfRule type="cellIs" dxfId="438" priority="133" stopIfTrue="1" operator="lessThan">
      <formula>11</formula>
    </cfRule>
  </conditionalFormatting>
  <conditionalFormatting sqref="BE10:BF67">
    <cfRule type="cellIs" dxfId="437" priority="131" stopIfTrue="1" operator="equal">
      <formula>0</formula>
    </cfRule>
  </conditionalFormatting>
  <conditionalFormatting sqref="BE10:BF67">
    <cfRule type="cellIs" dxfId="436" priority="130" stopIfTrue="1" operator="equal">
      <formula>0</formula>
    </cfRule>
  </conditionalFormatting>
  <conditionalFormatting sqref="BE10:BF67">
    <cfRule type="cellIs" dxfId="435" priority="129" operator="equal">
      <formula>0</formula>
    </cfRule>
  </conditionalFormatting>
  <conditionalFormatting sqref="BE10:BF67">
    <cfRule type="cellIs" dxfId="434" priority="128" operator="equal">
      <formula>0</formula>
    </cfRule>
  </conditionalFormatting>
  <conditionalFormatting sqref="BM10 BM12 BM14 BM16 BM18 BM20 BM22 BM24 BM26 BM28 BM30 BM32 BM34 BM36 BM38 BM40 BM42 BM44 BM46 BM48 BM50 BM52 BM54 BM56 BM58 BM60 BM62 BM64 BM66">
    <cfRule type="cellIs" dxfId="433" priority="126" stopIfTrue="1" operator="greaterThanOrEqual">
      <formula>12</formula>
    </cfRule>
    <cfRule type="cellIs" dxfId="432" priority="127" stopIfTrue="1" operator="lessThan">
      <formula>11</formula>
    </cfRule>
  </conditionalFormatting>
  <conditionalFormatting sqref="BM10:BN67">
    <cfRule type="cellIs" dxfId="431" priority="125" stopIfTrue="1" operator="equal">
      <formula>0</formula>
    </cfRule>
  </conditionalFormatting>
  <conditionalFormatting sqref="BM10:BN67">
    <cfRule type="cellIs" dxfId="430" priority="124" stopIfTrue="1" operator="equal">
      <formula>0</formula>
    </cfRule>
  </conditionalFormatting>
  <conditionalFormatting sqref="BM10:BN67">
    <cfRule type="cellIs" dxfId="429" priority="123" operator="equal">
      <formula>0</formula>
    </cfRule>
  </conditionalFormatting>
  <conditionalFormatting sqref="BM10 BM12 BM14 BM16 BM18 BM20 BM22 BM24 BM26 BM28 BM30 BM32 BM34 BM36 BM38 BM40 BM42 BM44 BM46 BM48 BM50 BM52 BM54 BM56 BM58 BM60 BM62 BM64 BM66">
    <cfRule type="cellIs" dxfId="428" priority="121" stopIfTrue="1" operator="greaterThanOrEqual">
      <formula>12</formula>
    </cfRule>
    <cfRule type="cellIs" dxfId="427" priority="122" stopIfTrue="1" operator="lessThan">
      <formula>11</formula>
    </cfRule>
  </conditionalFormatting>
  <conditionalFormatting sqref="BM10:BN67">
    <cfRule type="cellIs" dxfId="426" priority="120" stopIfTrue="1" operator="equal">
      <formula>0</formula>
    </cfRule>
  </conditionalFormatting>
  <conditionalFormatting sqref="BM10:BN67">
    <cfRule type="cellIs" dxfId="425" priority="119" stopIfTrue="1" operator="equal">
      <formula>0</formula>
    </cfRule>
  </conditionalFormatting>
  <conditionalFormatting sqref="BM10:BN67">
    <cfRule type="cellIs" dxfId="424" priority="118" operator="equal">
      <formula>0</formula>
    </cfRule>
  </conditionalFormatting>
  <conditionalFormatting sqref="BM10:BN67">
    <cfRule type="cellIs" dxfId="423" priority="117" operator="equal">
      <formula>0</formula>
    </cfRule>
  </conditionalFormatting>
  <conditionalFormatting sqref="BU10 BU12 BU14 BU16 BU18 BU20 BU22 BU24 BU26 BU28 BU30 BU32 BU34 BU36 BU38 BU40 BU42 BU44 BU46 BU48 BU50 BU52 BU54 BU56 BU58 BU60 BU62 BU64 BU66">
    <cfRule type="cellIs" dxfId="422" priority="115" stopIfTrue="1" operator="greaterThanOrEqual">
      <formula>12</formula>
    </cfRule>
    <cfRule type="cellIs" dxfId="421" priority="116" stopIfTrue="1" operator="lessThan">
      <formula>11</formula>
    </cfRule>
  </conditionalFormatting>
  <conditionalFormatting sqref="BU10:BV67">
    <cfRule type="cellIs" dxfId="420" priority="114" stopIfTrue="1" operator="equal">
      <formula>0</formula>
    </cfRule>
  </conditionalFormatting>
  <conditionalFormatting sqref="BU10:BV67">
    <cfRule type="cellIs" dxfId="419" priority="113" stopIfTrue="1" operator="equal">
      <formula>0</formula>
    </cfRule>
  </conditionalFormatting>
  <conditionalFormatting sqref="BU10:BV67">
    <cfRule type="cellIs" dxfId="418" priority="112" operator="equal">
      <formula>0</formula>
    </cfRule>
  </conditionalFormatting>
  <conditionalFormatting sqref="BU10 BU12 BU14 BU16 BU18 BU20 BU22 BU24 BU26 BU28 BU30 BU32 BU34 BU36 BU38 BU40 BU42 BU44 BU46 BU48 BU50 BU52 BU54 BU56 BU58 BU60 BU62 BU64 BU66">
    <cfRule type="cellIs" dxfId="417" priority="110" stopIfTrue="1" operator="greaterThanOrEqual">
      <formula>12</formula>
    </cfRule>
    <cfRule type="cellIs" dxfId="416" priority="111" stopIfTrue="1" operator="lessThan">
      <formula>11</formula>
    </cfRule>
  </conditionalFormatting>
  <conditionalFormatting sqref="BU10:BV67">
    <cfRule type="cellIs" dxfId="415" priority="109" stopIfTrue="1" operator="equal">
      <formula>0</formula>
    </cfRule>
  </conditionalFormatting>
  <conditionalFormatting sqref="BU10:BV67">
    <cfRule type="cellIs" dxfId="414" priority="108" stopIfTrue="1" operator="equal">
      <formula>0</formula>
    </cfRule>
  </conditionalFormatting>
  <conditionalFormatting sqref="BU10:BV67">
    <cfRule type="cellIs" dxfId="413" priority="107" operator="equal">
      <formula>0</formula>
    </cfRule>
  </conditionalFormatting>
  <conditionalFormatting sqref="BU10 BU12 BU14 BU16 BU18 BU20 BU22 BU24 BU26 BU28 BU30 BU32 BU34 BU36 BU38 BU40 BU42 BU44 BU46 BU48 BU50 BU52 BU54 BU56 BU58 BU60 BU62 BU64 BU66">
    <cfRule type="cellIs" dxfId="412" priority="105" stopIfTrue="1" operator="greaterThanOrEqual">
      <formula>12</formula>
    </cfRule>
    <cfRule type="cellIs" dxfId="411" priority="106" stopIfTrue="1" operator="lessThan">
      <formula>11</formula>
    </cfRule>
  </conditionalFormatting>
  <conditionalFormatting sqref="BU10:BV67">
    <cfRule type="cellIs" dxfId="410" priority="104" stopIfTrue="1" operator="equal">
      <formula>0</formula>
    </cfRule>
  </conditionalFormatting>
  <conditionalFormatting sqref="BU10:BV67">
    <cfRule type="cellIs" dxfId="409" priority="103" stopIfTrue="1" operator="equal">
      <formula>0</formula>
    </cfRule>
  </conditionalFormatting>
  <conditionalFormatting sqref="BU10:BV67">
    <cfRule type="cellIs" dxfId="408" priority="102" operator="equal">
      <formula>0</formula>
    </cfRule>
  </conditionalFormatting>
  <conditionalFormatting sqref="BU10:BV67">
    <cfRule type="cellIs" dxfId="407" priority="101" operator="equal">
      <formula>0</formula>
    </cfRule>
  </conditionalFormatting>
  <conditionalFormatting sqref="BW10:BW67">
    <cfRule type="cellIs" dxfId="406" priority="100" stopIfTrue="1" operator="equal">
      <formula>""" """</formula>
    </cfRule>
  </conditionalFormatting>
  <conditionalFormatting sqref="BW10:BW67">
    <cfRule type="cellIs" dxfId="405" priority="99" stopIfTrue="1" operator="equal">
      <formula>0</formula>
    </cfRule>
  </conditionalFormatting>
  <conditionalFormatting sqref="BW10:BW67">
    <cfRule type="cellIs" dxfId="404" priority="98" operator="equal">
      <formula>0</formula>
    </cfRule>
  </conditionalFormatting>
  <conditionalFormatting sqref="AK10:AK67">
    <cfRule type="cellIs" dxfId="403" priority="97" stopIfTrue="1" operator="equal">
      <formula>""" """</formula>
    </cfRule>
  </conditionalFormatting>
  <conditionalFormatting sqref="AK10:AK67">
    <cfRule type="cellIs" dxfId="402" priority="96" stopIfTrue="1" operator="equal">
      <formula>0</formula>
    </cfRule>
  </conditionalFormatting>
  <conditionalFormatting sqref="AK10:AK67">
    <cfRule type="cellIs" dxfId="401" priority="95" operator="equal">
      <formula>0</formula>
    </cfRule>
  </conditionalFormatting>
  <conditionalFormatting sqref="O8 M22 Q22 O12 M12 Q12 O20 Q8 M8 Q56 Q58 Q60 O22 Q62 M18 O14 Q18 M20 Q16 Q20 Q64 Q66 Q14 M16 M14 O16 O18 O24 M28 Q26 Q28 O30 M30 Q30 O36 Q24 M26 M24 O26 O28 O32 M36 Q34 Q36 O38 M38 Q38 Q32 M34 M32 O34 O40 M44 Q42 Q44 O46 M46 Q46 O52 Q40 M42 M40 O42 O44 O48 M52 Q50 Q52 O54 M54 Q54 Q48 M50 M48 O50 O56 O58 O60 O62 O64 O66 M56 M58 M60 M62 M64 M66 O10 Q10 M10">
    <cfRule type="cellIs" dxfId="400" priority="93" stopIfTrue="1" operator="greaterThanOrEqual">
      <formula>12</formula>
    </cfRule>
    <cfRule type="cellIs" dxfId="399" priority="94" stopIfTrue="1" operator="lessThan">
      <formula>11</formula>
    </cfRule>
  </conditionalFormatting>
  <conditionalFormatting sqref="M8:R67">
    <cfRule type="cellIs" dxfId="398" priority="92" operator="equal">
      <formula>0</formula>
    </cfRule>
  </conditionalFormatting>
  <conditionalFormatting sqref="M64 O62 Q62 M66 Q66 O66 Q64 O64 Q56 Q60 O56 O60 M56 M62 O54 M60 Q58 O58 M58 O52 Q54 Q52 M54 M52 M26 O24 Q24 M28 Q28 O28 Q26 O26 Q18 Q22 O18 O22 M18 M24 O16 M22 Q20 O20 M20 M10 O14 Q16 Q14 O10 O12 M16 M14 Q12 Q10 M12 Q8 O8 M8 M48 O46 Q46 M50 Q50 O50 Q48 O48 Q40 Q44 O40 O44 M40 M46 O38 M44 Q42 O42 M42 M32 O36 Q38 Q36 O32 O34 M38 M36 Q34 Q32 M34 Q30 O30 M30">
    <cfRule type="cellIs" dxfId="397" priority="91" operator="equal">
      <formula>0</formula>
    </cfRule>
  </conditionalFormatting>
  <conditionalFormatting sqref="M46 O46 M48 Q60 Q46 O48 M50 O50 M52 O52 M56 O56 O64 Q62 Q48 M54 O54 M66 O66 M58 O58 M60 O60 Q66 M64 Q50 Q64 M62 O62 Q52 Q54 Q56 Q58">
    <cfRule type="cellIs" dxfId="396" priority="89" stopIfTrue="1" operator="greaterThanOrEqual">
      <formula>12</formula>
    </cfRule>
    <cfRule type="cellIs" dxfId="395" priority="90" stopIfTrue="1" operator="lessThan">
      <formula>11</formula>
    </cfRule>
  </conditionalFormatting>
  <conditionalFormatting sqref="M64 M60 M50 Q62 M66 Q66 M56 O66 O62 Q64 O64 Q56 Q60 O56 O60 M62 Q58 O58 M58 M54 M52 Q54 Q52 O54 O52 Q50 Q48 O50 O48 Q46 O46 M46 M48">
    <cfRule type="cellIs" dxfId="394" priority="88" operator="equal">
      <formula>0</formula>
    </cfRule>
  </conditionalFormatting>
  <conditionalFormatting sqref="M8 O8 M10 Q22 Q8 O10 M12 O12 M14 O14 M18 O18 O26 Q24 Q10 M16 O16 M28 O28 M20 O20 M22 O22 Q28 M26 Q12 Q26 M24 O24 Q14 Q16 Q18 Q20">
    <cfRule type="cellIs" dxfId="393" priority="86" stopIfTrue="1" operator="greaterThanOrEqual">
      <formula>12</formula>
    </cfRule>
    <cfRule type="cellIs" dxfId="392" priority="87" stopIfTrue="1" operator="lessThan">
      <formula>11</formula>
    </cfRule>
  </conditionalFormatting>
  <conditionalFormatting sqref="M26 M22 M12 Q24 M28 Q28 M18 O28 O24 Q26 O26 Q18 Q22 O18 O22 M24 Q20 O20 M20 M16 M14 Q16 Q14 O16 O14 Q12 Q10 O12 O10 Q8 O8 M8 M10">
    <cfRule type="cellIs" dxfId="391" priority="85" operator="equal">
      <formula>0</formula>
    </cfRule>
  </conditionalFormatting>
  <conditionalFormatting sqref="M30 O30 M32 Q44 Q30 O32 M34 O34 M36 O36 M40 O40 O48 Q46 Q32 M38 O38 M50 O50 M42 O42 M44 O44 Q50 M48 Q34 Q48 M46 O46 Q36 Q38 Q40 Q42">
    <cfRule type="cellIs" dxfId="390" priority="83" stopIfTrue="1" operator="greaterThanOrEqual">
      <formula>12</formula>
    </cfRule>
    <cfRule type="cellIs" dxfId="389" priority="84" stopIfTrue="1" operator="lessThan">
      <formula>11</formula>
    </cfRule>
  </conditionalFormatting>
  <conditionalFormatting sqref="M48 M44 M34 Q46 M50 Q50 M40 O50 O46 Q48 O48 Q40 Q44 O40 O44 M46 Q42 O42 M42 M38 M36 Q38 Q36 O38 O36 Q34 Q32 O34 O32 Q30 O30 M30 M32">
    <cfRule type="cellIs" dxfId="388" priority="82" operator="equal">
      <formula>0</formula>
    </cfRule>
  </conditionalFormatting>
  <conditionalFormatting sqref="W8 U22 Y22 W12 U12 Y12 W20 Y8 U8 Y56 Y58 Y60 W22 Y62 U18 W14 Y18 U20 Y16 Y20 Y64 Y66 Y14 U16 U14 W16 W18 W24 U28 Y26 Y28 W30 U30 Y30 W36 Y24 U26 U24 W26 W28 W32 U36 Y34 Y36 W38 U38 Y38 Y32 U34 U32 W34 W40 U44 Y42 Y44 W46 U46 Y46 W52 Y40 U42 U40 W42 W44 W48 U52 Y50 Y52 W54 U54 Y54 Y48 U50 U48 W50 W56 W58 W60 W62 W64 W66 U56 U58 U60 U62 U64 U66 W10 Y10 U10">
    <cfRule type="cellIs" dxfId="387" priority="80" stopIfTrue="1" operator="greaterThanOrEqual">
      <formula>12</formula>
    </cfRule>
    <cfRule type="cellIs" dxfId="386" priority="81" stopIfTrue="1" operator="lessThan">
      <formula>11</formula>
    </cfRule>
  </conditionalFormatting>
  <conditionalFormatting sqref="U8:Z67">
    <cfRule type="cellIs" dxfId="385" priority="79" operator="equal">
      <formula>0</formula>
    </cfRule>
  </conditionalFormatting>
  <conditionalFormatting sqref="U64 W62 Y62 U66 Y66 W66 Y64 W64 Y56 Y60 W56 W60 U56 U62 W54 U60 Y58 W58 U58 W52 Y54 Y52 U54 U52 U26 W24 Y24 U28 Y28 W28 Y26 W26 Y18 Y22 W18 W22 U18 U24 W16 U22 Y20 W20 U20 U10 W14 Y16 Y14 W10 W12 U16 U14 Y12 Y10 U12 Y8 W8 U8 U48 W46 Y46 U50 Y50 W50 Y48 W48 Y40 Y44 W40 W44 U40 U46 W38 U44 Y42 W42 U42 U32 W36 Y38 Y36 W32 W34 U38 U36 Y34 Y32 U34 Y30 W30 U30">
    <cfRule type="cellIs" dxfId="384" priority="78" operator="equal">
      <formula>0</formula>
    </cfRule>
  </conditionalFormatting>
  <conditionalFormatting sqref="U46 W46 U48 Y60 Y46 W48 U50 W50 U52 W52 U56 W56 W64 Y62 Y48 U54 W54 U66 W66 U58 W58 U60 W60 Y66 U64 Y50 Y64 U62 W62 Y52 Y54 Y56 Y58">
    <cfRule type="cellIs" dxfId="383" priority="76" stopIfTrue="1" operator="greaterThanOrEqual">
      <formula>12</formula>
    </cfRule>
    <cfRule type="cellIs" dxfId="382" priority="77" stopIfTrue="1" operator="lessThan">
      <formula>11</formula>
    </cfRule>
  </conditionalFormatting>
  <conditionalFormatting sqref="U64 U60 U50 Y62 U66 Y66 U56 W66 W62 Y64 W64 Y56 Y60 W56 W60 U62 Y58 W58 U58 U54 U52 Y54 Y52 W54 W52 Y50 Y48 W50 W48 Y46 W46 U46 U48">
    <cfRule type="cellIs" dxfId="381" priority="75" operator="equal">
      <formula>0</formula>
    </cfRule>
  </conditionalFormatting>
  <conditionalFormatting sqref="U8 W8 U10 Y22 Y8 W10 U12 W12 U14 W14 U18 W18 W26 Y24 Y10 U16 W16 U28 W28 U20 W20 U22 W22 Y28 U26 Y12 Y26 U24 W24 Y14 Y16 Y18 Y20">
    <cfRule type="cellIs" dxfId="380" priority="73" stopIfTrue="1" operator="greaterThanOrEqual">
      <formula>12</formula>
    </cfRule>
    <cfRule type="cellIs" dxfId="379" priority="74" stopIfTrue="1" operator="lessThan">
      <formula>11</formula>
    </cfRule>
  </conditionalFormatting>
  <conditionalFormatting sqref="U26 U22 U12 Y24 U28 Y28 U18 W28 W24 Y26 W26 Y18 Y22 W18 W22 U24 Y20 W20 U20 U16 U14 Y16 Y14 W16 W14 Y12 Y10 W12 W10 Y8 W8 U8 U10">
    <cfRule type="cellIs" dxfId="378" priority="72" operator="equal">
      <formula>0</formula>
    </cfRule>
  </conditionalFormatting>
  <conditionalFormatting sqref="U30 W30 U32 Y44 Y30 W32 U34 W34 U36 W36 U40 W40 W48 Y46 Y32 U38 W38 U50 W50 U42 W42 U44 W44 Y50 U48 Y34 Y48 U46 W46 Y36 Y38 Y40 Y42">
    <cfRule type="cellIs" dxfId="377" priority="70" stopIfTrue="1" operator="greaterThanOrEqual">
      <formula>12</formula>
    </cfRule>
    <cfRule type="cellIs" dxfId="376" priority="71" stopIfTrue="1" operator="lessThan">
      <formula>11</formula>
    </cfRule>
  </conditionalFormatting>
  <conditionalFormatting sqref="U48 U44 U34 Y46 U50 Y50 U40 W50 W46 Y48 W48 Y40 Y44 W40 W44 U46 Y42 W42 U42 U38 U36 Y38 Y36 W38 W36 Y34 Y32 W34 W32 Y30 W30 U30 U32">
    <cfRule type="cellIs" dxfId="375" priority="69" operator="equal">
      <formula>0</formula>
    </cfRule>
  </conditionalFormatting>
  <conditionalFormatting sqref="AE8 AC22 AG22 AE12 AC12 AG12 AE20 AG8 AC8 AG56 AG58 AG60 AE22 AG62 AC18 AE14 AG18 AC20 AG16 AG20 AG64 AG66 AG14 AC16 AC14 AE16 AE18 AE24 AC28 AG26 AG28 AE30 AC30 AG30 AE36 AG24 AC26 AC24 AE26 AE28 AE32 AC36 AG34 AG36 AE38 AC38 AG38 AG32 AC34 AC32 AE34 AE40 AC44 AG42 AG44 AE46 AC46 AG46 AE52 AG40 AC42 AC40 AE42 AE44 AE48 AC52 AG50 AG52 AE54 AC54 AG54 AG48 AC50 AC48 AE50 AE56 AE58 AE60 AE62 AE64 AE66 AC56 AC58 AC60 AC62 AC64 AC66 AE10 AG10 AC10">
    <cfRule type="cellIs" dxfId="374" priority="67" stopIfTrue="1" operator="greaterThanOrEqual">
      <formula>12</formula>
    </cfRule>
    <cfRule type="cellIs" dxfId="373" priority="68" stopIfTrue="1" operator="lessThan">
      <formula>11</formula>
    </cfRule>
  </conditionalFormatting>
  <conditionalFormatting sqref="AC8:AH67">
    <cfRule type="cellIs" dxfId="372" priority="66" operator="equal">
      <formula>0</formula>
    </cfRule>
  </conditionalFormatting>
  <conditionalFormatting sqref="AC64 AE62 AG62 AC66 AG66 AE66 AG64 AE64 AG56 AG60 AE56 AE60 AC56 AC62 AE54 AC60 AG58 AE58 AC58 AE52 AG54 AG52 AC54 AC52 AC26 AE24 AG24 AC28 AG28 AE28 AG26 AE26 AG18 AG22 AE18 AE22 AC18 AC24 AE16 AC22 AG20 AE20 AC20 AC10 AE14 AG16 AG14 AE10 AE12 AC16 AC14 AG12 AG10 AC12 AG8 AE8 AC8 AC48 AE46 AG46 AC50 AG50 AE50 AG48 AE48 AG40 AG44 AE40 AE44 AC40 AC46 AE38 AC44 AG42 AE42 AC42 AC32 AE36 AG38 AG36 AE32 AE34 AC38 AC36 AG34 AG32 AC34 AG30 AE30 AC30">
    <cfRule type="cellIs" dxfId="371" priority="65" operator="equal">
      <formula>0</formula>
    </cfRule>
  </conditionalFormatting>
  <conditionalFormatting sqref="AC46 AE46 AC48 AG60 AG46 AE48 AC50 AE50 AC52 AE52 AC56 AE56 AE64 AG62 AG48 AC54 AE54 AC66 AE66 AC58 AE58 AC60 AE60 AG66 AC64 AG50 AG64 AC62 AE62 AG52 AG54 AG56 AG58">
    <cfRule type="cellIs" dxfId="370" priority="63" stopIfTrue="1" operator="greaterThanOrEqual">
      <formula>12</formula>
    </cfRule>
    <cfRule type="cellIs" dxfId="369" priority="64" stopIfTrue="1" operator="lessThan">
      <formula>11</formula>
    </cfRule>
  </conditionalFormatting>
  <conditionalFormatting sqref="AC64 AC60 AC50 AG62 AC66 AG66 AC56 AE66 AE62 AG64 AE64 AG56 AG60 AE56 AE60 AC62 AG58 AE58 AC58 AC54 AC52 AG54 AG52 AE54 AE52 AG50 AG48 AE50 AE48 AG46 AE46 AC46 AC48">
    <cfRule type="cellIs" dxfId="368" priority="62" operator="equal">
      <formula>0</formula>
    </cfRule>
  </conditionalFormatting>
  <conditionalFormatting sqref="AC8 AE8 AC10 AG22 AG8 AE10 AC12 AE12 AC14 AE14 AC18 AE18 AE26 AG24 AG10 AC16 AE16 AC28 AE28 AC20 AE20 AC22 AE22 AG28 AC26 AG12 AG26 AC24 AE24 AG14 AG16 AG18 AG20">
    <cfRule type="cellIs" dxfId="367" priority="60" stopIfTrue="1" operator="greaterThanOrEqual">
      <formula>12</formula>
    </cfRule>
    <cfRule type="cellIs" dxfId="366" priority="61" stopIfTrue="1" operator="lessThan">
      <formula>11</formula>
    </cfRule>
  </conditionalFormatting>
  <conditionalFormatting sqref="AC26 AC22 AC12 AG24 AC28 AG28 AC18 AE28 AE24 AG26 AE26 AG18 AG22 AE18 AE22 AC24 AG20 AE20 AC20 AC16 AC14 AG16 AG14 AE16 AE14 AG12 AG10 AE12 AE10 AG8 AE8 AC8 AC10">
    <cfRule type="cellIs" dxfId="365" priority="59" operator="equal">
      <formula>0</formula>
    </cfRule>
  </conditionalFormatting>
  <conditionalFormatting sqref="AC30 AE30 AC32 AG44 AG30 AE32 AC34 AE34 AC36 AE36 AC40 AE40 AE48 AG46 AG32 AC38 AE38 AC50 AE50 AC42 AE42 AC44 AE44 AG50 AC48 AG34 AG48 AC46 AE46 AG36 AG38 AG40 AG42">
    <cfRule type="cellIs" dxfId="364" priority="57" stopIfTrue="1" operator="greaterThanOrEqual">
      <formula>12</formula>
    </cfRule>
    <cfRule type="cellIs" dxfId="363" priority="58" stopIfTrue="1" operator="lessThan">
      <formula>11</formula>
    </cfRule>
  </conditionalFormatting>
  <conditionalFormatting sqref="AC48 AC44 AC34 AG46 AC50 AG50 AC40 AE50 AE46 AG48 AE48 AG40 AG44 AE40 AE44 AC46 AG42 AE42 AC42 AC38 AC36 AG38 AG36 AE38 AE36 AG34 AG32 AE34 AE32 AG30 AE30 AC30 AC32">
    <cfRule type="cellIs" dxfId="362" priority="56" operator="equal">
      <formula>0</formula>
    </cfRule>
  </conditionalFormatting>
  <conditionalFormatting sqref="BA8 AY22 BC22 BA12 AY12 BC12 BA20 BC8 AY8 BC56 BC58 BC60 BA22 BC62 AY18 BA14 BC18 AY20 BC16 BC20 BC64 BC66 BC14 AY16 AY14 BA16 BA18 BA24 AY28 BC26 BC28 BA30 AY30 BC30 BA36 BC24 AY26 AY24 BA26 BA28 BA32 AY36 BC34 BC36 BA38 AY38 BC38 BC32 AY34 AY32 BA34 BA40 AY44 BC42 BC44 BA46 AY46 BC46 BA52 BC40 AY42 AY40 BA42 BA44 BA48 AY52 BC50 BC52 BA54 AY54 BC54 BC48 AY50 AY48 BA50 BA56 BA58 BA60 BA62 BA64 BA66 AY56 AY58 AY60 AY62 AY64 AY66 BA10 BC10 AY10">
    <cfRule type="cellIs" dxfId="361" priority="54" stopIfTrue="1" operator="greaterThanOrEqual">
      <formula>12</formula>
    </cfRule>
    <cfRule type="cellIs" dxfId="360" priority="55" stopIfTrue="1" operator="lessThan">
      <formula>11</formula>
    </cfRule>
  </conditionalFormatting>
  <conditionalFormatting sqref="AY8:BD67">
    <cfRule type="cellIs" dxfId="359" priority="53" operator="equal">
      <formula>0</formula>
    </cfRule>
  </conditionalFormatting>
  <conditionalFormatting sqref="AY64 BA62 BC62 AY66 BC66 BA66 BC64 BA64 BC56 BC60 BA56 BA60 AY56 AY62 BA54 AY60 BC58 BA58 AY58 BA52 BC54 BC52 AY54 AY52 AY26 BA24 BC24 AY28 BC28 BA28 BC26 BA26 BC18 BC22 BA18 BA22 AY18 AY24 BA16 AY22 BC20 BA20 AY20 AY10 BA14 BC16 BC14 BA10 BA12 AY16 AY14 BC12 BC10 AY12 BC8 BA8 AY8 AY48 BA46 BC46 AY50 BC50 BA50 BC48 BA48 BC40 BC44 BA40 BA44 AY40 AY46 BA38 AY44 BC42 BA42 AY42 AY32 BA36 BC38 BC36 BA32 BA34 AY38 AY36 BC34 BC32 AY34 BC30 BA30 AY30">
    <cfRule type="cellIs" dxfId="358" priority="52" operator="equal">
      <formula>0</formula>
    </cfRule>
  </conditionalFormatting>
  <conditionalFormatting sqref="AY46 BA46 AY48 BC60 BC46 BA48 AY50 BA50 AY52 BA52 AY56 BA56 BA64 BC62 BC48 AY54 BA54 AY66 BA66 AY58 BA58 AY60 BA60 BC66 AY64 BC50 BC64 AY62 BA62 BC52 BC54 BC56 BC58">
    <cfRule type="cellIs" dxfId="357" priority="50" stopIfTrue="1" operator="greaterThanOrEqual">
      <formula>12</formula>
    </cfRule>
    <cfRule type="cellIs" dxfId="356" priority="51" stopIfTrue="1" operator="lessThan">
      <formula>11</formula>
    </cfRule>
  </conditionalFormatting>
  <conditionalFormatting sqref="AY64 AY60 AY50 BC62 AY66 BC66 AY56 BA66 BA62 BC64 BA64 BC56 BC60 BA56 BA60 AY62 BC58 BA58 AY58 AY54 AY52 BC54 BC52 BA54 BA52 BC50 BC48 BA50 BA48 BC46 BA46 AY46 AY48">
    <cfRule type="cellIs" dxfId="355" priority="49" operator="equal">
      <formula>0</formula>
    </cfRule>
  </conditionalFormatting>
  <conditionalFormatting sqref="AY8 BA8 AY10 BC22 BC8 BA10 AY12 BA12 AY14 BA14 AY18 BA18 BA26 BC24 BC10 AY16 BA16 AY28 BA28 AY20 BA20 AY22 BA22 BC28 AY26 BC12 BC26 AY24 BA24 BC14 BC16 BC18 BC20">
    <cfRule type="cellIs" dxfId="354" priority="47" stopIfTrue="1" operator="greaterThanOrEqual">
      <formula>12</formula>
    </cfRule>
    <cfRule type="cellIs" dxfId="353" priority="48" stopIfTrue="1" operator="lessThan">
      <formula>11</formula>
    </cfRule>
  </conditionalFormatting>
  <conditionalFormatting sqref="AY26 AY22 AY12 BC24 AY28 BC28 AY18 BA28 BA24 BC26 BA26 BC18 BC22 BA18 BA22 AY24 BC20 BA20 AY20 AY16 AY14 BC16 BC14 BA16 BA14 BC12 BC10 BA12 BA10 BC8 BA8 AY8 AY10">
    <cfRule type="cellIs" dxfId="352" priority="46" operator="equal">
      <formula>0</formula>
    </cfRule>
  </conditionalFormatting>
  <conditionalFormatting sqref="AY30 BA30 AY32 BC44 BC30 BA32 AY34 BA34 AY36 BA36 AY40 BA40 BA48 BC46 BC32 AY38 BA38 AY50 BA50 AY42 BA42 AY44 BA44 BC50 AY48 BC34 BC48 AY46 BA46 BC36 BC38 BC40 BC42">
    <cfRule type="cellIs" dxfId="351" priority="44" stopIfTrue="1" operator="greaterThanOrEqual">
      <formula>12</formula>
    </cfRule>
    <cfRule type="cellIs" dxfId="350" priority="45" stopIfTrue="1" operator="lessThan">
      <formula>11</formula>
    </cfRule>
  </conditionalFormatting>
  <conditionalFormatting sqref="AY48 AY44 AY34 BC46 AY50 BC50 AY40 BA50 BA46 BC48 BA48 BC40 BC44 BA40 BA44 AY46 BC42 BA42 AY42 AY38 AY36 BC38 BC36 BA38 BA36 BC34 BC32 BA34 BA32 BC30 BA30 AY30 AY32">
    <cfRule type="cellIs" dxfId="349" priority="43" operator="equal">
      <formula>0</formula>
    </cfRule>
  </conditionalFormatting>
  <conditionalFormatting sqref="BI8 BG22 BK22 BI12 BG12 BK12 BI20 BK8 BG8 BK56 BK58 BK60 BI22 BK62 BG18 BI14 BK18 BG20 BK16 BK20 BK64 BK66 BK14 BG16 BG14 BI16 BI18 BI24 BG28 BK26 BK28 BI30 BG30 BK30 BI36 BK24 BG26 BG24 BI26 BI28 BI32 BG36 BK34 BK36 BI38 BG38 BK38 BK32 BG34 BG32 BI34 BI40 BG44 BK42 BK44 BI46 BG46 BK46 BI52 BK40 BG42 BG40 BI42 BI44 BI48 BG52 BK50 BK52 BI54 BG54 BK54 BK48 BG50 BG48 BI50 BI56 BI58 BI60 BI62 BI64 BI66 BG56 BG58 BG60 BG62 BG64 BG66 BI10 BK10 BG10">
    <cfRule type="cellIs" dxfId="348" priority="41" stopIfTrue="1" operator="greaterThanOrEqual">
      <formula>12</formula>
    </cfRule>
    <cfRule type="cellIs" dxfId="347" priority="42" stopIfTrue="1" operator="lessThan">
      <formula>11</formula>
    </cfRule>
  </conditionalFormatting>
  <conditionalFormatting sqref="BG8:BL67">
    <cfRule type="cellIs" dxfId="346" priority="40" operator="equal">
      <formula>0</formula>
    </cfRule>
  </conditionalFormatting>
  <conditionalFormatting sqref="BG64 BI62 BK62 BG66 BK66 BI66 BK64 BI64 BK56 BK60 BI56 BI60 BG56 BG62 BI54 BG60 BK58 BI58 BG58 BI52 BK54 BK52 BG54 BG52 BG26 BI24 BK24 BG28 BK28 BI28 BK26 BI26 BK18 BK22 BI18 BI22 BG18 BG24 BI16 BG22 BK20 BI20 BG20 BG10 BI14 BK16 BK14 BI10 BI12 BG16 BG14 BK12 BK10 BG12 BK8 BI8 BG8 BG48 BI46 BK46 BG50 BK50 BI50 BK48 BI48 BK40 BK44 BI40 BI44 BG40 BG46 BI38 BG44 BK42 BI42 BG42 BG32 BI36 BK38 BK36 BI32 BI34 BG38 BG36 BK34 BK32 BG34 BK30 BI30 BG30">
    <cfRule type="cellIs" dxfId="345" priority="39" operator="equal">
      <formula>0</formula>
    </cfRule>
  </conditionalFormatting>
  <conditionalFormatting sqref="BG46 BI46 BG48 BK60 BK46 BI48 BG50 BI50 BG52 BI52 BG56 BI56 BI64 BK62 BK48 BG54 BI54 BG66 BI66 BG58 BI58 BG60 BI60 BK66 BG64 BK50 BK64 BG62 BI62 BK52 BK54 BK56 BK58">
    <cfRule type="cellIs" dxfId="344" priority="37" stopIfTrue="1" operator="greaterThanOrEqual">
      <formula>12</formula>
    </cfRule>
    <cfRule type="cellIs" dxfId="343" priority="38" stopIfTrue="1" operator="lessThan">
      <formula>11</formula>
    </cfRule>
  </conditionalFormatting>
  <conditionalFormatting sqref="BG64 BG60 BG50 BK62 BG66 BK66 BG56 BI66 BI62 BK64 BI64 BK56 BK60 BI56 BI60 BG62 BK58 BI58 BG58 BG54 BG52 BK54 BK52 BI54 BI52 BK50 BK48 BI50 BI48 BK46 BI46 BG46 BG48">
    <cfRule type="cellIs" dxfId="342" priority="36" operator="equal">
      <formula>0</formula>
    </cfRule>
  </conditionalFormatting>
  <conditionalFormatting sqref="BG8 BI8 BG10 BK22 BK8 BI10 BG12 BI12 BG14 BI14 BG18 BI18 BI26 BK24 BK10 BG16 BI16 BG28 BI28 BG20 BI20 BG22 BI22 BK28 BG26 BK12 BK26 BG24 BI24 BK14 BK16 BK18 BK20">
    <cfRule type="cellIs" dxfId="341" priority="34" stopIfTrue="1" operator="greaterThanOrEqual">
      <formula>12</formula>
    </cfRule>
    <cfRule type="cellIs" dxfId="340" priority="35" stopIfTrue="1" operator="lessThan">
      <formula>11</formula>
    </cfRule>
  </conditionalFormatting>
  <conditionalFormatting sqref="BG26 BG22 BG12 BK24 BG28 BK28 BG18 BI28 BI24 BK26 BI26 BK18 BK22 BI18 BI22 BG24 BK20 BI20 BG20 BG16 BG14 BK16 BK14 BI16 BI14 BK12 BK10 BI12 BI10 BK8 BI8 BG8 BG10">
    <cfRule type="cellIs" dxfId="339" priority="33" operator="equal">
      <formula>0</formula>
    </cfRule>
  </conditionalFormatting>
  <conditionalFormatting sqref="BG30 BI30 BG32 BK44 BK30 BI32 BG34 BI34 BG36 BI36 BG40 BI40 BI48 BK46 BK32 BG38 BI38 BG50 BI50 BG42 BI42 BG44 BI44 BK50 BG48 BK34 BK48 BG46 BI46 BK36 BK38 BK40 BK42">
    <cfRule type="cellIs" dxfId="338" priority="31" stopIfTrue="1" operator="greaterThanOrEqual">
      <formula>12</formula>
    </cfRule>
    <cfRule type="cellIs" dxfId="337" priority="32" stopIfTrue="1" operator="lessThan">
      <formula>11</formula>
    </cfRule>
  </conditionalFormatting>
  <conditionalFormatting sqref="BG48 BG44 BG34 BK46 BG50 BK50 BG40 BI50 BI46 BK48 BI48 BK40 BK44 BI40 BI44 BG46 BK42 BI42 BG42 BG38 BG36 BK38 BK36 BI38 BI36 BK34 BK32 BI34 BI32 BK30 BI30 BG30 BG32">
    <cfRule type="cellIs" dxfId="336" priority="30" operator="equal">
      <formula>0</formula>
    </cfRule>
  </conditionalFormatting>
  <conditionalFormatting sqref="BQ8 BO22 BS22 BQ12 BO12 BS12 BQ20 BS8 BO8 BS56 BS58 BS60 BQ22 BS62 BO18 BQ14 BS18 BO20 BS16 BS20 BS64 BS66 BS14 BO16 BO14 BQ16 BQ18 BQ24 BO28 BS26 BS28 BQ30 BO30 BS30 BQ36 BS24 BO26 BO24 BQ26 BQ28 BQ32 BO36 BS34 BS36 BQ38 BO38 BS38 BS32 BO34 BO32 BQ34 BQ40 BO44 BS42 BS44 BQ46 BO46 BS46 BQ52 BS40 BO42 BO40 BQ42 BQ44 BQ48 BO52 BS50 BS52 BQ54 BO54 BS54 BS48 BO50 BO48 BQ50 BQ56 BQ58 BQ60 BQ62 BQ64 BQ66 BO56 BO58 BO60 BO62 BO64 BO66 BQ10 BS10 BO10">
    <cfRule type="cellIs" dxfId="335" priority="28" stopIfTrue="1" operator="greaterThanOrEqual">
      <formula>12</formula>
    </cfRule>
    <cfRule type="cellIs" dxfId="334" priority="29" stopIfTrue="1" operator="lessThan">
      <formula>11</formula>
    </cfRule>
  </conditionalFormatting>
  <conditionalFormatting sqref="BO8:BT67">
    <cfRule type="cellIs" dxfId="333" priority="27" operator="equal">
      <formula>0</formula>
    </cfRule>
  </conditionalFormatting>
  <conditionalFormatting sqref="BO64 BQ62 BS62 BO66 BS66 BQ66 BS64 BQ64 BS56 BS60 BQ56 BQ60 BO56 BO62 BQ54 BO60 BS58 BQ58 BO58 BQ52 BS54 BS52 BO54 BO52 BO26 BQ24 BS24 BO28 BS28 BQ28 BS26 BQ26 BS18 BS22 BQ18 BQ22 BO18 BO24 BQ16 BO22 BS20 BQ20 BO20 BO10 BQ14 BS16 BS14 BQ10 BQ12 BO16 BO14 BS12 BS10 BO12 BS8 BQ8 BO8 BO48 BQ46 BS46 BO50 BS50 BQ50 BS48 BQ48 BS40 BS44 BQ40 BQ44 BO40 BO46 BQ38 BO44 BS42 BQ42 BO42 BO32 BQ36 BS38 BS36 BQ32 BQ34 BO38 BO36 BS34 BS32 BO34 BS30 BQ30 BO30">
    <cfRule type="cellIs" dxfId="332" priority="26" operator="equal">
      <formula>0</formula>
    </cfRule>
  </conditionalFormatting>
  <conditionalFormatting sqref="BO46 BQ46 BO48 BS60 BS46 BQ48 BO50 BQ50 BO52 BQ52 BO56 BQ56 BQ64 BS62 BS48 BO54 BQ54 BO66 BQ66 BO58 BQ58 BO60 BQ60 BS66 BO64 BS50 BS64 BO62 BQ62 BS52 BS54 BS56 BS58">
    <cfRule type="cellIs" dxfId="331" priority="24" stopIfTrue="1" operator="greaterThanOrEqual">
      <formula>12</formula>
    </cfRule>
    <cfRule type="cellIs" dxfId="330" priority="25" stopIfTrue="1" operator="lessThan">
      <formula>11</formula>
    </cfRule>
  </conditionalFormatting>
  <conditionalFormatting sqref="BO64 BO60 BO50 BS62 BO66 BS66 BO56 BQ66 BQ62 BS64 BQ64 BS56 BS60 BQ56 BQ60 BO62 BS58 BQ58 BO58 BO54 BO52 BS54 BS52 BQ54 BQ52 BS50 BS48 BQ50 BQ48 BS46 BQ46 BO46 BO48">
    <cfRule type="cellIs" dxfId="329" priority="23" operator="equal">
      <formula>0</formula>
    </cfRule>
  </conditionalFormatting>
  <conditionalFormatting sqref="BO8 BQ8 BO10 BS22 BS8 BQ10 BO12 BQ12 BO14 BQ14 BO18 BQ18 BQ26 BS24 BS10 BO16 BQ16 BO28 BQ28 BO20 BQ20 BO22 BQ22 BS28 BO26 BS12 BS26 BO24 BQ24 BS14 BS16 BS18 BS20">
    <cfRule type="cellIs" dxfId="328" priority="21" stopIfTrue="1" operator="greaterThanOrEqual">
      <formula>12</formula>
    </cfRule>
    <cfRule type="cellIs" dxfId="327" priority="22" stopIfTrue="1" operator="lessThan">
      <formula>11</formula>
    </cfRule>
  </conditionalFormatting>
  <conditionalFormatting sqref="BO26 BO22 BO12 BS24 BO28 BS28 BO18 BQ28 BQ24 BS26 BQ26 BS18 BS22 BQ18 BQ22 BO24 BS20 BQ20 BO20 BO16 BO14 BS16 BS14 BQ16 BQ14 BS12 BS10 BQ12 BQ10 BS8 BQ8 BO8 BO10">
    <cfRule type="cellIs" dxfId="326" priority="20" operator="equal">
      <formula>0</formula>
    </cfRule>
  </conditionalFormatting>
  <conditionalFormatting sqref="BO30 BQ30 BO32 BS44 BS30 BQ32 BO34 BQ34 BO36 BQ36 BO40 BQ40 BQ48 BS46 BS32 BO38 BQ38 BO50 BQ50 BO42 BQ42 BO44 BQ44 BS50 BO48 BS34 BS48 BO46 BQ46 BS36 BS38 BS40 BS42">
    <cfRule type="cellIs" dxfId="325" priority="18" stopIfTrue="1" operator="greaterThanOrEqual">
      <formula>12</formula>
    </cfRule>
    <cfRule type="cellIs" dxfId="324" priority="19" stopIfTrue="1" operator="lessThan">
      <formula>11</formula>
    </cfRule>
  </conditionalFormatting>
  <conditionalFormatting sqref="BO48 BO44 BO34 BS46 BO50 BS50 BO40 BQ50 BQ46 BS48 BQ48 BS40 BS44 BQ40 BQ44 BO46 BS42 BQ42 BO42 BO38 BO36 BS38 BS36 BQ38 BQ36 BS34 BS32 BQ34 BQ32 BS30 BQ30 BO30 BO32">
    <cfRule type="cellIs" dxfId="323" priority="17" operator="equal">
      <formula>0</formula>
    </cfRule>
  </conditionalFormatting>
  <conditionalFormatting sqref="C8 E8 G8 I8 C10 E10 G10 I10 C22 E22 G22 I22 C12 E12 G12 I12 C14 E14 G14 I14 C16 E16 G16 I16 C20 E20 G20 I20 G24 I24 G26 I26 G28 I28 G30 I30 G32 I32 G34 I34 G36 I36 G38 I38 G40 I40 G42 I42 I60 G44 I44 G46 I46 G48 I48 G50 I50 G52 I52 G54 I54 G56 I56 G58 I58 G60 G62 I62 G64 I64 G66 I66 C18 E18 G18 I18 C24 E24 C26 E26 C38 E38 C28 E28 C30 E30 C32 E32 C36 E36 C34 E34 C42 E42 C40 E40 C44 C46 C48 C50 C52 C54 C56 C58 C60 C62 C64 C66 E44 E46 E48 E50 E52 E54 E56 E58 E60 E62 E64 E66">
    <cfRule type="cellIs" dxfId="322" priority="15" stopIfTrue="1" operator="greaterThanOrEqual">
      <formula>12</formula>
    </cfRule>
    <cfRule type="cellIs" dxfId="321" priority="16" stopIfTrue="1" operator="lessThan">
      <formula>11</formula>
    </cfRule>
  </conditionalFormatting>
  <conditionalFormatting sqref="G8 I8 G12 I12 G20 C52 E18 G22 I22 G16 G14 I14 I16 I56 I58 I60 I62 I64 I20 G18 I18 G26 C24 E24 G24 I24 I26 C30 E30 G30 I30 C26 E26 C28 E28 G28 I28 I32 I34 I38 I36 I40 I42 C46 E46 G46 I46 E52 G52 C44 E44 G44 I44 G50 C48 E48 G48 I48 I50 C54 E54 G54 I54 I52 C50 E50 C56 C58 C60 C62 C64 C66 I66 E56 E58 E60 E62 E64 E66 G56 G58 G60 G62 G64 G66 C8 E8 C22 E22 C12 E12 C14 E14 C16 E16 C20 E20 C18 G10 I10 C10 E10 C32 C34 C36 C38 C40 C42 E32 E34 E36 E38 E40 E42 G32 G34 G36 G38 G40 G42">
    <cfRule type="cellIs" dxfId="320" priority="13" stopIfTrue="1" operator="greaterThanOrEqual">
      <formula>12</formula>
    </cfRule>
    <cfRule type="cellIs" dxfId="319" priority="14" stopIfTrue="1" operator="lessThan">
      <formula>11</formula>
    </cfRule>
  </conditionalFormatting>
  <conditionalFormatting sqref="E40 I44 C44 E44 C42 E42 C46 E46 G28 G8 C48 I8 I28 G60 G46 E48 I46 C50 E50 C52 E52 G10 G30 I10 C56 I30 E56 E64 G62 G48 C54 I48 I62 G22 E54 I22 C66 G32 E66 I32 C58 E58 C60 E60 G66 C64 G50 G12 G64 I12 I50 G34 C62 I34 I64 E62 C8 I66 E8 C12 G14 E12 I14 E20 G52 G36 C10 I36 I52 E10 C22 E22 C14 G16 E14 I16 C16 E16 G38 C20 I38 G18 G54 I18 C18 I54 G20 E18 I20 C24 E24 C28 E28 G40 E36 I40 C26 E26 G56 C38 I56 E38 C30 E30 G42 C32 G24 I42 I24 I60 E32 C36 C34 E34 G58 C40 I58 G26 G44 I26">
    <cfRule type="cellIs" dxfId="318" priority="11" stopIfTrue="1" operator="greaterThanOrEqual">
      <formula>12</formula>
    </cfRule>
    <cfRule type="cellIs" dxfId="317" priority="12" stopIfTrue="1" operator="lessThan">
      <formula>11</formula>
    </cfRule>
  </conditionalFormatting>
  <conditionalFormatting sqref="C64 C60 C20 I52 C12 G12 E12 C18 E10 I20 G8 E16 E20 I18 I16 E18 C50 I66 G62 C66 G66 C56 E66 E62 G64 E64 I60 G56 G60 E56 E60 C62 I54 G58 E58 C58 C54 C52 I64 I62 G54 G52 E54 E52 C40 C38 I50 I48 G50 G48 E50 E48 I46 I44 G46 G44 E46 E44 C46 C44 I58 I56 C42 I40 I38 G40 G38 E40 E38 C36 I32 I36 G32 G36 E24 E36 C32 I34 G34 G28 C34 E28 E32 I30 I28 C30 E30 G20 C16 I8 E8 C8 G10 I10 C10 I12 G16 G14 I14 E14 C14 G22 E22 C22 G30 G18 I26 G26 E26 E34 I42 G42 E42 C48 C26 C28 C24 G24 I22 I24">
    <cfRule type="cellIs" dxfId="316" priority="10" operator="equal">
      <formula>0</formula>
    </cfRule>
  </conditionalFormatting>
  <conditionalFormatting sqref="C20 I52 C64 E62 G62 C12 G12 E12 E10 I20 G8 E16 E20 I18 I16 E18 I66 C66 G66 E66 I64 G64 E64 I60 G56 G60 E56 E60 C56 C62 E54 C60 I54 G58 E58 C58 C48 E52 G54 G52 E48 E50 C54 C52 I50 I48 G50 G48 C50 I46 I44 G46 G44 E46 E44 C46 C44 I58 C40 C42 I56 I40 I38 G40 G38 E40 E38 C36 E28 I32 I36 G32 G36 E36 C32 E24 I34 G34 C34 G28 I30 I28 C30 E30 E26 G20 E34 C18 C16 I8 E8 C8 G10 I10 C10 I12 G16 G14 I14 E14 C14 G22 E22 C22 G30 G18 I26 G26 I42 G42 E42 C38 I62 C26 C28 C24 G24 E32 I22 I24">
    <cfRule type="cellIs" dxfId="315" priority="9" operator="equal">
      <formula>0</formula>
    </cfRule>
  </conditionalFormatting>
  <conditionalFormatting sqref="AO8 AQ8 AS8 AU8 AO10 AQ10 AS10 AU10 AO22 AQ22 AS22 AU22 AO12 AQ12 AS12 AU12 AO14 AQ14 AS14 AU14 AO16 AQ16 AS16 AU16 AO20 AQ20 AS20 AU20 AS24 AU24 AS26 AU26 AS28 AU28 AS30 AU30 AS32 AU32 AS34 AU34 AS36 AU36 AS38 AU38 AS40 AU40 AS42 AU42 AU60 AS44 AU44 AS46 AU46 AS48 AU48 AS50 AU50 AS52 AU52 AS54 AU54 AS56 AU56 AS58 AU58 AS60 AS62 AU62 AS64 AU64 AS66 AU66 AO18 AQ18 AS18 AU18 AO24 AQ24 AO26 AQ26 AO38 AQ38 AO28 AQ28 AO30 AQ30 AO32 AQ32 AO36 AQ36 AO34 AQ34 AO42 AQ42 AO40 AQ40 AO44 AO46 AO48 AO50 AO52 AO54 AO56 AO58 AO60 AO62 AO64 AO66 AQ44 AQ46 AQ48 AQ50 AQ52 AQ54 AQ56 AQ58 AQ60 AQ62 AQ64 AQ66">
    <cfRule type="cellIs" dxfId="314" priority="7" stopIfTrue="1" operator="greaterThanOrEqual">
      <formula>12</formula>
    </cfRule>
    <cfRule type="cellIs" dxfId="313" priority="8" stopIfTrue="1" operator="lessThan">
      <formula>11</formula>
    </cfRule>
  </conditionalFormatting>
  <conditionalFormatting sqref="AS8 AU8 AS12 AU12 AS20 AO52 AQ18 AS22 AU22 AS16 AS14 AU14 AU16 AU56 AU58 AU60 AU62 AU64 AU20 AS18 AU18 AS26 AO24 AQ24 AS24 AU24 AU26 AO30 AQ30 AS30 AU30 AO26 AQ26 AO28 AQ28 AS28 AU28 AU32 AU34 AU38 AU36 AU40 AU42 AO46 AQ46 AS46 AU46 AQ52 AS52 AO44 AQ44 AS44 AU44 AS50 AO48 AQ48 AS48 AU48 AU50 AO54 AQ54 AS54 AU54 AU52 AO50 AQ50 AO56 AO58 AO60 AO62 AO64 AO66 AU66 AQ56 AQ58 AQ60 AQ62 AQ64 AQ66 AS56 AS58 AS60 AS62 AS64 AS66 AO8 AQ8 AO22 AQ22 AO12 AQ12 AO14 AQ14 AO16 AQ16 AO20 AQ20 AO18 AS10 AU10 AO10 AQ10 AO32 AO34 AO36 AO38 AO40 AO42 AQ32 AQ34 AQ36 AQ38 AQ40 AQ42 AS32 AS34 AS36 AS38 AS40 AS42">
    <cfRule type="cellIs" dxfId="312" priority="5" stopIfTrue="1" operator="greaterThanOrEqual">
      <formula>12</formula>
    </cfRule>
    <cfRule type="cellIs" dxfId="311" priority="6" stopIfTrue="1" operator="lessThan">
      <formula>11</formula>
    </cfRule>
  </conditionalFormatting>
  <conditionalFormatting sqref="AQ40 AU44 AO44 AQ44 AO42 AQ42 AO46 AQ46 AS28 AS8 AO48 AU8 AU28 AS60 AS46 AQ48 AU46 AO50 AQ50 AO52 AQ52 AS10 AS30 AU10 AO56 AU30 AQ56 AQ64 AS62 AS48 AO54 AU48 AU62 AS22 AQ54 AU22 AO66 AS32 AQ66 AU32 AO58 AQ58 AO60 AQ60 AS66 AO64 AS50 AS12 AS64 AU12 AU50 AS34 AO62 AU34 AU64 AQ62 AO8 AU66 AQ8 AO12 AS14 AQ12 AU14 AQ20 AS52 AS36 AO10 AU36 AU52 AQ10 AO22 AQ22 AO14 AS16 AQ14 AU16 AO16 AQ16 AS38 AO20 AU38 AS18 AS54 AU18 AO18 AU54 AS20 AQ18 AU20 AO24 AQ24 AO28 AQ28 AS40 AQ36 AU40 AO26 AQ26 AS56 AO38 AU56 AQ38 AO30 AQ30 AS42 AO32 AS24 AU42 AU24 AU60 AQ32 AO36 AO34 AQ34 AS58 AO40 AU58 AS26 AS44 AU26">
    <cfRule type="cellIs" dxfId="310" priority="3" stopIfTrue="1" operator="greaterThanOrEqual">
      <formula>12</formula>
    </cfRule>
    <cfRule type="cellIs" dxfId="309" priority="4" stopIfTrue="1" operator="lessThan">
      <formula>11</formula>
    </cfRule>
  </conditionalFormatting>
  <conditionalFormatting sqref="AO64 AO60 AO20 AU52 AO12 AS12 AQ12 AO18 AQ10 AU20 AS8 AQ16 AQ20 AU18 AU16 AQ18 AO50 AU66 AS62 AO66 AS66 AO56 AQ66 AQ62 AS64 AQ64 AU60 AS56 AS60 AQ56 AQ60 AO62 AU54 AS58 AQ58 AO58 AO54 AO52 AU64 AU62 AS54 AS52 AQ54 AQ52 AO40 AO38 AU50 AU48 AS50 AS48 AQ50 AQ48 AU46 AU44 AS46 AS44 AQ46 AQ44 AO46 AO44 AU58 AU56 AO42 AU40 AU38 AS40 AS38 AQ40 AQ38 AO36 AU32 AU36 AS32 AS36 AQ24 AQ36 AO32 AU34 AS34 AS28 AO34 AQ28 AQ32 AU30 AU28 AO30 AQ30 AS20 AO16 AU8 AQ8 AO8 AS10 AU10 AO10 AU12 AS16 AS14 AU14 AQ14 AO14 AS22 AQ22 AO22 AS30 AS18 AU26 AS26 AQ26 AQ34 AU42 AS42 AQ42 AO48 AO26 AO28 AO24 AS24 AU22 AU24">
    <cfRule type="cellIs" dxfId="308" priority="2" operator="equal">
      <formula>0</formula>
    </cfRule>
  </conditionalFormatting>
  <conditionalFormatting sqref="AO20 AU52 AO64 AQ62 AS62 AO12 AS12 AQ12 AQ10 AU20 AS8 AQ16 AQ20 AU18 AU16 AQ18 AU66 AO66 AS66 AQ66 AU64 AS64 AQ64 AU60 AS56 AS60 AQ56 AQ60 AO56 AO62 AQ54 AO60 AU54 AS58 AQ58 AO58 AO48 AQ52 AS54 AS52 AQ48 AQ50 AO54 AO52 AU50 AU48 AS50 AS48 AO50 AU46 AU44 AS46 AS44 AQ46 AQ44 AO46 AO44 AU58 AO40 AO42 AU56 AU40 AU38 AS40 AS38 AQ40 AQ38 AO36 AQ28 AU32 AU36 AS32 AS36 AQ36 AO32 AQ24 AU34 AS34 AO34 AS28 AU30 AU28 AO30 AQ30 AQ26 AS20 AQ34 AO18 AO16 AU8 AQ8 AO8 AS10 AU10 AO10 AU12 AS16 AS14 AU14 AQ14 AO14 AS22 AQ22 AO22 AS30 AS18 AU26 AS26 AU42 AS42 AQ42 AO38 AU62 AO26 AO28 AO24 AS24 AQ32 AU22 AU24">
    <cfRule type="cellIs" dxfId="307" priority="1" operator="equal">
      <formula>0</formula>
    </cfRule>
  </conditionalFormatting>
  <dataValidations count="1">
    <dataValidation type="whole" allowBlank="1" showInputMessage="1" showErrorMessage="1" errorTitle="Error de Datos" error="Ingrese sólo números entre 0 al 20." promptTitle="ALERTA E.T.P." prompt="Ingrese Nota Vigesimal." sqref="M64 O14 M60 Q62 M56 M66 Q66 O66 O62 Q64 O64 Q56 Q60 O56 O60 M62 Q58 O58 M58 M54 M52 Q54 Q52 O54 O52 Q12 Q10 O12 O10 Q8 O8 M8 M10 M26 M12 M22 Q24 M18 M28 Q28 O28 O24 Q26 O26 Q18 Q22 O18 O22 M24 Q20 O20 M20 M16 M14 Q16 Q14 O16 O36 Q34 Q32 O34 O32 Q30 O30 M30 M32 M48 M34 M44 Q46 M40 M50 Q50 O50 O46 Q48 O48 Q40 Q44 O40 O44 M46 Q42 O42 M42 M38 M36 Q38 Q36 O38 U64 W14 U60 Y62 U56 U66 Y66 W66 W62 Y64 W64 Y56 Y60 W56 W60 U62 Y58 W58 U58 U54 U52 Y54 Y52 W54 W52 Y12 Y10 W12 W10 Y8 W8 U8 U10 U26 U12 U22 Y24 U18 U28 Y28 W28 W24 Y26 W26 Y18 Y22 W18 W22 U24 Y20 W20 U20 U16 U14 Y16 Y14 W16 W36 Y34 Y32 W34 W32 Y30 W30 U30 U32 U48 U34 U44 Y46 U40 U50 Y50 W50 W46 Y48 W48 Y40 Y44 W40 W44 U46 Y42 W42 U42 U38 U36 Y38 Y36 W38 AC64 AE14 AC60 AG62 AC56 AC66 AG66 AE66 AE62 AG64 AE64 AG56 AG60 AE56 AE60 AC62 AG58 AE58 AC58 AC54 AC52 AG54 AG52 AE54 AE52 AG12 AG10 AE12 AE10 AG8 AE8 AC8 AC10 AC26 AC12 AC22 AG24 AC18 AC28 AG28 AE28 AE24 AG26 AE26 AG18 AG22 AE18 AE22 AC24 AG20 AE20 AC20 AC16 AC14 AG16 AG14 AE16 AE36 AG34 AG32 AE34 AE32 AG30 AE30 AC30 AC32 AC48 AC34 AC44 AG46 AC40 AC50 AG50 AE50 AE46 AG48 AE48 AG40 AG44 AE40 AE44 AC46 AG42 AE42 AC42 AC38 AC36 AG38 AG36 AE38 AY64 BA14 AY60 BC62 AY56 AY66 BC66 BA66 BA62 BC64 BA64 BC56 BC60 BA56 BA60 AY62 BC58 BA58 AY58 AY54 AY52 BC54 BC52 BA54 BA52 BC12 BC10 BA12 BA10 BC8 BA8 AY8 AY10 AY26 AY12 AY22 BC24 AY18 AY28 BC28 BA28 BA24 BC26 BA26 BC18 BC22 BA18 BA22 AY24 BC20 BA20 AY20 AY16 AY14 BC16 BC14 BA16 BA36 BC34 BC32 BA34 BA32 BC30 BA30 AY30 AY32 AY48 AY34 AY44 BC46 AY40 AY50 BC50 BA50 BA46 BC48 BA48 BC40 BC44 BA40 BA44 AY46 BC42 BA42 AY42 AY38 AY36 BC38 BC36 BA38 BG64 BI14 BG60 BK62 BG56 BG66 BK66 BI66 BI62 BK64 BI64 BK56 BK60 BI56 BI60 BG62 BK58 BI58 BG58 BG54 BG52 BK54 BK52 BI54 BI52 BK12 BK10 BI12 BI10 BK8 BI8 BG8 BG10 BG26 BG12 BG22 BK24 BG18 BG28 BK28 BI28 BI24 BK26 BI26 BK18 BK22 BI18 BI22 BG24 BK20 BI20 BG20 BG16 BG14 BK16 BK14 BI16 BI36 BK34 BK32 BI34 BI32 BK30 BI30 BG30 BG32 BG48 BG34 BG44 BK46 BG40 BG50 BK50 BI50 BI46 BK48 BI48 BK40 BK44 BI40 BI44 BG46 BK42 BI42 BG42 BG38 BG36 BK38 BK36 BI38 BO64 BQ14 BO60 BS62 BO56 BO66 BS66 BQ66 BQ62 BS64 BQ64 BS56 BS60 BQ56 BQ60 BO62 BS58 BQ58 BO58 BO54 BO52 BS54 BS52 BQ54 BQ52 BS12 BS10 BQ12 BQ10 BS8 BQ8 BO8 BO10 BO26 BO12 BO22 BS24 BO18 BO28 BS28 BQ28 BQ24 BS26 BQ26 BS18 BS22 BQ18 BQ22 BO24 BS20 BQ20 BO20 BO16 BO14 BS16 BS14" xr:uid="{00000000-0002-0000-0700-000000000000}">
      <formula1>0</formula1>
      <formula2>20</formula2>
    </dataValidation>
  </dataValidations>
  <printOptions verticalCentered="1"/>
  <pageMargins left="0.43307086614173229" right="0.75" top="1" bottom="1" header="0" footer="0"/>
  <pageSetup paperSize="9" scale="75"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tabColor indexed="26"/>
  </sheetPr>
  <dimension ref="A1:CD67"/>
  <sheetViews>
    <sheetView showGridLines="0" view="pageBreakPreview" topLeftCell="E1" zoomScale="142" zoomScaleNormal="60" zoomScaleSheetLayoutView="142" workbookViewId="0">
      <selection activeCell="BD66" sqref="BD66:BE67"/>
    </sheetView>
  </sheetViews>
  <sheetFormatPr baseColWidth="10" defaultRowHeight="12.75"/>
  <cols>
    <col min="1" max="1" width="1.28515625" customWidth="1"/>
    <col min="2" max="2" width="7.85546875" customWidth="1"/>
    <col min="3" max="3" width="2.7109375" customWidth="1"/>
    <col min="4" max="4" width="16.7109375" customWidth="1"/>
    <col min="5" max="5" width="7.42578125" customWidth="1"/>
    <col min="6" max="6" width="3.42578125" customWidth="1"/>
    <col min="7" max="8" width="2.7109375" customWidth="1"/>
    <col min="9" max="9" width="3" customWidth="1"/>
    <col min="10" max="43" width="1.28515625" customWidth="1"/>
    <col min="44" max="44" width="2.7109375" customWidth="1"/>
    <col min="45" max="46" width="2.85546875" customWidth="1"/>
    <col min="47" max="47" width="3" customWidth="1"/>
    <col min="48" max="81" width="1.28515625" customWidth="1"/>
    <col min="82" max="82" width="2.7109375" customWidth="1"/>
  </cols>
  <sheetData>
    <row r="1" spans="1:82" ht="4.5" customHeight="1">
      <c r="A1" s="173"/>
      <c r="B1" s="173"/>
      <c r="C1" s="173"/>
      <c r="H1" s="153"/>
      <c r="I1" s="379" t="s">
        <v>6</v>
      </c>
      <c r="J1" s="388" t="s">
        <v>186</v>
      </c>
      <c r="K1" s="389"/>
      <c r="L1" s="389"/>
      <c r="M1" s="389"/>
      <c r="N1" s="389"/>
      <c r="O1" s="389"/>
      <c r="P1" s="389"/>
      <c r="Q1" s="389"/>
      <c r="R1" s="389"/>
      <c r="S1" s="389"/>
      <c r="T1" s="389"/>
      <c r="U1" s="389"/>
      <c r="V1" s="389"/>
      <c r="W1" s="389"/>
      <c r="X1" s="389"/>
      <c r="Y1" s="389"/>
      <c r="Z1" s="389"/>
      <c r="AA1" s="389"/>
      <c r="AB1" s="389"/>
      <c r="AC1" s="389"/>
      <c r="AD1" s="389"/>
      <c r="AE1" s="389"/>
      <c r="AF1" s="389"/>
      <c r="AG1" s="389"/>
      <c r="AH1" s="389"/>
      <c r="AI1" s="389"/>
      <c r="AJ1" s="389"/>
      <c r="AK1" s="389"/>
      <c r="AL1" s="389"/>
      <c r="AM1" s="389"/>
      <c r="AN1" s="389"/>
      <c r="AO1" s="389"/>
      <c r="AP1" s="389"/>
      <c r="AQ1" s="389"/>
      <c r="AR1" s="434" t="s">
        <v>127</v>
      </c>
      <c r="AS1" s="170"/>
      <c r="AT1" s="153"/>
      <c r="AU1" s="379" t="s">
        <v>6</v>
      </c>
      <c r="AV1" s="388" t="s">
        <v>210</v>
      </c>
      <c r="AW1" s="389"/>
      <c r="AX1" s="389"/>
      <c r="AY1" s="389"/>
      <c r="AZ1" s="389"/>
      <c r="BA1" s="389"/>
      <c r="BB1" s="389"/>
      <c r="BC1" s="389"/>
      <c r="BD1" s="389"/>
      <c r="BE1" s="389"/>
      <c r="BF1" s="389"/>
      <c r="BG1" s="389"/>
      <c r="BH1" s="389"/>
      <c r="BI1" s="389"/>
      <c r="BJ1" s="389"/>
      <c r="BK1" s="389"/>
      <c r="BL1" s="389"/>
      <c r="BM1" s="389"/>
      <c r="BN1" s="389"/>
      <c r="BO1" s="389"/>
      <c r="BP1" s="389"/>
      <c r="BQ1" s="389"/>
      <c r="BR1" s="389"/>
      <c r="BS1" s="389"/>
      <c r="BT1" s="389"/>
      <c r="BU1" s="389"/>
      <c r="BV1" s="389"/>
      <c r="BW1" s="389"/>
      <c r="BX1" s="389"/>
      <c r="BY1" s="389"/>
      <c r="BZ1" s="389"/>
      <c r="CA1" s="389"/>
      <c r="CB1" s="389"/>
      <c r="CC1" s="389"/>
      <c r="CD1" s="434" t="s">
        <v>127</v>
      </c>
    </row>
    <row r="2" spans="1:82" ht="9" customHeight="1">
      <c r="A2" s="173"/>
      <c r="B2" s="159">
        <f>COUNT(J8:Q9)</f>
        <v>0</v>
      </c>
      <c r="C2" s="159">
        <f>COUNT(AV8:BC9)</f>
        <v>0</v>
      </c>
      <c r="H2" s="153"/>
      <c r="I2" s="380"/>
      <c r="J2" s="391"/>
      <c r="K2" s="392"/>
      <c r="L2" s="392"/>
      <c r="M2" s="392"/>
      <c r="N2" s="392"/>
      <c r="O2" s="392"/>
      <c r="P2" s="392"/>
      <c r="Q2" s="392"/>
      <c r="R2" s="392"/>
      <c r="S2" s="392"/>
      <c r="T2" s="392"/>
      <c r="U2" s="392"/>
      <c r="V2" s="392"/>
      <c r="W2" s="392"/>
      <c r="X2" s="392"/>
      <c r="Y2" s="392"/>
      <c r="Z2" s="392"/>
      <c r="AA2" s="392"/>
      <c r="AB2" s="392"/>
      <c r="AC2" s="392"/>
      <c r="AD2" s="392"/>
      <c r="AE2" s="392"/>
      <c r="AF2" s="392"/>
      <c r="AG2" s="392"/>
      <c r="AH2" s="392"/>
      <c r="AI2" s="392"/>
      <c r="AJ2" s="392"/>
      <c r="AK2" s="392"/>
      <c r="AL2" s="392"/>
      <c r="AM2" s="392"/>
      <c r="AN2" s="392"/>
      <c r="AO2" s="392"/>
      <c r="AP2" s="392"/>
      <c r="AQ2" s="392"/>
      <c r="AR2" s="434"/>
      <c r="AS2" s="170"/>
      <c r="AT2" s="153"/>
      <c r="AU2" s="380"/>
      <c r="AV2" s="391"/>
      <c r="AW2" s="392"/>
      <c r="AX2" s="392"/>
      <c r="AY2" s="392"/>
      <c r="AZ2" s="392"/>
      <c r="BA2" s="392"/>
      <c r="BB2" s="392"/>
      <c r="BC2" s="392"/>
      <c r="BD2" s="392"/>
      <c r="BE2" s="392"/>
      <c r="BF2" s="392"/>
      <c r="BG2" s="392"/>
      <c r="BH2" s="392"/>
      <c r="BI2" s="392"/>
      <c r="BJ2" s="392"/>
      <c r="BK2" s="392"/>
      <c r="BL2" s="392"/>
      <c r="BM2" s="392"/>
      <c r="BN2" s="392"/>
      <c r="BO2" s="392"/>
      <c r="BP2" s="392"/>
      <c r="BQ2" s="392"/>
      <c r="BR2" s="392"/>
      <c r="BS2" s="392"/>
      <c r="BT2" s="392"/>
      <c r="BU2" s="392"/>
      <c r="BV2" s="392"/>
      <c r="BW2" s="392"/>
      <c r="BX2" s="392"/>
      <c r="BY2" s="392"/>
      <c r="BZ2" s="392"/>
      <c r="CA2" s="392"/>
      <c r="CB2" s="392"/>
      <c r="CC2" s="392"/>
      <c r="CD2" s="434"/>
    </row>
    <row r="3" spans="1:82" ht="9" customHeight="1">
      <c r="A3" s="173"/>
      <c r="B3" s="159">
        <f>COUNT(T8:Y9)</f>
        <v>0</v>
      </c>
      <c r="C3" s="159">
        <f>COUNT(BF8:BK9)</f>
        <v>0</v>
      </c>
      <c r="H3" s="153"/>
      <c r="I3" s="380"/>
      <c r="J3" s="391"/>
      <c r="K3" s="392"/>
      <c r="L3" s="392"/>
      <c r="M3" s="392"/>
      <c r="N3" s="392"/>
      <c r="O3" s="392"/>
      <c r="P3" s="392"/>
      <c r="Q3" s="392"/>
      <c r="R3" s="392"/>
      <c r="S3" s="392"/>
      <c r="T3" s="392"/>
      <c r="U3" s="392"/>
      <c r="V3" s="392"/>
      <c r="W3" s="392"/>
      <c r="X3" s="392"/>
      <c r="Y3" s="392"/>
      <c r="Z3" s="392"/>
      <c r="AA3" s="392"/>
      <c r="AB3" s="392"/>
      <c r="AC3" s="392"/>
      <c r="AD3" s="392"/>
      <c r="AE3" s="392"/>
      <c r="AF3" s="392"/>
      <c r="AG3" s="392"/>
      <c r="AH3" s="392"/>
      <c r="AI3" s="392"/>
      <c r="AJ3" s="392"/>
      <c r="AK3" s="392"/>
      <c r="AL3" s="392"/>
      <c r="AM3" s="392"/>
      <c r="AN3" s="392"/>
      <c r="AO3" s="392"/>
      <c r="AP3" s="392"/>
      <c r="AQ3" s="392"/>
      <c r="AR3" s="434"/>
      <c r="AS3" s="170"/>
      <c r="AT3" s="153"/>
      <c r="AU3" s="380"/>
      <c r="AV3" s="391"/>
      <c r="AW3" s="392"/>
      <c r="AX3" s="392"/>
      <c r="AY3" s="392"/>
      <c r="AZ3" s="392"/>
      <c r="BA3" s="392"/>
      <c r="BB3" s="392"/>
      <c r="BC3" s="392"/>
      <c r="BD3" s="392"/>
      <c r="BE3" s="392"/>
      <c r="BF3" s="392"/>
      <c r="BG3" s="392"/>
      <c r="BH3" s="392"/>
      <c r="BI3" s="392"/>
      <c r="BJ3" s="392"/>
      <c r="BK3" s="392"/>
      <c r="BL3" s="392"/>
      <c r="BM3" s="392"/>
      <c r="BN3" s="392"/>
      <c r="BO3" s="392"/>
      <c r="BP3" s="392"/>
      <c r="BQ3" s="392"/>
      <c r="BR3" s="392"/>
      <c r="BS3" s="392"/>
      <c r="BT3" s="392"/>
      <c r="BU3" s="392"/>
      <c r="BV3" s="392"/>
      <c r="BW3" s="392"/>
      <c r="BX3" s="392"/>
      <c r="BY3" s="392"/>
      <c r="BZ3" s="392"/>
      <c r="CA3" s="392"/>
      <c r="CB3" s="392"/>
      <c r="CC3" s="392"/>
      <c r="CD3" s="434"/>
    </row>
    <row r="4" spans="1:82" ht="9" customHeight="1">
      <c r="B4" s="159">
        <f>COUNT(AB8:AG9)</f>
        <v>0</v>
      </c>
      <c r="C4" s="159">
        <f>COUNT(BN8:BS9)</f>
        <v>0</v>
      </c>
      <c r="H4" s="153"/>
      <c r="I4" s="380"/>
      <c r="J4" s="499"/>
      <c r="K4" s="500"/>
      <c r="L4" s="500"/>
      <c r="M4" s="500"/>
      <c r="N4" s="500"/>
      <c r="O4" s="500"/>
      <c r="P4" s="500"/>
      <c r="Q4" s="500"/>
      <c r="R4" s="500"/>
      <c r="S4" s="500"/>
      <c r="T4" s="500"/>
      <c r="U4" s="500"/>
      <c r="V4" s="500"/>
      <c r="W4" s="500"/>
      <c r="X4" s="500"/>
      <c r="Y4" s="500"/>
      <c r="Z4" s="500"/>
      <c r="AA4" s="500"/>
      <c r="AB4" s="501"/>
      <c r="AC4" s="501"/>
      <c r="AD4" s="501"/>
      <c r="AE4" s="501"/>
      <c r="AF4" s="501"/>
      <c r="AG4" s="501"/>
      <c r="AH4" s="501"/>
      <c r="AI4" s="501"/>
      <c r="AJ4" s="501"/>
      <c r="AK4" s="501"/>
      <c r="AL4" s="501"/>
      <c r="AM4" s="501"/>
      <c r="AN4" s="501"/>
      <c r="AO4" s="501"/>
      <c r="AP4" s="501"/>
      <c r="AQ4" s="501"/>
      <c r="AR4" s="434"/>
      <c r="AS4" s="170"/>
      <c r="AT4" s="153"/>
      <c r="AU4" s="380"/>
      <c r="AV4" s="499"/>
      <c r="AW4" s="500"/>
      <c r="AX4" s="500"/>
      <c r="AY4" s="500"/>
      <c r="AZ4" s="500"/>
      <c r="BA4" s="500"/>
      <c r="BB4" s="500"/>
      <c r="BC4" s="500"/>
      <c r="BD4" s="500"/>
      <c r="BE4" s="500"/>
      <c r="BF4" s="500"/>
      <c r="BG4" s="500"/>
      <c r="BH4" s="500"/>
      <c r="BI4" s="500"/>
      <c r="BJ4" s="500"/>
      <c r="BK4" s="500"/>
      <c r="BL4" s="500"/>
      <c r="BM4" s="500"/>
      <c r="BN4" s="501"/>
      <c r="BO4" s="501"/>
      <c r="BP4" s="501"/>
      <c r="BQ4" s="501"/>
      <c r="BR4" s="501"/>
      <c r="BS4" s="501"/>
      <c r="BT4" s="501"/>
      <c r="BU4" s="501"/>
      <c r="BV4" s="501"/>
      <c r="BW4" s="501"/>
      <c r="BX4" s="501"/>
      <c r="BY4" s="501"/>
      <c r="BZ4" s="501"/>
      <c r="CA4" s="501"/>
      <c r="CB4" s="501"/>
      <c r="CC4" s="501"/>
      <c r="CD4" s="434"/>
    </row>
    <row r="5" spans="1:82" ht="9" customHeight="1">
      <c r="B5" s="159">
        <f>COUNT(AJ8:AO9)</f>
        <v>0</v>
      </c>
      <c r="C5" s="159">
        <f>COUNT(BV8:CA9)</f>
        <v>0</v>
      </c>
      <c r="H5" s="153"/>
      <c r="I5" s="380"/>
      <c r="J5" s="430" t="s">
        <v>121</v>
      </c>
      <c r="K5" s="430"/>
      <c r="L5" s="430"/>
      <c r="M5" s="430"/>
      <c r="N5" s="430"/>
      <c r="O5" s="430"/>
      <c r="P5" s="430"/>
      <c r="Q5" s="430"/>
      <c r="R5" s="474" t="s">
        <v>122</v>
      </c>
      <c r="S5" s="474"/>
      <c r="T5" s="435" t="s">
        <v>121</v>
      </c>
      <c r="U5" s="436"/>
      <c r="V5" s="436"/>
      <c r="W5" s="436"/>
      <c r="X5" s="436"/>
      <c r="Y5" s="437"/>
      <c r="Z5" s="474" t="s">
        <v>122</v>
      </c>
      <c r="AA5" s="474"/>
      <c r="AB5" s="435" t="s">
        <v>121</v>
      </c>
      <c r="AC5" s="436"/>
      <c r="AD5" s="436"/>
      <c r="AE5" s="436"/>
      <c r="AF5" s="436"/>
      <c r="AG5" s="437"/>
      <c r="AH5" s="474" t="s">
        <v>122</v>
      </c>
      <c r="AI5" s="474"/>
      <c r="AJ5" s="435" t="s">
        <v>121</v>
      </c>
      <c r="AK5" s="436"/>
      <c r="AL5" s="436"/>
      <c r="AM5" s="436"/>
      <c r="AN5" s="436"/>
      <c r="AO5" s="437"/>
      <c r="AP5" s="474" t="s">
        <v>122</v>
      </c>
      <c r="AQ5" s="498"/>
      <c r="AR5" s="434"/>
      <c r="AS5" s="170"/>
      <c r="AT5" s="153"/>
      <c r="AU5" s="380"/>
      <c r="AV5" s="430" t="s">
        <v>121</v>
      </c>
      <c r="AW5" s="430"/>
      <c r="AX5" s="430"/>
      <c r="AY5" s="430"/>
      <c r="AZ5" s="430"/>
      <c r="BA5" s="430"/>
      <c r="BB5" s="430"/>
      <c r="BC5" s="430"/>
      <c r="BD5" s="474" t="s">
        <v>122</v>
      </c>
      <c r="BE5" s="474"/>
      <c r="BF5" s="435" t="s">
        <v>121</v>
      </c>
      <c r="BG5" s="436"/>
      <c r="BH5" s="436"/>
      <c r="BI5" s="436"/>
      <c r="BJ5" s="436"/>
      <c r="BK5" s="437"/>
      <c r="BL5" s="474" t="s">
        <v>122</v>
      </c>
      <c r="BM5" s="474"/>
      <c r="BN5" s="435" t="s">
        <v>121</v>
      </c>
      <c r="BO5" s="436"/>
      <c r="BP5" s="436"/>
      <c r="BQ5" s="436"/>
      <c r="BR5" s="436"/>
      <c r="BS5" s="437"/>
      <c r="BT5" s="474" t="s">
        <v>122</v>
      </c>
      <c r="BU5" s="474"/>
      <c r="BV5" s="435" t="s">
        <v>121</v>
      </c>
      <c r="BW5" s="436"/>
      <c r="BX5" s="436"/>
      <c r="BY5" s="436"/>
      <c r="BZ5" s="436"/>
      <c r="CA5" s="437"/>
      <c r="CB5" s="474" t="s">
        <v>122</v>
      </c>
      <c r="CC5" s="498"/>
      <c r="CD5" s="434"/>
    </row>
    <row r="6" spans="1:82" ht="9" customHeight="1">
      <c r="B6" s="159"/>
      <c r="C6" s="159"/>
      <c r="H6" s="153"/>
      <c r="I6" s="380"/>
      <c r="J6" s="480" t="s">
        <v>123</v>
      </c>
      <c r="K6" s="480"/>
      <c r="L6" s="480" t="s">
        <v>123</v>
      </c>
      <c r="M6" s="480"/>
      <c r="N6" s="480" t="s">
        <v>123</v>
      </c>
      <c r="O6" s="480"/>
      <c r="P6" s="480" t="s">
        <v>123</v>
      </c>
      <c r="Q6" s="480"/>
      <c r="R6" s="474"/>
      <c r="S6" s="474"/>
      <c r="T6" s="474" t="s">
        <v>123</v>
      </c>
      <c r="U6" s="474"/>
      <c r="V6" s="474" t="s">
        <v>123</v>
      </c>
      <c r="W6" s="474"/>
      <c r="X6" s="474" t="s">
        <v>123</v>
      </c>
      <c r="Y6" s="474"/>
      <c r="Z6" s="474"/>
      <c r="AA6" s="474"/>
      <c r="AB6" s="474" t="s">
        <v>123</v>
      </c>
      <c r="AC6" s="474"/>
      <c r="AD6" s="474" t="s">
        <v>123</v>
      </c>
      <c r="AE6" s="474"/>
      <c r="AF6" s="474" t="s">
        <v>123</v>
      </c>
      <c r="AG6" s="474"/>
      <c r="AH6" s="474"/>
      <c r="AI6" s="474"/>
      <c r="AJ6" s="474" t="s">
        <v>123</v>
      </c>
      <c r="AK6" s="474"/>
      <c r="AL6" s="474" t="s">
        <v>123</v>
      </c>
      <c r="AM6" s="474"/>
      <c r="AN6" s="474" t="s">
        <v>123</v>
      </c>
      <c r="AO6" s="474"/>
      <c r="AP6" s="474"/>
      <c r="AQ6" s="498"/>
      <c r="AR6" s="434"/>
      <c r="AS6" s="170"/>
      <c r="AT6" s="153"/>
      <c r="AU6" s="380"/>
      <c r="AV6" s="480" t="s">
        <v>123</v>
      </c>
      <c r="AW6" s="480"/>
      <c r="AX6" s="480" t="s">
        <v>123</v>
      </c>
      <c r="AY6" s="480"/>
      <c r="AZ6" s="480" t="s">
        <v>123</v>
      </c>
      <c r="BA6" s="480"/>
      <c r="BB6" s="480" t="s">
        <v>123</v>
      </c>
      <c r="BC6" s="480"/>
      <c r="BD6" s="474"/>
      <c r="BE6" s="474"/>
      <c r="BF6" s="474" t="s">
        <v>123</v>
      </c>
      <c r="BG6" s="474"/>
      <c r="BH6" s="474" t="s">
        <v>123</v>
      </c>
      <c r="BI6" s="474"/>
      <c r="BJ6" s="474" t="s">
        <v>123</v>
      </c>
      <c r="BK6" s="474"/>
      <c r="BL6" s="474"/>
      <c r="BM6" s="474"/>
      <c r="BN6" s="474" t="s">
        <v>123</v>
      </c>
      <c r="BO6" s="474"/>
      <c r="BP6" s="474" t="s">
        <v>123</v>
      </c>
      <c r="BQ6" s="474"/>
      <c r="BR6" s="474" t="s">
        <v>123</v>
      </c>
      <c r="BS6" s="474"/>
      <c r="BT6" s="474"/>
      <c r="BU6" s="474"/>
      <c r="BV6" s="474" t="s">
        <v>123</v>
      </c>
      <c r="BW6" s="474"/>
      <c r="BX6" s="474" t="s">
        <v>123</v>
      </c>
      <c r="BY6" s="474"/>
      <c r="BZ6" s="474" t="s">
        <v>123</v>
      </c>
      <c r="CA6" s="474"/>
      <c r="CB6" s="474"/>
      <c r="CC6" s="498"/>
      <c r="CD6" s="434"/>
    </row>
    <row r="7" spans="1:82" ht="9" customHeight="1">
      <c r="B7" s="161">
        <f>COUNTIF(B2:B5,0)</f>
        <v>4</v>
      </c>
      <c r="C7" s="161">
        <f>COUNTIF(C2:C5,0)</f>
        <v>4</v>
      </c>
      <c r="H7" s="153"/>
      <c r="I7" s="444"/>
      <c r="J7" s="474"/>
      <c r="K7" s="474"/>
      <c r="L7" s="474"/>
      <c r="M7" s="474"/>
      <c r="N7" s="474"/>
      <c r="O7" s="474"/>
      <c r="P7" s="474"/>
      <c r="Q7" s="474"/>
      <c r="R7" s="474"/>
      <c r="S7" s="474"/>
      <c r="T7" s="474"/>
      <c r="U7" s="474"/>
      <c r="V7" s="474"/>
      <c r="W7" s="474"/>
      <c r="X7" s="474"/>
      <c r="Y7" s="474"/>
      <c r="Z7" s="474"/>
      <c r="AA7" s="474"/>
      <c r="AB7" s="474"/>
      <c r="AC7" s="474"/>
      <c r="AD7" s="474"/>
      <c r="AE7" s="474"/>
      <c r="AF7" s="474"/>
      <c r="AG7" s="474"/>
      <c r="AH7" s="474"/>
      <c r="AI7" s="474"/>
      <c r="AJ7" s="474"/>
      <c r="AK7" s="474"/>
      <c r="AL7" s="474"/>
      <c r="AM7" s="474"/>
      <c r="AN7" s="474"/>
      <c r="AO7" s="474"/>
      <c r="AP7" s="474"/>
      <c r="AQ7" s="498"/>
      <c r="AR7" s="434"/>
      <c r="AS7" s="170"/>
      <c r="AT7" s="153"/>
      <c r="AU7" s="444"/>
      <c r="AV7" s="474"/>
      <c r="AW7" s="474"/>
      <c r="AX7" s="474"/>
      <c r="AY7" s="474"/>
      <c r="AZ7" s="474"/>
      <c r="BA7" s="474"/>
      <c r="BB7" s="474"/>
      <c r="BC7" s="474"/>
      <c r="BD7" s="474"/>
      <c r="BE7" s="474"/>
      <c r="BF7" s="474"/>
      <c r="BG7" s="474"/>
      <c r="BH7" s="474"/>
      <c r="BI7" s="474"/>
      <c r="BJ7" s="474"/>
      <c r="BK7" s="474"/>
      <c r="BL7" s="474"/>
      <c r="BM7" s="474"/>
      <c r="BN7" s="474"/>
      <c r="BO7" s="474"/>
      <c r="BP7" s="474"/>
      <c r="BQ7" s="474"/>
      <c r="BR7" s="474"/>
      <c r="BS7" s="474"/>
      <c r="BT7" s="474"/>
      <c r="BU7" s="474"/>
      <c r="BV7" s="474"/>
      <c r="BW7" s="474"/>
      <c r="BX7" s="474"/>
      <c r="BY7" s="474"/>
      <c r="BZ7" s="474"/>
      <c r="CA7" s="474"/>
      <c r="CB7" s="474"/>
      <c r="CC7" s="498"/>
      <c r="CD7" s="434"/>
    </row>
    <row r="8" spans="1:82" ht="9" customHeight="1">
      <c r="H8" s="153"/>
      <c r="I8" s="374">
        <v>1</v>
      </c>
      <c r="J8" s="401"/>
      <c r="K8" s="402"/>
      <c r="L8" s="401"/>
      <c r="M8" s="402"/>
      <c r="N8" s="401"/>
      <c r="O8" s="402"/>
      <c r="P8" s="401"/>
      <c r="Q8" s="402"/>
      <c r="R8" s="397" t="str">
        <f>IFERROR(SUM(J8:Q9)/COUNT(J8:Q9),"")</f>
        <v/>
      </c>
      <c r="S8" s="398"/>
      <c r="T8" s="401"/>
      <c r="U8" s="402"/>
      <c r="V8" s="401"/>
      <c r="W8" s="402"/>
      <c r="X8" s="401"/>
      <c r="Y8" s="402"/>
      <c r="Z8" s="397">
        <f>IF(B3=2,V8,X8)</f>
        <v>0</v>
      </c>
      <c r="AA8" s="398"/>
      <c r="AB8" s="401"/>
      <c r="AC8" s="402"/>
      <c r="AD8" s="401"/>
      <c r="AE8" s="402"/>
      <c r="AF8" s="401"/>
      <c r="AG8" s="402"/>
      <c r="AH8" s="397">
        <f>IF(B4=2,AD8,AF8)</f>
        <v>0</v>
      </c>
      <c r="AI8" s="398"/>
      <c r="AJ8" s="401"/>
      <c r="AK8" s="402"/>
      <c r="AL8" s="401"/>
      <c r="AM8" s="402"/>
      <c r="AN8" s="401"/>
      <c r="AO8" s="402"/>
      <c r="AP8" s="397">
        <f>IF(B5=2,AL8,AN8)</f>
        <v>0</v>
      </c>
      <c r="AQ8" s="398"/>
      <c r="AR8" s="473">
        <f>IF(B7=0,AP8,(IF(B7=3,R8,(IF(B7=2,Z8,AH8)))))</f>
        <v>0</v>
      </c>
      <c r="AS8" s="171"/>
      <c r="AT8" s="153"/>
      <c r="AU8" s="374">
        <v>1</v>
      </c>
      <c r="AV8" s="401"/>
      <c r="AW8" s="402"/>
      <c r="AX8" s="401"/>
      <c r="AY8" s="402"/>
      <c r="AZ8" s="401"/>
      <c r="BA8" s="402"/>
      <c r="BB8" s="401"/>
      <c r="BC8" s="402"/>
      <c r="BD8" s="397" t="str">
        <f>IFERROR(SUM(AV8:BC9)/COUNT(AV8:BC9),"")</f>
        <v/>
      </c>
      <c r="BE8" s="398"/>
      <c r="BF8" s="401"/>
      <c r="BG8" s="402"/>
      <c r="BH8" s="401"/>
      <c r="BI8" s="402"/>
      <c r="BJ8" s="401"/>
      <c r="BK8" s="402"/>
      <c r="BL8" s="397">
        <f>IF(C3=2,BH8,BJ8)</f>
        <v>0</v>
      </c>
      <c r="BM8" s="398"/>
      <c r="BN8" s="401"/>
      <c r="BO8" s="402"/>
      <c r="BP8" s="401"/>
      <c r="BQ8" s="402"/>
      <c r="BR8" s="401"/>
      <c r="BS8" s="402"/>
      <c r="BT8" s="397">
        <f>IF(C4=2,BP8,BR8)</f>
        <v>0</v>
      </c>
      <c r="BU8" s="398"/>
      <c r="BV8" s="401"/>
      <c r="BW8" s="402"/>
      <c r="BX8" s="401"/>
      <c r="BY8" s="402"/>
      <c r="BZ8" s="401"/>
      <c r="CA8" s="402"/>
      <c r="CB8" s="397">
        <f>IF(C5=2,BX8,BZ8)</f>
        <v>0</v>
      </c>
      <c r="CC8" s="398"/>
      <c r="CD8" s="473">
        <f>IF(C7=0,CB8,(IF(C7=3,BD8,(IF(C7=2,BL8,BT8)))))</f>
        <v>0</v>
      </c>
    </row>
    <row r="9" spans="1:82" ht="9" customHeight="1">
      <c r="D9" s="174"/>
      <c r="H9" s="153"/>
      <c r="I9" s="375"/>
      <c r="J9" s="403"/>
      <c r="K9" s="404"/>
      <c r="L9" s="403"/>
      <c r="M9" s="404"/>
      <c r="N9" s="403"/>
      <c r="O9" s="404"/>
      <c r="P9" s="403"/>
      <c r="Q9" s="404"/>
      <c r="R9" s="399"/>
      <c r="S9" s="400"/>
      <c r="T9" s="403"/>
      <c r="U9" s="404"/>
      <c r="V9" s="403"/>
      <c r="W9" s="404"/>
      <c r="X9" s="403"/>
      <c r="Y9" s="404"/>
      <c r="Z9" s="399"/>
      <c r="AA9" s="400"/>
      <c r="AB9" s="403"/>
      <c r="AC9" s="404"/>
      <c r="AD9" s="403"/>
      <c r="AE9" s="404"/>
      <c r="AF9" s="403"/>
      <c r="AG9" s="404"/>
      <c r="AH9" s="399"/>
      <c r="AI9" s="400"/>
      <c r="AJ9" s="403"/>
      <c r="AK9" s="404"/>
      <c r="AL9" s="403"/>
      <c r="AM9" s="404"/>
      <c r="AN9" s="403"/>
      <c r="AO9" s="404"/>
      <c r="AP9" s="399"/>
      <c r="AQ9" s="400"/>
      <c r="AR9" s="473"/>
      <c r="AS9" s="171"/>
      <c r="AT9" s="153"/>
      <c r="AU9" s="375"/>
      <c r="AV9" s="403"/>
      <c r="AW9" s="404"/>
      <c r="AX9" s="403"/>
      <c r="AY9" s="404"/>
      <c r="AZ9" s="403"/>
      <c r="BA9" s="404"/>
      <c r="BB9" s="403"/>
      <c r="BC9" s="404"/>
      <c r="BD9" s="399"/>
      <c r="BE9" s="400"/>
      <c r="BF9" s="403"/>
      <c r="BG9" s="404"/>
      <c r="BH9" s="403"/>
      <c r="BI9" s="404"/>
      <c r="BJ9" s="403"/>
      <c r="BK9" s="404"/>
      <c r="BL9" s="399"/>
      <c r="BM9" s="400"/>
      <c r="BN9" s="403"/>
      <c r="BO9" s="404"/>
      <c r="BP9" s="403"/>
      <c r="BQ9" s="404"/>
      <c r="BR9" s="403"/>
      <c r="BS9" s="404"/>
      <c r="BT9" s="399"/>
      <c r="BU9" s="400"/>
      <c r="BV9" s="403"/>
      <c r="BW9" s="404"/>
      <c r="BX9" s="403"/>
      <c r="BY9" s="404"/>
      <c r="BZ9" s="403"/>
      <c r="CA9" s="404"/>
      <c r="CB9" s="399"/>
      <c r="CC9" s="400"/>
      <c r="CD9" s="473"/>
    </row>
    <row r="10" spans="1:82" ht="9" customHeight="1">
      <c r="H10" s="153"/>
      <c r="I10" s="374">
        <v>2</v>
      </c>
      <c r="J10" s="401"/>
      <c r="K10" s="402"/>
      <c r="L10" s="401"/>
      <c r="M10" s="402"/>
      <c r="N10" s="401"/>
      <c r="O10" s="402"/>
      <c r="P10" s="401"/>
      <c r="Q10" s="402"/>
      <c r="R10" s="397" t="str">
        <f>IFERROR(SUM(J10:Q11)/COUNT(J10:Q11),"")</f>
        <v/>
      </c>
      <c r="S10" s="398"/>
      <c r="T10" s="401"/>
      <c r="U10" s="402"/>
      <c r="V10" s="401"/>
      <c r="W10" s="402"/>
      <c r="X10" s="401"/>
      <c r="Y10" s="402"/>
      <c r="Z10" s="397">
        <f>IF(B3=2,V10,X10)</f>
        <v>0</v>
      </c>
      <c r="AA10" s="398"/>
      <c r="AB10" s="401"/>
      <c r="AC10" s="402"/>
      <c r="AD10" s="401"/>
      <c r="AE10" s="402"/>
      <c r="AF10" s="401"/>
      <c r="AG10" s="402"/>
      <c r="AH10" s="397">
        <f>IF(B4=2,AD10,AF10)</f>
        <v>0</v>
      </c>
      <c r="AI10" s="398"/>
      <c r="AJ10" s="401"/>
      <c r="AK10" s="402"/>
      <c r="AL10" s="401"/>
      <c r="AM10" s="402"/>
      <c r="AN10" s="401"/>
      <c r="AO10" s="402"/>
      <c r="AP10" s="397">
        <f>IF(B5=2,AL10,AN10)</f>
        <v>0</v>
      </c>
      <c r="AQ10" s="398"/>
      <c r="AR10" s="473">
        <f>IF(B7=0,AP10,(IF(B7=3,R10,(IF(B7=2,Z10,AH10)))))</f>
        <v>0</v>
      </c>
      <c r="AS10" s="171"/>
      <c r="AT10" s="153"/>
      <c r="AU10" s="374">
        <v>2</v>
      </c>
      <c r="AV10" s="401"/>
      <c r="AW10" s="402"/>
      <c r="AX10" s="401"/>
      <c r="AY10" s="402"/>
      <c r="AZ10" s="401"/>
      <c r="BA10" s="402"/>
      <c r="BB10" s="401"/>
      <c r="BC10" s="402"/>
      <c r="BD10" s="397" t="str">
        <f>IFERROR(SUM(AV10:BC11)/COUNT(AV10:BC11),"")</f>
        <v/>
      </c>
      <c r="BE10" s="398"/>
      <c r="BF10" s="401"/>
      <c r="BG10" s="402"/>
      <c r="BH10" s="401"/>
      <c r="BI10" s="402"/>
      <c r="BJ10" s="401"/>
      <c r="BK10" s="402"/>
      <c r="BL10" s="397">
        <f>IF(C3=2,BH10,BJ10)</f>
        <v>0</v>
      </c>
      <c r="BM10" s="398"/>
      <c r="BN10" s="401"/>
      <c r="BO10" s="402"/>
      <c r="BP10" s="401"/>
      <c r="BQ10" s="402"/>
      <c r="BR10" s="401"/>
      <c r="BS10" s="402"/>
      <c r="BT10" s="397">
        <f>IF(C4=2,BP10,BR10)</f>
        <v>0</v>
      </c>
      <c r="BU10" s="398"/>
      <c r="BV10" s="401"/>
      <c r="BW10" s="402"/>
      <c r="BX10" s="401"/>
      <c r="BY10" s="402"/>
      <c r="BZ10" s="401"/>
      <c r="CA10" s="402"/>
      <c r="CB10" s="397">
        <f>IF(C5=2,BX10,BZ10)</f>
        <v>0</v>
      </c>
      <c r="CC10" s="398"/>
      <c r="CD10" s="473">
        <f>IF(C7=0,CB10,(IF(C7=3,BD10,(IF(C7=2,BL10,BT10)))))</f>
        <v>0</v>
      </c>
    </row>
    <row r="11" spans="1:82" ht="9" customHeight="1">
      <c r="H11" s="153"/>
      <c r="I11" s="375"/>
      <c r="J11" s="403"/>
      <c r="K11" s="404"/>
      <c r="L11" s="403"/>
      <c r="M11" s="404"/>
      <c r="N11" s="403"/>
      <c r="O11" s="404"/>
      <c r="P11" s="403"/>
      <c r="Q11" s="404"/>
      <c r="R11" s="399"/>
      <c r="S11" s="400"/>
      <c r="T11" s="403"/>
      <c r="U11" s="404"/>
      <c r="V11" s="403"/>
      <c r="W11" s="404"/>
      <c r="X11" s="403"/>
      <c r="Y11" s="404"/>
      <c r="Z11" s="399"/>
      <c r="AA11" s="400"/>
      <c r="AB11" s="403"/>
      <c r="AC11" s="404"/>
      <c r="AD11" s="403"/>
      <c r="AE11" s="404"/>
      <c r="AF11" s="403"/>
      <c r="AG11" s="404"/>
      <c r="AH11" s="399"/>
      <c r="AI11" s="400"/>
      <c r="AJ11" s="403"/>
      <c r="AK11" s="404"/>
      <c r="AL11" s="403"/>
      <c r="AM11" s="404"/>
      <c r="AN11" s="403"/>
      <c r="AO11" s="404"/>
      <c r="AP11" s="399"/>
      <c r="AQ11" s="400"/>
      <c r="AR11" s="473"/>
      <c r="AS11" s="171"/>
      <c r="AT11" s="153"/>
      <c r="AU11" s="375"/>
      <c r="AV11" s="403"/>
      <c r="AW11" s="404"/>
      <c r="AX11" s="403"/>
      <c r="AY11" s="404"/>
      <c r="AZ11" s="403"/>
      <c r="BA11" s="404"/>
      <c r="BB11" s="403"/>
      <c r="BC11" s="404"/>
      <c r="BD11" s="399"/>
      <c r="BE11" s="400"/>
      <c r="BF11" s="403"/>
      <c r="BG11" s="404"/>
      <c r="BH11" s="403"/>
      <c r="BI11" s="404"/>
      <c r="BJ11" s="403"/>
      <c r="BK11" s="404"/>
      <c r="BL11" s="399"/>
      <c r="BM11" s="400"/>
      <c r="BN11" s="403"/>
      <c r="BO11" s="404"/>
      <c r="BP11" s="403"/>
      <c r="BQ11" s="404"/>
      <c r="BR11" s="403"/>
      <c r="BS11" s="404"/>
      <c r="BT11" s="399"/>
      <c r="BU11" s="400"/>
      <c r="BV11" s="403"/>
      <c r="BW11" s="404"/>
      <c r="BX11" s="403"/>
      <c r="BY11" s="404"/>
      <c r="BZ11" s="403"/>
      <c r="CA11" s="404"/>
      <c r="CB11" s="399"/>
      <c r="CC11" s="400"/>
      <c r="CD11" s="473"/>
    </row>
    <row r="12" spans="1:82" ht="9" customHeight="1">
      <c r="H12" s="153"/>
      <c r="I12" s="374">
        <v>3</v>
      </c>
      <c r="J12" s="401"/>
      <c r="K12" s="402"/>
      <c r="L12" s="401"/>
      <c r="M12" s="402"/>
      <c r="N12" s="401"/>
      <c r="O12" s="402"/>
      <c r="P12" s="401"/>
      <c r="Q12" s="402"/>
      <c r="R12" s="397" t="str">
        <f>IFERROR(SUM(J12:Q13)/COUNT(J12:Q13),"")</f>
        <v/>
      </c>
      <c r="S12" s="398"/>
      <c r="T12" s="401"/>
      <c r="U12" s="402"/>
      <c r="V12" s="401"/>
      <c r="W12" s="402"/>
      <c r="X12" s="401"/>
      <c r="Y12" s="402"/>
      <c r="Z12" s="397">
        <f>IF(B3=2,V12,X12)</f>
        <v>0</v>
      </c>
      <c r="AA12" s="398"/>
      <c r="AB12" s="401"/>
      <c r="AC12" s="402"/>
      <c r="AD12" s="401"/>
      <c r="AE12" s="402"/>
      <c r="AF12" s="401"/>
      <c r="AG12" s="402"/>
      <c r="AH12" s="397">
        <f>IF(B4=2,AD12,AF12)</f>
        <v>0</v>
      </c>
      <c r="AI12" s="398"/>
      <c r="AJ12" s="401"/>
      <c r="AK12" s="402"/>
      <c r="AL12" s="401"/>
      <c r="AM12" s="402"/>
      <c r="AN12" s="401"/>
      <c r="AO12" s="402"/>
      <c r="AP12" s="397">
        <f>IF(B5=2,AL12,AN12)</f>
        <v>0</v>
      </c>
      <c r="AQ12" s="398"/>
      <c r="AR12" s="473">
        <f>IF(B7=0,AP12,(IF(B7=3,R12,(IF(B7=2,Z12,AH12)))))</f>
        <v>0</v>
      </c>
      <c r="AS12" s="171"/>
      <c r="AT12" s="153"/>
      <c r="AU12" s="374">
        <v>3</v>
      </c>
      <c r="AV12" s="401"/>
      <c r="AW12" s="402"/>
      <c r="AX12" s="401"/>
      <c r="AY12" s="402"/>
      <c r="AZ12" s="401"/>
      <c r="BA12" s="402"/>
      <c r="BB12" s="401"/>
      <c r="BC12" s="402"/>
      <c r="BD12" s="397" t="str">
        <f>IFERROR(SUM(AV12:BC13)/COUNT(AV12:BC13),"")</f>
        <v/>
      </c>
      <c r="BE12" s="398"/>
      <c r="BF12" s="401"/>
      <c r="BG12" s="402"/>
      <c r="BH12" s="401"/>
      <c r="BI12" s="402"/>
      <c r="BJ12" s="401"/>
      <c r="BK12" s="402"/>
      <c r="BL12" s="397">
        <f>IF(C3=2,BH12,BJ12)</f>
        <v>0</v>
      </c>
      <c r="BM12" s="398"/>
      <c r="BN12" s="401"/>
      <c r="BO12" s="402"/>
      <c r="BP12" s="401"/>
      <c r="BQ12" s="402"/>
      <c r="BR12" s="401"/>
      <c r="BS12" s="402"/>
      <c r="BT12" s="397">
        <f>IF(C4=2,BP12,BR12)</f>
        <v>0</v>
      </c>
      <c r="BU12" s="398"/>
      <c r="BV12" s="401"/>
      <c r="BW12" s="402"/>
      <c r="BX12" s="401"/>
      <c r="BY12" s="402"/>
      <c r="BZ12" s="401"/>
      <c r="CA12" s="402"/>
      <c r="CB12" s="397">
        <f>IF(C5=2,BX12,BZ12)</f>
        <v>0</v>
      </c>
      <c r="CC12" s="398"/>
      <c r="CD12" s="473">
        <f>IF(C7=0,CB12,(IF(C7=3,BD12,(IF(C7=2,BL12,BT12)))))</f>
        <v>0</v>
      </c>
    </row>
    <row r="13" spans="1:82" ht="9" customHeight="1">
      <c r="H13" s="153"/>
      <c r="I13" s="375"/>
      <c r="J13" s="403"/>
      <c r="K13" s="404"/>
      <c r="L13" s="403"/>
      <c r="M13" s="404"/>
      <c r="N13" s="403"/>
      <c r="O13" s="404"/>
      <c r="P13" s="403"/>
      <c r="Q13" s="404"/>
      <c r="R13" s="399"/>
      <c r="S13" s="400"/>
      <c r="T13" s="403"/>
      <c r="U13" s="404"/>
      <c r="V13" s="403"/>
      <c r="W13" s="404"/>
      <c r="X13" s="403"/>
      <c r="Y13" s="404"/>
      <c r="Z13" s="399"/>
      <c r="AA13" s="400"/>
      <c r="AB13" s="403"/>
      <c r="AC13" s="404"/>
      <c r="AD13" s="403"/>
      <c r="AE13" s="404"/>
      <c r="AF13" s="403"/>
      <c r="AG13" s="404"/>
      <c r="AH13" s="399"/>
      <c r="AI13" s="400"/>
      <c r="AJ13" s="403"/>
      <c r="AK13" s="404"/>
      <c r="AL13" s="403"/>
      <c r="AM13" s="404"/>
      <c r="AN13" s="403"/>
      <c r="AO13" s="404"/>
      <c r="AP13" s="399"/>
      <c r="AQ13" s="400"/>
      <c r="AR13" s="473"/>
      <c r="AS13" s="171"/>
      <c r="AT13" s="153"/>
      <c r="AU13" s="375"/>
      <c r="AV13" s="403"/>
      <c r="AW13" s="404"/>
      <c r="AX13" s="403"/>
      <c r="AY13" s="404"/>
      <c r="AZ13" s="403"/>
      <c r="BA13" s="404"/>
      <c r="BB13" s="403"/>
      <c r="BC13" s="404"/>
      <c r="BD13" s="399"/>
      <c r="BE13" s="400"/>
      <c r="BF13" s="403"/>
      <c r="BG13" s="404"/>
      <c r="BH13" s="403"/>
      <c r="BI13" s="404"/>
      <c r="BJ13" s="403"/>
      <c r="BK13" s="404"/>
      <c r="BL13" s="399"/>
      <c r="BM13" s="400"/>
      <c r="BN13" s="403"/>
      <c r="BO13" s="404"/>
      <c r="BP13" s="403"/>
      <c r="BQ13" s="404"/>
      <c r="BR13" s="403"/>
      <c r="BS13" s="404"/>
      <c r="BT13" s="399"/>
      <c r="BU13" s="400"/>
      <c r="BV13" s="403"/>
      <c r="BW13" s="404"/>
      <c r="BX13" s="403"/>
      <c r="BY13" s="404"/>
      <c r="BZ13" s="403"/>
      <c r="CA13" s="404"/>
      <c r="CB13" s="399"/>
      <c r="CC13" s="400"/>
      <c r="CD13" s="473"/>
    </row>
    <row r="14" spans="1:82" ht="9" customHeight="1">
      <c r="H14" s="153"/>
      <c r="I14" s="374">
        <v>4</v>
      </c>
      <c r="J14" s="401"/>
      <c r="K14" s="402"/>
      <c r="L14" s="401"/>
      <c r="M14" s="402"/>
      <c r="N14" s="401"/>
      <c r="O14" s="402"/>
      <c r="P14" s="401"/>
      <c r="Q14" s="402"/>
      <c r="R14" s="397" t="str">
        <f t="shared" ref="R14" si="0">IFERROR(SUM(J14:Q15)/COUNT(J14:Q15),"")</f>
        <v/>
      </c>
      <c r="S14" s="398"/>
      <c r="T14" s="401"/>
      <c r="U14" s="402"/>
      <c r="V14" s="401"/>
      <c r="W14" s="402"/>
      <c r="X14" s="401"/>
      <c r="Y14" s="402"/>
      <c r="Z14" s="397">
        <f>IF(B3=2,V14,X14)</f>
        <v>0</v>
      </c>
      <c r="AA14" s="398"/>
      <c r="AB14" s="401"/>
      <c r="AC14" s="402"/>
      <c r="AD14" s="401"/>
      <c r="AE14" s="402"/>
      <c r="AF14" s="401"/>
      <c r="AG14" s="402"/>
      <c r="AH14" s="397">
        <f>IF(B4=2,AD14,AF14)</f>
        <v>0</v>
      </c>
      <c r="AI14" s="398"/>
      <c r="AJ14" s="401"/>
      <c r="AK14" s="402"/>
      <c r="AL14" s="401"/>
      <c r="AM14" s="402"/>
      <c r="AN14" s="401"/>
      <c r="AO14" s="402"/>
      <c r="AP14" s="397">
        <f>IF(B5=2,AL14,AN14)</f>
        <v>0</v>
      </c>
      <c r="AQ14" s="398"/>
      <c r="AR14" s="473">
        <f>IF(B7=0,AP14,(IF(B7=3,R14,(IF(B7=2,Z14,AH14)))))</f>
        <v>0</v>
      </c>
      <c r="AS14" s="171"/>
      <c r="AT14" s="153"/>
      <c r="AU14" s="374">
        <v>4</v>
      </c>
      <c r="AV14" s="401"/>
      <c r="AW14" s="402"/>
      <c r="AX14" s="401"/>
      <c r="AY14" s="402"/>
      <c r="AZ14" s="401"/>
      <c r="BA14" s="402"/>
      <c r="BB14" s="401"/>
      <c r="BC14" s="402"/>
      <c r="BD14" s="397" t="str">
        <f t="shared" ref="BD14" si="1">IFERROR(SUM(AV14:BC15)/COUNT(AV14:BC15),"")</f>
        <v/>
      </c>
      <c r="BE14" s="398"/>
      <c r="BF14" s="401"/>
      <c r="BG14" s="402"/>
      <c r="BH14" s="401"/>
      <c r="BI14" s="402"/>
      <c r="BJ14" s="401"/>
      <c r="BK14" s="402"/>
      <c r="BL14" s="397">
        <f>IF(C3=2,BH14,BJ14)</f>
        <v>0</v>
      </c>
      <c r="BM14" s="398"/>
      <c r="BN14" s="401"/>
      <c r="BO14" s="402"/>
      <c r="BP14" s="401"/>
      <c r="BQ14" s="402"/>
      <c r="BR14" s="401"/>
      <c r="BS14" s="402"/>
      <c r="BT14" s="397">
        <f>IF(C4=2,BP14,BR14)</f>
        <v>0</v>
      </c>
      <c r="BU14" s="398"/>
      <c r="BV14" s="401"/>
      <c r="BW14" s="402"/>
      <c r="BX14" s="401"/>
      <c r="BY14" s="402"/>
      <c r="BZ14" s="401"/>
      <c r="CA14" s="402"/>
      <c r="CB14" s="397">
        <f>IF(C5=2,BX14,BZ14)</f>
        <v>0</v>
      </c>
      <c r="CC14" s="398"/>
      <c r="CD14" s="473">
        <f>IF(C7=0,CB14,(IF(C7=3,BD14,(IF(C7=2,BL14,BT14)))))</f>
        <v>0</v>
      </c>
    </row>
    <row r="15" spans="1:82" ht="9" customHeight="1">
      <c r="H15" s="153"/>
      <c r="I15" s="375"/>
      <c r="J15" s="403"/>
      <c r="K15" s="404"/>
      <c r="L15" s="403"/>
      <c r="M15" s="404"/>
      <c r="N15" s="403"/>
      <c r="O15" s="404"/>
      <c r="P15" s="403"/>
      <c r="Q15" s="404"/>
      <c r="R15" s="399"/>
      <c r="S15" s="400"/>
      <c r="T15" s="403"/>
      <c r="U15" s="404"/>
      <c r="V15" s="403"/>
      <c r="W15" s="404"/>
      <c r="X15" s="403"/>
      <c r="Y15" s="404"/>
      <c r="Z15" s="399"/>
      <c r="AA15" s="400"/>
      <c r="AB15" s="403"/>
      <c r="AC15" s="404"/>
      <c r="AD15" s="403"/>
      <c r="AE15" s="404"/>
      <c r="AF15" s="403"/>
      <c r="AG15" s="404"/>
      <c r="AH15" s="399"/>
      <c r="AI15" s="400"/>
      <c r="AJ15" s="403"/>
      <c r="AK15" s="404"/>
      <c r="AL15" s="403"/>
      <c r="AM15" s="404"/>
      <c r="AN15" s="403"/>
      <c r="AO15" s="404"/>
      <c r="AP15" s="399"/>
      <c r="AQ15" s="400"/>
      <c r="AR15" s="473"/>
      <c r="AS15" s="171"/>
      <c r="AT15" s="153"/>
      <c r="AU15" s="375"/>
      <c r="AV15" s="403"/>
      <c r="AW15" s="404"/>
      <c r="AX15" s="403"/>
      <c r="AY15" s="404"/>
      <c r="AZ15" s="403"/>
      <c r="BA15" s="404"/>
      <c r="BB15" s="403"/>
      <c r="BC15" s="404"/>
      <c r="BD15" s="399"/>
      <c r="BE15" s="400"/>
      <c r="BF15" s="403"/>
      <c r="BG15" s="404"/>
      <c r="BH15" s="403"/>
      <c r="BI15" s="404"/>
      <c r="BJ15" s="403"/>
      <c r="BK15" s="404"/>
      <c r="BL15" s="399"/>
      <c r="BM15" s="400"/>
      <c r="BN15" s="403"/>
      <c r="BO15" s="404"/>
      <c r="BP15" s="403"/>
      <c r="BQ15" s="404"/>
      <c r="BR15" s="403"/>
      <c r="BS15" s="404"/>
      <c r="BT15" s="399"/>
      <c r="BU15" s="400"/>
      <c r="BV15" s="403"/>
      <c r="BW15" s="404"/>
      <c r="BX15" s="403"/>
      <c r="BY15" s="404"/>
      <c r="BZ15" s="403"/>
      <c r="CA15" s="404"/>
      <c r="CB15" s="399"/>
      <c r="CC15" s="400"/>
      <c r="CD15" s="473"/>
    </row>
    <row r="16" spans="1:82" ht="9" customHeight="1">
      <c r="H16" s="153"/>
      <c r="I16" s="374">
        <v>5</v>
      </c>
      <c r="J16" s="401"/>
      <c r="K16" s="402"/>
      <c r="L16" s="401"/>
      <c r="M16" s="402"/>
      <c r="N16" s="401"/>
      <c r="O16" s="402"/>
      <c r="P16" s="401"/>
      <c r="Q16" s="402"/>
      <c r="R16" s="397" t="str">
        <f t="shared" ref="R16" si="2">IFERROR(SUM(J16:Q17)/COUNT(J16:Q17),"")</f>
        <v/>
      </c>
      <c r="S16" s="398"/>
      <c r="T16" s="401"/>
      <c r="U16" s="402"/>
      <c r="V16" s="401"/>
      <c r="W16" s="402"/>
      <c r="X16" s="401"/>
      <c r="Y16" s="402"/>
      <c r="Z16" s="397">
        <f>IF(B3=2,V16,X16)</f>
        <v>0</v>
      </c>
      <c r="AA16" s="398"/>
      <c r="AB16" s="401"/>
      <c r="AC16" s="402"/>
      <c r="AD16" s="401"/>
      <c r="AE16" s="402"/>
      <c r="AF16" s="401"/>
      <c r="AG16" s="402"/>
      <c r="AH16" s="397">
        <f>IF(B4=2,AD16,AF16)</f>
        <v>0</v>
      </c>
      <c r="AI16" s="398"/>
      <c r="AJ16" s="401"/>
      <c r="AK16" s="402"/>
      <c r="AL16" s="401"/>
      <c r="AM16" s="402"/>
      <c r="AN16" s="401"/>
      <c r="AO16" s="402"/>
      <c r="AP16" s="397">
        <f>IF(B5=2,AL16,AN16)</f>
        <v>0</v>
      </c>
      <c r="AQ16" s="398"/>
      <c r="AR16" s="473">
        <f>IF(B7=0,AP16,(IF(B7=3,R16,(IF(B7=2,Z16,AH16)))))</f>
        <v>0</v>
      </c>
      <c r="AS16" s="171"/>
      <c r="AT16" s="153"/>
      <c r="AU16" s="374">
        <v>5</v>
      </c>
      <c r="AV16" s="401"/>
      <c r="AW16" s="402"/>
      <c r="AX16" s="401"/>
      <c r="AY16" s="402"/>
      <c r="AZ16" s="401"/>
      <c r="BA16" s="402"/>
      <c r="BB16" s="401"/>
      <c r="BC16" s="402"/>
      <c r="BD16" s="397" t="str">
        <f t="shared" ref="BD16" si="3">IFERROR(SUM(AV16:BC17)/COUNT(AV16:BC17),"")</f>
        <v/>
      </c>
      <c r="BE16" s="398"/>
      <c r="BF16" s="401"/>
      <c r="BG16" s="402"/>
      <c r="BH16" s="401"/>
      <c r="BI16" s="402"/>
      <c r="BJ16" s="401"/>
      <c r="BK16" s="402"/>
      <c r="BL16" s="397">
        <f>IF(C3=2,BH16,BJ16)</f>
        <v>0</v>
      </c>
      <c r="BM16" s="398"/>
      <c r="BN16" s="401"/>
      <c r="BO16" s="402"/>
      <c r="BP16" s="401"/>
      <c r="BQ16" s="402"/>
      <c r="BR16" s="401"/>
      <c r="BS16" s="402"/>
      <c r="BT16" s="397">
        <f>IF(C4=2,BP16,BR16)</f>
        <v>0</v>
      </c>
      <c r="BU16" s="398"/>
      <c r="BV16" s="401"/>
      <c r="BW16" s="402"/>
      <c r="BX16" s="401"/>
      <c r="BY16" s="402"/>
      <c r="BZ16" s="401"/>
      <c r="CA16" s="402"/>
      <c r="CB16" s="397">
        <f>IF(C5=2,BX16,BZ16)</f>
        <v>0</v>
      </c>
      <c r="CC16" s="398"/>
      <c r="CD16" s="473">
        <f>IF(C7=0,CB16,(IF(C7=3,BD16,(IF(C7=2,BL16,BT16)))))</f>
        <v>0</v>
      </c>
    </row>
    <row r="17" spans="8:82" ht="9" customHeight="1">
      <c r="H17" s="153"/>
      <c r="I17" s="375"/>
      <c r="J17" s="403"/>
      <c r="K17" s="404"/>
      <c r="L17" s="403"/>
      <c r="M17" s="404"/>
      <c r="N17" s="403"/>
      <c r="O17" s="404"/>
      <c r="P17" s="403"/>
      <c r="Q17" s="404"/>
      <c r="R17" s="399"/>
      <c r="S17" s="400"/>
      <c r="T17" s="403"/>
      <c r="U17" s="404"/>
      <c r="V17" s="403"/>
      <c r="W17" s="404"/>
      <c r="X17" s="403"/>
      <c r="Y17" s="404"/>
      <c r="Z17" s="399"/>
      <c r="AA17" s="400"/>
      <c r="AB17" s="403"/>
      <c r="AC17" s="404"/>
      <c r="AD17" s="403"/>
      <c r="AE17" s="404"/>
      <c r="AF17" s="403"/>
      <c r="AG17" s="404"/>
      <c r="AH17" s="399"/>
      <c r="AI17" s="400"/>
      <c r="AJ17" s="403"/>
      <c r="AK17" s="404"/>
      <c r="AL17" s="403"/>
      <c r="AM17" s="404"/>
      <c r="AN17" s="403"/>
      <c r="AO17" s="404"/>
      <c r="AP17" s="399"/>
      <c r="AQ17" s="400"/>
      <c r="AR17" s="473"/>
      <c r="AS17" s="171"/>
      <c r="AT17" s="153"/>
      <c r="AU17" s="375"/>
      <c r="AV17" s="403"/>
      <c r="AW17" s="404"/>
      <c r="AX17" s="403"/>
      <c r="AY17" s="404"/>
      <c r="AZ17" s="403"/>
      <c r="BA17" s="404"/>
      <c r="BB17" s="403"/>
      <c r="BC17" s="404"/>
      <c r="BD17" s="399"/>
      <c r="BE17" s="400"/>
      <c r="BF17" s="403"/>
      <c r="BG17" s="404"/>
      <c r="BH17" s="403"/>
      <c r="BI17" s="404"/>
      <c r="BJ17" s="403"/>
      <c r="BK17" s="404"/>
      <c r="BL17" s="399"/>
      <c r="BM17" s="400"/>
      <c r="BN17" s="403"/>
      <c r="BO17" s="404"/>
      <c r="BP17" s="403"/>
      <c r="BQ17" s="404"/>
      <c r="BR17" s="403"/>
      <c r="BS17" s="404"/>
      <c r="BT17" s="399"/>
      <c r="BU17" s="400"/>
      <c r="BV17" s="403"/>
      <c r="BW17" s="404"/>
      <c r="BX17" s="403"/>
      <c r="BY17" s="404"/>
      <c r="BZ17" s="403"/>
      <c r="CA17" s="404"/>
      <c r="CB17" s="399"/>
      <c r="CC17" s="400"/>
      <c r="CD17" s="473"/>
    </row>
    <row r="18" spans="8:82" ht="9" customHeight="1">
      <c r="H18" s="153"/>
      <c r="I18" s="374">
        <v>6</v>
      </c>
      <c r="J18" s="401"/>
      <c r="K18" s="402"/>
      <c r="L18" s="401"/>
      <c r="M18" s="402"/>
      <c r="N18" s="401"/>
      <c r="O18" s="402"/>
      <c r="P18" s="401"/>
      <c r="Q18" s="402"/>
      <c r="R18" s="397" t="str">
        <f t="shared" ref="R18" si="4">IFERROR(SUM(J18:Q19)/COUNT(J18:Q19),"")</f>
        <v/>
      </c>
      <c r="S18" s="398"/>
      <c r="T18" s="401"/>
      <c r="U18" s="402"/>
      <c r="V18" s="401"/>
      <c r="W18" s="402"/>
      <c r="X18" s="401"/>
      <c r="Y18" s="402"/>
      <c r="Z18" s="397">
        <f>IF(B3=2,V18,X18)</f>
        <v>0</v>
      </c>
      <c r="AA18" s="398"/>
      <c r="AB18" s="401"/>
      <c r="AC18" s="402"/>
      <c r="AD18" s="401"/>
      <c r="AE18" s="402"/>
      <c r="AF18" s="401"/>
      <c r="AG18" s="402"/>
      <c r="AH18" s="397">
        <f>IF(B4=2,AD18,AF18)</f>
        <v>0</v>
      </c>
      <c r="AI18" s="398"/>
      <c r="AJ18" s="401"/>
      <c r="AK18" s="402"/>
      <c r="AL18" s="401"/>
      <c r="AM18" s="402"/>
      <c r="AN18" s="401"/>
      <c r="AO18" s="402"/>
      <c r="AP18" s="397">
        <f>IF(B5=2,AL18,AN18)</f>
        <v>0</v>
      </c>
      <c r="AQ18" s="398"/>
      <c r="AR18" s="473">
        <f>IF(B7=0,AP18,(IF(B7=3,R18,(IF(B7=2,Z18,AH18)))))</f>
        <v>0</v>
      </c>
      <c r="AS18" s="171"/>
      <c r="AT18" s="153"/>
      <c r="AU18" s="374">
        <v>6</v>
      </c>
      <c r="AV18" s="401"/>
      <c r="AW18" s="402"/>
      <c r="AX18" s="401"/>
      <c r="AY18" s="402"/>
      <c r="AZ18" s="401"/>
      <c r="BA18" s="402"/>
      <c r="BB18" s="401"/>
      <c r="BC18" s="402"/>
      <c r="BD18" s="397" t="str">
        <f t="shared" ref="BD18" si="5">IFERROR(SUM(AV18:BC19)/COUNT(AV18:BC19),"")</f>
        <v/>
      </c>
      <c r="BE18" s="398"/>
      <c r="BF18" s="401"/>
      <c r="BG18" s="402"/>
      <c r="BH18" s="401"/>
      <c r="BI18" s="402"/>
      <c r="BJ18" s="401"/>
      <c r="BK18" s="402"/>
      <c r="BL18" s="397">
        <f>IF(C3=2,BH18,BJ18)</f>
        <v>0</v>
      </c>
      <c r="BM18" s="398"/>
      <c r="BN18" s="401"/>
      <c r="BO18" s="402"/>
      <c r="BP18" s="401"/>
      <c r="BQ18" s="402"/>
      <c r="BR18" s="401"/>
      <c r="BS18" s="402"/>
      <c r="BT18" s="397">
        <f>IF(C4=2,BP18,BR18)</f>
        <v>0</v>
      </c>
      <c r="BU18" s="398"/>
      <c r="BV18" s="401"/>
      <c r="BW18" s="402"/>
      <c r="BX18" s="401"/>
      <c r="BY18" s="402"/>
      <c r="BZ18" s="401"/>
      <c r="CA18" s="402"/>
      <c r="CB18" s="397">
        <f>IF(C5=2,BX18,BZ18)</f>
        <v>0</v>
      </c>
      <c r="CC18" s="398"/>
      <c r="CD18" s="473">
        <f>IF(C7=0,CB18,(IF(C7=3,BD18,(IF(C7=2,BL18,BT18)))))</f>
        <v>0</v>
      </c>
    </row>
    <row r="19" spans="8:82" ht="9" customHeight="1">
      <c r="H19" s="153"/>
      <c r="I19" s="375"/>
      <c r="J19" s="403"/>
      <c r="K19" s="404"/>
      <c r="L19" s="403"/>
      <c r="M19" s="404"/>
      <c r="N19" s="403"/>
      <c r="O19" s="404"/>
      <c r="P19" s="403"/>
      <c r="Q19" s="404"/>
      <c r="R19" s="399"/>
      <c r="S19" s="400"/>
      <c r="T19" s="403"/>
      <c r="U19" s="404"/>
      <c r="V19" s="403"/>
      <c r="W19" s="404"/>
      <c r="X19" s="403"/>
      <c r="Y19" s="404"/>
      <c r="Z19" s="399"/>
      <c r="AA19" s="400"/>
      <c r="AB19" s="403"/>
      <c r="AC19" s="404"/>
      <c r="AD19" s="403"/>
      <c r="AE19" s="404"/>
      <c r="AF19" s="403"/>
      <c r="AG19" s="404"/>
      <c r="AH19" s="399"/>
      <c r="AI19" s="400"/>
      <c r="AJ19" s="403"/>
      <c r="AK19" s="404"/>
      <c r="AL19" s="403"/>
      <c r="AM19" s="404"/>
      <c r="AN19" s="403"/>
      <c r="AO19" s="404"/>
      <c r="AP19" s="399"/>
      <c r="AQ19" s="400"/>
      <c r="AR19" s="473"/>
      <c r="AS19" s="171"/>
      <c r="AT19" s="153"/>
      <c r="AU19" s="375"/>
      <c r="AV19" s="403"/>
      <c r="AW19" s="404"/>
      <c r="AX19" s="403"/>
      <c r="AY19" s="404"/>
      <c r="AZ19" s="403"/>
      <c r="BA19" s="404"/>
      <c r="BB19" s="403"/>
      <c r="BC19" s="404"/>
      <c r="BD19" s="399"/>
      <c r="BE19" s="400"/>
      <c r="BF19" s="403"/>
      <c r="BG19" s="404"/>
      <c r="BH19" s="403"/>
      <c r="BI19" s="404"/>
      <c r="BJ19" s="403"/>
      <c r="BK19" s="404"/>
      <c r="BL19" s="399"/>
      <c r="BM19" s="400"/>
      <c r="BN19" s="403"/>
      <c r="BO19" s="404"/>
      <c r="BP19" s="403"/>
      <c r="BQ19" s="404"/>
      <c r="BR19" s="403"/>
      <c r="BS19" s="404"/>
      <c r="BT19" s="399"/>
      <c r="BU19" s="400"/>
      <c r="BV19" s="403"/>
      <c r="BW19" s="404"/>
      <c r="BX19" s="403"/>
      <c r="BY19" s="404"/>
      <c r="BZ19" s="403"/>
      <c r="CA19" s="404"/>
      <c r="CB19" s="399"/>
      <c r="CC19" s="400"/>
      <c r="CD19" s="473"/>
    </row>
    <row r="20" spans="8:82" ht="9" customHeight="1">
      <c r="H20" s="153"/>
      <c r="I20" s="374">
        <v>7</v>
      </c>
      <c r="J20" s="401"/>
      <c r="K20" s="402"/>
      <c r="L20" s="401"/>
      <c r="M20" s="402"/>
      <c r="N20" s="401"/>
      <c r="O20" s="402"/>
      <c r="P20" s="401"/>
      <c r="Q20" s="402"/>
      <c r="R20" s="397" t="str">
        <f t="shared" ref="R20" si="6">IFERROR(SUM(J20:Q21)/COUNT(J20:Q21),"")</f>
        <v/>
      </c>
      <c r="S20" s="398"/>
      <c r="T20" s="401"/>
      <c r="U20" s="402"/>
      <c r="V20" s="401"/>
      <c r="W20" s="402"/>
      <c r="X20" s="401"/>
      <c r="Y20" s="402"/>
      <c r="Z20" s="397">
        <f>IF(B3=2,V20,X20)</f>
        <v>0</v>
      </c>
      <c r="AA20" s="398"/>
      <c r="AB20" s="401"/>
      <c r="AC20" s="402"/>
      <c r="AD20" s="401"/>
      <c r="AE20" s="402"/>
      <c r="AF20" s="401"/>
      <c r="AG20" s="402"/>
      <c r="AH20" s="397">
        <f>IF(B4=2,AD20,AF20)</f>
        <v>0</v>
      </c>
      <c r="AI20" s="398"/>
      <c r="AJ20" s="401"/>
      <c r="AK20" s="402"/>
      <c r="AL20" s="401"/>
      <c r="AM20" s="402"/>
      <c r="AN20" s="401"/>
      <c r="AO20" s="402"/>
      <c r="AP20" s="397">
        <f>IF(B5=2,AL20,AN20)</f>
        <v>0</v>
      </c>
      <c r="AQ20" s="398"/>
      <c r="AR20" s="473">
        <f>IF(B7=0,AP20,(IF(B7=3,R20,(IF(B7=2,Z20,AH20)))))</f>
        <v>0</v>
      </c>
      <c r="AS20" s="171"/>
      <c r="AT20" s="153"/>
      <c r="AU20" s="374">
        <v>7</v>
      </c>
      <c r="AV20" s="401"/>
      <c r="AW20" s="402"/>
      <c r="AX20" s="401"/>
      <c r="AY20" s="402"/>
      <c r="AZ20" s="401"/>
      <c r="BA20" s="402"/>
      <c r="BB20" s="401"/>
      <c r="BC20" s="402"/>
      <c r="BD20" s="397" t="str">
        <f t="shared" ref="BD20" si="7">IFERROR(SUM(AV20:BC21)/COUNT(AV20:BC21),"")</f>
        <v/>
      </c>
      <c r="BE20" s="398"/>
      <c r="BF20" s="401"/>
      <c r="BG20" s="402"/>
      <c r="BH20" s="401"/>
      <c r="BI20" s="402"/>
      <c r="BJ20" s="401"/>
      <c r="BK20" s="402"/>
      <c r="BL20" s="397">
        <f>IF(C3=2,BH20,BJ20)</f>
        <v>0</v>
      </c>
      <c r="BM20" s="398"/>
      <c r="BN20" s="401"/>
      <c r="BO20" s="402"/>
      <c r="BP20" s="401"/>
      <c r="BQ20" s="402"/>
      <c r="BR20" s="401"/>
      <c r="BS20" s="402"/>
      <c r="BT20" s="397">
        <f>IF(C4=2,BP20,BR20)</f>
        <v>0</v>
      </c>
      <c r="BU20" s="398"/>
      <c r="BV20" s="401"/>
      <c r="BW20" s="402"/>
      <c r="BX20" s="401"/>
      <c r="BY20" s="402"/>
      <c r="BZ20" s="401"/>
      <c r="CA20" s="402"/>
      <c r="CB20" s="397">
        <f>IF(C5=2,BX20,BZ20)</f>
        <v>0</v>
      </c>
      <c r="CC20" s="398"/>
      <c r="CD20" s="473">
        <f>IF(C7=0,CB20,(IF(C7=3,BD20,(IF(C7=2,BL20,BT20)))))</f>
        <v>0</v>
      </c>
    </row>
    <row r="21" spans="8:82" ht="9" customHeight="1">
      <c r="H21" s="153"/>
      <c r="I21" s="375"/>
      <c r="J21" s="403"/>
      <c r="K21" s="404"/>
      <c r="L21" s="403"/>
      <c r="M21" s="404"/>
      <c r="N21" s="403"/>
      <c r="O21" s="404"/>
      <c r="P21" s="403"/>
      <c r="Q21" s="404"/>
      <c r="R21" s="399"/>
      <c r="S21" s="400"/>
      <c r="T21" s="403"/>
      <c r="U21" s="404"/>
      <c r="V21" s="403"/>
      <c r="W21" s="404"/>
      <c r="X21" s="403"/>
      <c r="Y21" s="404"/>
      <c r="Z21" s="399"/>
      <c r="AA21" s="400"/>
      <c r="AB21" s="403"/>
      <c r="AC21" s="404"/>
      <c r="AD21" s="403"/>
      <c r="AE21" s="404"/>
      <c r="AF21" s="403"/>
      <c r="AG21" s="404"/>
      <c r="AH21" s="399"/>
      <c r="AI21" s="400"/>
      <c r="AJ21" s="403"/>
      <c r="AK21" s="404"/>
      <c r="AL21" s="403"/>
      <c r="AM21" s="404"/>
      <c r="AN21" s="403"/>
      <c r="AO21" s="404"/>
      <c r="AP21" s="399"/>
      <c r="AQ21" s="400"/>
      <c r="AR21" s="473"/>
      <c r="AS21" s="171"/>
      <c r="AT21" s="153"/>
      <c r="AU21" s="375"/>
      <c r="AV21" s="403"/>
      <c r="AW21" s="404"/>
      <c r="AX21" s="403"/>
      <c r="AY21" s="404"/>
      <c r="AZ21" s="403"/>
      <c r="BA21" s="404"/>
      <c r="BB21" s="403"/>
      <c r="BC21" s="404"/>
      <c r="BD21" s="399"/>
      <c r="BE21" s="400"/>
      <c r="BF21" s="403"/>
      <c r="BG21" s="404"/>
      <c r="BH21" s="403"/>
      <c r="BI21" s="404"/>
      <c r="BJ21" s="403"/>
      <c r="BK21" s="404"/>
      <c r="BL21" s="399"/>
      <c r="BM21" s="400"/>
      <c r="BN21" s="403"/>
      <c r="BO21" s="404"/>
      <c r="BP21" s="403"/>
      <c r="BQ21" s="404"/>
      <c r="BR21" s="403"/>
      <c r="BS21" s="404"/>
      <c r="BT21" s="399"/>
      <c r="BU21" s="400"/>
      <c r="BV21" s="403"/>
      <c r="BW21" s="404"/>
      <c r="BX21" s="403"/>
      <c r="BY21" s="404"/>
      <c r="BZ21" s="403"/>
      <c r="CA21" s="404"/>
      <c r="CB21" s="399"/>
      <c r="CC21" s="400"/>
      <c r="CD21" s="473"/>
    </row>
    <row r="22" spans="8:82" ht="9" customHeight="1">
      <c r="H22" s="153"/>
      <c r="I22" s="374">
        <v>8</v>
      </c>
      <c r="J22" s="401"/>
      <c r="K22" s="402"/>
      <c r="L22" s="401"/>
      <c r="M22" s="402"/>
      <c r="N22" s="401"/>
      <c r="O22" s="402"/>
      <c r="P22" s="401"/>
      <c r="Q22" s="402"/>
      <c r="R22" s="397" t="str">
        <f t="shared" ref="R22" si="8">IFERROR(SUM(J22:Q23)/COUNT(J22:Q23),"")</f>
        <v/>
      </c>
      <c r="S22" s="398"/>
      <c r="T22" s="401"/>
      <c r="U22" s="402"/>
      <c r="V22" s="401"/>
      <c r="W22" s="402"/>
      <c r="X22" s="401"/>
      <c r="Y22" s="402"/>
      <c r="Z22" s="397">
        <f>IF(B3=2,V22,X22)</f>
        <v>0</v>
      </c>
      <c r="AA22" s="398"/>
      <c r="AB22" s="401"/>
      <c r="AC22" s="402"/>
      <c r="AD22" s="401"/>
      <c r="AE22" s="402"/>
      <c r="AF22" s="401"/>
      <c r="AG22" s="402"/>
      <c r="AH22" s="397">
        <f>IF(B4=2,AD22,AF22)</f>
        <v>0</v>
      </c>
      <c r="AI22" s="398"/>
      <c r="AJ22" s="401"/>
      <c r="AK22" s="402"/>
      <c r="AL22" s="401"/>
      <c r="AM22" s="402"/>
      <c r="AN22" s="401"/>
      <c r="AO22" s="402"/>
      <c r="AP22" s="397">
        <f>IF(B5=2,AL22,AN22)</f>
        <v>0</v>
      </c>
      <c r="AQ22" s="398"/>
      <c r="AR22" s="473">
        <f>IF(B7=0,AP22,(IF(B7=3,R22,(IF(B7=2,Z22,AH22)))))</f>
        <v>0</v>
      </c>
      <c r="AS22" s="171"/>
      <c r="AT22" s="153"/>
      <c r="AU22" s="374">
        <v>8</v>
      </c>
      <c r="AV22" s="401"/>
      <c r="AW22" s="402"/>
      <c r="AX22" s="401"/>
      <c r="AY22" s="402"/>
      <c r="AZ22" s="401"/>
      <c r="BA22" s="402"/>
      <c r="BB22" s="401"/>
      <c r="BC22" s="402"/>
      <c r="BD22" s="397" t="str">
        <f t="shared" ref="BD22" si="9">IFERROR(SUM(AV22:BC23)/COUNT(AV22:BC23),"")</f>
        <v/>
      </c>
      <c r="BE22" s="398"/>
      <c r="BF22" s="401"/>
      <c r="BG22" s="402"/>
      <c r="BH22" s="401"/>
      <c r="BI22" s="402"/>
      <c r="BJ22" s="401"/>
      <c r="BK22" s="402"/>
      <c r="BL22" s="397">
        <f>IF(C3=2,BH22,BJ22)</f>
        <v>0</v>
      </c>
      <c r="BM22" s="398"/>
      <c r="BN22" s="401"/>
      <c r="BO22" s="402"/>
      <c r="BP22" s="401"/>
      <c r="BQ22" s="402"/>
      <c r="BR22" s="401"/>
      <c r="BS22" s="402"/>
      <c r="BT22" s="397">
        <f>IF(C4=2,BP22,BR22)</f>
        <v>0</v>
      </c>
      <c r="BU22" s="398"/>
      <c r="BV22" s="401"/>
      <c r="BW22" s="402"/>
      <c r="BX22" s="401"/>
      <c r="BY22" s="402"/>
      <c r="BZ22" s="401"/>
      <c r="CA22" s="402"/>
      <c r="CB22" s="397">
        <f>IF(C5=2,BX22,BZ22)</f>
        <v>0</v>
      </c>
      <c r="CC22" s="398"/>
      <c r="CD22" s="473">
        <f>IF(C7=0,CB22,(IF(C7=3,BD22,(IF(C7=2,BL22,BT22)))))</f>
        <v>0</v>
      </c>
    </row>
    <row r="23" spans="8:82" ht="9" customHeight="1">
      <c r="H23" s="153"/>
      <c r="I23" s="375"/>
      <c r="J23" s="403"/>
      <c r="K23" s="404"/>
      <c r="L23" s="403"/>
      <c r="M23" s="404"/>
      <c r="N23" s="403"/>
      <c r="O23" s="404"/>
      <c r="P23" s="403"/>
      <c r="Q23" s="404"/>
      <c r="R23" s="399"/>
      <c r="S23" s="400"/>
      <c r="T23" s="403"/>
      <c r="U23" s="404"/>
      <c r="V23" s="403"/>
      <c r="W23" s="404"/>
      <c r="X23" s="403"/>
      <c r="Y23" s="404"/>
      <c r="Z23" s="399"/>
      <c r="AA23" s="400"/>
      <c r="AB23" s="403"/>
      <c r="AC23" s="404"/>
      <c r="AD23" s="403"/>
      <c r="AE23" s="404"/>
      <c r="AF23" s="403"/>
      <c r="AG23" s="404"/>
      <c r="AH23" s="399"/>
      <c r="AI23" s="400"/>
      <c r="AJ23" s="403"/>
      <c r="AK23" s="404"/>
      <c r="AL23" s="403"/>
      <c r="AM23" s="404"/>
      <c r="AN23" s="403"/>
      <c r="AO23" s="404"/>
      <c r="AP23" s="399"/>
      <c r="AQ23" s="400"/>
      <c r="AR23" s="473"/>
      <c r="AS23" s="171"/>
      <c r="AT23" s="153"/>
      <c r="AU23" s="375"/>
      <c r="AV23" s="403"/>
      <c r="AW23" s="404"/>
      <c r="AX23" s="403"/>
      <c r="AY23" s="404"/>
      <c r="AZ23" s="403"/>
      <c r="BA23" s="404"/>
      <c r="BB23" s="403"/>
      <c r="BC23" s="404"/>
      <c r="BD23" s="399"/>
      <c r="BE23" s="400"/>
      <c r="BF23" s="403"/>
      <c r="BG23" s="404"/>
      <c r="BH23" s="403"/>
      <c r="BI23" s="404"/>
      <c r="BJ23" s="403"/>
      <c r="BK23" s="404"/>
      <c r="BL23" s="399"/>
      <c r="BM23" s="400"/>
      <c r="BN23" s="403"/>
      <c r="BO23" s="404"/>
      <c r="BP23" s="403"/>
      <c r="BQ23" s="404"/>
      <c r="BR23" s="403"/>
      <c r="BS23" s="404"/>
      <c r="BT23" s="399"/>
      <c r="BU23" s="400"/>
      <c r="BV23" s="403"/>
      <c r="BW23" s="404"/>
      <c r="BX23" s="403"/>
      <c r="BY23" s="404"/>
      <c r="BZ23" s="403"/>
      <c r="CA23" s="404"/>
      <c r="CB23" s="399"/>
      <c r="CC23" s="400"/>
      <c r="CD23" s="473"/>
    </row>
    <row r="24" spans="8:82" ht="9" customHeight="1">
      <c r="H24" s="153"/>
      <c r="I24" s="374">
        <v>9</v>
      </c>
      <c r="J24" s="401"/>
      <c r="K24" s="402"/>
      <c r="L24" s="401"/>
      <c r="M24" s="402"/>
      <c r="N24" s="401"/>
      <c r="O24" s="402"/>
      <c r="P24" s="401"/>
      <c r="Q24" s="402"/>
      <c r="R24" s="397" t="str">
        <f t="shared" ref="R24" si="10">IFERROR(SUM(J24:Q25)/COUNT(J24:Q25),"")</f>
        <v/>
      </c>
      <c r="S24" s="398"/>
      <c r="T24" s="401"/>
      <c r="U24" s="402"/>
      <c r="V24" s="401"/>
      <c r="W24" s="402"/>
      <c r="X24" s="401"/>
      <c r="Y24" s="402"/>
      <c r="Z24" s="397">
        <f>IF(B3=2,V24,X24)</f>
        <v>0</v>
      </c>
      <c r="AA24" s="398"/>
      <c r="AB24" s="401"/>
      <c r="AC24" s="402"/>
      <c r="AD24" s="401"/>
      <c r="AE24" s="402"/>
      <c r="AF24" s="401"/>
      <c r="AG24" s="402"/>
      <c r="AH24" s="397">
        <f>IF(B4=2,AD24,AF24)</f>
        <v>0</v>
      </c>
      <c r="AI24" s="398"/>
      <c r="AJ24" s="401"/>
      <c r="AK24" s="402"/>
      <c r="AL24" s="401"/>
      <c r="AM24" s="402"/>
      <c r="AN24" s="401"/>
      <c r="AO24" s="402"/>
      <c r="AP24" s="397">
        <f>IF(B5=2,AL24,AN24)</f>
        <v>0</v>
      </c>
      <c r="AQ24" s="398"/>
      <c r="AR24" s="473">
        <f>IF(B7=0,AP24,(IF(B7=3,R24,(IF(B7=2,Z24,AH24)))))</f>
        <v>0</v>
      </c>
      <c r="AS24" s="171"/>
      <c r="AT24" s="153"/>
      <c r="AU24" s="374">
        <v>9</v>
      </c>
      <c r="AV24" s="401"/>
      <c r="AW24" s="402"/>
      <c r="AX24" s="401"/>
      <c r="AY24" s="402"/>
      <c r="AZ24" s="401"/>
      <c r="BA24" s="402"/>
      <c r="BB24" s="401"/>
      <c r="BC24" s="402"/>
      <c r="BD24" s="397" t="str">
        <f t="shared" ref="BD24" si="11">IFERROR(SUM(AV24:BC25)/COUNT(AV24:BC25),"")</f>
        <v/>
      </c>
      <c r="BE24" s="398"/>
      <c r="BF24" s="401"/>
      <c r="BG24" s="402"/>
      <c r="BH24" s="401"/>
      <c r="BI24" s="402"/>
      <c r="BJ24" s="401"/>
      <c r="BK24" s="402"/>
      <c r="BL24" s="397">
        <f>IF(C3=2,BH24,BJ24)</f>
        <v>0</v>
      </c>
      <c r="BM24" s="398"/>
      <c r="BN24" s="401"/>
      <c r="BO24" s="402"/>
      <c r="BP24" s="401"/>
      <c r="BQ24" s="402"/>
      <c r="BR24" s="401"/>
      <c r="BS24" s="402"/>
      <c r="BT24" s="397">
        <f>IF(C4=2,BP24,BR24)</f>
        <v>0</v>
      </c>
      <c r="BU24" s="398"/>
      <c r="BV24" s="401"/>
      <c r="BW24" s="402"/>
      <c r="BX24" s="401"/>
      <c r="BY24" s="402"/>
      <c r="BZ24" s="401"/>
      <c r="CA24" s="402"/>
      <c r="CB24" s="397">
        <f>IF(C5=2,BX24,BZ24)</f>
        <v>0</v>
      </c>
      <c r="CC24" s="398"/>
      <c r="CD24" s="473">
        <f>IF(C7=0,CB24,(IF(C7=3,BD24,(IF(C7=2,BL24,BT24)))))</f>
        <v>0</v>
      </c>
    </row>
    <row r="25" spans="8:82" ht="9" customHeight="1">
      <c r="H25" s="153"/>
      <c r="I25" s="375"/>
      <c r="J25" s="403"/>
      <c r="K25" s="404"/>
      <c r="L25" s="403"/>
      <c r="M25" s="404"/>
      <c r="N25" s="403"/>
      <c r="O25" s="404"/>
      <c r="P25" s="403"/>
      <c r="Q25" s="404"/>
      <c r="R25" s="399"/>
      <c r="S25" s="400"/>
      <c r="T25" s="403"/>
      <c r="U25" s="404"/>
      <c r="V25" s="403"/>
      <c r="W25" s="404"/>
      <c r="X25" s="403"/>
      <c r="Y25" s="404"/>
      <c r="Z25" s="399"/>
      <c r="AA25" s="400"/>
      <c r="AB25" s="403"/>
      <c r="AC25" s="404"/>
      <c r="AD25" s="403"/>
      <c r="AE25" s="404"/>
      <c r="AF25" s="403"/>
      <c r="AG25" s="404"/>
      <c r="AH25" s="399"/>
      <c r="AI25" s="400"/>
      <c r="AJ25" s="403"/>
      <c r="AK25" s="404"/>
      <c r="AL25" s="403"/>
      <c r="AM25" s="404"/>
      <c r="AN25" s="403"/>
      <c r="AO25" s="404"/>
      <c r="AP25" s="399"/>
      <c r="AQ25" s="400"/>
      <c r="AR25" s="473"/>
      <c r="AS25" s="171"/>
      <c r="AT25" s="153"/>
      <c r="AU25" s="375"/>
      <c r="AV25" s="403"/>
      <c r="AW25" s="404"/>
      <c r="AX25" s="403"/>
      <c r="AY25" s="404"/>
      <c r="AZ25" s="403"/>
      <c r="BA25" s="404"/>
      <c r="BB25" s="403"/>
      <c r="BC25" s="404"/>
      <c r="BD25" s="399"/>
      <c r="BE25" s="400"/>
      <c r="BF25" s="403"/>
      <c r="BG25" s="404"/>
      <c r="BH25" s="403"/>
      <c r="BI25" s="404"/>
      <c r="BJ25" s="403"/>
      <c r="BK25" s="404"/>
      <c r="BL25" s="399"/>
      <c r="BM25" s="400"/>
      <c r="BN25" s="403"/>
      <c r="BO25" s="404"/>
      <c r="BP25" s="403"/>
      <c r="BQ25" s="404"/>
      <c r="BR25" s="403"/>
      <c r="BS25" s="404"/>
      <c r="BT25" s="399"/>
      <c r="BU25" s="400"/>
      <c r="BV25" s="403"/>
      <c r="BW25" s="404"/>
      <c r="BX25" s="403"/>
      <c r="BY25" s="404"/>
      <c r="BZ25" s="403"/>
      <c r="CA25" s="404"/>
      <c r="CB25" s="399"/>
      <c r="CC25" s="400"/>
      <c r="CD25" s="473"/>
    </row>
    <row r="26" spans="8:82" ht="9" customHeight="1">
      <c r="H26" s="153"/>
      <c r="I26" s="374">
        <v>10</v>
      </c>
      <c r="J26" s="401"/>
      <c r="K26" s="402"/>
      <c r="L26" s="401"/>
      <c r="M26" s="402"/>
      <c r="N26" s="401"/>
      <c r="O26" s="402"/>
      <c r="P26" s="401"/>
      <c r="Q26" s="402"/>
      <c r="R26" s="397" t="str">
        <f t="shared" ref="R26" si="12">IFERROR(SUM(J26:Q27)/COUNT(J26:Q27),"")</f>
        <v/>
      </c>
      <c r="S26" s="398"/>
      <c r="T26" s="401"/>
      <c r="U26" s="402"/>
      <c r="V26" s="401"/>
      <c r="W26" s="402"/>
      <c r="X26" s="401"/>
      <c r="Y26" s="402"/>
      <c r="Z26" s="397">
        <f>IF(B3=2,V26,X26)</f>
        <v>0</v>
      </c>
      <c r="AA26" s="398"/>
      <c r="AB26" s="401"/>
      <c r="AC26" s="402"/>
      <c r="AD26" s="401"/>
      <c r="AE26" s="402"/>
      <c r="AF26" s="401"/>
      <c r="AG26" s="402"/>
      <c r="AH26" s="397">
        <f>IF(B4=2,AD26,AF26)</f>
        <v>0</v>
      </c>
      <c r="AI26" s="398"/>
      <c r="AJ26" s="401"/>
      <c r="AK26" s="402"/>
      <c r="AL26" s="401"/>
      <c r="AM26" s="402"/>
      <c r="AN26" s="401"/>
      <c r="AO26" s="402"/>
      <c r="AP26" s="397">
        <f>IF(B5=2,AL26,AN26)</f>
        <v>0</v>
      </c>
      <c r="AQ26" s="398"/>
      <c r="AR26" s="473">
        <f>IF(B7=0,AP26,(IF(B7=3,R26,(IF(B7=2,Z26,AH26)))))</f>
        <v>0</v>
      </c>
      <c r="AS26" s="171"/>
      <c r="AT26" s="153"/>
      <c r="AU26" s="374">
        <v>10</v>
      </c>
      <c r="AV26" s="401"/>
      <c r="AW26" s="402"/>
      <c r="AX26" s="401"/>
      <c r="AY26" s="402"/>
      <c r="AZ26" s="401"/>
      <c r="BA26" s="402"/>
      <c r="BB26" s="401"/>
      <c r="BC26" s="402"/>
      <c r="BD26" s="397" t="str">
        <f t="shared" ref="BD26" si="13">IFERROR(SUM(AV26:BC27)/COUNT(AV26:BC27),"")</f>
        <v/>
      </c>
      <c r="BE26" s="398"/>
      <c r="BF26" s="401"/>
      <c r="BG26" s="402"/>
      <c r="BH26" s="401"/>
      <c r="BI26" s="402"/>
      <c r="BJ26" s="401"/>
      <c r="BK26" s="402"/>
      <c r="BL26" s="397">
        <f>IF(C3=2,BH26,BJ26)</f>
        <v>0</v>
      </c>
      <c r="BM26" s="398"/>
      <c r="BN26" s="401"/>
      <c r="BO26" s="402"/>
      <c r="BP26" s="401"/>
      <c r="BQ26" s="402"/>
      <c r="BR26" s="401"/>
      <c r="BS26" s="402"/>
      <c r="BT26" s="397">
        <f>IF(C4=2,BP26,BR26)</f>
        <v>0</v>
      </c>
      <c r="BU26" s="398"/>
      <c r="BV26" s="401"/>
      <c r="BW26" s="402"/>
      <c r="BX26" s="401"/>
      <c r="BY26" s="402"/>
      <c r="BZ26" s="401"/>
      <c r="CA26" s="402"/>
      <c r="CB26" s="397">
        <f>IF(C5=2,BX26,BZ26)</f>
        <v>0</v>
      </c>
      <c r="CC26" s="398"/>
      <c r="CD26" s="473">
        <f>IF(C7=0,CB26,(IF(C7=3,BD26,(IF(C7=2,BL26,BT26)))))</f>
        <v>0</v>
      </c>
    </row>
    <row r="27" spans="8:82" ht="9" customHeight="1">
      <c r="H27" s="153"/>
      <c r="I27" s="375"/>
      <c r="J27" s="403"/>
      <c r="K27" s="404"/>
      <c r="L27" s="403"/>
      <c r="M27" s="404"/>
      <c r="N27" s="403"/>
      <c r="O27" s="404"/>
      <c r="P27" s="403"/>
      <c r="Q27" s="404"/>
      <c r="R27" s="399"/>
      <c r="S27" s="400"/>
      <c r="T27" s="403"/>
      <c r="U27" s="404"/>
      <c r="V27" s="403"/>
      <c r="W27" s="404"/>
      <c r="X27" s="403"/>
      <c r="Y27" s="404"/>
      <c r="Z27" s="399"/>
      <c r="AA27" s="400"/>
      <c r="AB27" s="403"/>
      <c r="AC27" s="404"/>
      <c r="AD27" s="403"/>
      <c r="AE27" s="404"/>
      <c r="AF27" s="403"/>
      <c r="AG27" s="404"/>
      <c r="AH27" s="399"/>
      <c r="AI27" s="400"/>
      <c r="AJ27" s="403"/>
      <c r="AK27" s="404"/>
      <c r="AL27" s="403"/>
      <c r="AM27" s="404"/>
      <c r="AN27" s="403"/>
      <c r="AO27" s="404"/>
      <c r="AP27" s="399"/>
      <c r="AQ27" s="400"/>
      <c r="AR27" s="473"/>
      <c r="AS27" s="171"/>
      <c r="AT27" s="153"/>
      <c r="AU27" s="375"/>
      <c r="AV27" s="403"/>
      <c r="AW27" s="404"/>
      <c r="AX27" s="403"/>
      <c r="AY27" s="404"/>
      <c r="AZ27" s="403"/>
      <c r="BA27" s="404"/>
      <c r="BB27" s="403"/>
      <c r="BC27" s="404"/>
      <c r="BD27" s="399"/>
      <c r="BE27" s="400"/>
      <c r="BF27" s="403"/>
      <c r="BG27" s="404"/>
      <c r="BH27" s="403"/>
      <c r="BI27" s="404"/>
      <c r="BJ27" s="403"/>
      <c r="BK27" s="404"/>
      <c r="BL27" s="399"/>
      <c r="BM27" s="400"/>
      <c r="BN27" s="403"/>
      <c r="BO27" s="404"/>
      <c r="BP27" s="403"/>
      <c r="BQ27" s="404"/>
      <c r="BR27" s="403"/>
      <c r="BS27" s="404"/>
      <c r="BT27" s="399"/>
      <c r="BU27" s="400"/>
      <c r="BV27" s="403"/>
      <c r="BW27" s="404"/>
      <c r="BX27" s="403"/>
      <c r="BY27" s="404"/>
      <c r="BZ27" s="403"/>
      <c r="CA27" s="404"/>
      <c r="CB27" s="399"/>
      <c r="CC27" s="400"/>
      <c r="CD27" s="473"/>
    </row>
    <row r="28" spans="8:82" ht="9" customHeight="1">
      <c r="H28" s="153"/>
      <c r="I28" s="374">
        <v>11</v>
      </c>
      <c r="J28" s="401"/>
      <c r="K28" s="402"/>
      <c r="L28" s="401"/>
      <c r="M28" s="402"/>
      <c r="N28" s="401"/>
      <c r="O28" s="402"/>
      <c r="P28" s="401"/>
      <c r="Q28" s="402"/>
      <c r="R28" s="397" t="str">
        <f t="shared" ref="R28" si="14">IFERROR(SUM(J28:Q29)/COUNT(J28:Q29),"")</f>
        <v/>
      </c>
      <c r="S28" s="398"/>
      <c r="T28" s="401"/>
      <c r="U28" s="402"/>
      <c r="V28" s="401"/>
      <c r="W28" s="402"/>
      <c r="X28" s="401"/>
      <c r="Y28" s="402"/>
      <c r="Z28" s="397">
        <f>IF(B3=2,V28,X28)</f>
        <v>0</v>
      </c>
      <c r="AA28" s="398"/>
      <c r="AB28" s="401"/>
      <c r="AC28" s="402"/>
      <c r="AD28" s="401"/>
      <c r="AE28" s="402"/>
      <c r="AF28" s="401"/>
      <c r="AG28" s="402"/>
      <c r="AH28" s="397">
        <f>IF(B4=2,AD28,AF28)</f>
        <v>0</v>
      </c>
      <c r="AI28" s="398"/>
      <c r="AJ28" s="401"/>
      <c r="AK28" s="402"/>
      <c r="AL28" s="401"/>
      <c r="AM28" s="402"/>
      <c r="AN28" s="401"/>
      <c r="AO28" s="402"/>
      <c r="AP28" s="397">
        <f>IF(B5=2,AL28,AN28)</f>
        <v>0</v>
      </c>
      <c r="AQ28" s="398"/>
      <c r="AR28" s="473">
        <f>IF(B7=0,AP28,(IF(B7=3,R28,(IF(B7=2,Z28,AH28)))))</f>
        <v>0</v>
      </c>
      <c r="AS28" s="171"/>
      <c r="AT28" s="153"/>
      <c r="AU28" s="374">
        <v>11</v>
      </c>
      <c r="AV28" s="401"/>
      <c r="AW28" s="402"/>
      <c r="AX28" s="401"/>
      <c r="AY28" s="402"/>
      <c r="AZ28" s="401"/>
      <c r="BA28" s="402"/>
      <c r="BB28" s="401"/>
      <c r="BC28" s="402"/>
      <c r="BD28" s="397" t="str">
        <f t="shared" ref="BD28" si="15">IFERROR(SUM(AV28:BC29)/COUNT(AV28:BC29),"")</f>
        <v/>
      </c>
      <c r="BE28" s="398"/>
      <c r="BF28" s="401"/>
      <c r="BG28" s="402"/>
      <c r="BH28" s="401"/>
      <c r="BI28" s="402"/>
      <c r="BJ28" s="401"/>
      <c r="BK28" s="402"/>
      <c r="BL28" s="397">
        <f>IF(C3=2,BH28,BJ28)</f>
        <v>0</v>
      </c>
      <c r="BM28" s="398"/>
      <c r="BN28" s="401"/>
      <c r="BO28" s="402"/>
      <c r="BP28" s="401"/>
      <c r="BQ28" s="402"/>
      <c r="BR28" s="401"/>
      <c r="BS28" s="402"/>
      <c r="BT28" s="397">
        <f>IF(C4=2,BP28,BR28)</f>
        <v>0</v>
      </c>
      <c r="BU28" s="398"/>
      <c r="BV28" s="401"/>
      <c r="BW28" s="402"/>
      <c r="BX28" s="401"/>
      <c r="BY28" s="402"/>
      <c r="BZ28" s="401"/>
      <c r="CA28" s="402"/>
      <c r="CB28" s="397">
        <f>IF(C5=2,BX28,BZ28)</f>
        <v>0</v>
      </c>
      <c r="CC28" s="398"/>
      <c r="CD28" s="473">
        <f>IF(C7=0,CB28,(IF(C7=3,BD28,(IF(C7=2,BL28,BT28)))))</f>
        <v>0</v>
      </c>
    </row>
    <row r="29" spans="8:82" ht="9" customHeight="1">
      <c r="H29" s="153"/>
      <c r="I29" s="375"/>
      <c r="J29" s="403"/>
      <c r="K29" s="404"/>
      <c r="L29" s="403"/>
      <c r="M29" s="404"/>
      <c r="N29" s="403"/>
      <c r="O29" s="404"/>
      <c r="P29" s="403"/>
      <c r="Q29" s="404"/>
      <c r="R29" s="399"/>
      <c r="S29" s="400"/>
      <c r="T29" s="403"/>
      <c r="U29" s="404"/>
      <c r="V29" s="403"/>
      <c r="W29" s="404"/>
      <c r="X29" s="403"/>
      <c r="Y29" s="404"/>
      <c r="Z29" s="399"/>
      <c r="AA29" s="400"/>
      <c r="AB29" s="403"/>
      <c r="AC29" s="404"/>
      <c r="AD29" s="403"/>
      <c r="AE29" s="404"/>
      <c r="AF29" s="403"/>
      <c r="AG29" s="404"/>
      <c r="AH29" s="399"/>
      <c r="AI29" s="400"/>
      <c r="AJ29" s="403"/>
      <c r="AK29" s="404"/>
      <c r="AL29" s="403"/>
      <c r="AM29" s="404"/>
      <c r="AN29" s="403"/>
      <c r="AO29" s="404"/>
      <c r="AP29" s="399"/>
      <c r="AQ29" s="400"/>
      <c r="AR29" s="473"/>
      <c r="AS29" s="171"/>
      <c r="AT29" s="153"/>
      <c r="AU29" s="375"/>
      <c r="AV29" s="403"/>
      <c r="AW29" s="404"/>
      <c r="AX29" s="403"/>
      <c r="AY29" s="404"/>
      <c r="AZ29" s="403"/>
      <c r="BA29" s="404"/>
      <c r="BB29" s="403"/>
      <c r="BC29" s="404"/>
      <c r="BD29" s="399"/>
      <c r="BE29" s="400"/>
      <c r="BF29" s="403"/>
      <c r="BG29" s="404"/>
      <c r="BH29" s="403"/>
      <c r="BI29" s="404"/>
      <c r="BJ29" s="403"/>
      <c r="BK29" s="404"/>
      <c r="BL29" s="399"/>
      <c r="BM29" s="400"/>
      <c r="BN29" s="403"/>
      <c r="BO29" s="404"/>
      <c r="BP29" s="403"/>
      <c r="BQ29" s="404"/>
      <c r="BR29" s="403"/>
      <c r="BS29" s="404"/>
      <c r="BT29" s="399"/>
      <c r="BU29" s="400"/>
      <c r="BV29" s="403"/>
      <c r="BW29" s="404"/>
      <c r="BX29" s="403"/>
      <c r="BY29" s="404"/>
      <c r="BZ29" s="403"/>
      <c r="CA29" s="404"/>
      <c r="CB29" s="399"/>
      <c r="CC29" s="400"/>
      <c r="CD29" s="473"/>
    </row>
    <row r="30" spans="8:82" ht="9" customHeight="1">
      <c r="H30" s="153"/>
      <c r="I30" s="374">
        <v>12</v>
      </c>
      <c r="J30" s="401"/>
      <c r="K30" s="402"/>
      <c r="L30" s="401"/>
      <c r="M30" s="402"/>
      <c r="N30" s="401"/>
      <c r="O30" s="402"/>
      <c r="P30" s="401"/>
      <c r="Q30" s="402"/>
      <c r="R30" s="397" t="str">
        <f t="shared" ref="R30" si="16">IFERROR(SUM(J30:Q31)/COUNT(J30:Q31),"")</f>
        <v/>
      </c>
      <c r="S30" s="398"/>
      <c r="T30" s="401"/>
      <c r="U30" s="402"/>
      <c r="V30" s="401"/>
      <c r="W30" s="402"/>
      <c r="X30" s="401"/>
      <c r="Y30" s="402"/>
      <c r="Z30" s="397">
        <f>IF(B3=2,V30,X30)</f>
        <v>0</v>
      </c>
      <c r="AA30" s="398"/>
      <c r="AB30" s="401"/>
      <c r="AC30" s="402"/>
      <c r="AD30" s="401"/>
      <c r="AE30" s="402"/>
      <c r="AF30" s="401"/>
      <c r="AG30" s="402"/>
      <c r="AH30" s="397">
        <f>IF(B4=2,AD30,AF30)</f>
        <v>0</v>
      </c>
      <c r="AI30" s="398"/>
      <c r="AJ30" s="401"/>
      <c r="AK30" s="402"/>
      <c r="AL30" s="401"/>
      <c r="AM30" s="402"/>
      <c r="AN30" s="401"/>
      <c r="AO30" s="402"/>
      <c r="AP30" s="397">
        <f>IF(B5=2,AL30,AN30)</f>
        <v>0</v>
      </c>
      <c r="AQ30" s="398"/>
      <c r="AR30" s="473">
        <f>IF(B7=0,AP30,(IF(B7=3,R30,(IF(B7=2,Z30,AH30)))))</f>
        <v>0</v>
      </c>
      <c r="AS30" s="171"/>
      <c r="AT30" s="153"/>
      <c r="AU30" s="374">
        <v>12</v>
      </c>
      <c r="AV30" s="401"/>
      <c r="AW30" s="402"/>
      <c r="AX30" s="401"/>
      <c r="AY30" s="402"/>
      <c r="AZ30" s="401"/>
      <c r="BA30" s="402"/>
      <c r="BB30" s="401"/>
      <c r="BC30" s="402"/>
      <c r="BD30" s="397" t="str">
        <f t="shared" ref="BD30" si="17">IFERROR(SUM(AV30:BC31)/COUNT(AV30:BC31),"")</f>
        <v/>
      </c>
      <c r="BE30" s="398"/>
      <c r="BF30" s="401"/>
      <c r="BG30" s="402"/>
      <c r="BH30" s="401"/>
      <c r="BI30" s="402"/>
      <c r="BJ30" s="401"/>
      <c r="BK30" s="402"/>
      <c r="BL30" s="397">
        <f>IF(C3=2,BH30,BJ30)</f>
        <v>0</v>
      </c>
      <c r="BM30" s="398"/>
      <c r="BN30" s="401"/>
      <c r="BO30" s="402"/>
      <c r="BP30" s="401"/>
      <c r="BQ30" s="402"/>
      <c r="BR30" s="401"/>
      <c r="BS30" s="402"/>
      <c r="BT30" s="397">
        <f>IF(C4=2,BP30,BR30)</f>
        <v>0</v>
      </c>
      <c r="BU30" s="398"/>
      <c r="BV30" s="401"/>
      <c r="BW30" s="402"/>
      <c r="BX30" s="401"/>
      <c r="BY30" s="402"/>
      <c r="BZ30" s="401"/>
      <c r="CA30" s="402"/>
      <c r="CB30" s="397">
        <f>IF(C5=2,BX30,BZ30)</f>
        <v>0</v>
      </c>
      <c r="CC30" s="398"/>
      <c r="CD30" s="473">
        <f>IF(C7=0,CB30,(IF(C7=3,BD30,(IF(C7=2,BL30,BT30)))))</f>
        <v>0</v>
      </c>
    </row>
    <row r="31" spans="8:82" ht="9" customHeight="1">
      <c r="H31" s="153"/>
      <c r="I31" s="375"/>
      <c r="J31" s="403"/>
      <c r="K31" s="404"/>
      <c r="L31" s="403"/>
      <c r="M31" s="404"/>
      <c r="N31" s="403"/>
      <c r="O31" s="404"/>
      <c r="P31" s="403"/>
      <c r="Q31" s="404"/>
      <c r="R31" s="399"/>
      <c r="S31" s="400"/>
      <c r="T31" s="403"/>
      <c r="U31" s="404"/>
      <c r="V31" s="403"/>
      <c r="W31" s="404"/>
      <c r="X31" s="403"/>
      <c r="Y31" s="404"/>
      <c r="Z31" s="399"/>
      <c r="AA31" s="400"/>
      <c r="AB31" s="403"/>
      <c r="AC31" s="404"/>
      <c r="AD31" s="403"/>
      <c r="AE31" s="404"/>
      <c r="AF31" s="403"/>
      <c r="AG31" s="404"/>
      <c r="AH31" s="399"/>
      <c r="AI31" s="400"/>
      <c r="AJ31" s="403"/>
      <c r="AK31" s="404"/>
      <c r="AL31" s="403"/>
      <c r="AM31" s="404"/>
      <c r="AN31" s="403"/>
      <c r="AO31" s="404"/>
      <c r="AP31" s="399"/>
      <c r="AQ31" s="400"/>
      <c r="AR31" s="473"/>
      <c r="AS31" s="171"/>
      <c r="AT31" s="153"/>
      <c r="AU31" s="375"/>
      <c r="AV31" s="403"/>
      <c r="AW31" s="404"/>
      <c r="AX31" s="403"/>
      <c r="AY31" s="404"/>
      <c r="AZ31" s="403"/>
      <c r="BA31" s="404"/>
      <c r="BB31" s="403"/>
      <c r="BC31" s="404"/>
      <c r="BD31" s="399"/>
      <c r="BE31" s="400"/>
      <c r="BF31" s="403"/>
      <c r="BG31" s="404"/>
      <c r="BH31" s="403"/>
      <c r="BI31" s="404"/>
      <c r="BJ31" s="403"/>
      <c r="BK31" s="404"/>
      <c r="BL31" s="399"/>
      <c r="BM31" s="400"/>
      <c r="BN31" s="403"/>
      <c r="BO31" s="404"/>
      <c r="BP31" s="403"/>
      <c r="BQ31" s="404"/>
      <c r="BR31" s="403"/>
      <c r="BS31" s="404"/>
      <c r="BT31" s="399"/>
      <c r="BU31" s="400"/>
      <c r="BV31" s="403"/>
      <c r="BW31" s="404"/>
      <c r="BX31" s="403"/>
      <c r="BY31" s="404"/>
      <c r="BZ31" s="403"/>
      <c r="CA31" s="404"/>
      <c r="CB31" s="399"/>
      <c r="CC31" s="400"/>
      <c r="CD31" s="473"/>
    </row>
    <row r="32" spans="8:82" ht="9" customHeight="1">
      <c r="H32" s="153"/>
      <c r="I32" s="374">
        <v>13</v>
      </c>
      <c r="J32" s="401"/>
      <c r="K32" s="402"/>
      <c r="L32" s="401"/>
      <c r="M32" s="402"/>
      <c r="N32" s="401"/>
      <c r="O32" s="402"/>
      <c r="P32" s="401"/>
      <c r="Q32" s="402"/>
      <c r="R32" s="397" t="str">
        <f t="shared" ref="R32" si="18">IFERROR(SUM(J32:Q33)/COUNT(J32:Q33),"")</f>
        <v/>
      </c>
      <c r="S32" s="398"/>
      <c r="T32" s="401"/>
      <c r="U32" s="402"/>
      <c r="V32" s="401"/>
      <c r="W32" s="402"/>
      <c r="X32" s="401"/>
      <c r="Y32" s="402"/>
      <c r="Z32" s="397">
        <f>IF(B3=2,V32,X32)</f>
        <v>0</v>
      </c>
      <c r="AA32" s="398"/>
      <c r="AB32" s="401"/>
      <c r="AC32" s="402"/>
      <c r="AD32" s="401"/>
      <c r="AE32" s="402"/>
      <c r="AF32" s="401"/>
      <c r="AG32" s="402"/>
      <c r="AH32" s="397">
        <f>IF(B4=2,AD32,AF32)</f>
        <v>0</v>
      </c>
      <c r="AI32" s="398"/>
      <c r="AJ32" s="401"/>
      <c r="AK32" s="402"/>
      <c r="AL32" s="401"/>
      <c r="AM32" s="402"/>
      <c r="AN32" s="401"/>
      <c r="AO32" s="402"/>
      <c r="AP32" s="397">
        <f>IF(B5=2,AL32,AN32)</f>
        <v>0</v>
      </c>
      <c r="AQ32" s="398"/>
      <c r="AR32" s="473">
        <f>IF(B7=0,AP32,(IF(B7=3,R32,(IF(B7=2,Z32,AH32)))))</f>
        <v>0</v>
      </c>
      <c r="AS32" s="171"/>
      <c r="AT32" s="153"/>
      <c r="AU32" s="374">
        <v>13</v>
      </c>
      <c r="AV32" s="401"/>
      <c r="AW32" s="402"/>
      <c r="AX32" s="401"/>
      <c r="AY32" s="402"/>
      <c r="AZ32" s="401"/>
      <c r="BA32" s="402"/>
      <c r="BB32" s="401"/>
      <c r="BC32" s="402"/>
      <c r="BD32" s="397" t="str">
        <f t="shared" ref="BD32" si="19">IFERROR(SUM(AV32:BC33)/COUNT(AV32:BC33),"")</f>
        <v/>
      </c>
      <c r="BE32" s="398"/>
      <c r="BF32" s="401"/>
      <c r="BG32" s="402"/>
      <c r="BH32" s="401"/>
      <c r="BI32" s="402"/>
      <c r="BJ32" s="401"/>
      <c r="BK32" s="402"/>
      <c r="BL32" s="397">
        <f>IF(C3=2,BH32,BJ32)</f>
        <v>0</v>
      </c>
      <c r="BM32" s="398"/>
      <c r="BN32" s="401"/>
      <c r="BO32" s="402"/>
      <c r="BP32" s="401"/>
      <c r="BQ32" s="402"/>
      <c r="BR32" s="401"/>
      <c r="BS32" s="402"/>
      <c r="BT32" s="397">
        <f>IF(C4=2,BP32,BR32)</f>
        <v>0</v>
      </c>
      <c r="BU32" s="398"/>
      <c r="BV32" s="401"/>
      <c r="BW32" s="402"/>
      <c r="BX32" s="401"/>
      <c r="BY32" s="402"/>
      <c r="BZ32" s="401"/>
      <c r="CA32" s="402"/>
      <c r="CB32" s="397">
        <f>IF(C5=2,BX32,BZ32)</f>
        <v>0</v>
      </c>
      <c r="CC32" s="398"/>
      <c r="CD32" s="473">
        <f>IF(C7=0,CB32,(IF(C7=3,BD32,(IF(C7=2,BL32,BT32)))))</f>
        <v>0</v>
      </c>
    </row>
    <row r="33" spans="8:82" ht="9" customHeight="1">
      <c r="H33" s="153"/>
      <c r="I33" s="375"/>
      <c r="J33" s="403"/>
      <c r="K33" s="404"/>
      <c r="L33" s="403"/>
      <c r="M33" s="404"/>
      <c r="N33" s="403"/>
      <c r="O33" s="404"/>
      <c r="P33" s="403"/>
      <c r="Q33" s="404"/>
      <c r="R33" s="399"/>
      <c r="S33" s="400"/>
      <c r="T33" s="403"/>
      <c r="U33" s="404"/>
      <c r="V33" s="403"/>
      <c r="W33" s="404"/>
      <c r="X33" s="403"/>
      <c r="Y33" s="404"/>
      <c r="Z33" s="399"/>
      <c r="AA33" s="400"/>
      <c r="AB33" s="403"/>
      <c r="AC33" s="404"/>
      <c r="AD33" s="403"/>
      <c r="AE33" s="404"/>
      <c r="AF33" s="403"/>
      <c r="AG33" s="404"/>
      <c r="AH33" s="399"/>
      <c r="AI33" s="400"/>
      <c r="AJ33" s="403"/>
      <c r="AK33" s="404"/>
      <c r="AL33" s="403"/>
      <c r="AM33" s="404"/>
      <c r="AN33" s="403"/>
      <c r="AO33" s="404"/>
      <c r="AP33" s="399"/>
      <c r="AQ33" s="400"/>
      <c r="AR33" s="473"/>
      <c r="AS33" s="171"/>
      <c r="AT33" s="153"/>
      <c r="AU33" s="375"/>
      <c r="AV33" s="403"/>
      <c r="AW33" s="404"/>
      <c r="AX33" s="403"/>
      <c r="AY33" s="404"/>
      <c r="AZ33" s="403"/>
      <c r="BA33" s="404"/>
      <c r="BB33" s="403"/>
      <c r="BC33" s="404"/>
      <c r="BD33" s="399"/>
      <c r="BE33" s="400"/>
      <c r="BF33" s="403"/>
      <c r="BG33" s="404"/>
      <c r="BH33" s="403"/>
      <c r="BI33" s="404"/>
      <c r="BJ33" s="403"/>
      <c r="BK33" s="404"/>
      <c r="BL33" s="399"/>
      <c r="BM33" s="400"/>
      <c r="BN33" s="403"/>
      <c r="BO33" s="404"/>
      <c r="BP33" s="403"/>
      <c r="BQ33" s="404"/>
      <c r="BR33" s="403"/>
      <c r="BS33" s="404"/>
      <c r="BT33" s="399"/>
      <c r="BU33" s="400"/>
      <c r="BV33" s="403"/>
      <c r="BW33" s="404"/>
      <c r="BX33" s="403"/>
      <c r="BY33" s="404"/>
      <c r="BZ33" s="403"/>
      <c r="CA33" s="404"/>
      <c r="CB33" s="399"/>
      <c r="CC33" s="400"/>
      <c r="CD33" s="473"/>
    </row>
    <row r="34" spans="8:82" ht="9" customHeight="1">
      <c r="H34" s="153"/>
      <c r="I34" s="374">
        <v>14</v>
      </c>
      <c r="J34" s="401"/>
      <c r="K34" s="402"/>
      <c r="L34" s="401"/>
      <c r="M34" s="402"/>
      <c r="N34" s="401"/>
      <c r="O34" s="402"/>
      <c r="P34" s="401"/>
      <c r="Q34" s="402"/>
      <c r="R34" s="397" t="str">
        <f t="shared" ref="R34" si="20">IFERROR(SUM(J34:Q35)/COUNT(J34:Q35),"")</f>
        <v/>
      </c>
      <c r="S34" s="398"/>
      <c r="T34" s="401"/>
      <c r="U34" s="402"/>
      <c r="V34" s="401"/>
      <c r="W34" s="402"/>
      <c r="X34" s="401"/>
      <c r="Y34" s="402"/>
      <c r="Z34" s="397">
        <f>IF(B3=2,V34,X34)</f>
        <v>0</v>
      </c>
      <c r="AA34" s="398"/>
      <c r="AB34" s="401"/>
      <c r="AC34" s="402"/>
      <c r="AD34" s="401"/>
      <c r="AE34" s="402"/>
      <c r="AF34" s="401"/>
      <c r="AG34" s="402"/>
      <c r="AH34" s="397">
        <f>IF(B4=2,AD34,AF34)</f>
        <v>0</v>
      </c>
      <c r="AI34" s="398"/>
      <c r="AJ34" s="401"/>
      <c r="AK34" s="402"/>
      <c r="AL34" s="401"/>
      <c r="AM34" s="402"/>
      <c r="AN34" s="401"/>
      <c r="AO34" s="402"/>
      <c r="AP34" s="397">
        <f>IF(B5=2,AL34,AN34)</f>
        <v>0</v>
      </c>
      <c r="AQ34" s="398"/>
      <c r="AR34" s="473">
        <f>IF(B7=0,AP34,(IF(B7=3,R34,(IF(B7=2,Z34,AH34)))))</f>
        <v>0</v>
      </c>
      <c r="AS34" s="171"/>
      <c r="AT34" s="153"/>
      <c r="AU34" s="374">
        <v>14</v>
      </c>
      <c r="AV34" s="401"/>
      <c r="AW34" s="402"/>
      <c r="AX34" s="401"/>
      <c r="AY34" s="402"/>
      <c r="AZ34" s="401"/>
      <c r="BA34" s="402"/>
      <c r="BB34" s="401"/>
      <c r="BC34" s="402"/>
      <c r="BD34" s="397" t="str">
        <f t="shared" ref="BD34" si="21">IFERROR(SUM(AV34:BC35)/COUNT(AV34:BC35),"")</f>
        <v/>
      </c>
      <c r="BE34" s="398"/>
      <c r="BF34" s="401"/>
      <c r="BG34" s="402"/>
      <c r="BH34" s="401"/>
      <c r="BI34" s="402"/>
      <c r="BJ34" s="401"/>
      <c r="BK34" s="402"/>
      <c r="BL34" s="397">
        <f>IF(C3=2,BH34,BJ34)</f>
        <v>0</v>
      </c>
      <c r="BM34" s="398"/>
      <c r="BN34" s="401"/>
      <c r="BO34" s="402"/>
      <c r="BP34" s="401"/>
      <c r="BQ34" s="402"/>
      <c r="BR34" s="401"/>
      <c r="BS34" s="402"/>
      <c r="BT34" s="397">
        <f>IF(C4=2,BP34,BR34)</f>
        <v>0</v>
      </c>
      <c r="BU34" s="398"/>
      <c r="BV34" s="401"/>
      <c r="BW34" s="402"/>
      <c r="BX34" s="401"/>
      <c r="BY34" s="402"/>
      <c r="BZ34" s="401"/>
      <c r="CA34" s="402"/>
      <c r="CB34" s="397">
        <f>IF(C5=2,BX34,BZ34)</f>
        <v>0</v>
      </c>
      <c r="CC34" s="398"/>
      <c r="CD34" s="473">
        <f>IF(C7=0,CB34,(IF(C7=3,BD34,(IF(C7=2,BL34,BT34)))))</f>
        <v>0</v>
      </c>
    </row>
    <row r="35" spans="8:82" ht="9" customHeight="1">
      <c r="H35" s="153"/>
      <c r="I35" s="375"/>
      <c r="J35" s="403"/>
      <c r="K35" s="404"/>
      <c r="L35" s="403"/>
      <c r="M35" s="404"/>
      <c r="N35" s="403"/>
      <c r="O35" s="404"/>
      <c r="P35" s="403"/>
      <c r="Q35" s="404"/>
      <c r="R35" s="399"/>
      <c r="S35" s="400"/>
      <c r="T35" s="403"/>
      <c r="U35" s="404"/>
      <c r="V35" s="403"/>
      <c r="W35" s="404"/>
      <c r="X35" s="403"/>
      <c r="Y35" s="404"/>
      <c r="Z35" s="399"/>
      <c r="AA35" s="400"/>
      <c r="AB35" s="403"/>
      <c r="AC35" s="404"/>
      <c r="AD35" s="403"/>
      <c r="AE35" s="404"/>
      <c r="AF35" s="403"/>
      <c r="AG35" s="404"/>
      <c r="AH35" s="399"/>
      <c r="AI35" s="400"/>
      <c r="AJ35" s="403"/>
      <c r="AK35" s="404"/>
      <c r="AL35" s="403"/>
      <c r="AM35" s="404"/>
      <c r="AN35" s="403"/>
      <c r="AO35" s="404"/>
      <c r="AP35" s="399"/>
      <c r="AQ35" s="400"/>
      <c r="AR35" s="473"/>
      <c r="AS35" s="171"/>
      <c r="AT35" s="153"/>
      <c r="AU35" s="375"/>
      <c r="AV35" s="403"/>
      <c r="AW35" s="404"/>
      <c r="AX35" s="403"/>
      <c r="AY35" s="404"/>
      <c r="AZ35" s="403"/>
      <c r="BA35" s="404"/>
      <c r="BB35" s="403"/>
      <c r="BC35" s="404"/>
      <c r="BD35" s="399"/>
      <c r="BE35" s="400"/>
      <c r="BF35" s="403"/>
      <c r="BG35" s="404"/>
      <c r="BH35" s="403"/>
      <c r="BI35" s="404"/>
      <c r="BJ35" s="403"/>
      <c r="BK35" s="404"/>
      <c r="BL35" s="399"/>
      <c r="BM35" s="400"/>
      <c r="BN35" s="403"/>
      <c r="BO35" s="404"/>
      <c r="BP35" s="403"/>
      <c r="BQ35" s="404"/>
      <c r="BR35" s="403"/>
      <c r="BS35" s="404"/>
      <c r="BT35" s="399"/>
      <c r="BU35" s="400"/>
      <c r="BV35" s="403"/>
      <c r="BW35" s="404"/>
      <c r="BX35" s="403"/>
      <c r="BY35" s="404"/>
      <c r="BZ35" s="403"/>
      <c r="CA35" s="404"/>
      <c r="CB35" s="399"/>
      <c r="CC35" s="400"/>
      <c r="CD35" s="473"/>
    </row>
    <row r="36" spans="8:82" ht="9" customHeight="1">
      <c r="H36" s="153"/>
      <c r="I36" s="374">
        <v>15</v>
      </c>
      <c r="J36" s="401"/>
      <c r="K36" s="402"/>
      <c r="L36" s="401"/>
      <c r="M36" s="402"/>
      <c r="N36" s="401"/>
      <c r="O36" s="402"/>
      <c r="P36" s="401"/>
      <c r="Q36" s="402"/>
      <c r="R36" s="397" t="str">
        <f t="shared" ref="R36" si="22">IFERROR(SUM(J36:Q37)/COUNT(J36:Q37),"")</f>
        <v/>
      </c>
      <c r="S36" s="398"/>
      <c r="T36" s="401"/>
      <c r="U36" s="402"/>
      <c r="V36" s="401"/>
      <c r="W36" s="402"/>
      <c r="X36" s="401"/>
      <c r="Y36" s="402"/>
      <c r="Z36" s="397">
        <f>IF(B3=2,V36,X36)</f>
        <v>0</v>
      </c>
      <c r="AA36" s="398"/>
      <c r="AB36" s="401"/>
      <c r="AC36" s="402"/>
      <c r="AD36" s="401"/>
      <c r="AE36" s="402"/>
      <c r="AF36" s="401"/>
      <c r="AG36" s="402"/>
      <c r="AH36" s="397">
        <f>IF(B4=2,AD36,AF36)</f>
        <v>0</v>
      </c>
      <c r="AI36" s="398"/>
      <c r="AJ36" s="401"/>
      <c r="AK36" s="402"/>
      <c r="AL36" s="401"/>
      <c r="AM36" s="402"/>
      <c r="AN36" s="401"/>
      <c r="AO36" s="402"/>
      <c r="AP36" s="397">
        <f>IF(B5=2,AL36,AN36)</f>
        <v>0</v>
      </c>
      <c r="AQ36" s="398"/>
      <c r="AR36" s="473">
        <f>IF(B7=0,AP36,(IF(B7=3,R36,(IF(B7=2,Z36,AH36)))))</f>
        <v>0</v>
      </c>
      <c r="AS36" s="171"/>
      <c r="AT36" s="153"/>
      <c r="AU36" s="374">
        <v>15</v>
      </c>
      <c r="AV36" s="401"/>
      <c r="AW36" s="402"/>
      <c r="AX36" s="401"/>
      <c r="AY36" s="402"/>
      <c r="AZ36" s="401"/>
      <c r="BA36" s="402"/>
      <c r="BB36" s="401"/>
      <c r="BC36" s="402"/>
      <c r="BD36" s="397" t="str">
        <f t="shared" ref="BD36" si="23">IFERROR(SUM(AV36:BC37)/COUNT(AV36:BC37),"")</f>
        <v/>
      </c>
      <c r="BE36" s="398"/>
      <c r="BF36" s="401"/>
      <c r="BG36" s="402"/>
      <c r="BH36" s="401"/>
      <c r="BI36" s="402"/>
      <c r="BJ36" s="401"/>
      <c r="BK36" s="402"/>
      <c r="BL36" s="397">
        <f>IF(C3=2,BH36,BJ36)</f>
        <v>0</v>
      </c>
      <c r="BM36" s="398"/>
      <c r="BN36" s="401"/>
      <c r="BO36" s="402"/>
      <c r="BP36" s="401"/>
      <c r="BQ36" s="402"/>
      <c r="BR36" s="401"/>
      <c r="BS36" s="402"/>
      <c r="BT36" s="397">
        <f>IF(C4=2,BP36,BR36)</f>
        <v>0</v>
      </c>
      <c r="BU36" s="398"/>
      <c r="BV36" s="401"/>
      <c r="BW36" s="402"/>
      <c r="BX36" s="401"/>
      <c r="BY36" s="402"/>
      <c r="BZ36" s="401"/>
      <c r="CA36" s="402"/>
      <c r="CB36" s="397">
        <f>IF(C5=2,BX36,BZ36)</f>
        <v>0</v>
      </c>
      <c r="CC36" s="398"/>
      <c r="CD36" s="473">
        <f>IF(C7=0,CB36,(IF(C7=3,BD36,(IF(C7=2,BL36,BT36)))))</f>
        <v>0</v>
      </c>
    </row>
    <row r="37" spans="8:82" ht="9" customHeight="1">
      <c r="H37" s="153"/>
      <c r="I37" s="375"/>
      <c r="J37" s="403"/>
      <c r="K37" s="404"/>
      <c r="L37" s="403"/>
      <c r="M37" s="404"/>
      <c r="N37" s="403"/>
      <c r="O37" s="404"/>
      <c r="P37" s="403"/>
      <c r="Q37" s="404"/>
      <c r="R37" s="399"/>
      <c r="S37" s="400"/>
      <c r="T37" s="403"/>
      <c r="U37" s="404"/>
      <c r="V37" s="403"/>
      <c r="W37" s="404"/>
      <c r="X37" s="403"/>
      <c r="Y37" s="404"/>
      <c r="Z37" s="399"/>
      <c r="AA37" s="400"/>
      <c r="AB37" s="403"/>
      <c r="AC37" s="404"/>
      <c r="AD37" s="403"/>
      <c r="AE37" s="404"/>
      <c r="AF37" s="403"/>
      <c r="AG37" s="404"/>
      <c r="AH37" s="399"/>
      <c r="AI37" s="400"/>
      <c r="AJ37" s="403"/>
      <c r="AK37" s="404"/>
      <c r="AL37" s="403"/>
      <c r="AM37" s="404"/>
      <c r="AN37" s="403"/>
      <c r="AO37" s="404"/>
      <c r="AP37" s="399"/>
      <c r="AQ37" s="400"/>
      <c r="AR37" s="473"/>
      <c r="AS37" s="171"/>
      <c r="AT37" s="153"/>
      <c r="AU37" s="375"/>
      <c r="AV37" s="403"/>
      <c r="AW37" s="404"/>
      <c r="AX37" s="403"/>
      <c r="AY37" s="404"/>
      <c r="AZ37" s="403"/>
      <c r="BA37" s="404"/>
      <c r="BB37" s="403"/>
      <c r="BC37" s="404"/>
      <c r="BD37" s="399"/>
      <c r="BE37" s="400"/>
      <c r="BF37" s="403"/>
      <c r="BG37" s="404"/>
      <c r="BH37" s="403"/>
      <c r="BI37" s="404"/>
      <c r="BJ37" s="403"/>
      <c r="BK37" s="404"/>
      <c r="BL37" s="399"/>
      <c r="BM37" s="400"/>
      <c r="BN37" s="403"/>
      <c r="BO37" s="404"/>
      <c r="BP37" s="403"/>
      <c r="BQ37" s="404"/>
      <c r="BR37" s="403"/>
      <c r="BS37" s="404"/>
      <c r="BT37" s="399"/>
      <c r="BU37" s="400"/>
      <c r="BV37" s="403"/>
      <c r="BW37" s="404"/>
      <c r="BX37" s="403"/>
      <c r="BY37" s="404"/>
      <c r="BZ37" s="403"/>
      <c r="CA37" s="404"/>
      <c r="CB37" s="399"/>
      <c r="CC37" s="400"/>
      <c r="CD37" s="473"/>
    </row>
    <row r="38" spans="8:82" ht="9" customHeight="1">
      <c r="H38" s="153"/>
      <c r="I38" s="374">
        <v>16</v>
      </c>
      <c r="J38" s="401"/>
      <c r="K38" s="402"/>
      <c r="L38" s="401"/>
      <c r="M38" s="402"/>
      <c r="N38" s="401"/>
      <c r="O38" s="402"/>
      <c r="P38" s="401"/>
      <c r="Q38" s="402"/>
      <c r="R38" s="397" t="str">
        <f t="shared" ref="R38" si="24">IFERROR(SUM(J38:Q39)/COUNT(J38:Q39),"")</f>
        <v/>
      </c>
      <c r="S38" s="398"/>
      <c r="T38" s="401"/>
      <c r="U38" s="402"/>
      <c r="V38" s="401"/>
      <c r="W38" s="402"/>
      <c r="X38" s="401"/>
      <c r="Y38" s="402"/>
      <c r="Z38" s="397">
        <f>IF(B3=2,V38,X38)</f>
        <v>0</v>
      </c>
      <c r="AA38" s="398"/>
      <c r="AB38" s="401"/>
      <c r="AC38" s="402"/>
      <c r="AD38" s="401"/>
      <c r="AE38" s="402"/>
      <c r="AF38" s="401"/>
      <c r="AG38" s="402"/>
      <c r="AH38" s="397">
        <f>IF(B4=2,AD38,AF38)</f>
        <v>0</v>
      </c>
      <c r="AI38" s="398"/>
      <c r="AJ38" s="401"/>
      <c r="AK38" s="402"/>
      <c r="AL38" s="401"/>
      <c r="AM38" s="402"/>
      <c r="AN38" s="401"/>
      <c r="AO38" s="402"/>
      <c r="AP38" s="397">
        <f>IF(B5=2,AL38,AN38)</f>
        <v>0</v>
      </c>
      <c r="AQ38" s="398"/>
      <c r="AR38" s="473">
        <f>IF(B7=0,AP38,(IF(B7=3,R38,(IF(B7=2,Z38,AH38)))))</f>
        <v>0</v>
      </c>
      <c r="AS38" s="171"/>
      <c r="AT38" s="153"/>
      <c r="AU38" s="374">
        <v>16</v>
      </c>
      <c r="AV38" s="401"/>
      <c r="AW38" s="402"/>
      <c r="AX38" s="401"/>
      <c r="AY38" s="402"/>
      <c r="AZ38" s="401"/>
      <c r="BA38" s="402"/>
      <c r="BB38" s="401"/>
      <c r="BC38" s="402"/>
      <c r="BD38" s="397" t="str">
        <f t="shared" ref="BD38" si="25">IFERROR(SUM(AV38:BC39)/COUNT(AV38:BC39),"")</f>
        <v/>
      </c>
      <c r="BE38" s="398"/>
      <c r="BF38" s="401"/>
      <c r="BG38" s="402"/>
      <c r="BH38" s="401"/>
      <c r="BI38" s="402"/>
      <c r="BJ38" s="401"/>
      <c r="BK38" s="402"/>
      <c r="BL38" s="397">
        <f>IF(C3=2,BH38,BJ38)</f>
        <v>0</v>
      </c>
      <c r="BM38" s="398"/>
      <c r="BN38" s="401"/>
      <c r="BO38" s="402"/>
      <c r="BP38" s="401"/>
      <c r="BQ38" s="402"/>
      <c r="BR38" s="401"/>
      <c r="BS38" s="402"/>
      <c r="BT38" s="397">
        <f>IF(C4=2,BP38,BR38)</f>
        <v>0</v>
      </c>
      <c r="BU38" s="398"/>
      <c r="BV38" s="401"/>
      <c r="BW38" s="402"/>
      <c r="BX38" s="401"/>
      <c r="BY38" s="402"/>
      <c r="BZ38" s="401"/>
      <c r="CA38" s="402"/>
      <c r="CB38" s="397">
        <f>IF(C5=2,BX38,BZ38)</f>
        <v>0</v>
      </c>
      <c r="CC38" s="398"/>
      <c r="CD38" s="473">
        <f>IF(C7=0,CB38,(IF(C7=3,BD38,(IF(C7=2,BL38,BT38)))))</f>
        <v>0</v>
      </c>
    </row>
    <row r="39" spans="8:82" ht="9" customHeight="1">
      <c r="H39" s="153"/>
      <c r="I39" s="375"/>
      <c r="J39" s="403"/>
      <c r="K39" s="404"/>
      <c r="L39" s="403"/>
      <c r="M39" s="404"/>
      <c r="N39" s="403"/>
      <c r="O39" s="404"/>
      <c r="P39" s="403"/>
      <c r="Q39" s="404"/>
      <c r="R39" s="399"/>
      <c r="S39" s="400"/>
      <c r="T39" s="403"/>
      <c r="U39" s="404"/>
      <c r="V39" s="403"/>
      <c r="W39" s="404"/>
      <c r="X39" s="403"/>
      <c r="Y39" s="404"/>
      <c r="Z39" s="399"/>
      <c r="AA39" s="400"/>
      <c r="AB39" s="403"/>
      <c r="AC39" s="404"/>
      <c r="AD39" s="403"/>
      <c r="AE39" s="404"/>
      <c r="AF39" s="403"/>
      <c r="AG39" s="404"/>
      <c r="AH39" s="399"/>
      <c r="AI39" s="400"/>
      <c r="AJ39" s="403"/>
      <c r="AK39" s="404"/>
      <c r="AL39" s="403"/>
      <c r="AM39" s="404"/>
      <c r="AN39" s="403"/>
      <c r="AO39" s="404"/>
      <c r="AP39" s="399"/>
      <c r="AQ39" s="400"/>
      <c r="AR39" s="473"/>
      <c r="AS39" s="171"/>
      <c r="AT39" s="153"/>
      <c r="AU39" s="375"/>
      <c r="AV39" s="403"/>
      <c r="AW39" s="404"/>
      <c r="AX39" s="403"/>
      <c r="AY39" s="404"/>
      <c r="AZ39" s="403"/>
      <c r="BA39" s="404"/>
      <c r="BB39" s="403"/>
      <c r="BC39" s="404"/>
      <c r="BD39" s="399"/>
      <c r="BE39" s="400"/>
      <c r="BF39" s="403"/>
      <c r="BG39" s="404"/>
      <c r="BH39" s="403"/>
      <c r="BI39" s="404"/>
      <c r="BJ39" s="403"/>
      <c r="BK39" s="404"/>
      <c r="BL39" s="399"/>
      <c r="BM39" s="400"/>
      <c r="BN39" s="403"/>
      <c r="BO39" s="404"/>
      <c r="BP39" s="403"/>
      <c r="BQ39" s="404"/>
      <c r="BR39" s="403"/>
      <c r="BS39" s="404"/>
      <c r="BT39" s="399"/>
      <c r="BU39" s="400"/>
      <c r="BV39" s="403"/>
      <c r="BW39" s="404"/>
      <c r="BX39" s="403"/>
      <c r="BY39" s="404"/>
      <c r="BZ39" s="403"/>
      <c r="CA39" s="404"/>
      <c r="CB39" s="399"/>
      <c r="CC39" s="400"/>
      <c r="CD39" s="473"/>
    </row>
    <row r="40" spans="8:82" ht="9" customHeight="1">
      <c r="H40" s="153"/>
      <c r="I40" s="374">
        <v>17</v>
      </c>
      <c r="J40" s="401"/>
      <c r="K40" s="402"/>
      <c r="L40" s="401"/>
      <c r="M40" s="402"/>
      <c r="N40" s="401"/>
      <c r="O40" s="402"/>
      <c r="P40" s="401"/>
      <c r="Q40" s="402"/>
      <c r="R40" s="397" t="str">
        <f t="shared" ref="R40" si="26">IFERROR(SUM(J40:Q41)/COUNT(J40:Q41),"")</f>
        <v/>
      </c>
      <c r="S40" s="398"/>
      <c r="T40" s="401"/>
      <c r="U40" s="402"/>
      <c r="V40" s="401"/>
      <c r="W40" s="402"/>
      <c r="X40" s="401"/>
      <c r="Y40" s="402"/>
      <c r="Z40" s="397">
        <f>IF(B3=2,V40,X40)</f>
        <v>0</v>
      </c>
      <c r="AA40" s="398"/>
      <c r="AB40" s="401"/>
      <c r="AC40" s="402"/>
      <c r="AD40" s="401"/>
      <c r="AE40" s="402"/>
      <c r="AF40" s="401"/>
      <c r="AG40" s="402"/>
      <c r="AH40" s="397">
        <f>IF(B4=2,AD40,AF40)</f>
        <v>0</v>
      </c>
      <c r="AI40" s="398"/>
      <c r="AJ40" s="401"/>
      <c r="AK40" s="402"/>
      <c r="AL40" s="401"/>
      <c r="AM40" s="402"/>
      <c r="AN40" s="401"/>
      <c r="AO40" s="402"/>
      <c r="AP40" s="397">
        <f>IF(B5=2,AL40,AN40)</f>
        <v>0</v>
      </c>
      <c r="AQ40" s="398"/>
      <c r="AR40" s="417">
        <f>IF(B7=0,AP40,(IF(B7=3,R40,(IF(B7=2,Z40,AH40)))))</f>
        <v>0</v>
      </c>
      <c r="AS40" s="171"/>
      <c r="AT40" s="153"/>
      <c r="AU40" s="374">
        <v>17</v>
      </c>
      <c r="AV40" s="401"/>
      <c r="AW40" s="402"/>
      <c r="AX40" s="401"/>
      <c r="AY40" s="402"/>
      <c r="AZ40" s="401"/>
      <c r="BA40" s="402"/>
      <c r="BB40" s="401"/>
      <c r="BC40" s="402"/>
      <c r="BD40" s="397" t="str">
        <f t="shared" ref="BD40" si="27">IFERROR(SUM(AV40:BC41)/COUNT(AV40:BC41),"")</f>
        <v/>
      </c>
      <c r="BE40" s="398"/>
      <c r="BF40" s="401"/>
      <c r="BG40" s="402"/>
      <c r="BH40" s="401"/>
      <c r="BI40" s="402"/>
      <c r="BJ40" s="401"/>
      <c r="BK40" s="402"/>
      <c r="BL40" s="397">
        <f>IF(C3=2,BH40,BJ40)</f>
        <v>0</v>
      </c>
      <c r="BM40" s="398"/>
      <c r="BN40" s="401"/>
      <c r="BO40" s="402"/>
      <c r="BP40" s="401"/>
      <c r="BQ40" s="402"/>
      <c r="BR40" s="401"/>
      <c r="BS40" s="402"/>
      <c r="BT40" s="397">
        <f>IF(C4=2,BP40,BR40)</f>
        <v>0</v>
      </c>
      <c r="BU40" s="398"/>
      <c r="BV40" s="401"/>
      <c r="BW40" s="402"/>
      <c r="BX40" s="401"/>
      <c r="BY40" s="402"/>
      <c r="BZ40" s="401"/>
      <c r="CA40" s="402"/>
      <c r="CB40" s="397">
        <f>IF(C5=2,BX40,BZ40)</f>
        <v>0</v>
      </c>
      <c r="CC40" s="398"/>
      <c r="CD40" s="473">
        <f>IF(C7=0,CB40,(IF(C7=3,BD40,(IF(C7=2,BL40,BT40)))))</f>
        <v>0</v>
      </c>
    </row>
    <row r="41" spans="8:82" ht="9" customHeight="1">
      <c r="H41" s="153"/>
      <c r="I41" s="375"/>
      <c r="J41" s="403"/>
      <c r="K41" s="404"/>
      <c r="L41" s="403"/>
      <c r="M41" s="404"/>
      <c r="N41" s="403"/>
      <c r="O41" s="404"/>
      <c r="P41" s="403"/>
      <c r="Q41" s="404"/>
      <c r="R41" s="399"/>
      <c r="S41" s="400"/>
      <c r="T41" s="403"/>
      <c r="U41" s="404"/>
      <c r="V41" s="403"/>
      <c r="W41" s="404"/>
      <c r="X41" s="403"/>
      <c r="Y41" s="404"/>
      <c r="Z41" s="399"/>
      <c r="AA41" s="400"/>
      <c r="AB41" s="403"/>
      <c r="AC41" s="404"/>
      <c r="AD41" s="403"/>
      <c r="AE41" s="404"/>
      <c r="AF41" s="403"/>
      <c r="AG41" s="404"/>
      <c r="AH41" s="399"/>
      <c r="AI41" s="400"/>
      <c r="AJ41" s="403"/>
      <c r="AK41" s="404"/>
      <c r="AL41" s="403"/>
      <c r="AM41" s="404"/>
      <c r="AN41" s="403"/>
      <c r="AO41" s="404"/>
      <c r="AP41" s="399"/>
      <c r="AQ41" s="400"/>
      <c r="AR41" s="418"/>
      <c r="AS41" s="171"/>
      <c r="AT41" s="153"/>
      <c r="AU41" s="375"/>
      <c r="AV41" s="403"/>
      <c r="AW41" s="404"/>
      <c r="AX41" s="403"/>
      <c r="AY41" s="404"/>
      <c r="AZ41" s="403"/>
      <c r="BA41" s="404"/>
      <c r="BB41" s="403"/>
      <c r="BC41" s="404"/>
      <c r="BD41" s="399"/>
      <c r="BE41" s="400"/>
      <c r="BF41" s="403"/>
      <c r="BG41" s="404"/>
      <c r="BH41" s="403"/>
      <c r="BI41" s="404"/>
      <c r="BJ41" s="403"/>
      <c r="BK41" s="404"/>
      <c r="BL41" s="399"/>
      <c r="BM41" s="400"/>
      <c r="BN41" s="403"/>
      <c r="BO41" s="404"/>
      <c r="BP41" s="403"/>
      <c r="BQ41" s="404"/>
      <c r="BR41" s="403"/>
      <c r="BS41" s="404"/>
      <c r="BT41" s="399"/>
      <c r="BU41" s="400"/>
      <c r="BV41" s="403"/>
      <c r="BW41" s="404"/>
      <c r="BX41" s="403"/>
      <c r="BY41" s="404"/>
      <c r="BZ41" s="403"/>
      <c r="CA41" s="404"/>
      <c r="CB41" s="399"/>
      <c r="CC41" s="400"/>
      <c r="CD41" s="473"/>
    </row>
    <row r="42" spans="8:82" ht="9" customHeight="1">
      <c r="H42" s="153"/>
      <c r="I42" s="374">
        <v>18</v>
      </c>
      <c r="J42" s="401"/>
      <c r="K42" s="402"/>
      <c r="L42" s="401"/>
      <c r="M42" s="402"/>
      <c r="N42" s="401"/>
      <c r="O42" s="402"/>
      <c r="P42" s="401"/>
      <c r="Q42" s="402"/>
      <c r="R42" s="397" t="str">
        <f t="shared" ref="R42" si="28">IFERROR(SUM(J42:Q43)/COUNT(J42:Q43),"")</f>
        <v/>
      </c>
      <c r="S42" s="398"/>
      <c r="T42" s="401"/>
      <c r="U42" s="402"/>
      <c r="V42" s="401"/>
      <c r="W42" s="402"/>
      <c r="X42" s="401"/>
      <c r="Y42" s="402"/>
      <c r="Z42" s="397">
        <f>IF(B3=2,V42,X42)</f>
        <v>0</v>
      </c>
      <c r="AA42" s="398"/>
      <c r="AB42" s="401"/>
      <c r="AC42" s="402"/>
      <c r="AD42" s="401"/>
      <c r="AE42" s="402"/>
      <c r="AF42" s="401"/>
      <c r="AG42" s="402"/>
      <c r="AH42" s="397">
        <f>IF(B4=2,AD42,AF42)</f>
        <v>0</v>
      </c>
      <c r="AI42" s="398"/>
      <c r="AJ42" s="401"/>
      <c r="AK42" s="402"/>
      <c r="AL42" s="401"/>
      <c r="AM42" s="402"/>
      <c r="AN42" s="401"/>
      <c r="AO42" s="402"/>
      <c r="AP42" s="397">
        <f>IF(B5=2,AL42,AN42)</f>
        <v>0</v>
      </c>
      <c r="AQ42" s="398"/>
      <c r="AR42" s="473">
        <f>IF(B7=0,AP42,(IF(B7=3,R42,(IF(B7=2,Z42,AH42)))))</f>
        <v>0</v>
      </c>
      <c r="AS42" s="171"/>
      <c r="AT42" s="153"/>
      <c r="AU42" s="374">
        <v>18</v>
      </c>
      <c r="AV42" s="401"/>
      <c r="AW42" s="402"/>
      <c r="AX42" s="401"/>
      <c r="AY42" s="402"/>
      <c r="AZ42" s="401"/>
      <c r="BA42" s="402"/>
      <c r="BB42" s="401"/>
      <c r="BC42" s="402"/>
      <c r="BD42" s="397" t="str">
        <f t="shared" ref="BD42" si="29">IFERROR(SUM(AV42:BC43)/COUNT(AV42:BC43),"")</f>
        <v/>
      </c>
      <c r="BE42" s="398"/>
      <c r="BF42" s="401"/>
      <c r="BG42" s="402"/>
      <c r="BH42" s="401"/>
      <c r="BI42" s="402"/>
      <c r="BJ42" s="401"/>
      <c r="BK42" s="402"/>
      <c r="BL42" s="397">
        <f>IF(C3=2,BH42,BJ42)</f>
        <v>0</v>
      </c>
      <c r="BM42" s="398"/>
      <c r="BN42" s="401"/>
      <c r="BO42" s="402"/>
      <c r="BP42" s="401"/>
      <c r="BQ42" s="402"/>
      <c r="BR42" s="401"/>
      <c r="BS42" s="402"/>
      <c r="BT42" s="397">
        <f>IF(C4=2,BP42,BR42)</f>
        <v>0</v>
      </c>
      <c r="BU42" s="398"/>
      <c r="BV42" s="401"/>
      <c r="BW42" s="402"/>
      <c r="BX42" s="401"/>
      <c r="BY42" s="402"/>
      <c r="BZ42" s="401"/>
      <c r="CA42" s="402"/>
      <c r="CB42" s="397">
        <f>IF(C5=2,BX42,BZ42)</f>
        <v>0</v>
      </c>
      <c r="CC42" s="398"/>
      <c r="CD42" s="473">
        <f>IF(C7=0,CB42,(IF(C7=3,BD42,(IF(C7=2,BL42,BT42)))))</f>
        <v>0</v>
      </c>
    </row>
    <row r="43" spans="8:82" ht="9" customHeight="1">
      <c r="H43" s="153"/>
      <c r="I43" s="375"/>
      <c r="J43" s="403"/>
      <c r="K43" s="404"/>
      <c r="L43" s="403"/>
      <c r="M43" s="404"/>
      <c r="N43" s="403"/>
      <c r="O43" s="404"/>
      <c r="P43" s="403"/>
      <c r="Q43" s="404"/>
      <c r="R43" s="399"/>
      <c r="S43" s="400"/>
      <c r="T43" s="403"/>
      <c r="U43" s="404"/>
      <c r="V43" s="403"/>
      <c r="W43" s="404"/>
      <c r="X43" s="403"/>
      <c r="Y43" s="404"/>
      <c r="Z43" s="399"/>
      <c r="AA43" s="400"/>
      <c r="AB43" s="403"/>
      <c r="AC43" s="404"/>
      <c r="AD43" s="403"/>
      <c r="AE43" s="404"/>
      <c r="AF43" s="403"/>
      <c r="AG43" s="404"/>
      <c r="AH43" s="399"/>
      <c r="AI43" s="400"/>
      <c r="AJ43" s="403"/>
      <c r="AK43" s="404"/>
      <c r="AL43" s="403"/>
      <c r="AM43" s="404"/>
      <c r="AN43" s="403"/>
      <c r="AO43" s="404"/>
      <c r="AP43" s="399"/>
      <c r="AQ43" s="400"/>
      <c r="AR43" s="473"/>
      <c r="AS43" s="171"/>
      <c r="AT43" s="153"/>
      <c r="AU43" s="375"/>
      <c r="AV43" s="403"/>
      <c r="AW43" s="404"/>
      <c r="AX43" s="403"/>
      <c r="AY43" s="404"/>
      <c r="AZ43" s="403"/>
      <c r="BA43" s="404"/>
      <c r="BB43" s="403"/>
      <c r="BC43" s="404"/>
      <c r="BD43" s="399"/>
      <c r="BE43" s="400"/>
      <c r="BF43" s="403"/>
      <c r="BG43" s="404"/>
      <c r="BH43" s="403"/>
      <c r="BI43" s="404"/>
      <c r="BJ43" s="403"/>
      <c r="BK43" s="404"/>
      <c r="BL43" s="399"/>
      <c r="BM43" s="400"/>
      <c r="BN43" s="403"/>
      <c r="BO43" s="404"/>
      <c r="BP43" s="403"/>
      <c r="BQ43" s="404"/>
      <c r="BR43" s="403"/>
      <c r="BS43" s="404"/>
      <c r="BT43" s="399"/>
      <c r="BU43" s="400"/>
      <c r="BV43" s="403"/>
      <c r="BW43" s="404"/>
      <c r="BX43" s="403"/>
      <c r="BY43" s="404"/>
      <c r="BZ43" s="403"/>
      <c r="CA43" s="404"/>
      <c r="CB43" s="399"/>
      <c r="CC43" s="400"/>
      <c r="CD43" s="473"/>
    </row>
    <row r="44" spans="8:82" ht="9" customHeight="1">
      <c r="H44" s="153"/>
      <c r="I44" s="374">
        <v>19</v>
      </c>
      <c r="J44" s="401"/>
      <c r="K44" s="402"/>
      <c r="L44" s="401"/>
      <c r="M44" s="402"/>
      <c r="N44" s="401"/>
      <c r="O44" s="402"/>
      <c r="P44" s="401"/>
      <c r="Q44" s="402"/>
      <c r="R44" s="397" t="str">
        <f t="shared" ref="R44" si="30">IFERROR(SUM(J44:Q45)/COUNT(J44:Q45),"")</f>
        <v/>
      </c>
      <c r="S44" s="398"/>
      <c r="T44" s="401"/>
      <c r="U44" s="402"/>
      <c r="V44" s="401"/>
      <c r="W44" s="402"/>
      <c r="X44" s="401"/>
      <c r="Y44" s="402"/>
      <c r="Z44" s="397">
        <f>IF(B3=2,V44,X44)</f>
        <v>0</v>
      </c>
      <c r="AA44" s="398"/>
      <c r="AB44" s="401"/>
      <c r="AC44" s="402"/>
      <c r="AD44" s="401"/>
      <c r="AE44" s="402"/>
      <c r="AF44" s="401"/>
      <c r="AG44" s="402"/>
      <c r="AH44" s="397">
        <f>IF(B4=2,AD44,AF44)</f>
        <v>0</v>
      </c>
      <c r="AI44" s="398"/>
      <c r="AJ44" s="401"/>
      <c r="AK44" s="402"/>
      <c r="AL44" s="401"/>
      <c r="AM44" s="402"/>
      <c r="AN44" s="401"/>
      <c r="AO44" s="402"/>
      <c r="AP44" s="397">
        <f>IF(B5=2,AL44,AN44)</f>
        <v>0</v>
      </c>
      <c r="AQ44" s="398"/>
      <c r="AR44" s="473">
        <f>IF(B7=0,AP44,(IF(B7=3,R44,(IF(B7=2,Z44,AH44)))))</f>
        <v>0</v>
      </c>
      <c r="AS44" s="171"/>
      <c r="AT44" s="153"/>
      <c r="AU44" s="374">
        <v>19</v>
      </c>
      <c r="AV44" s="401"/>
      <c r="AW44" s="402"/>
      <c r="AX44" s="401"/>
      <c r="AY44" s="402"/>
      <c r="AZ44" s="401"/>
      <c r="BA44" s="402"/>
      <c r="BB44" s="401"/>
      <c r="BC44" s="402"/>
      <c r="BD44" s="397" t="str">
        <f t="shared" ref="BD44" si="31">IFERROR(SUM(AV44:BC45)/COUNT(AV44:BC45),"")</f>
        <v/>
      </c>
      <c r="BE44" s="398"/>
      <c r="BF44" s="401"/>
      <c r="BG44" s="402"/>
      <c r="BH44" s="401"/>
      <c r="BI44" s="402"/>
      <c r="BJ44" s="401"/>
      <c r="BK44" s="402"/>
      <c r="BL44" s="397">
        <f>IF(C3=2,BH44,BJ44)</f>
        <v>0</v>
      </c>
      <c r="BM44" s="398"/>
      <c r="BN44" s="401"/>
      <c r="BO44" s="402"/>
      <c r="BP44" s="401"/>
      <c r="BQ44" s="402"/>
      <c r="BR44" s="401"/>
      <c r="BS44" s="402"/>
      <c r="BT44" s="397">
        <f>IF(C4=2,BP44,BR44)</f>
        <v>0</v>
      </c>
      <c r="BU44" s="398"/>
      <c r="BV44" s="401"/>
      <c r="BW44" s="402"/>
      <c r="BX44" s="401"/>
      <c r="BY44" s="402"/>
      <c r="BZ44" s="401"/>
      <c r="CA44" s="402"/>
      <c r="CB44" s="397">
        <f>IF(C5=2,BX44,BZ44)</f>
        <v>0</v>
      </c>
      <c r="CC44" s="398"/>
      <c r="CD44" s="473">
        <f>IF(C7=0,CB44,(IF(C7=3,BD44,(IF(C7=2,BL44,BT44)))))</f>
        <v>0</v>
      </c>
    </row>
    <row r="45" spans="8:82" ht="9" customHeight="1">
      <c r="H45" s="153"/>
      <c r="I45" s="375"/>
      <c r="J45" s="403"/>
      <c r="K45" s="404"/>
      <c r="L45" s="403"/>
      <c r="M45" s="404"/>
      <c r="N45" s="403"/>
      <c r="O45" s="404"/>
      <c r="P45" s="403"/>
      <c r="Q45" s="404"/>
      <c r="R45" s="399"/>
      <c r="S45" s="400"/>
      <c r="T45" s="403"/>
      <c r="U45" s="404"/>
      <c r="V45" s="403"/>
      <c r="W45" s="404"/>
      <c r="X45" s="403"/>
      <c r="Y45" s="404"/>
      <c r="Z45" s="399"/>
      <c r="AA45" s="400"/>
      <c r="AB45" s="403"/>
      <c r="AC45" s="404"/>
      <c r="AD45" s="403"/>
      <c r="AE45" s="404"/>
      <c r="AF45" s="403"/>
      <c r="AG45" s="404"/>
      <c r="AH45" s="399"/>
      <c r="AI45" s="400"/>
      <c r="AJ45" s="403"/>
      <c r="AK45" s="404"/>
      <c r="AL45" s="403"/>
      <c r="AM45" s="404"/>
      <c r="AN45" s="403"/>
      <c r="AO45" s="404"/>
      <c r="AP45" s="399"/>
      <c r="AQ45" s="400"/>
      <c r="AR45" s="473"/>
      <c r="AS45" s="171"/>
      <c r="AT45" s="153"/>
      <c r="AU45" s="375"/>
      <c r="AV45" s="403"/>
      <c r="AW45" s="404"/>
      <c r="AX45" s="403"/>
      <c r="AY45" s="404"/>
      <c r="AZ45" s="403"/>
      <c r="BA45" s="404"/>
      <c r="BB45" s="403"/>
      <c r="BC45" s="404"/>
      <c r="BD45" s="399"/>
      <c r="BE45" s="400"/>
      <c r="BF45" s="403"/>
      <c r="BG45" s="404"/>
      <c r="BH45" s="403"/>
      <c r="BI45" s="404"/>
      <c r="BJ45" s="403"/>
      <c r="BK45" s="404"/>
      <c r="BL45" s="399"/>
      <c r="BM45" s="400"/>
      <c r="BN45" s="403"/>
      <c r="BO45" s="404"/>
      <c r="BP45" s="403"/>
      <c r="BQ45" s="404"/>
      <c r="BR45" s="403"/>
      <c r="BS45" s="404"/>
      <c r="BT45" s="399"/>
      <c r="BU45" s="400"/>
      <c r="BV45" s="403"/>
      <c r="BW45" s="404"/>
      <c r="BX45" s="403"/>
      <c r="BY45" s="404"/>
      <c r="BZ45" s="403"/>
      <c r="CA45" s="404"/>
      <c r="CB45" s="399"/>
      <c r="CC45" s="400"/>
      <c r="CD45" s="473"/>
    </row>
    <row r="46" spans="8:82" ht="9" customHeight="1">
      <c r="H46" s="153"/>
      <c r="I46" s="374">
        <v>20</v>
      </c>
      <c r="J46" s="401"/>
      <c r="K46" s="402"/>
      <c r="L46" s="401"/>
      <c r="M46" s="402"/>
      <c r="N46" s="401"/>
      <c r="O46" s="402"/>
      <c r="P46" s="401"/>
      <c r="Q46" s="402"/>
      <c r="R46" s="397" t="str">
        <f t="shared" ref="R46" si="32">IFERROR(SUM(J46:Q47)/COUNT(J46:Q47),"")</f>
        <v/>
      </c>
      <c r="S46" s="398"/>
      <c r="T46" s="401"/>
      <c r="U46" s="402"/>
      <c r="V46" s="401"/>
      <c r="W46" s="402"/>
      <c r="X46" s="401"/>
      <c r="Y46" s="402"/>
      <c r="Z46" s="397">
        <f>IF(B3=2,V46,X46)</f>
        <v>0</v>
      </c>
      <c r="AA46" s="398"/>
      <c r="AB46" s="401"/>
      <c r="AC46" s="402"/>
      <c r="AD46" s="401"/>
      <c r="AE46" s="402"/>
      <c r="AF46" s="401"/>
      <c r="AG46" s="402"/>
      <c r="AH46" s="397">
        <f>IF(B4=2,AD46,AF46)</f>
        <v>0</v>
      </c>
      <c r="AI46" s="398"/>
      <c r="AJ46" s="401"/>
      <c r="AK46" s="402"/>
      <c r="AL46" s="401"/>
      <c r="AM46" s="402"/>
      <c r="AN46" s="401"/>
      <c r="AO46" s="402"/>
      <c r="AP46" s="397">
        <f>IF(B5=2,AL46,AN46)</f>
        <v>0</v>
      </c>
      <c r="AQ46" s="398"/>
      <c r="AR46" s="473">
        <f>IF(B7=0,AP46,(IF(B7=3,R46,(IF(B7=2,Z46,AH46)))))</f>
        <v>0</v>
      </c>
      <c r="AS46" s="171"/>
      <c r="AT46" s="153"/>
      <c r="AU46" s="374">
        <v>20</v>
      </c>
      <c r="AV46" s="401"/>
      <c r="AW46" s="402"/>
      <c r="AX46" s="401"/>
      <c r="AY46" s="402"/>
      <c r="AZ46" s="401"/>
      <c r="BA46" s="402"/>
      <c r="BB46" s="401"/>
      <c r="BC46" s="402"/>
      <c r="BD46" s="397" t="str">
        <f t="shared" ref="BD46" si="33">IFERROR(SUM(AV46:BC47)/COUNT(AV46:BC47),"")</f>
        <v/>
      </c>
      <c r="BE46" s="398"/>
      <c r="BF46" s="401"/>
      <c r="BG46" s="402"/>
      <c r="BH46" s="401"/>
      <c r="BI46" s="402"/>
      <c r="BJ46" s="401"/>
      <c r="BK46" s="402"/>
      <c r="BL46" s="397">
        <f>IF(C3=2,BH46,BJ46)</f>
        <v>0</v>
      </c>
      <c r="BM46" s="398"/>
      <c r="BN46" s="401"/>
      <c r="BO46" s="402"/>
      <c r="BP46" s="401"/>
      <c r="BQ46" s="402"/>
      <c r="BR46" s="401"/>
      <c r="BS46" s="402"/>
      <c r="BT46" s="397">
        <f>IF(C4=2,BP46,BR46)</f>
        <v>0</v>
      </c>
      <c r="BU46" s="398"/>
      <c r="BV46" s="401"/>
      <c r="BW46" s="402"/>
      <c r="BX46" s="401"/>
      <c r="BY46" s="402"/>
      <c r="BZ46" s="401"/>
      <c r="CA46" s="402"/>
      <c r="CB46" s="397">
        <f>IF(C5=2,BX46,BZ46)</f>
        <v>0</v>
      </c>
      <c r="CC46" s="398"/>
      <c r="CD46" s="473">
        <f>IF(C7=0,CB46,(IF(C7=3,BD46,(IF(C7=2,BL46,BT46)))))</f>
        <v>0</v>
      </c>
    </row>
    <row r="47" spans="8:82" ht="9" customHeight="1">
      <c r="H47" s="153"/>
      <c r="I47" s="375"/>
      <c r="J47" s="403"/>
      <c r="K47" s="404"/>
      <c r="L47" s="403"/>
      <c r="M47" s="404"/>
      <c r="N47" s="403"/>
      <c r="O47" s="404"/>
      <c r="P47" s="403"/>
      <c r="Q47" s="404"/>
      <c r="R47" s="399"/>
      <c r="S47" s="400"/>
      <c r="T47" s="403"/>
      <c r="U47" s="404"/>
      <c r="V47" s="403"/>
      <c r="W47" s="404"/>
      <c r="X47" s="403"/>
      <c r="Y47" s="404"/>
      <c r="Z47" s="399"/>
      <c r="AA47" s="400"/>
      <c r="AB47" s="403"/>
      <c r="AC47" s="404"/>
      <c r="AD47" s="403"/>
      <c r="AE47" s="404"/>
      <c r="AF47" s="403"/>
      <c r="AG47" s="404"/>
      <c r="AH47" s="399"/>
      <c r="AI47" s="400"/>
      <c r="AJ47" s="403"/>
      <c r="AK47" s="404"/>
      <c r="AL47" s="403"/>
      <c r="AM47" s="404"/>
      <c r="AN47" s="403"/>
      <c r="AO47" s="404"/>
      <c r="AP47" s="399"/>
      <c r="AQ47" s="400"/>
      <c r="AR47" s="473"/>
      <c r="AS47" s="171"/>
      <c r="AT47" s="153"/>
      <c r="AU47" s="375"/>
      <c r="AV47" s="403"/>
      <c r="AW47" s="404"/>
      <c r="AX47" s="403"/>
      <c r="AY47" s="404"/>
      <c r="AZ47" s="403"/>
      <c r="BA47" s="404"/>
      <c r="BB47" s="403"/>
      <c r="BC47" s="404"/>
      <c r="BD47" s="399"/>
      <c r="BE47" s="400"/>
      <c r="BF47" s="403"/>
      <c r="BG47" s="404"/>
      <c r="BH47" s="403"/>
      <c r="BI47" s="404"/>
      <c r="BJ47" s="403"/>
      <c r="BK47" s="404"/>
      <c r="BL47" s="399"/>
      <c r="BM47" s="400"/>
      <c r="BN47" s="403"/>
      <c r="BO47" s="404"/>
      <c r="BP47" s="403"/>
      <c r="BQ47" s="404"/>
      <c r="BR47" s="403"/>
      <c r="BS47" s="404"/>
      <c r="BT47" s="399"/>
      <c r="BU47" s="400"/>
      <c r="BV47" s="403"/>
      <c r="BW47" s="404"/>
      <c r="BX47" s="403"/>
      <c r="BY47" s="404"/>
      <c r="BZ47" s="403"/>
      <c r="CA47" s="404"/>
      <c r="CB47" s="399"/>
      <c r="CC47" s="400"/>
      <c r="CD47" s="473"/>
    </row>
    <row r="48" spans="8:82" ht="9" customHeight="1">
      <c r="H48" s="153"/>
      <c r="I48" s="374">
        <v>21</v>
      </c>
      <c r="J48" s="401"/>
      <c r="K48" s="402"/>
      <c r="L48" s="401"/>
      <c r="M48" s="402"/>
      <c r="N48" s="401"/>
      <c r="O48" s="402"/>
      <c r="P48" s="401"/>
      <c r="Q48" s="402"/>
      <c r="R48" s="397" t="str">
        <f t="shared" ref="R48" si="34">IFERROR(SUM(J48:Q49)/COUNT(J48:Q49),"")</f>
        <v/>
      </c>
      <c r="S48" s="398"/>
      <c r="T48" s="401"/>
      <c r="U48" s="402"/>
      <c r="V48" s="401"/>
      <c r="W48" s="402"/>
      <c r="X48" s="401"/>
      <c r="Y48" s="402"/>
      <c r="Z48" s="397">
        <f>IF(B3=2,V48,X48)</f>
        <v>0</v>
      </c>
      <c r="AA48" s="398"/>
      <c r="AB48" s="401"/>
      <c r="AC48" s="402"/>
      <c r="AD48" s="401"/>
      <c r="AE48" s="402"/>
      <c r="AF48" s="401"/>
      <c r="AG48" s="402"/>
      <c r="AH48" s="397">
        <f>IF(B4=2,AD48,AF48)</f>
        <v>0</v>
      </c>
      <c r="AI48" s="398"/>
      <c r="AJ48" s="401"/>
      <c r="AK48" s="402"/>
      <c r="AL48" s="401"/>
      <c r="AM48" s="402"/>
      <c r="AN48" s="401"/>
      <c r="AO48" s="402"/>
      <c r="AP48" s="397">
        <f>IF(B5=2,AL48,AN48)</f>
        <v>0</v>
      </c>
      <c r="AQ48" s="398"/>
      <c r="AR48" s="473">
        <f>IF(B7=0,AP48,(IF(B7=3,R48,(IF(B7=2,Z48,AH48)))))</f>
        <v>0</v>
      </c>
      <c r="AS48" s="171"/>
      <c r="AT48" s="153"/>
      <c r="AU48" s="374">
        <v>21</v>
      </c>
      <c r="AV48" s="401"/>
      <c r="AW48" s="402"/>
      <c r="AX48" s="401"/>
      <c r="AY48" s="402"/>
      <c r="AZ48" s="401"/>
      <c r="BA48" s="402"/>
      <c r="BB48" s="401"/>
      <c r="BC48" s="402"/>
      <c r="BD48" s="397" t="str">
        <f t="shared" ref="BD48" si="35">IFERROR(SUM(AV48:BC49)/COUNT(AV48:BC49),"")</f>
        <v/>
      </c>
      <c r="BE48" s="398"/>
      <c r="BF48" s="401"/>
      <c r="BG48" s="402"/>
      <c r="BH48" s="401"/>
      <c r="BI48" s="402"/>
      <c r="BJ48" s="401"/>
      <c r="BK48" s="402"/>
      <c r="BL48" s="397">
        <f>IF(C3=2,BH48,BJ48)</f>
        <v>0</v>
      </c>
      <c r="BM48" s="398"/>
      <c r="BN48" s="401"/>
      <c r="BO48" s="402"/>
      <c r="BP48" s="401"/>
      <c r="BQ48" s="402"/>
      <c r="BR48" s="401"/>
      <c r="BS48" s="402"/>
      <c r="BT48" s="397">
        <f>IF(C4=2,BP48,BR48)</f>
        <v>0</v>
      </c>
      <c r="BU48" s="398"/>
      <c r="BV48" s="401"/>
      <c r="BW48" s="402"/>
      <c r="BX48" s="401"/>
      <c r="BY48" s="402"/>
      <c r="BZ48" s="401"/>
      <c r="CA48" s="402"/>
      <c r="CB48" s="397">
        <f>IF(C5=2,BX48,BZ48)</f>
        <v>0</v>
      </c>
      <c r="CC48" s="398"/>
      <c r="CD48" s="473">
        <f>IF(C7=0,CB48,(IF(C7=3,BD48,(IF(C7=2,BL48,BT48)))))</f>
        <v>0</v>
      </c>
    </row>
    <row r="49" spans="8:82" ht="9" customHeight="1">
      <c r="H49" s="153"/>
      <c r="I49" s="375"/>
      <c r="J49" s="403"/>
      <c r="K49" s="404"/>
      <c r="L49" s="403"/>
      <c r="M49" s="404"/>
      <c r="N49" s="403"/>
      <c r="O49" s="404"/>
      <c r="P49" s="403"/>
      <c r="Q49" s="404"/>
      <c r="R49" s="399"/>
      <c r="S49" s="400"/>
      <c r="T49" s="403"/>
      <c r="U49" s="404"/>
      <c r="V49" s="403"/>
      <c r="W49" s="404"/>
      <c r="X49" s="403"/>
      <c r="Y49" s="404"/>
      <c r="Z49" s="399"/>
      <c r="AA49" s="400"/>
      <c r="AB49" s="403"/>
      <c r="AC49" s="404"/>
      <c r="AD49" s="403"/>
      <c r="AE49" s="404"/>
      <c r="AF49" s="403"/>
      <c r="AG49" s="404"/>
      <c r="AH49" s="399"/>
      <c r="AI49" s="400"/>
      <c r="AJ49" s="403"/>
      <c r="AK49" s="404"/>
      <c r="AL49" s="403"/>
      <c r="AM49" s="404"/>
      <c r="AN49" s="403"/>
      <c r="AO49" s="404"/>
      <c r="AP49" s="399"/>
      <c r="AQ49" s="400"/>
      <c r="AR49" s="473"/>
      <c r="AS49" s="171"/>
      <c r="AT49" s="153"/>
      <c r="AU49" s="375"/>
      <c r="AV49" s="403"/>
      <c r="AW49" s="404"/>
      <c r="AX49" s="403"/>
      <c r="AY49" s="404"/>
      <c r="AZ49" s="403"/>
      <c r="BA49" s="404"/>
      <c r="BB49" s="403"/>
      <c r="BC49" s="404"/>
      <c r="BD49" s="399"/>
      <c r="BE49" s="400"/>
      <c r="BF49" s="403"/>
      <c r="BG49" s="404"/>
      <c r="BH49" s="403"/>
      <c r="BI49" s="404"/>
      <c r="BJ49" s="403"/>
      <c r="BK49" s="404"/>
      <c r="BL49" s="399"/>
      <c r="BM49" s="400"/>
      <c r="BN49" s="403"/>
      <c r="BO49" s="404"/>
      <c r="BP49" s="403"/>
      <c r="BQ49" s="404"/>
      <c r="BR49" s="403"/>
      <c r="BS49" s="404"/>
      <c r="BT49" s="399"/>
      <c r="BU49" s="400"/>
      <c r="BV49" s="403"/>
      <c r="BW49" s="404"/>
      <c r="BX49" s="403"/>
      <c r="BY49" s="404"/>
      <c r="BZ49" s="403"/>
      <c r="CA49" s="404"/>
      <c r="CB49" s="399"/>
      <c r="CC49" s="400"/>
      <c r="CD49" s="473"/>
    </row>
    <row r="50" spans="8:82" ht="9" customHeight="1">
      <c r="H50" s="153"/>
      <c r="I50" s="374">
        <v>22</v>
      </c>
      <c r="J50" s="401"/>
      <c r="K50" s="402"/>
      <c r="L50" s="401"/>
      <c r="M50" s="402"/>
      <c r="N50" s="401"/>
      <c r="O50" s="402"/>
      <c r="P50" s="401"/>
      <c r="Q50" s="402"/>
      <c r="R50" s="397" t="str">
        <f t="shared" ref="R50" si="36">IFERROR(SUM(J50:Q51)/COUNT(J50:Q51),"")</f>
        <v/>
      </c>
      <c r="S50" s="398"/>
      <c r="T50" s="401"/>
      <c r="U50" s="402"/>
      <c r="V50" s="401"/>
      <c r="W50" s="402"/>
      <c r="X50" s="401"/>
      <c r="Y50" s="402"/>
      <c r="Z50" s="397">
        <f>IF(B3=2,V50,X50)</f>
        <v>0</v>
      </c>
      <c r="AA50" s="398"/>
      <c r="AB50" s="401"/>
      <c r="AC50" s="402"/>
      <c r="AD50" s="401"/>
      <c r="AE50" s="402"/>
      <c r="AF50" s="401"/>
      <c r="AG50" s="402"/>
      <c r="AH50" s="397">
        <f>IF(B4=2,AD50,AF50)</f>
        <v>0</v>
      </c>
      <c r="AI50" s="398"/>
      <c r="AJ50" s="401"/>
      <c r="AK50" s="402"/>
      <c r="AL50" s="401"/>
      <c r="AM50" s="402"/>
      <c r="AN50" s="401"/>
      <c r="AO50" s="402"/>
      <c r="AP50" s="397">
        <f>IF(B5=2,AL50,AN50)</f>
        <v>0</v>
      </c>
      <c r="AQ50" s="398"/>
      <c r="AR50" s="473">
        <f>IF(B7=0,AP50,(IF(B7=3,R50,(IF(B7=2,Z50,AH50)))))</f>
        <v>0</v>
      </c>
      <c r="AS50" s="171"/>
      <c r="AT50" s="153"/>
      <c r="AU50" s="374">
        <v>22</v>
      </c>
      <c r="AV50" s="401"/>
      <c r="AW50" s="402"/>
      <c r="AX50" s="401"/>
      <c r="AY50" s="402"/>
      <c r="AZ50" s="401"/>
      <c r="BA50" s="402"/>
      <c r="BB50" s="401"/>
      <c r="BC50" s="402"/>
      <c r="BD50" s="397" t="str">
        <f t="shared" ref="BD50" si="37">IFERROR(SUM(AV50:BC51)/COUNT(AV50:BC51),"")</f>
        <v/>
      </c>
      <c r="BE50" s="398"/>
      <c r="BF50" s="401"/>
      <c r="BG50" s="402"/>
      <c r="BH50" s="401"/>
      <c r="BI50" s="402"/>
      <c r="BJ50" s="401"/>
      <c r="BK50" s="402"/>
      <c r="BL50" s="397">
        <f>IF(C3=2,BH50,BJ50)</f>
        <v>0</v>
      </c>
      <c r="BM50" s="398"/>
      <c r="BN50" s="401"/>
      <c r="BO50" s="402"/>
      <c r="BP50" s="401"/>
      <c r="BQ50" s="402"/>
      <c r="BR50" s="401"/>
      <c r="BS50" s="402"/>
      <c r="BT50" s="397">
        <f>IF(C4=2,BP50,BR50)</f>
        <v>0</v>
      </c>
      <c r="BU50" s="398"/>
      <c r="BV50" s="401"/>
      <c r="BW50" s="402"/>
      <c r="BX50" s="401"/>
      <c r="BY50" s="402"/>
      <c r="BZ50" s="401"/>
      <c r="CA50" s="402"/>
      <c r="CB50" s="397">
        <f>IF(C5=2,BX50,BZ50)</f>
        <v>0</v>
      </c>
      <c r="CC50" s="398"/>
      <c r="CD50" s="473">
        <f>IF(C7=0,CB50,(IF(C7=3,BD50,(IF(C7=2,BL50,BT50)))))</f>
        <v>0</v>
      </c>
    </row>
    <row r="51" spans="8:82" ht="9" customHeight="1">
      <c r="H51" s="153"/>
      <c r="I51" s="375"/>
      <c r="J51" s="403"/>
      <c r="K51" s="404"/>
      <c r="L51" s="403"/>
      <c r="M51" s="404"/>
      <c r="N51" s="403"/>
      <c r="O51" s="404"/>
      <c r="P51" s="403"/>
      <c r="Q51" s="404"/>
      <c r="R51" s="399"/>
      <c r="S51" s="400"/>
      <c r="T51" s="403"/>
      <c r="U51" s="404"/>
      <c r="V51" s="403"/>
      <c r="W51" s="404"/>
      <c r="X51" s="403"/>
      <c r="Y51" s="404"/>
      <c r="Z51" s="399"/>
      <c r="AA51" s="400"/>
      <c r="AB51" s="403"/>
      <c r="AC51" s="404"/>
      <c r="AD51" s="403"/>
      <c r="AE51" s="404"/>
      <c r="AF51" s="403"/>
      <c r="AG51" s="404"/>
      <c r="AH51" s="399"/>
      <c r="AI51" s="400"/>
      <c r="AJ51" s="403"/>
      <c r="AK51" s="404"/>
      <c r="AL51" s="403"/>
      <c r="AM51" s="404"/>
      <c r="AN51" s="403"/>
      <c r="AO51" s="404"/>
      <c r="AP51" s="399"/>
      <c r="AQ51" s="400"/>
      <c r="AR51" s="473"/>
      <c r="AS51" s="171"/>
      <c r="AT51" s="153"/>
      <c r="AU51" s="375"/>
      <c r="AV51" s="403"/>
      <c r="AW51" s="404"/>
      <c r="AX51" s="403"/>
      <c r="AY51" s="404"/>
      <c r="AZ51" s="403"/>
      <c r="BA51" s="404"/>
      <c r="BB51" s="403"/>
      <c r="BC51" s="404"/>
      <c r="BD51" s="399"/>
      <c r="BE51" s="400"/>
      <c r="BF51" s="403"/>
      <c r="BG51" s="404"/>
      <c r="BH51" s="403"/>
      <c r="BI51" s="404"/>
      <c r="BJ51" s="403"/>
      <c r="BK51" s="404"/>
      <c r="BL51" s="399"/>
      <c r="BM51" s="400"/>
      <c r="BN51" s="403"/>
      <c r="BO51" s="404"/>
      <c r="BP51" s="403"/>
      <c r="BQ51" s="404"/>
      <c r="BR51" s="403"/>
      <c r="BS51" s="404"/>
      <c r="BT51" s="399"/>
      <c r="BU51" s="400"/>
      <c r="BV51" s="403"/>
      <c r="BW51" s="404"/>
      <c r="BX51" s="403"/>
      <c r="BY51" s="404"/>
      <c r="BZ51" s="403"/>
      <c r="CA51" s="404"/>
      <c r="CB51" s="399"/>
      <c r="CC51" s="400"/>
      <c r="CD51" s="473"/>
    </row>
    <row r="52" spans="8:82" ht="9" customHeight="1">
      <c r="H52" s="153"/>
      <c r="I52" s="374">
        <v>23</v>
      </c>
      <c r="J52" s="401"/>
      <c r="K52" s="402"/>
      <c r="L52" s="401"/>
      <c r="M52" s="402"/>
      <c r="N52" s="401"/>
      <c r="O52" s="402"/>
      <c r="P52" s="401"/>
      <c r="Q52" s="402"/>
      <c r="R52" s="397" t="str">
        <f t="shared" ref="R52" si="38">IFERROR(SUM(J52:Q53)/COUNT(J52:Q53),"")</f>
        <v/>
      </c>
      <c r="S52" s="398"/>
      <c r="T52" s="401"/>
      <c r="U52" s="402"/>
      <c r="V52" s="401"/>
      <c r="W52" s="402"/>
      <c r="X52" s="401"/>
      <c r="Y52" s="402"/>
      <c r="Z52" s="397">
        <f>IF(B3=2,V52,X52)</f>
        <v>0</v>
      </c>
      <c r="AA52" s="398"/>
      <c r="AB52" s="401"/>
      <c r="AC52" s="402"/>
      <c r="AD52" s="401"/>
      <c r="AE52" s="402"/>
      <c r="AF52" s="401"/>
      <c r="AG52" s="402"/>
      <c r="AH52" s="397">
        <f>IF(B4=2,AD52,AF52)</f>
        <v>0</v>
      </c>
      <c r="AI52" s="398"/>
      <c r="AJ52" s="401"/>
      <c r="AK52" s="402"/>
      <c r="AL52" s="401"/>
      <c r="AM52" s="402"/>
      <c r="AN52" s="401"/>
      <c r="AO52" s="402"/>
      <c r="AP52" s="397">
        <f>IF(B5=2,AL52,AN52)</f>
        <v>0</v>
      </c>
      <c r="AQ52" s="398"/>
      <c r="AR52" s="473">
        <f>IF(B7=0,AP52,(IF(B7=3,R52,(IF(B7=2,Z52,AH52)))))</f>
        <v>0</v>
      </c>
      <c r="AS52" s="171"/>
      <c r="AT52" s="153"/>
      <c r="AU52" s="374">
        <v>23</v>
      </c>
      <c r="AV52" s="401"/>
      <c r="AW52" s="402"/>
      <c r="AX52" s="401"/>
      <c r="AY52" s="402"/>
      <c r="AZ52" s="401"/>
      <c r="BA52" s="402"/>
      <c r="BB52" s="401"/>
      <c r="BC52" s="402"/>
      <c r="BD52" s="397" t="str">
        <f t="shared" ref="BD52" si="39">IFERROR(SUM(AV52:BC53)/COUNT(AV52:BC53),"")</f>
        <v/>
      </c>
      <c r="BE52" s="398"/>
      <c r="BF52" s="401"/>
      <c r="BG52" s="402"/>
      <c r="BH52" s="401"/>
      <c r="BI52" s="402"/>
      <c r="BJ52" s="401"/>
      <c r="BK52" s="402"/>
      <c r="BL52" s="397">
        <f>IF(C3=2,BH52,BJ52)</f>
        <v>0</v>
      </c>
      <c r="BM52" s="398"/>
      <c r="BN52" s="401"/>
      <c r="BO52" s="402"/>
      <c r="BP52" s="401"/>
      <c r="BQ52" s="402"/>
      <c r="BR52" s="401"/>
      <c r="BS52" s="402"/>
      <c r="BT52" s="397">
        <f>IF(C4=2,BP52,BR52)</f>
        <v>0</v>
      </c>
      <c r="BU52" s="398"/>
      <c r="BV52" s="401"/>
      <c r="BW52" s="402"/>
      <c r="BX52" s="401"/>
      <c r="BY52" s="402"/>
      <c r="BZ52" s="401"/>
      <c r="CA52" s="402"/>
      <c r="CB52" s="397">
        <f>IF(C5=2,BX52,BZ52)</f>
        <v>0</v>
      </c>
      <c r="CC52" s="398"/>
      <c r="CD52" s="473">
        <f>IF(C7=0,CB52,(IF(C7=3,BD52,(IF(C7=2,BL52,BT52)))))</f>
        <v>0</v>
      </c>
    </row>
    <row r="53" spans="8:82" ht="9" customHeight="1">
      <c r="H53" s="153"/>
      <c r="I53" s="375"/>
      <c r="J53" s="403"/>
      <c r="K53" s="404"/>
      <c r="L53" s="403"/>
      <c r="M53" s="404"/>
      <c r="N53" s="403"/>
      <c r="O53" s="404"/>
      <c r="P53" s="403"/>
      <c r="Q53" s="404"/>
      <c r="R53" s="399"/>
      <c r="S53" s="400"/>
      <c r="T53" s="403"/>
      <c r="U53" s="404"/>
      <c r="V53" s="403"/>
      <c r="W53" s="404"/>
      <c r="X53" s="403"/>
      <c r="Y53" s="404"/>
      <c r="Z53" s="399"/>
      <c r="AA53" s="400"/>
      <c r="AB53" s="403"/>
      <c r="AC53" s="404"/>
      <c r="AD53" s="403"/>
      <c r="AE53" s="404"/>
      <c r="AF53" s="403"/>
      <c r="AG53" s="404"/>
      <c r="AH53" s="399"/>
      <c r="AI53" s="400"/>
      <c r="AJ53" s="403"/>
      <c r="AK53" s="404"/>
      <c r="AL53" s="403"/>
      <c r="AM53" s="404"/>
      <c r="AN53" s="403"/>
      <c r="AO53" s="404"/>
      <c r="AP53" s="399"/>
      <c r="AQ53" s="400"/>
      <c r="AR53" s="473"/>
      <c r="AS53" s="171"/>
      <c r="AT53" s="153"/>
      <c r="AU53" s="375"/>
      <c r="AV53" s="403"/>
      <c r="AW53" s="404"/>
      <c r="AX53" s="403"/>
      <c r="AY53" s="404"/>
      <c r="AZ53" s="403"/>
      <c r="BA53" s="404"/>
      <c r="BB53" s="403"/>
      <c r="BC53" s="404"/>
      <c r="BD53" s="399"/>
      <c r="BE53" s="400"/>
      <c r="BF53" s="403"/>
      <c r="BG53" s="404"/>
      <c r="BH53" s="403"/>
      <c r="BI53" s="404"/>
      <c r="BJ53" s="403"/>
      <c r="BK53" s="404"/>
      <c r="BL53" s="399"/>
      <c r="BM53" s="400"/>
      <c r="BN53" s="403"/>
      <c r="BO53" s="404"/>
      <c r="BP53" s="403"/>
      <c r="BQ53" s="404"/>
      <c r="BR53" s="403"/>
      <c r="BS53" s="404"/>
      <c r="BT53" s="399"/>
      <c r="BU53" s="400"/>
      <c r="BV53" s="403"/>
      <c r="BW53" s="404"/>
      <c r="BX53" s="403"/>
      <c r="BY53" s="404"/>
      <c r="BZ53" s="403"/>
      <c r="CA53" s="404"/>
      <c r="CB53" s="399"/>
      <c r="CC53" s="400"/>
      <c r="CD53" s="473"/>
    </row>
    <row r="54" spans="8:82" ht="9" customHeight="1">
      <c r="H54" s="153"/>
      <c r="I54" s="374">
        <v>24</v>
      </c>
      <c r="J54" s="401"/>
      <c r="K54" s="402"/>
      <c r="L54" s="401"/>
      <c r="M54" s="402"/>
      <c r="N54" s="401"/>
      <c r="O54" s="402"/>
      <c r="P54" s="401"/>
      <c r="Q54" s="402"/>
      <c r="R54" s="397" t="str">
        <f t="shared" ref="R54" si="40">IFERROR(SUM(J54:Q55)/COUNT(J54:Q55),"")</f>
        <v/>
      </c>
      <c r="S54" s="398"/>
      <c r="T54" s="401"/>
      <c r="U54" s="402"/>
      <c r="V54" s="401"/>
      <c r="W54" s="402"/>
      <c r="X54" s="401"/>
      <c r="Y54" s="402"/>
      <c r="Z54" s="397">
        <f>IF(B3=2,V54,X54)</f>
        <v>0</v>
      </c>
      <c r="AA54" s="398"/>
      <c r="AB54" s="401"/>
      <c r="AC54" s="402"/>
      <c r="AD54" s="401"/>
      <c r="AE54" s="402"/>
      <c r="AF54" s="401"/>
      <c r="AG54" s="402"/>
      <c r="AH54" s="397">
        <f>IF(B4=2,AD54,AF54)</f>
        <v>0</v>
      </c>
      <c r="AI54" s="398"/>
      <c r="AJ54" s="401"/>
      <c r="AK54" s="402"/>
      <c r="AL54" s="401"/>
      <c r="AM54" s="402"/>
      <c r="AN54" s="401"/>
      <c r="AO54" s="402"/>
      <c r="AP54" s="397">
        <f>IF(B5=2,AL54,AN54)</f>
        <v>0</v>
      </c>
      <c r="AQ54" s="398"/>
      <c r="AR54" s="473">
        <f>IF(B7=0,AP54,(IF(B7=3,R54,(IF(B7=2,Z54,AH54)))))</f>
        <v>0</v>
      </c>
      <c r="AS54" s="171"/>
      <c r="AT54" s="153"/>
      <c r="AU54" s="374">
        <v>24</v>
      </c>
      <c r="AV54" s="401"/>
      <c r="AW54" s="402"/>
      <c r="AX54" s="401"/>
      <c r="AY54" s="402"/>
      <c r="AZ54" s="401"/>
      <c r="BA54" s="402"/>
      <c r="BB54" s="401"/>
      <c r="BC54" s="402"/>
      <c r="BD54" s="397" t="str">
        <f t="shared" ref="BD54" si="41">IFERROR(SUM(AV54:BC55)/COUNT(AV54:BC55),"")</f>
        <v/>
      </c>
      <c r="BE54" s="398"/>
      <c r="BF54" s="401"/>
      <c r="BG54" s="402"/>
      <c r="BH54" s="401"/>
      <c r="BI54" s="402"/>
      <c r="BJ54" s="401"/>
      <c r="BK54" s="402"/>
      <c r="BL54" s="397">
        <f>IF(C3=2,BH54,BJ54)</f>
        <v>0</v>
      </c>
      <c r="BM54" s="398"/>
      <c r="BN54" s="401"/>
      <c r="BO54" s="402"/>
      <c r="BP54" s="401"/>
      <c r="BQ54" s="402"/>
      <c r="BR54" s="401"/>
      <c r="BS54" s="402"/>
      <c r="BT54" s="397">
        <f>IF(C4=2,BP54,BR54)</f>
        <v>0</v>
      </c>
      <c r="BU54" s="398"/>
      <c r="BV54" s="401"/>
      <c r="BW54" s="402"/>
      <c r="BX54" s="401"/>
      <c r="BY54" s="402"/>
      <c r="BZ54" s="401"/>
      <c r="CA54" s="402"/>
      <c r="CB54" s="397">
        <f>IF(C5=2,BX54,BZ54)</f>
        <v>0</v>
      </c>
      <c r="CC54" s="398"/>
      <c r="CD54" s="473">
        <f>IF(C7=0,CB54,(IF(C7=3,BD54,(IF(C7=2,BL54,BT54)))))</f>
        <v>0</v>
      </c>
    </row>
    <row r="55" spans="8:82" ht="9" customHeight="1">
      <c r="H55" s="153"/>
      <c r="I55" s="375"/>
      <c r="J55" s="403"/>
      <c r="K55" s="404"/>
      <c r="L55" s="403"/>
      <c r="M55" s="404"/>
      <c r="N55" s="403"/>
      <c r="O55" s="404"/>
      <c r="P55" s="403"/>
      <c r="Q55" s="404"/>
      <c r="R55" s="399"/>
      <c r="S55" s="400"/>
      <c r="T55" s="403"/>
      <c r="U55" s="404"/>
      <c r="V55" s="403"/>
      <c r="W55" s="404"/>
      <c r="X55" s="403"/>
      <c r="Y55" s="404"/>
      <c r="Z55" s="399"/>
      <c r="AA55" s="400"/>
      <c r="AB55" s="403"/>
      <c r="AC55" s="404"/>
      <c r="AD55" s="403"/>
      <c r="AE55" s="404"/>
      <c r="AF55" s="403"/>
      <c r="AG55" s="404"/>
      <c r="AH55" s="399"/>
      <c r="AI55" s="400"/>
      <c r="AJ55" s="403"/>
      <c r="AK55" s="404"/>
      <c r="AL55" s="403"/>
      <c r="AM55" s="404"/>
      <c r="AN55" s="403"/>
      <c r="AO55" s="404"/>
      <c r="AP55" s="399"/>
      <c r="AQ55" s="400"/>
      <c r="AR55" s="473"/>
      <c r="AS55" s="171"/>
      <c r="AT55" s="153"/>
      <c r="AU55" s="375"/>
      <c r="AV55" s="403"/>
      <c r="AW55" s="404"/>
      <c r="AX55" s="403"/>
      <c r="AY55" s="404"/>
      <c r="AZ55" s="403"/>
      <c r="BA55" s="404"/>
      <c r="BB55" s="403"/>
      <c r="BC55" s="404"/>
      <c r="BD55" s="399"/>
      <c r="BE55" s="400"/>
      <c r="BF55" s="403"/>
      <c r="BG55" s="404"/>
      <c r="BH55" s="403"/>
      <c r="BI55" s="404"/>
      <c r="BJ55" s="403"/>
      <c r="BK55" s="404"/>
      <c r="BL55" s="399"/>
      <c r="BM55" s="400"/>
      <c r="BN55" s="403"/>
      <c r="BO55" s="404"/>
      <c r="BP55" s="403"/>
      <c r="BQ55" s="404"/>
      <c r="BR55" s="403"/>
      <c r="BS55" s="404"/>
      <c r="BT55" s="399"/>
      <c r="BU55" s="400"/>
      <c r="BV55" s="403"/>
      <c r="BW55" s="404"/>
      <c r="BX55" s="403"/>
      <c r="BY55" s="404"/>
      <c r="BZ55" s="403"/>
      <c r="CA55" s="404"/>
      <c r="CB55" s="399"/>
      <c r="CC55" s="400"/>
      <c r="CD55" s="473"/>
    </row>
    <row r="56" spans="8:82" ht="9" customHeight="1">
      <c r="H56" s="153"/>
      <c r="I56" s="374">
        <v>25</v>
      </c>
      <c r="J56" s="401"/>
      <c r="K56" s="402"/>
      <c r="L56" s="401"/>
      <c r="M56" s="402"/>
      <c r="N56" s="401"/>
      <c r="O56" s="402"/>
      <c r="P56" s="401"/>
      <c r="Q56" s="402"/>
      <c r="R56" s="397" t="str">
        <f t="shared" ref="R56" si="42">IFERROR(SUM(J56:Q57)/COUNT(J56:Q57),"")</f>
        <v/>
      </c>
      <c r="S56" s="398"/>
      <c r="T56" s="401"/>
      <c r="U56" s="402"/>
      <c r="V56" s="401"/>
      <c r="W56" s="402"/>
      <c r="X56" s="401"/>
      <c r="Y56" s="402"/>
      <c r="Z56" s="397">
        <f>IF(B3=2,V56,X56)</f>
        <v>0</v>
      </c>
      <c r="AA56" s="398"/>
      <c r="AB56" s="401"/>
      <c r="AC56" s="402"/>
      <c r="AD56" s="401"/>
      <c r="AE56" s="402"/>
      <c r="AF56" s="401"/>
      <c r="AG56" s="402"/>
      <c r="AH56" s="397">
        <f>IF(B4=2,AD56,AF56)</f>
        <v>0</v>
      </c>
      <c r="AI56" s="398"/>
      <c r="AJ56" s="401"/>
      <c r="AK56" s="402"/>
      <c r="AL56" s="401"/>
      <c r="AM56" s="402"/>
      <c r="AN56" s="401"/>
      <c r="AO56" s="402"/>
      <c r="AP56" s="397">
        <f>IF(B5=2,AL56,AN56)</f>
        <v>0</v>
      </c>
      <c r="AQ56" s="398"/>
      <c r="AR56" s="473">
        <f>IF(B7=0,AP56,(IF(B7=3,R56,(IF(B7=2,Z56,AH56)))))</f>
        <v>0</v>
      </c>
      <c r="AS56" s="171"/>
      <c r="AT56" s="153"/>
      <c r="AU56" s="374">
        <v>25</v>
      </c>
      <c r="AV56" s="401"/>
      <c r="AW56" s="402"/>
      <c r="AX56" s="401"/>
      <c r="AY56" s="402"/>
      <c r="AZ56" s="401"/>
      <c r="BA56" s="402"/>
      <c r="BB56" s="401"/>
      <c r="BC56" s="402"/>
      <c r="BD56" s="397" t="str">
        <f t="shared" ref="BD56" si="43">IFERROR(SUM(AV56:BC57)/COUNT(AV56:BC57),"")</f>
        <v/>
      </c>
      <c r="BE56" s="398"/>
      <c r="BF56" s="401"/>
      <c r="BG56" s="402"/>
      <c r="BH56" s="401"/>
      <c r="BI56" s="402"/>
      <c r="BJ56" s="401"/>
      <c r="BK56" s="402"/>
      <c r="BL56" s="397">
        <f>IF(C3=2,BH56,BJ56)</f>
        <v>0</v>
      </c>
      <c r="BM56" s="398"/>
      <c r="BN56" s="401"/>
      <c r="BO56" s="402"/>
      <c r="BP56" s="401"/>
      <c r="BQ56" s="402"/>
      <c r="BR56" s="401"/>
      <c r="BS56" s="402"/>
      <c r="BT56" s="397">
        <f>IF(C4=2,BP56,BR56)</f>
        <v>0</v>
      </c>
      <c r="BU56" s="398"/>
      <c r="BV56" s="401"/>
      <c r="BW56" s="402"/>
      <c r="BX56" s="401"/>
      <c r="BY56" s="402"/>
      <c r="BZ56" s="401"/>
      <c r="CA56" s="402"/>
      <c r="CB56" s="397">
        <f>IF(C5=2,BX56,BZ56)</f>
        <v>0</v>
      </c>
      <c r="CC56" s="398"/>
      <c r="CD56" s="473">
        <f>IF(C7=0,CB56,(IF(C7=3,BD56,(IF(C7=2,BL56,BT56)))))</f>
        <v>0</v>
      </c>
    </row>
    <row r="57" spans="8:82" ht="9" customHeight="1">
      <c r="H57" s="153"/>
      <c r="I57" s="375"/>
      <c r="J57" s="403"/>
      <c r="K57" s="404"/>
      <c r="L57" s="403"/>
      <c r="M57" s="404"/>
      <c r="N57" s="403"/>
      <c r="O57" s="404"/>
      <c r="P57" s="403"/>
      <c r="Q57" s="404"/>
      <c r="R57" s="399"/>
      <c r="S57" s="400"/>
      <c r="T57" s="403"/>
      <c r="U57" s="404"/>
      <c r="V57" s="403"/>
      <c r="W57" s="404"/>
      <c r="X57" s="403"/>
      <c r="Y57" s="404"/>
      <c r="Z57" s="399"/>
      <c r="AA57" s="400"/>
      <c r="AB57" s="403"/>
      <c r="AC57" s="404"/>
      <c r="AD57" s="403"/>
      <c r="AE57" s="404"/>
      <c r="AF57" s="403"/>
      <c r="AG57" s="404"/>
      <c r="AH57" s="399"/>
      <c r="AI57" s="400"/>
      <c r="AJ57" s="403"/>
      <c r="AK57" s="404"/>
      <c r="AL57" s="403"/>
      <c r="AM57" s="404"/>
      <c r="AN57" s="403"/>
      <c r="AO57" s="404"/>
      <c r="AP57" s="399"/>
      <c r="AQ57" s="400"/>
      <c r="AR57" s="473"/>
      <c r="AS57" s="171"/>
      <c r="AT57" s="153"/>
      <c r="AU57" s="375"/>
      <c r="AV57" s="403"/>
      <c r="AW57" s="404"/>
      <c r="AX57" s="403"/>
      <c r="AY57" s="404"/>
      <c r="AZ57" s="403"/>
      <c r="BA57" s="404"/>
      <c r="BB57" s="403"/>
      <c r="BC57" s="404"/>
      <c r="BD57" s="399"/>
      <c r="BE57" s="400"/>
      <c r="BF57" s="403"/>
      <c r="BG57" s="404"/>
      <c r="BH57" s="403"/>
      <c r="BI57" s="404"/>
      <c r="BJ57" s="403"/>
      <c r="BK57" s="404"/>
      <c r="BL57" s="399"/>
      <c r="BM57" s="400"/>
      <c r="BN57" s="403"/>
      <c r="BO57" s="404"/>
      <c r="BP57" s="403"/>
      <c r="BQ57" s="404"/>
      <c r="BR57" s="403"/>
      <c r="BS57" s="404"/>
      <c r="BT57" s="399"/>
      <c r="BU57" s="400"/>
      <c r="BV57" s="403"/>
      <c r="BW57" s="404"/>
      <c r="BX57" s="403"/>
      <c r="BY57" s="404"/>
      <c r="BZ57" s="403"/>
      <c r="CA57" s="404"/>
      <c r="CB57" s="399"/>
      <c r="CC57" s="400"/>
      <c r="CD57" s="473"/>
    </row>
    <row r="58" spans="8:82" ht="9" customHeight="1">
      <c r="H58" s="153"/>
      <c r="I58" s="374">
        <v>26</v>
      </c>
      <c r="J58" s="401"/>
      <c r="K58" s="402"/>
      <c r="L58" s="401"/>
      <c r="M58" s="402"/>
      <c r="N58" s="401"/>
      <c r="O58" s="402"/>
      <c r="P58" s="401"/>
      <c r="Q58" s="402"/>
      <c r="R58" s="397" t="str">
        <f t="shared" ref="R58" si="44">IFERROR(SUM(J58:Q59)/COUNT(J58:Q59),"")</f>
        <v/>
      </c>
      <c r="S58" s="398"/>
      <c r="T58" s="401"/>
      <c r="U58" s="402"/>
      <c r="V58" s="401"/>
      <c r="W58" s="402"/>
      <c r="X58" s="401"/>
      <c r="Y58" s="402"/>
      <c r="Z58" s="397">
        <f>IF(B3=2,V58,X58)</f>
        <v>0</v>
      </c>
      <c r="AA58" s="398"/>
      <c r="AB58" s="401"/>
      <c r="AC58" s="402"/>
      <c r="AD58" s="401"/>
      <c r="AE58" s="402"/>
      <c r="AF58" s="401"/>
      <c r="AG58" s="402"/>
      <c r="AH58" s="397">
        <f>IF(B4=2,AD58,AF58)</f>
        <v>0</v>
      </c>
      <c r="AI58" s="398"/>
      <c r="AJ58" s="401"/>
      <c r="AK58" s="402"/>
      <c r="AL58" s="401"/>
      <c r="AM58" s="402"/>
      <c r="AN58" s="401"/>
      <c r="AO58" s="402"/>
      <c r="AP58" s="397">
        <f>IF(B5=2,AL58,AN58)</f>
        <v>0</v>
      </c>
      <c r="AQ58" s="398"/>
      <c r="AR58" s="473">
        <f>IF(B7=0,AP58,(IF(B7=3,R58,(IF(B7=2,Z58,AH58)))))</f>
        <v>0</v>
      </c>
      <c r="AS58" s="171"/>
      <c r="AT58" s="153"/>
      <c r="AU58" s="374">
        <v>26</v>
      </c>
      <c r="AV58" s="401"/>
      <c r="AW58" s="402"/>
      <c r="AX58" s="401"/>
      <c r="AY58" s="402"/>
      <c r="AZ58" s="401"/>
      <c r="BA58" s="402"/>
      <c r="BB58" s="401"/>
      <c r="BC58" s="402"/>
      <c r="BD58" s="397" t="str">
        <f t="shared" ref="BD58" si="45">IFERROR(SUM(AV58:BC59)/COUNT(AV58:BC59),"")</f>
        <v/>
      </c>
      <c r="BE58" s="398"/>
      <c r="BF58" s="401"/>
      <c r="BG58" s="402"/>
      <c r="BH58" s="401"/>
      <c r="BI58" s="402"/>
      <c r="BJ58" s="401"/>
      <c r="BK58" s="402"/>
      <c r="BL58" s="397">
        <f>IF(C3=2,BH58,BJ58)</f>
        <v>0</v>
      </c>
      <c r="BM58" s="398"/>
      <c r="BN58" s="401"/>
      <c r="BO58" s="402"/>
      <c r="BP58" s="401"/>
      <c r="BQ58" s="402"/>
      <c r="BR58" s="401"/>
      <c r="BS58" s="402"/>
      <c r="BT58" s="397">
        <f>IF(C4=2,BP58,BR58)</f>
        <v>0</v>
      </c>
      <c r="BU58" s="398"/>
      <c r="BV58" s="401"/>
      <c r="BW58" s="402"/>
      <c r="BX58" s="401"/>
      <c r="BY58" s="402"/>
      <c r="BZ58" s="401"/>
      <c r="CA58" s="402"/>
      <c r="CB58" s="397">
        <f>IF(C5=2,BX58,BZ58)</f>
        <v>0</v>
      </c>
      <c r="CC58" s="398"/>
      <c r="CD58" s="473">
        <f>IF(C7=0,CB58,(IF(C7=3,BD58,(IF(C7=2,BL58,BT58)))))</f>
        <v>0</v>
      </c>
    </row>
    <row r="59" spans="8:82" ht="9" customHeight="1">
      <c r="H59" s="153"/>
      <c r="I59" s="375"/>
      <c r="J59" s="403"/>
      <c r="K59" s="404"/>
      <c r="L59" s="403"/>
      <c r="M59" s="404"/>
      <c r="N59" s="403"/>
      <c r="O59" s="404"/>
      <c r="P59" s="403"/>
      <c r="Q59" s="404"/>
      <c r="R59" s="399"/>
      <c r="S59" s="400"/>
      <c r="T59" s="403"/>
      <c r="U59" s="404"/>
      <c r="V59" s="403"/>
      <c r="W59" s="404"/>
      <c r="X59" s="403"/>
      <c r="Y59" s="404"/>
      <c r="Z59" s="399"/>
      <c r="AA59" s="400"/>
      <c r="AB59" s="403"/>
      <c r="AC59" s="404"/>
      <c r="AD59" s="403"/>
      <c r="AE59" s="404"/>
      <c r="AF59" s="403"/>
      <c r="AG59" s="404"/>
      <c r="AH59" s="399"/>
      <c r="AI59" s="400"/>
      <c r="AJ59" s="403"/>
      <c r="AK59" s="404"/>
      <c r="AL59" s="403"/>
      <c r="AM59" s="404"/>
      <c r="AN59" s="403"/>
      <c r="AO59" s="404"/>
      <c r="AP59" s="399"/>
      <c r="AQ59" s="400"/>
      <c r="AR59" s="473"/>
      <c r="AS59" s="171"/>
      <c r="AT59" s="153"/>
      <c r="AU59" s="375"/>
      <c r="AV59" s="403"/>
      <c r="AW59" s="404"/>
      <c r="AX59" s="403"/>
      <c r="AY59" s="404"/>
      <c r="AZ59" s="403"/>
      <c r="BA59" s="404"/>
      <c r="BB59" s="403"/>
      <c r="BC59" s="404"/>
      <c r="BD59" s="399"/>
      <c r="BE59" s="400"/>
      <c r="BF59" s="403"/>
      <c r="BG59" s="404"/>
      <c r="BH59" s="403"/>
      <c r="BI59" s="404"/>
      <c r="BJ59" s="403"/>
      <c r="BK59" s="404"/>
      <c r="BL59" s="399"/>
      <c r="BM59" s="400"/>
      <c r="BN59" s="403"/>
      <c r="BO59" s="404"/>
      <c r="BP59" s="403"/>
      <c r="BQ59" s="404"/>
      <c r="BR59" s="403"/>
      <c r="BS59" s="404"/>
      <c r="BT59" s="399"/>
      <c r="BU59" s="400"/>
      <c r="BV59" s="403"/>
      <c r="BW59" s="404"/>
      <c r="BX59" s="403"/>
      <c r="BY59" s="404"/>
      <c r="BZ59" s="403"/>
      <c r="CA59" s="404"/>
      <c r="CB59" s="399"/>
      <c r="CC59" s="400"/>
      <c r="CD59" s="473"/>
    </row>
    <row r="60" spans="8:82" ht="9" customHeight="1">
      <c r="H60" s="153"/>
      <c r="I60" s="374">
        <v>27</v>
      </c>
      <c r="J60" s="401"/>
      <c r="K60" s="402"/>
      <c r="L60" s="401"/>
      <c r="M60" s="402"/>
      <c r="N60" s="401"/>
      <c r="O60" s="402"/>
      <c r="P60" s="401"/>
      <c r="Q60" s="402"/>
      <c r="R60" s="397" t="str">
        <f t="shared" ref="R60" si="46">IFERROR(SUM(J60:Q61)/COUNT(J60:Q61),"")</f>
        <v/>
      </c>
      <c r="S60" s="398"/>
      <c r="T60" s="401"/>
      <c r="U60" s="402"/>
      <c r="V60" s="401"/>
      <c r="W60" s="402"/>
      <c r="X60" s="401"/>
      <c r="Y60" s="402"/>
      <c r="Z60" s="397">
        <f>IF(B3=2,V60,X60)</f>
        <v>0</v>
      </c>
      <c r="AA60" s="398"/>
      <c r="AB60" s="401"/>
      <c r="AC60" s="402"/>
      <c r="AD60" s="401"/>
      <c r="AE60" s="402"/>
      <c r="AF60" s="401"/>
      <c r="AG60" s="402"/>
      <c r="AH60" s="397">
        <f>IF(B4=2,AD60,AF60)</f>
        <v>0</v>
      </c>
      <c r="AI60" s="398"/>
      <c r="AJ60" s="401"/>
      <c r="AK60" s="402"/>
      <c r="AL60" s="401"/>
      <c r="AM60" s="402"/>
      <c r="AN60" s="401"/>
      <c r="AO60" s="402"/>
      <c r="AP60" s="397">
        <f>IF(B5=2,AL60,AN60)</f>
        <v>0</v>
      </c>
      <c r="AQ60" s="398"/>
      <c r="AR60" s="473">
        <f>IF(B7=0,AP60,(IF(B7=3,R60,(IF(B7=2,Z60,AH60)))))</f>
        <v>0</v>
      </c>
      <c r="AS60" s="171"/>
      <c r="AT60" s="153"/>
      <c r="AU60" s="374">
        <v>27</v>
      </c>
      <c r="AV60" s="401"/>
      <c r="AW60" s="402"/>
      <c r="AX60" s="401"/>
      <c r="AY60" s="402"/>
      <c r="AZ60" s="401"/>
      <c r="BA60" s="402"/>
      <c r="BB60" s="401"/>
      <c r="BC60" s="402"/>
      <c r="BD60" s="397" t="str">
        <f t="shared" ref="BD60" si="47">IFERROR(SUM(AV60:BC61)/COUNT(AV60:BC61),"")</f>
        <v/>
      </c>
      <c r="BE60" s="398"/>
      <c r="BF60" s="401"/>
      <c r="BG60" s="402"/>
      <c r="BH60" s="401"/>
      <c r="BI60" s="402"/>
      <c r="BJ60" s="401"/>
      <c r="BK60" s="402"/>
      <c r="BL60" s="397">
        <f>IF(C3=2,BH60,BJ60)</f>
        <v>0</v>
      </c>
      <c r="BM60" s="398"/>
      <c r="BN60" s="401"/>
      <c r="BO60" s="402"/>
      <c r="BP60" s="401"/>
      <c r="BQ60" s="402"/>
      <c r="BR60" s="401"/>
      <c r="BS60" s="402"/>
      <c r="BT60" s="397">
        <f>IF(C4=2,BP60,BR60)</f>
        <v>0</v>
      </c>
      <c r="BU60" s="398"/>
      <c r="BV60" s="401"/>
      <c r="BW60" s="402"/>
      <c r="BX60" s="401"/>
      <c r="BY60" s="402"/>
      <c r="BZ60" s="401"/>
      <c r="CA60" s="402"/>
      <c r="CB60" s="397">
        <f>IF(C5=2,BX60,BZ60)</f>
        <v>0</v>
      </c>
      <c r="CC60" s="398"/>
      <c r="CD60" s="473">
        <f>IF(C7=0,CB60,(IF(C7=3,BD60,(IF(C7=2,BL60,BT60)))))</f>
        <v>0</v>
      </c>
    </row>
    <row r="61" spans="8:82" ht="9" customHeight="1">
      <c r="H61" s="153"/>
      <c r="I61" s="375"/>
      <c r="J61" s="403"/>
      <c r="K61" s="404"/>
      <c r="L61" s="403"/>
      <c r="M61" s="404"/>
      <c r="N61" s="403"/>
      <c r="O61" s="404"/>
      <c r="P61" s="403"/>
      <c r="Q61" s="404"/>
      <c r="R61" s="399"/>
      <c r="S61" s="400"/>
      <c r="T61" s="403"/>
      <c r="U61" s="404"/>
      <c r="V61" s="403"/>
      <c r="W61" s="404"/>
      <c r="X61" s="403"/>
      <c r="Y61" s="404"/>
      <c r="Z61" s="399"/>
      <c r="AA61" s="400"/>
      <c r="AB61" s="403"/>
      <c r="AC61" s="404"/>
      <c r="AD61" s="403"/>
      <c r="AE61" s="404"/>
      <c r="AF61" s="403"/>
      <c r="AG61" s="404"/>
      <c r="AH61" s="399"/>
      <c r="AI61" s="400"/>
      <c r="AJ61" s="403"/>
      <c r="AK61" s="404"/>
      <c r="AL61" s="403"/>
      <c r="AM61" s="404"/>
      <c r="AN61" s="403"/>
      <c r="AO61" s="404"/>
      <c r="AP61" s="399"/>
      <c r="AQ61" s="400"/>
      <c r="AR61" s="473"/>
      <c r="AS61" s="171"/>
      <c r="AT61" s="153"/>
      <c r="AU61" s="375"/>
      <c r="AV61" s="403"/>
      <c r="AW61" s="404"/>
      <c r="AX61" s="403"/>
      <c r="AY61" s="404"/>
      <c r="AZ61" s="403"/>
      <c r="BA61" s="404"/>
      <c r="BB61" s="403"/>
      <c r="BC61" s="404"/>
      <c r="BD61" s="399"/>
      <c r="BE61" s="400"/>
      <c r="BF61" s="403"/>
      <c r="BG61" s="404"/>
      <c r="BH61" s="403"/>
      <c r="BI61" s="404"/>
      <c r="BJ61" s="403"/>
      <c r="BK61" s="404"/>
      <c r="BL61" s="399"/>
      <c r="BM61" s="400"/>
      <c r="BN61" s="403"/>
      <c r="BO61" s="404"/>
      <c r="BP61" s="403"/>
      <c r="BQ61" s="404"/>
      <c r="BR61" s="403"/>
      <c r="BS61" s="404"/>
      <c r="BT61" s="399"/>
      <c r="BU61" s="400"/>
      <c r="BV61" s="403"/>
      <c r="BW61" s="404"/>
      <c r="BX61" s="403"/>
      <c r="BY61" s="404"/>
      <c r="BZ61" s="403"/>
      <c r="CA61" s="404"/>
      <c r="CB61" s="399"/>
      <c r="CC61" s="400"/>
      <c r="CD61" s="473"/>
    </row>
    <row r="62" spans="8:82" ht="9" customHeight="1">
      <c r="H62" s="153"/>
      <c r="I62" s="374">
        <v>28</v>
      </c>
      <c r="J62" s="401"/>
      <c r="K62" s="402"/>
      <c r="L62" s="401"/>
      <c r="M62" s="402"/>
      <c r="N62" s="401"/>
      <c r="O62" s="402"/>
      <c r="P62" s="401"/>
      <c r="Q62" s="402"/>
      <c r="R62" s="397" t="str">
        <f t="shared" ref="R62" si="48">IFERROR(SUM(J62:Q63)/COUNT(J62:Q63),"")</f>
        <v/>
      </c>
      <c r="S62" s="398"/>
      <c r="T62" s="401"/>
      <c r="U62" s="402"/>
      <c r="V62" s="401"/>
      <c r="W62" s="402"/>
      <c r="X62" s="401"/>
      <c r="Y62" s="402"/>
      <c r="Z62" s="397">
        <f>IF(B3=2,V62,X62)</f>
        <v>0</v>
      </c>
      <c r="AA62" s="398"/>
      <c r="AB62" s="401"/>
      <c r="AC62" s="402"/>
      <c r="AD62" s="401"/>
      <c r="AE62" s="402"/>
      <c r="AF62" s="401"/>
      <c r="AG62" s="402"/>
      <c r="AH62" s="397">
        <f>IF(B4=2,AD62,AF62)</f>
        <v>0</v>
      </c>
      <c r="AI62" s="398"/>
      <c r="AJ62" s="401"/>
      <c r="AK62" s="402"/>
      <c r="AL62" s="401"/>
      <c r="AM62" s="402"/>
      <c r="AN62" s="401"/>
      <c r="AO62" s="402"/>
      <c r="AP62" s="397">
        <f>IF(B5=2,AL62,AN62)</f>
        <v>0</v>
      </c>
      <c r="AQ62" s="398"/>
      <c r="AR62" s="473">
        <f>IF(B7=0,AP62,(IF(B7=3,R62,(IF(B7=2,Z62,AH62)))))</f>
        <v>0</v>
      </c>
      <c r="AS62" s="171"/>
      <c r="AT62" s="153"/>
      <c r="AU62" s="374">
        <v>28</v>
      </c>
      <c r="AV62" s="401"/>
      <c r="AW62" s="402"/>
      <c r="AX62" s="401"/>
      <c r="AY62" s="402"/>
      <c r="AZ62" s="401"/>
      <c r="BA62" s="402"/>
      <c r="BB62" s="401"/>
      <c r="BC62" s="402"/>
      <c r="BD62" s="397" t="str">
        <f t="shared" ref="BD62" si="49">IFERROR(SUM(AV62:BC63)/COUNT(AV62:BC63),"")</f>
        <v/>
      </c>
      <c r="BE62" s="398"/>
      <c r="BF62" s="401"/>
      <c r="BG62" s="402"/>
      <c r="BH62" s="401"/>
      <c r="BI62" s="402"/>
      <c r="BJ62" s="401"/>
      <c r="BK62" s="402"/>
      <c r="BL62" s="397">
        <f>IF(C3=2,BH62,BJ62)</f>
        <v>0</v>
      </c>
      <c r="BM62" s="398"/>
      <c r="BN62" s="401"/>
      <c r="BO62" s="402"/>
      <c r="BP62" s="401"/>
      <c r="BQ62" s="402"/>
      <c r="BR62" s="401"/>
      <c r="BS62" s="402"/>
      <c r="BT62" s="397">
        <f>IF(C4=2,BP62,BR62)</f>
        <v>0</v>
      </c>
      <c r="BU62" s="398"/>
      <c r="BV62" s="401"/>
      <c r="BW62" s="402"/>
      <c r="BX62" s="401"/>
      <c r="BY62" s="402"/>
      <c r="BZ62" s="401"/>
      <c r="CA62" s="402"/>
      <c r="CB62" s="397">
        <f>IF(C5=2,BX62,BZ62)</f>
        <v>0</v>
      </c>
      <c r="CC62" s="398"/>
      <c r="CD62" s="473">
        <f>IF(C7=0,CB62,(IF(C7=3,BD62,(IF(C7=2,BL62,BT62)))))</f>
        <v>0</v>
      </c>
    </row>
    <row r="63" spans="8:82" ht="9" customHeight="1">
      <c r="H63" s="153"/>
      <c r="I63" s="375"/>
      <c r="J63" s="403"/>
      <c r="K63" s="404"/>
      <c r="L63" s="403"/>
      <c r="M63" s="404"/>
      <c r="N63" s="403"/>
      <c r="O63" s="404"/>
      <c r="P63" s="403"/>
      <c r="Q63" s="404"/>
      <c r="R63" s="399"/>
      <c r="S63" s="400"/>
      <c r="T63" s="403"/>
      <c r="U63" s="404"/>
      <c r="V63" s="403"/>
      <c r="W63" s="404"/>
      <c r="X63" s="403"/>
      <c r="Y63" s="404"/>
      <c r="Z63" s="399"/>
      <c r="AA63" s="400"/>
      <c r="AB63" s="403"/>
      <c r="AC63" s="404"/>
      <c r="AD63" s="403"/>
      <c r="AE63" s="404"/>
      <c r="AF63" s="403"/>
      <c r="AG63" s="404"/>
      <c r="AH63" s="399"/>
      <c r="AI63" s="400"/>
      <c r="AJ63" s="403"/>
      <c r="AK63" s="404"/>
      <c r="AL63" s="403"/>
      <c r="AM63" s="404"/>
      <c r="AN63" s="403"/>
      <c r="AO63" s="404"/>
      <c r="AP63" s="399"/>
      <c r="AQ63" s="400"/>
      <c r="AR63" s="473"/>
      <c r="AS63" s="171"/>
      <c r="AT63" s="153"/>
      <c r="AU63" s="375"/>
      <c r="AV63" s="403"/>
      <c r="AW63" s="404"/>
      <c r="AX63" s="403"/>
      <c r="AY63" s="404"/>
      <c r="AZ63" s="403"/>
      <c r="BA63" s="404"/>
      <c r="BB63" s="403"/>
      <c r="BC63" s="404"/>
      <c r="BD63" s="399"/>
      <c r="BE63" s="400"/>
      <c r="BF63" s="403"/>
      <c r="BG63" s="404"/>
      <c r="BH63" s="403"/>
      <c r="BI63" s="404"/>
      <c r="BJ63" s="403"/>
      <c r="BK63" s="404"/>
      <c r="BL63" s="399"/>
      <c r="BM63" s="400"/>
      <c r="BN63" s="403"/>
      <c r="BO63" s="404"/>
      <c r="BP63" s="403"/>
      <c r="BQ63" s="404"/>
      <c r="BR63" s="403"/>
      <c r="BS63" s="404"/>
      <c r="BT63" s="399"/>
      <c r="BU63" s="400"/>
      <c r="BV63" s="403"/>
      <c r="BW63" s="404"/>
      <c r="BX63" s="403"/>
      <c r="BY63" s="404"/>
      <c r="BZ63" s="403"/>
      <c r="CA63" s="404"/>
      <c r="CB63" s="399"/>
      <c r="CC63" s="400"/>
      <c r="CD63" s="473"/>
    </row>
    <row r="64" spans="8:82" ht="9" customHeight="1">
      <c r="H64" s="153"/>
      <c r="I64" s="374">
        <v>29</v>
      </c>
      <c r="J64" s="401"/>
      <c r="K64" s="402"/>
      <c r="L64" s="401"/>
      <c r="M64" s="402"/>
      <c r="N64" s="401"/>
      <c r="O64" s="402"/>
      <c r="P64" s="401"/>
      <c r="Q64" s="402"/>
      <c r="R64" s="397" t="str">
        <f t="shared" ref="R64" si="50">IFERROR(SUM(J64:Q65)/COUNT(J64:Q65),"")</f>
        <v/>
      </c>
      <c r="S64" s="398"/>
      <c r="T64" s="401"/>
      <c r="U64" s="402"/>
      <c r="V64" s="401"/>
      <c r="W64" s="402"/>
      <c r="X64" s="401"/>
      <c r="Y64" s="402"/>
      <c r="Z64" s="397">
        <f>IF(B3=2,V64,X64)</f>
        <v>0</v>
      </c>
      <c r="AA64" s="398"/>
      <c r="AB64" s="401"/>
      <c r="AC64" s="402"/>
      <c r="AD64" s="401"/>
      <c r="AE64" s="402"/>
      <c r="AF64" s="401"/>
      <c r="AG64" s="402"/>
      <c r="AH64" s="397">
        <f>IF(B4=2,AD64,AF64)</f>
        <v>0</v>
      </c>
      <c r="AI64" s="398"/>
      <c r="AJ64" s="401"/>
      <c r="AK64" s="402"/>
      <c r="AL64" s="401"/>
      <c r="AM64" s="402"/>
      <c r="AN64" s="401"/>
      <c r="AO64" s="402"/>
      <c r="AP64" s="397">
        <f>IF(B5=2,AL64,AN64)</f>
        <v>0</v>
      </c>
      <c r="AQ64" s="398"/>
      <c r="AR64" s="473">
        <f>IF(B7=0,AP64,(IF(B7=3,R64,(IF(B7=2,Z64,AH64)))))</f>
        <v>0</v>
      </c>
      <c r="AS64" s="171"/>
      <c r="AT64" s="153"/>
      <c r="AU64" s="374">
        <v>29</v>
      </c>
      <c r="AV64" s="401"/>
      <c r="AW64" s="402"/>
      <c r="AX64" s="401"/>
      <c r="AY64" s="402"/>
      <c r="AZ64" s="401"/>
      <c r="BA64" s="402"/>
      <c r="BB64" s="401"/>
      <c r="BC64" s="402"/>
      <c r="BD64" s="397" t="str">
        <f t="shared" ref="BD64" si="51">IFERROR(SUM(AV64:BC65)/COUNT(AV64:BC65),"")</f>
        <v/>
      </c>
      <c r="BE64" s="398"/>
      <c r="BF64" s="401"/>
      <c r="BG64" s="402"/>
      <c r="BH64" s="401"/>
      <c r="BI64" s="402"/>
      <c r="BJ64" s="401"/>
      <c r="BK64" s="402"/>
      <c r="BL64" s="397">
        <f>IF(C3=2,BH64,BJ64)</f>
        <v>0</v>
      </c>
      <c r="BM64" s="398"/>
      <c r="BN64" s="401"/>
      <c r="BO64" s="402"/>
      <c r="BP64" s="401"/>
      <c r="BQ64" s="402"/>
      <c r="BR64" s="401"/>
      <c r="BS64" s="402"/>
      <c r="BT64" s="397">
        <f>IF(C4=2,BP64,BR64)</f>
        <v>0</v>
      </c>
      <c r="BU64" s="398"/>
      <c r="BV64" s="401"/>
      <c r="BW64" s="402"/>
      <c r="BX64" s="401"/>
      <c r="BY64" s="402"/>
      <c r="BZ64" s="401"/>
      <c r="CA64" s="402"/>
      <c r="CB64" s="397">
        <f>IF(C5=2,BX64,BZ64)</f>
        <v>0</v>
      </c>
      <c r="CC64" s="398"/>
      <c r="CD64" s="473">
        <f>IF(C7=0,CB64,(IF(C7=3,BD64,(IF(C7=2,BL64,BT64)))))</f>
        <v>0</v>
      </c>
    </row>
    <row r="65" spans="8:82" ht="9" customHeight="1">
      <c r="H65" s="153"/>
      <c r="I65" s="375"/>
      <c r="J65" s="403"/>
      <c r="K65" s="404"/>
      <c r="L65" s="403"/>
      <c r="M65" s="404"/>
      <c r="N65" s="403"/>
      <c r="O65" s="404"/>
      <c r="P65" s="403"/>
      <c r="Q65" s="404"/>
      <c r="R65" s="399"/>
      <c r="S65" s="400"/>
      <c r="T65" s="403"/>
      <c r="U65" s="404"/>
      <c r="V65" s="403"/>
      <c r="W65" s="404"/>
      <c r="X65" s="403"/>
      <c r="Y65" s="404"/>
      <c r="Z65" s="399"/>
      <c r="AA65" s="400"/>
      <c r="AB65" s="403"/>
      <c r="AC65" s="404"/>
      <c r="AD65" s="403"/>
      <c r="AE65" s="404"/>
      <c r="AF65" s="403"/>
      <c r="AG65" s="404"/>
      <c r="AH65" s="399"/>
      <c r="AI65" s="400"/>
      <c r="AJ65" s="403"/>
      <c r="AK65" s="404"/>
      <c r="AL65" s="403"/>
      <c r="AM65" s="404"/>
      <c r="AN65" s="403"/>
      <c r="AO65" s="404"/>
      <c r="AP65" s="399"/>
      <c r="AQ65" s="400"/>
      <c r="AR65" s="473"/>
      <c r="AS65" s="171"/>
      <c r="AT65" s="153"/>
      <c r="AU65" s="375"/>
      <c r="AV65" s="403"/>
      <c r="AW65" s="404"/>
      <c r="AX65" s="403"/>
      <c r="AY65" s="404"/>
      <c r="AZ65" s="403"/>
      <c r="BA65" s="404"/>
      <c r="BB65" s="403"/>
      <c r="BC65" s="404"/>
      <c r="BD65" s="399"/>
      <c r="BE65" s="400"/>
      <c r="BF65" s="403"/>
      <c r="BG65" s="404"/>
      <c r="BH65" s="403"/>
      <c r="BI65" s="404"/>
      <c r="BJ65" s="403"/>
      <c r="BK65" s="404"/>
      <c r="BL65" s="399"/>
      <c r="BM65" s="400"/>
      <c r="BN65" s="403"/>
      <c r="BO65" s="404"/>
      <c r="BP65" s="403"/>
      <c r="BQ65" s="404"/>
      <c r="BR65" s="403"/>
      <c r="BS65" s="404"/>
      <c r="BT65" s="399"/>
      <c r="BU65" s="400"/>
      <c r="BV65" s="403"/>
      <c r="BW65" s="404"/>
      <c r="BX65" s="403"/>
      <c r="BY65" s="404"/>
      <c r="BZ65" s="403"/>
      <c r="CA65" s="404"/>
      <c r="CB65" s="399"/>
      <c r="CC65" s="400"/>
      <c r="CD65" s="473"/>
    </row>
    <row r="66" spans="8:82" ht="9" customHeight="1">
      <c r="H66" s="153"/>
      <c r="I66" s="374">
        <v>30</v>
      </c>
      <c r="J66" s="401"/>
      <c r="K66" s="402"/>
      <c r="L66" s="401"/>
      <c r="M66" s="402"/>
      <c r="N66" s="401"/>
      <c r="O66" s="402"/>
      <c r="P66" s="401"/>
      <c r="Q66" s="402"/>
      <c r="R66" s="397" t="str">
        <f t="shared" ref="R66" si="52">IFERROR(SUM(J66:Q67)/COUNT(J66:Q67),"")</f>
        <v/>
      </c>
      <c r="S66" s="398"/>
      <c r="T66" s="401"/>
      <c r="U66" s="402"/>
      <c r="V66" s="401"/>
      <c r="W66" s="402"/>
      <c r="X66" s="401"/>
      <c r="Y66" s="402"/>
      <c r="Z66" s="397">
        <f>IF(B3=2,V66,X66)</f>
        <v>0</v>
      </c>
      <c r="AA66" s="398"/>
      <c r="AB66" s="401"/>
      <c r="AC66" s="402"/>
      <c r="AD66" s="401"/>
      <c r="AE66" s="402"/>
      <c r="AF66" s="401"/>
      <c r="AG66" s="402"/>
      <c r="AH66" s="397">
        <f>IF(B4=2,AD66,AF66)</f>
        <v>0</v>
      </c>
      <c r="AI66" s="398"/>
      <c r="AJ66" s="401"/>
      <c r="AK66" s="402"/>
      <c r="AL66" s="401"/>
      <c r="AM66" s="402"/>
      <c r="AN66" s="401"/>
      <c r="AO66" s="402"/>
      <c r="AP66" s="397">
        <f>IF(B5=2,AL66,AN66)</f>
        <v>0</v>
      </c>
      <c r="AQ66" s="398"/>
      <c r="AR66" s="473">
        <f>IF(B7=0,AP66,(IF(B7=3,R66,(IF(B7=2,Z66,AH66)))))</f>
        <v>0</v>
      </c>
      <c r="AS66" s="171"/>
      <c r="AT66" s="153"/>
      <c r="AU66" s="374">
        <v>30</v>
      </c>
      <c r="AV66" s="401"/>
      <c r="AW66" s="402"/>
      <c r="AX66" s="401"/>
      <c r="AY66" s="402"/>
      <c r="AZ66" s="401"/>
      <c r="BA66" s="402"/>
      <c r="BB66" s="401"/>
      <c r="BC66" s="402"/>
      <c r="BD66" s="397" t="str">
        <f t="shared" ref="BD66" si="53">IFERROR(SUM(AV66:BC67)/COUNT(AV66:BC67),"")</f>
        <v/>
      </c>
      <c r="BE66" s="398"/>
      <c r="BF66" s="401"/>
      <c r="BG66" s="402"/>
      <c r="BH66" s="401"/>
      <c r="BI66" s="402"/>
      <c r="BJ66" s="401"/>
      <c r="BK66" s="402"/>
      <c r="BL66" s="397">
        <f>IF(C3=2,BH66,BJ66)</f>
        <v>0</v>
      </c>
      <c r="BM66" s="398"/>
      <c r="BN66" s="401"/>
      <c r="BO66" s="402"/>
      <c r="BP66" s="401"/>
      <c r="BQ66" s="402"/>
      <c r="BR66" s="401"/>
      <c r="BS66" s="402"/>
      <c r="BT66" s="397">
        <f>IF(C4=2,BP66,BR66)</f>
        <v>0</v>
      </c>
      <c r="BU66" s="398"/>
      <c r="BV66" s="401"/>
      <c r="BW66" s="402"/>
      <c r="BX66" s="401"/>
      <c r="BY66" s="402"/>
      <c r="BZ66" s="401"/>
      <c r="CA66" s="402"/>
      <c r="CB66" s="397">
        <f>IF(C5=2,BX66,BZ66)</f>
        <v>0</v>
      </c>
      <c r="CC66" s="398"/>
      <c r="CD66" s="473">
        <f>IF(C7=0,CB66,(IF(C7=3,BD66,(IF(C7=2,BL66,BT66)))))</f>
        <v>0</v>
      </c>
    </row>
    <row r="67" spans="8:82" ht="9" customHeight="1">
      <c r="H67" s="153"/>
      <c r="I67" s="375"/>
      <c r="J67" s="403"/>
      <c r="K67" s="404"/>
      <c r="L67" s="403"/>
      <c r="M67" s="404"/>
      <c r="N67" s="403"/>
      <c r="O67" s="404"/>
      <c r="P67" s="403"/>
      <c r="Q67" s="404"/>
      <c r="R67" s="399"/>
      <c r="S67" s="400"/>
      <c r="T67" s="403"/>
      <c r="U67" s="404"/>
      <c r="V67" s="403"/>
      <c r="W67" s="404"/>
      <c r="X67" s="403"/>
      <c r="Y67" s="404"/>
      <c r="Z67" s="399"/>
      <c r="AA67" s="400"/>
      <c r="AB67" s="403"/>
      <c r="AC67" s="404"/>
      <c r="AD67" s="403"/>
      <c r="AE67" s="404"/>
      <c r="AF67" s="403"/>
      <c r="AG67" s="404"/>
      <c r="AH67" s="399"/>
      <c r="AI67" s="400"/>
      <c r="AJ67" s="403"/>
      <c r="AK67" s="404"/>
      <c r="AL67" s="403"/>
      <c r="AM67" s="404"/>
      <c r="AN67" s="403"/>
      <c r="AO67" s="404"/>
      <c r="AP67" s="399"/>
      <c r="AQ67" s="400"/>
      <c r="AR67" s="473"/>
      <c r="AS67" s="171"/>
      <c r="AT67" s="153"/>
      <c r="AU67" s="375"/>
      <c r="AV67" s="403"/>
      <c r="AW67" s="404"/>
      <c r="AX67" s="403"/>
      <c r="AY67" s="404"/>
      <c r="AZ67" s="403"/>
      <c r="BA67" s="404"/>
      <c r="BB67" s="403"/>
      <c r="BC67" s="404"/>
      <c r="BD67" s="399"/>
      <c r="BE67" s="400"/>
      <c r="BF67" s="403"/>
      <c r="BG67" s="404"/>
      <c r="BH67" s="403"/>
      <c r="BI67" s="404"/>
      <c r="BJ67" s="403"/>
      <c r="BK67" s="404"/>
      <c r="BL67" s="399"/>
      <c r="BM67" s="400"/>
      <c r="BN67" s="403"/>
      <c r="BO67" s="404"/>
      <c r="BP67" s="403"/>
      <c r="BQ67" s="404"/>
      <c r="BR67" s="403"/>
      <c r="BS67" s="404"/>
      <c r="BT67" s="399"/>
      <c r="BU67" s="400"/>
      <c r="BV67" s="403"/>
      <c r="BW67" s="404"/>
      <c r="BX67" s="403"/>
      <c r="BY67" s="404"/>
      <c r="BZ67" s="403"/>
      <c r="CA67" s="404"/>
      <c r="CB67" s="399"/>
      <c r="CC67" s="400"/>
      <c r="CD67" s="473"/>
    </row>
  </sheetData>
  <sheetProtection selectLockedCells="1"/>
  <mergeCells count="1192">
    <mergeCell ref="P52:Q53"/>
    <mergeCell ref="J42:K43"/>
    <mergeCell ref="L42:M43"/>
    <mergeCell ref="N42:O43"/>
    <mergeCell ref="L40:M41"/>
    <mergeCell ref="N40:O41"/>
    <mergeCell ref="R40:S41"/>
    <mergeCell ref="R44:S45"/>
    <mergeCell ref="L44:M45"/>
    <mergeCell ref="N44:O45"/>
    <mergeCell ref="P44:Q45"/>
    <mergeCell ref="L46:M47"/>
    <mergeCell ref="N46:O47"/>
    <mergeCell ref="P46:Q47"/>
    <mergeCell ref="P38:Q39"/>
    <mergeCell ref="J48:K49"/>
    <mergeCell ref="L48:M49"/>
    <mergeCell ref="N48:O49"/>
    <mergeCell ref="P48:Q49"/>
    <mergeCell ref="J46:K47"/>
    <mergeCell ref="J38:K39"/>
    <mergeCell ref="L38:M39"/>
    <mergeCell ref="N38:O39"/>
    <mergeCell ref="CD52:CD53"/>
    <mergeCell ref="CD62:CD63"/>
    <mergeCell ref="AV56:AW57"/>
    <mergeCell ref="AV58:AW59"/>
    <mergeCell ref="AV60:AW61"/>
    <mergeCell ref="AV52:AW53"/>
    <mergeCell ref="AV54:AW55"/>
    <mergeCell ref="AH52:AI53"/>
    <mergeCell ref="J58:K59"/>
    <mergeCell ref="L56:M57"/>
    <mergeCell ref="L58:M59"/>
    <mergeCell ref="N58:O59"/>
    <mergeCell ref="J60:K61"/>
    <mergeCell ref="L60:M61"/>
    <mergeCell ref="N60:O61"/>
    <mergeCell ref="N56:O57"/>
    <mergeCell ref="P60:Q61"/>
    <mergeCell ref="J62:K63"/>
    <mergeCell ref="L62:M63"/>
    <mergeCell ref="N62:O63"/>
    <mergeCell ref="P62:Q63"/>
    <mergeCell ref="R56:S57"/>
    <mergeCell ref="R58:S59"/>
    <mergeCell ref="R60:S61"/>
    <mergeCell ref="R62:S63"/>
    <mergeCell ref="P56:Q57"/>
    <mergeCell ref="P54:Q55"/>
    <mergeCell ref="AU52:AU53"/>
    <mergeCell ref="P58:Q59"/>
    <mergeCell ref="CB56:CC57"/>
    <mergeCell ref="BJ56:BK57"/>
    <mergeCell ref="BL56:BM57"/>
    <mergeCell ref="CD44:CD45"/>
    <mergeCell ref="CD32:CD33"/>
    <mergeCell ref="R5:S7"/>
    <mergeCell ref="AN6:AO7"/>
    <mergeCell ref="T5:Y5"/>
    <mergeCell ref="AH5:AI7"/>
    <mergeCell ref="Z5:AA7"/>
    <mergeCell ref="AB5:AG5"/>
    <mergeCell ref="CD22:CD23"/>
    <mergeCell ref="CD24:CD25"/>
    <mergeCell ref="CD66:CD67"/>
    <mergeCell ref="AV1:CC3"/>
    <mergeCell ref="CD54:CD55"/>
    <mergeCell ref="CD56:CD57"/>
    <mergeCell ref="CD58:CD59"/>
    <mergeCell ref="CD60:CD61"/>
    <mergeCell ref="CD46:CD47"/>
    <mergeCell ref="CD48:CD49"/>
    <mergeCell ref="CD64:CD65"/>
    <mergeCell ref="CD38:CD39"/>
    <mergeCell ref="R64:S65"/>
    <mergeCell ref="R66:S67"/>
    <mergeCell ref="BP18:BQ19"/>
    <mergeCell ref="CD26:CD27"/>
    <mergeCell ref="CD28:CD29"/>
    <mergeCell ref="BX18:BY19"/>
    <mergeCell ref="BZ18:CA19"/>
    <mergeCell ref="CD40:CD41"/>
    <mergeCell ref="CD42:CD43"/>
    <mergeCell ref="BL8:BM9"/>
    <mergeCell ref="BP8:BQ9"/>
    <mergeCell ref="BN8:BO9"/>
    <mergeCell ref="P66:Q67"/>
    <mergeCell ref="L66:M67"/>
    <mergeCell ref="N66:O67"/>
    <mergeCell ref="L64:M65"/>
    <mergeCell ref="N64:O65"/>
    <mergeCell ref="P64:Q65"/>
    <mergeCell ref="P42:Q43"/>
    <mergeCell ref="CD50:CD51"/>
    <mergeCell ref="CD34:CD35"/>
    <mergeCell ref="CD36:CD37"/>
    <mergeCell ref="CD1:CD7"/>
    <mergeCell ref="CD8:CD9"/>
    <mergeCell ref="CD10:CD11"/>
    <mergeCell ref="CD12:CD13"/>
    <mergeCell ref="CD14:CD15"/>
    <mergeCell ref="CD16:CD17"/>
    <mergeCell ref="CD18:CD19"/>
    <mergeCell ref="AV8:AW9"/>
    <mergeCell ref="CB5:CC7"/>
    <mergeCell ref="BL5:BM7"/>
    <mergeCell ref="CB8:CC9"/>
    <mergeCell ref="BR8:BS9"/>
    <mergeCell ref="AB6:AC7"/>
    <mergeCell ref="AL6:AM7"/>
    <mergeCell ref="AD6:AE7"/>
    <mergeCell ref="AF6:AG7"/>
    <mergeCell ref="BP6:BQ7"/>
    <mergeCell ref="CD20:CD21"/>
    <mergeCell ref="CD30:CD31"/>
    <mergeCell ref="CB18:CC19"/>
    <mergeCell ref="BJ18:BK19"/>
    <mergeCell ref="BL18:BM19"/>
    <mergeCell ref="I1:I7"/>
    <mergeCell ref="BN6:BO7"/>
    <mergeCell ref="BN5:BS5"/>
    <mergeCell ref="BD5:BE7"/>
    <mergeCell ref="AJ5:AO5"/>
    <mergeCell ref="N6:O7"/>
    <mergeCell ref="BN4:CC4"/>
    <mergeCell ref="AV4:BM4"/>
    <mergeCell ref="P6:Q7"/>
    <mergeCell ref="T6:U7"/>
    <mergeCell ref="BT14:BU15"/>
    <mergeCell ref="CB12:CC13"/>
    <mergeCell ref="CB22:CC23"/>
    <mergeCell ref="BJ22:BK23"/>
    <mergeCell ref="BL22:BM23"/>
    <mergeCell ref="AU14:AU15"/>
    <mergeCell ref="AH14:AI15"/>
    <mergeCell ref="J1:AQ3"/>
    <mergeCell ref="AR1:AR7"/>
    <mergeCell ref="J4:AA4"/>
    <mergeCell ref="J5:Q5"/>
    <mergeCell ref="V6:W7"/>
    <mergeCell ref="BR6:BS7"/>
    <mergeCell ref="BX6:BY7"/>
    <mergeCell ref="BT8:BU9"/>
    <mergeCell ref="BT5:BU7"/>
    <mergeCell ref="BX8:BY9"/>
    <mergeCell ref="BV6:BW7"/>
    <mergeCell ref="BV8:BW9"/>
    <mergeCell ref="BV5:CA5"/>
    <mergeCell ref="AJ6:AK7"/>
    <mergeCell ref="BZ8:CA9"/>
    <mergeCell ref="AV32:AW33"/>
    <mergeCell ref="AX42:AY43"/>
    <mergeCell ref="BF42:BG43"/>
    <mergeCell ref="BB46:BC47"/>
    <mergeCell ref="BD46:BE47"/>
    <mergeCell ref="BH46:BI47"/>
    <mergeCell ref="BH32:BI33"/>
    <mergeCell ref="BF34:BG35"/>
    <mergeCell ref="AB4:AQ4"/>
    <mergeCell ref="BF5:BK5"/>
    <mergeCell ref="AX6:AY7"/>
    <mergeCell ref="AX8:AY9"/>
    <mergeCell ref="BD8:BE9"/>
    <mergeCell ref="BH8:BI9"/>
    <mergeCell ref="AU8:AU9"/>
    <mergeCell ref="AL8:AM9"/>
    <mergeCell ref="AV5:BC5"/>
    <mergeCell ref="AV6:AW7"/>
    <mergeCell ref="AV26:AW27"/>
    <mergeCell ref="AV34:AW35"/>
    <mergeCell ref="AL16:AM17"/>
    <mergeCell ref="AN16:AO17"/>
    <mergeCell ref="AV28:AW29"/>
    <mergeCell ref="AV30:AW31"/>
    <mergeCell ref="AV20:AW21"/>
    <mergeCell ref="AV22:AW23"/>
    <mergeCell ref="AX22:AY23"/>
    <mergeCell ref="AD8:AE9"/>
    <mergeCell ref="AF8:AG9"/>
    <mergeCell ref="AX26:AY27"/>
    <mergeCell ref="BF26:BG27"/>
    <mergeCell ref="AZ26:BA27"/>
    <mergeCell ref="BN16:BO17"/>
    <mergeCell ref="BT16:BU17"/>
    <mergeCell ref="AZ16:BA17"/>
    <mergeCell ref="BB16:BC17"/>
    <mergeCell ref="BD16:BE17"/>
    <mergeCell ref="BH16:BI17"/>
    <mergeCell ref="BN18:BO19"/>
    <mergeCell ref="BV18:BW19"/>
    <mergeCell ref="AV16:AW17"/>
    <mergeCell ref="BB10:BC11"/>
    <mergeCell ref="BT18:BU19"/>
    <mergeCell ref="BR18:BS19"/>
    <mergeCell ref="BZ6:CA7"/>
    <mergeCell ref="J6:K7"/>
    <mergeCell ref="L6:M7"/>
    <mergeCell ref="AZ10:BA11"/>
    <mergeCell ref="AZ8:BA9"/>
    <mergeCell ref="Z8:AA9"/>
    <mergeCell ref="AJ8:AK9"/>
    <mergeCell ref="AH8:AI9"/>
    <mergeCell ref="AN8:AO9"/>
    <mergeCell ref="AU1:AU7"/>
    <mergeCell ref="AX10:AY11"/>
    <mergeCell ref="AV14:AW15"/>
    <mergeCell ref="AX18:AY19"/>
    <mergeCell ref="AV18:AW19"/>
    <mergeCell ref="AV12:AW13"/>
    <mergeCell ref="BF8:BG9"/>
    <mergeCell ref="BJ8:BK9"/>
    <mergeCell ref="AP5:AQ7"/>
    <mergeCell ref="X8:Y9"/>
    <mergeCell ref="AB8:AC9"/>
    <mergeCell ref="BB26:BC27"/>
    <mergeCell ref="BD26:BE27"/>
    <mergeCell ref="BH26:BI27"/>
    <mergeCell ref="BB28:BC29"/>
    <mergeCell ref="BD28:BE29"/>
    <mergeCell ref="BH28:BI29"/>
    <mergeCell ref="AR16:AR17"/>
    <mergeCell ref="AJ16:AK17"/>
    <mergeCell ref="AJ18:AK19"/>
    <mergeCell ref="AP18:AQ19"/>
    <mergeCell ref="AR20:AR21"/>
    <mergeCell ref="AX16:AY17"/>
    <mergeCell ref="AR8:AR9"/>
    <mergeCell ref="AP8:AQ9"/>
    <mergeCell ref="X6:Y7"/>
    <mergeCell ref="AH18:AI19"/>
    <mergeCell ref="AL18:AM19"/>
    <mergeCell ref="AN18:AO19"/>
    <mergeCell ref="AR18:AR19"/>
    <mergeCell ref="AV10:AW11"/>
    <mergeCell ref="BH6:BI7"/>
    <mergeCell ref="BJ6:BK7"/>
    <mergeCell ref="BF6:BG7"/>
    <mergeCell ref="BB8:BC9"/>
    <mergeCell ref="AZ6:BA7"/>
    <mergeCell ref="BB6:BC7"/>
    <mergeCell ref="AZ18:BA19"/>
    <mergeCell ref="BB18:BC19"/>
    <mergeCell ref="BD18:BE19"/>
    <mergeCell ref="BH18:BI19"/>
    <mergeCell ref="BF18:BG19"/>
    <mergeCell ref="BF16:BG17"/>
    <mergeCell ref="I8:I9"/>
    <mergeCell ref="J8:K9"/>
    <mergeCell ref="L8:M9"/>
    <mergeCell ref="N8:O9"/>
    <mergeCell ref="P10:Q11"/>
    <mergeCell ref="R10:S11"/>
    <mergeCell ref="V10:W11"/>
    <mergeCell ref="X10:Y11"/>
    <mergeCell ref="T10:U11"/>
    <mergeCell ref="I10:I11"/>
    <mergeCell ref="J10:K11"/>
    <mergeCell ref="L10:M11"/>
    <mergeCell ref="N10:O11"/>
    <mergeCell ref="AD10:AE11"/>
    <mergeCell ref="AF10:AG11"/>
    <mergeCell ref="AB10:AC11"/>
    <mergeCell ref="Z10:AA11"/>
    <mergeCell ref="P8:Q9"/>
    <mergeCell ref="R8:S9"/>
    <mergeCell ref="T8:U9"/>
    <mergeCell ref="V8:W9"/>
    <mergeCell ref="L12:M13"/>
    <mergeCell ref="T12:U13"/>
    <mergeCell ref="AU10:AU11"/>
    <mergeCell ref="AH10:AI11"/>
    <mergeCell ref="AL10:AM11"/>
    <mergeCell ref="AN10:AO11"/>
    <mergeCell ref="AR10:AR11"/>
    <mergeCell ref="AJ10:AK11"/>
    <mergeCell ref="CB10:CC11"/>
    <mergeCell ref="BV10:BW11"/>
    <mergeCell ref="BD10:BE11"/>
    <mergeCell ref="BH10:BI11"/>
    <mergeCell ref="BF10:BG11"/>
    <mergeCell ref="BJ10:BK11"/>
    <mergeCell ref="BL10:BM11"/>
    <mergeCell ref="BP10:BQ11"/>
    <mergeCell ref="BR10:BS11"/>
    <mergeCell ref="R12:S13"/>
    <mergeCell ref="V12:W13"/>
    <mergeCell ref="X12:Y13"/>
    <mergeCell ref="AL12:AM13"/>
    <mergeCell ref="AN12:AO13"/>
    <mergeCell ref="AR12:AR13"/>
    <mergeCell ref="Z12:AA13"/>
    <mergeCell ref="AB12:AC13"/>
    <mergeCell ref="AJ12:AK13"/>
    <mergeCell ref="BL12:BM13"/>
    <mergeCell ref="BT10:BU11"/>
    <mergeCell ref="BZ10:CA11"/>
    <mergeCell ref="AP10:AQ11"/>
    <mergeCell ref="BN10:BO11"/>
    <mergeCell ref="BX10:BY11"/>
    <mergeCell ref="I12:I13"/>
    <mergeCell ref="J12:K13"/>
    <mergeCell ref="N12:O13"/>
    <mergeCell ref="P12:Q13"/>
    <mergeCell ref="AZ14:BA15"/>
    <mergeCell ref="AX14:AY15"/>
    <mergeCell ref="I14:I15"/>
    <mergeCell ref="J14:K15"/>
    <mergeCell ref="N14:O15"/>
    <mergeCell ref="P14:Q15"/>
    <mergeCell ref="V14:W15"/>
    <mergeCell ref="X14:Y15"/>
    <mergeCell ref="T14:U15"/>
    <mergeCell ref="BB14:BC15"/>
    <mergeCell ref="BD14:BE15"/>
    <mergeCell ref="AL14:AM15"/>
    <mergeCell ref="AN14:AO15"/>
    <mergeCell ref="AR14:AR15"/>
    <mergeCell ref="AP14:AQ15"/>
    <mergeCell ref="AJ14:AK15"/>
    <mergeCell ref="L14:M15"/>
    <mergeCell ref="AD14:AE15"/>
    <mergeCell ref="AF14:AG15"/>
    <mergeCell ref="R14:S15"/>
    <mergeCell ref="AD12:AE13"/>
    <mergeCell ref="AF12:AG13"/>
    <mergeCell ref="AP12:AQ13"/>
    <mergeCell ref="AH12:AI13"/>
    <mergeCell ref="BB12:BC13"/>
    <mergeCell ref="AU12:AU13"/>
    <mergeCell ref="AB14:AC15"/>
    <mergeCell ref="Z14:AA15"/>
    <mergeCell ref="CB14:CC15"/>
    <mergeCell ref="BJ14:BK15"/>
    <mergeCell ref="BL14:BM15"/>
    <mergeCell ref="BP14:BQ15"/>
    <mergeCell ref="BR14:BS15"/>
    <mergeCell ref="BN14:BO15"/>
    <mergeCell ref="BX14:BY15"/>
    <mergeCell ref="BZ14:CA15"/>
    <mergeCell ref="BV14:BW15"/>
    <mergeCell ref="BX12:BY13"/>
    <mergeCell ref="BZ12:CA13"/>
    <mergeCell ref="AX12:AY13"/>
    <mergeCell ref="BF12:BG13"/>
    <mergeCell ref="BN12:BO13"/>
    <mergeCell ref="BV12:BW13"/>
    <mergeCell ref="AZ12:BA13"/>
    <mergeCell ref="BD12:BE13"/>
    <mergeCell ref="BH12:BI13"/>
    <mergeCell ref="BJ12:BK13"/>
    <mergeCell ref="BF14:BG15"/>
    <mergeCell ref="BR12:BS13"/>
    <mergeCell ref="BT12:BU13"/>
    <mergeCell ref="BP12:BQ13"/>
    <mergeCell ref="BH14:BI15"/>
    <mergeCell ref="I20:I21"/>
    <mergeCell ref="J20:K21"/>
    <mergeCell ref="N20:O21"/>
    <mergeCell ref="P20:Q21"/>
    <mergeCell ref="L20:M21"/>
    <mergeCell ref="I18:I19"/>
    <mergeCell ref="J18:K19"/>
    <mergeCell ref="N18:O19"/>
    <mergeCell ref="P18:Q19"/>
    <mergeCell ref="BZ16:CA17"/>
    <mergeCell ref="CB16:CC17"/>
    <mergeCell ref="BJ16:BK17"/>
    <mergeCell ref="BL16:BM17"/>
    <mergeCell ref="BP16:BQ17"/>
    <mergeCell ref="BR16:BS17"/>
    <mergeCell ref="BV16:BW17"/>
    <mergeCell ref="T16:U17"/>
    <mergeCell ref="AD16:AE17"/>
    <mergeCell ref="AB16:AC17"/>
    <mergeCell ref="BX16:BY17"/>
    <mergeCell ref="AP16:AQ17"/>
    <mergeCell ref="AU16:AU17"/>
    <mergeCell ref="AF16:AG17"/>
    <mergeCell ref="AH16:AI17"/>
    <mergeCell ref="X16:Y17"/>
    <mergeCell ref="Z16:AA17"/>
    <mergeCell ref="I16:I17"/>
    <mergeCell ref="J16:K17"/>
    <mergeCell ref="N16:O17"/>
    <mergeCell ref="P16:Q17"/>
    <mergeCell ref="L16:M17"/>
    <mergeCell ref="AU18:AU19"/>
    <mergeCell ref="L18:M19"/>
    <mergeCell ref="R18:S19"/>
    <mergeCell ref="V18:W19"/>
    <mergeCell ref="X18:Y19"/>
    <mergeCell ref="T18:U19"/>
    <mergeCell ref="AB20:AC21"/>
    <mergeCell ref="AD20:AE21"/>
    <mergeCell ref="T20:U21"/>
    <mergeCell ref="AF20:AG21"/>
    <mergeCell ref="R20:S21"/>
    <mergeCell ref="X20:Y21"/>
    <mergeCell ref="Z20:AA21"/>
    <mergeCell ref="Z18:AA19"/>
    <mergeCell ref="AF18:AG19"/>
    <mergeCell ref="V20:W21"/>
    <mergeCell ref="AD18:AE19"/>
    <mergeCell ref="AB18:AC19"/>
    <mergeCell ref="CB20:CC21"/>
    <mergeCell ref="BJ20:BK21"/>
    <mergeCell ref="BL20:BM21"/>
    <mergeCell ref="BP20:BQ21"/>
    <mergeCell ref="BR20:BS21"/>
    <mergeCell ref="BN20:BO21"/>
    <mergeCell ref="BV20:BW21"/>
    <mergeCell ref="BT20:BU21"/>
    <mergeCell ref="BZ22:CA23"/>
    <mergeCell ref="AU22:AU23"/>
    <mergeCell ref="BX20:BY21"/>
    <mergeCell ref="BZ20:CA21"/>
    <mergeCell ref="AU20:AU21"/>
    <mergeCell ref="AX20:AY21"/>
    <mergeCell ref="BF20:BG21"/>
    <mergeCell ref="AZ20:BA21"/>
    <mergeCell ref="BB20:BC21"/>
    <mergeCell ref="BV22:BW23"/>
    <mergeCell ref="BX22:BY23"/>
    <mergeCell ref="BP22:BQ23"/>
    <mergeCell ref="BR22:BS23"/>
    <mergeCell ref="BN22:BO23"/>
    <mergeCell ref="BT22:BU23"/>
    <mergeCell ref="J22:K23"/>
    <mergeCell ref="N22:O23"/>
    <mergeCell ref="P22:Q23"/>
    <mergeCell ref="AL24:AM25"/>
    <mergeCell ref="X22:Y23"/>
    <mergeCell ref="Z22:AA23"/>
    <mergeCell ref="AH22:AI23"/>
    <mergeCell ref="AN24:AO25"/>
    <mergeCell ref="AR24:AR25"/>
    <mergeCell ref="AN20:AO21"/>
    <mergeCell ref="BD20:BE21"/>
    <mergeCell ref="BH20:BI21"/>
    <mergeCell ref="AP24:AQ25"/>
    <mergeCell ref="AU24:AU25"/>
    <mergeCell ref="AP22:AQ23"/>
    <mergeCell ref="AR22:AR23"/>
    <mergeCell ref="BF22:BG23"/>
    <mergeCell ref="AV24:AW25"/>
    <mergeCell ref="AJ20:AK21"/>
    <mergeCell ref="AP20:AQ21"/>
    <mergeCell ref="AL22:AM23"/>
    <mergeCell ref="AN22:AO23"/>
    <mergeCell ref="AH20:AI21"/>
    <mergeCell ref="AL20:AM21"/>
    <mergeCell ref="AX24:AY25"/>
    <mergeCell ref="BF24:BG25"/>
    <mergeCell ref="AZ22:BA23"/>
    <mergeCell ref="BB22:BC23"/>
    <mergeCell ref="BD22:BE23"/>
    <mergeCell ref="BH22:BI23"/>
    <mergeCell ref="CB26:CC27"/>
    <mergeCell ref="BJ26:BK27"/>
    <mergeCell ref="BL26:BM27"/>
    <mergeCell ref="BP26:BQ27"/>
    <mergeCell ref="BR26:BS27"/>
    <mergeCell ref="BX26:BY27"/>
    <mergeCell ref="BZ26:CA27"/>
    <mergeCell ref="AB22:AC23"/>
    <mergeCell ref="AH24:AI25"/>
    <mergeCell ref="AJ24:AK25"/>
    <mergeCell ref="T22:U23"/>
    <mergeCell ref="I24:I25"/>
    <mergeCell ref="J24:K25"/>
    <mergeCell ref="N24:O25"/>
    <mergeCell ref="P24:Q25"/>
    <mergeCell ref="L24:M25"/>
    <mergeCell ref="L22:M23"/>
    <mergeCell ref="AZ24:BA25"/>
    <mergeCell ref="BB24:BC25"/>
    <mergeCell ref="L26:M27"/>
    <mergeCell ref="AU26:AU27"/>
    <mergeCell ref="AH26:AI27"/>
    <mergeCell ref="AL26:AM27"/>
    <mergeCell ref="AN26:AO27"/>
    <mergeCell ref="AR26:AR27"/>
    <mergeCell ref="X26:Y27"/>
    <mergeCell ref="Z26:AA27"/>
    <mergeCell ref="T26:U27"/>
    <mergeCell ref="AJ26:AK27"/>
    <mergeCell ref="AP26:AQ27"/>
    <mergeCell ref="BD24:BE25"/>
    <mergeCell ref="BH24:BI25"/>
    <mergeCell ref="I28:I29"/>
    <mergeCell ref="J28:K29"/>
    <mergeCell ref="N28:O29"/>
    <mergeCell ref="P28:Q29"/>
    <mergeCell ref="L28:M29"/>
    <mergeCell ref="I26:I27"/>
    <mergeCell ref="J26:K27"/>
    <mergeCell ref="N26:O27"/>
    <mergeCell ref="P26:Q27"/>
    <mergeCell ref="AD22:AE23"/>
    <mergeCell ref="BX24:BY25"/>
    <mergeCell ref="BZ24:CA25"/>
    <mergeCell ref="CB24:CC25"/>
    <mergeCell ref="BJ24:BK25"/>
    <mergeCell ref="BL24:BM25"/>
    <mergeCell ref="BP24:BQ25"/>
    <mergeCell ref="BR24:BS25"/>
    <mergeCell ref="BV24:BW25"/>
    <mergeCell ref="BT24:BU25"/>
    <mergeCell ref="BN26:BO27"/>
    <mergeCell ref="BV26:BW27"/>
    <mergeCell ref="BT26:BU27"/>
    <mergeCell ref="V22:W23"/>
    <mergeCell ref="AJ22:AK23"/>
    <mergeCell ref="AF22:AG23"/>
    <mergeCell ref="AD24:AE25"/>
    <mergeCell ref="AF24:AG25"/>
    <mergeCell ref="AB24:AC25"/>
    <mergeCell ref="X24:Y25"/>
    <mergeCell ref="R22:S23"/>
    <mergeCell ref="R24:S25"/>
    <mergeCell ref="I22:I23"/>
    <mergeCell ref="R28:S29"/>
    <mergeCell ref="X28:Y29"/>
    <mergeCell ref="Z28:AA29"/>
    <mergeCell ref="AB26:AC27"/>
    <mergeCell ref="AD26:AE27"/>
    <mergeCell ref="AF26:AG27"/>
    <mergeCell ref="R26:S27"/>
    <mergeCell ref="V26:W27"/>
    <mergeCell ref="P32:Q33"/>
    <mergeCell ref="L32:M33"/>
    <mergeCell ref="AR28:AR29"/>
    <mergeCell ref="AJ28:AK29"/>
    <mergeCell ref="AP28:AQ29"/>
    <mergeCell ref="AD28:AE29"/>
    <mergeCell ref="AF28:AG29"/>
    <mergeCell ref="BZ28:CA29"/>
    <mergeCell ref="BL32:BM33"/>
    <mergeCell ref="BP32:BQ33"/>
    <mergeCell ref="BR32:BS33"/>
    <mergeCell ref="BN32:BO33"/>
    <mergeCell ref="BT32:BU33"/>
    <mergeCell ref="BV32:BW33"/>
    <mergeCell ref="BX32:BY33"/>
    <mergeCell ref="BZ32:CA33"/>
    <mergeCell ref="AX32:AY33"/>
    <mergeCell ref="BF32:BG33"/>
    <mergeCell ref="AP32:AQ33"/>
    <mergeCell ref="AU32:AU33"/>
    <mergeCell ref="AR32:AR33"/>
    <mergeCell ref="AZ32:BA33"/>
    <mergeCell ref="BB32:BC33"/>
    <mergeCell ref="AD32:AE33"/>
    <mergeCell ref="CB28:CC29"/>
    <mergeCell ref="BJ28:BK29"/>
    <mergeCell ref="BL28:BM29"/>
    <mergeCell ref="BP28:BQ29"/>
    <mergeCell ref="BR28:BS29"/>
    <mergeCell ref="BN28:BO29"/>
    <mergeCell ref="BV28:BW29"/>
    <mergeCell ref="BT28:BU29"/>
    <mergeCell ref="BX28:BY29"/>
    <mergeCell ref="T28:U29"/>
    <mergeCell ref="V28:W29"/>
    <mergeCell ref="AU28:AU29"/>
    <mergeCell ref="AH28:AI29"/>
    <mergeCell ref="AL28:AM29"/>
    <mergeCell ref="AN28:AO29"/>
    <mergeCell ref="BX30:BY31"/>
    <mergeCell ref="BZ30:CA31"/>
    <mergeCell ref="AB28:AC29"/>
    <mergeCell ref="CB30:CC31"/>
    <mergeCell ref="BJ30:BK31"/>
    <mergeCell ref="BL30:BM31"/>
    <mergeCell ref="BP30:BQ31"/>
    <mergeCell ref="BR30:BS31"/>
    <mergeCell ref="AX30:AY31"/>
    <mergeCell ref="BF30:BG31"/>
    <mergeCell ref="AP30:AQ31"/>
    <mergeCell ref="BB30:BC31"/>
    <mergeCell ref="BD30:BE31"/>
    <mergeCell ref="BH30:BI31"/>
    <mergeCell ref="AX28:AY29"/>
    <mergeCell ref="BF28:BG29"/>
    <mergeCell ref="AZ28:BA29"/>
    <mergeCell ref="AF32:AG33"/>
    <mergeCell ref="AB32:AC33"/>
    <mergeCell ref="AL30:AM31"/>
    <mergeCell ref="AH32:AI33"/>
    <mergeCell ref="AJ32:AK33"/>
    <mergeCell ref="AL32:AM33"/>
    <mergeCell ref="AN32:AO33"/>
    <mergeCell ref="AF30:AG31"/>
    <mergeCell ref="CB32:CC33"/>
    <mergeCell ref="BJ32:BK33"/>
    <mergeCell ref="BX34:BY35"/>
    <mergeCell ref="BZ34:CA35"/>
    <mergeCell ref="BT34:BU35"/>
    <mergeCell ref="AX34:AY35"/>
    <mergeCell ref="AP34:AQ35"/>
    <mergeCell ref="AB36:AC37"/>
    <mergeCell ref="R36:S37"/>
    <mergeCell ref="X36:Y37"/>
    <mergeCell ref="AZ34:BA35"/>
    <mergeCell ref="BB34:BC35"/>
    <mergeCell ref="BD34:BE35"/>
    <mergeCell ref="BH34:BI35"/>
    <mergeCell ref="AN34:AO35"/>
    <mergeCell ref="AR34:AR35"/>
    <mergeCell ref="Z36:AA37"/>
    <mergeCell ref="Z34:AA35"/>
    <mergeCell ref="T34:U35"/>
    <mergeCell ref="V34:W35"/>
    <mergeCell ref="X34:Y35"/>
    <mergeCell ref="T36:U37"/>
    <mergeCell ref="V36:W37"/>
    <mergeCell ref="AZ30:BA31"/>
    <mergeCell ref="I30:I31"/>
    <mergeCell ref="J30:K31"/>
    <mergeCell ref="N30:O31"/>
    <mergeCell ref="P30:Q31"/>
    <mergeCell ref="L30:M31"/>
    <mergeCell ref="AU30:AU31"/>
    <mergeCell ref="AH30:AI31"/>
    <mergeCell ref="R32:S33"/>
    <mergeCell ref="AN30:AO31"/>
    <mergeCell ref="AR30:AR31"/>
    <mergeCell ref="I32:I33"/>
    <mergeCell ref="J32:K33"/>
    <mergeCell ref="N32:O33"/>
    <mergeCell ref="BX36:BY37"/>
    <mergeCell ref="AV36:AW37"/>
    <mergeCell ref="BZ36:CA37"/>
    <mergeCell ref="CB36:CC37"/>
    <mergeCell ref="BJ36:BK37"/>
    <mergeCell ref="BL36:BM37"/>
    <mergeCell ref="BP36:BQ37"/>
    <mergeCell ref="BR36:BS37"/>
    <mergeCell ref="BN36:BO37"/>
    <mergeCell ref="BV36:BW37"/>
    <mergeCell ref="BT36:BU37"/>
    <mergeCell ref="I34:I35"/>
    <mergeCell ref="J34:K35"/>
    <mergeCell ref="N34:O35"/>
    <mergeCell ref="P34:Q35"/>
    <mergeCell ref="L34:M35"/>
    <mergeCell ref="AU34:AU35"/>
    <mergeCell ref="AH34:AI35"/>
    <mergeCell ref="AL34:AM35"/>
    <mergeCell ref="I36:I37"/>
    <mergeCell ref="J36:K37"/>
    <mergeCell ref="N36:O37"/>
    <mergeCell ref="CB34:CC35"/>
    <mergeCell ref="P36:Q37"/>
    <mergeCell ref="I38:I39"/>
    <mergeCell ref="T40:U41"/>
    <mergeCell ref="R38:S39"/>
    <mergeCell ref="AF36:AG37"/>
    <mergeCell ref="AX36:AY37"/>
    <mergeCell ref="BD36:BE37"/>
    <mergeCell ref="BH36:BI37"/>
    <mergeCell ref="AD36:AE37"/>
    <mergeCell ref="BF36:BG37"/>
    <mergeCell ref="AZ36:BA37"/>
    <mergeCell ref="BB36:BC37"/>
    <mergeCell ref="AU36:AU37"/>
    <mergeCell ref="AH36:AI37"/>
    <mergeCell ref="AL36:AM37"/>
    <mergeCell ref="AN36:AO37"/>
    <mergeCell ref="AR36:AR37"/>
    <mergeCell ref="AJ36:AK37"/>
    <mergeCell ref="AP36:AQ37"/>
    <mergeCell ref="L36:M37"/>
    <mergeCell ref="J40:K41"/>
    <mergeCell ref="P40:Q41"/>
    <mergeCell ref="AU38:AU39"/>
    <mergeCell ref="AH38:AI39"/>
    <mergeCell ref="V38:W39"/>
    <mergeCell ref="X40:Y41"/>
    <mergeCell ref="Z40:AA41"/>
    <mergeCell ref="V40:W41"/>
    <mergeCell ref="AH40:AI41"/>
    <mergeCell ref="AJ40:AK41"/>
    <mergeCell ref="AL40:AM41"/>
    <mergeCell ref="AN40:AO41"/>
    <mergeCell ref="AP38:AQ39"/>
    <mergeCell ref="AD40:AE41"/>
    <mergeCell ref="AF40:AG41"/>
    <mergeCell ref="AB40:AC41"/>
    <mergeCell ref="AL38:AM39"/>
    <mergeCell ref="AN38:AO39"/>
    <mergeCell ref="BX40:BY41"/>
    <mergeCell ref="BZ40:CA41"/>
    <mergeCell ref="CB40:CC41"/>
    <mergeCell ref="BJ40:BK41"/>
    <mergeCell ref="BL40:BM41"/>
    <mergeCell ref="BP40:BQ41"/>
    <mergeCell ref="BR40:BS41"/>
    <mergeCell ref="BN40:BO41"/>
    <mergeCell ref="BV40:BW41"/>
    <mergeCell ref="BT40:BU41"/>
    <mergeCell ref="AX40:AY41"/>
    <mergeCell ref="BF40:BG41"/>
    <mergeCell ref="AP40:AQ41"/>
    <mergeCell ref="AU40:AU41"/>
    <mergeCell ref="AR40:AR41"/>
    <mergeCell ref="AZ40:BA41"/>
    <mergeCell ref="AV38:AW39"/>
    <mergeCell ref="BN42:BO43"/>
    <mergeCell ref="BV42:BW43"/>
    <mergeCell ref="BT42:BU43"/>
    <mergeCell ref="AZ42:BA43"/>
    <mergeCell ref="BB42:BC43"/>
    <mergeCell ref="BD42:BE43"/>
    <mergeCell ref="BH42:BI43"/>
    <mergeCell ref="AR38:AR39"/>
    <mergeCell ref="CB38:CC39"/>
    <mergeCell ref="BJ38:BK39"/>
    <mergeCell ref="BL38:BM39"/>
    <mergeCell ref="BP38:BQ39"/>
    <mergeCell ref="BR38:BS39"/>
    <mergeCell ref="AX38:AY39"/>
    <mergeCell ref="BF38:BG39"/>
    <mergeCell ref="BX38:BY39"/>
    <mergeCell ref="BZ38:CA39"/>
    <mergeCell ref="AV42:AW43"/>
    <mergeCell ref="AV40:AW41"/>
    <mergeCell ref="AZ38:BA39"/>
    <mergeCell ref="BB38:BC39"/>
    <mergeCell ref="BD38:BE39"/>
    <mergeCell ref="BH38:BI39"/>
    <mergeCell ref="BN38:BO39"/>
    <mergeCell ref="BV38:BW39"/>
    <mergeCell ref="BT38:BU39"/>
    <mergeCell ref="I40:I41"/>
    <mergeCell ref="BX44:BY45"/>
    <mergeCell ref="BZ44:CA45"/>
    <mergeCell ref="CB44:CC45"/>
    <mergeCell ref="BJ44:BK45"/>
    <mergeCell ref="BL44:BM45"/>
    <mergeCell ref="BP44:BQ45"/>
    <mergeCell ref="BR44:BS45"/>
    <mergeCell ref="X42:Y43"/>
    <mergeCell ref="Z42:AA43"/>
    <mergeCell ref="T42:U43"/>
    <mergeCell ref="R42:S43"/>
    <mergeCell ref="AU42:AU43"/>
    <mergeCell ref="AH42:AI43"/>
    <mergeCell ref="AL42:AM43"/>
    <mergeCell ref="AN42:AO43"/>
    <mergeCell ref="AR42:AR43"/>
    <mergeCell ref="AJ42:AK43"/>
    <mergeCell ref="AP42:AQ43"/>
    <mergeCell ref="AB44:AC45"/>
    <mergeCell ref="X44:Y45"/>
    <mergeCell ref="Z44:AA45"/>
    <mergeCell ref="CB42:CC43"/>
    <mergeCell ref="BJ42:BK43"/>
    <mergeCell ref="BL42:BM43"/>
    <mergeCell ref="BP42:BQ43"/>
    <mergeCell ref="BR42:BS43"/>
    <mergeCell ref="BX42:BY43"/>
    <mergeCell ref="BZ42:CA43"/>
    <mergeCell ref="I42:I43"/>
    <mergeCell ref="AB42:AC43"/>
    <mergeCell ref="BH40:BI41"/>
    <mergeCell ref="I44:I45"/>
    <mergeCell ref="R48:S49"/>
    <mergeCell ref="J44:K45"/>
    <mergeCell ref="AZ46:BA47"/>
    <mergeCell ref="AV44:AW45"/>
    <mergeCell ref="AV46:AW47"/>
    <mergeCell ref="AL46:AM47"/>
    <mergeCell ref="AR46:AR47"/>
    <mergeCell ref="AX46:AY47"/>
    <mergeCell ref="BF46:BG47"/>
    <mergeCell ref="AD46:AE47"/>
    <mergeCell ref="AF46:AG47"/>
    <mergeCell ref="R46:S47"/>
    <mergeCell ref="AF48:AG49"/>
    <mergeCell ref="AB48:AC49"/>
    <mergeCell ref="AN46:AO47"/>
    <mergeCell ref="V46:W47"/>
    <mergeCell ref="I46:I47"/>
    <mergeCell ref="AL48:AM49"/>
    <mergeCell ref="BZ48:CA49"/>
    <mergeCell ref="CB48:CC49"/>
    <mergeCell ref="BJ48:BK49"/>
    <mergeCell ref="BL48:BM49"/>
    <mergeCell ref="BP48:BQ49"/>
    <mergeCell ref="BR48:BS49"/>
    <mergeCell ref="BN48:BO49"/>
    <mergeCell ref="BV48:BW49"/>
    <mergeCell ref="BT48:BU49"/>
    <mergeCell ref="AZ44:BA45"/>
    <mergeCell ref="BB44:BC45"/>
    <mergeCell ref="BD44:BE45"/>
    <mergeCell ref="BH44:BI45"/>
    <mergeCell ref="V44:W45"/>
    <mergeCell ref="AU44:AU45"/>
    <mergeCell ref="AH44:AI45"/>
    <mergeCell ref="AL44:AM45"/>
    <mergeCell ref="AN44:AO45"/>
    <mergeCell ref="AR44:AR45"/>
    <mergeCell ref="AJ44:AK45"/>
    <mergeCell ref="AP44:AQ45"/>
    <mergeCell ref="AF44:AG45"/>
    <mergeCell ref="AU46:AU47"/>
    <mergeCell ref="CB50:CC51"/>
    <mergeCell ref="BJ50:BK51"/>
    <mergeCell ref="BL50:BM51"/>
    <mergeCell ref="BP50:BQ51"/>
    <mergeCell ref="BR50:BS51"/>
    <mergeCell ref="BX50:BY51"/>
    <mergeCell ref="BZ50:CA51"/>
    <mergeCell ref="AU50:AU51"/>
    <mergeCell ref="AH50:AI51"/>
    <mergeCell ref="AL50:AM51"/>
    <mergeCell ref="AN50:AO51"/>
    <mergeCell ref="AR50:AR51"/>
    <mergeCell ref="CB46:CC47"/>
    <mergeCell ref="BJ46:BK47"/>
    <mergeCell ref="BL46:BM47"/>
    <mergeCell ref="BP46:BQ47"/>
    <mergeCell ref="BR46:BS47"/>
    <mergeCell ref="BZ46:CA47"/>
    <mergeCell ref="BN46:BO47"/>
    <mergeCell ref="BX46:BY47"/>
    <mergeCell ref="BV46:BW47"/>
    <mergeCell ref="BT46:BU47"/>
    <mergeCell ref="AJ46:AK47"/>
    <mergeCell ref="AP46:AQ47"/>
    <mergeCell ref="AN48:AO49"/>
    <mergeCell ref="AU48:AU49"/>
    <mergeCell ref="AR48:AR49"/>
    <mergeCell ref="AZ48:BA49"/>
    <mergeCell ref="BB48:BC49"/>
    <mergeCell ref="BD48:BE49"/>
    <mergeCell ref="AV48:AW49"/>
    <mergeCell ref="BX48:BY49"/>
    <mergeCell ref="BX56:BY57"/>
    <mergeCell ref="BN56:BO57"/>
    <mergeCell ref="BV56:BW57"/>
    <mergeCell ref="BT56:BU57"/>
    <mergeCell ref="BZ56:CA57"/>
    <mergeCell ref="I52:I53"/>
    <mergeCell ref="AP50:AQ51"/>
    <mergeCell ref="AD52:AE53"/>
    <mergeCell ref="AF52:AG53"/>
    <mergeCell ref="AB52:AC53"/>
    <mergeCell ref="I50:I51"/>
    <mergeCell ref="X52:Y53"/>
    <mergeCell ref="Z52:AA53"/>
    <mergeCell ref="T52:U53"/>
    <mergeCell ref="V52:W53"/>
    <mergeCell ref="BV50:BW51"/>
    <mergeCell ref="BT50:BU51"/>
    <mergeCell ref="AZ50:BA51"/>
    <mergeCell ref="BB50:BC51"/>
    <mergeCell ref="BD50:BE51"/>
    <mergeCell ref="BH50:BI51"/>
    <mergeCell ref="AV50:AW51"/>
    <mergeCell ref="AX50:AY51"/>
    <mergeCell ref="BF50:BG51"/>
    <mergeCell ref="BN50:BO51"/>
    <mergeCell ref="P50:Q51"/>
    <mergeCell ref="R50:S51"/>
    <mergeCell ref="R52:S53"/>
    <mergeCell ref="R54:S55"/>
    <mergeCell ref="J52:K53"/>
    <mergeCell ref="L52:M53"/>
    <mergeCell ref="N52:O53"/>
    <mergeCell ref="AZ52:BA53"/>
    <mergeCell ref="BB52:BC53"/>
    <mergeCell ref="BD52:BE53"/>
    <mergeCell ref="BH52:BI53"/>
    <mergeCell ref="CB54:CC55"/>
    <mergeCell ref="BJ54:BK55"/>
    <mergeCell ref="BL54:BM55"/>
    <mergeCell ref="BP54:BQ55"/>
    <mergeCell ref="BR54:BS55"/>
    <mergeCell ref="BZ54:CA55"/>
    <mergeCell ref="BT54:BU55"/>
    <mergeCell ref="BX54:BY55"/>
    <mergeCell ref="BV54:BW55"/>
    <mergeCell ref="BF54:BG55"/>
    <mergeCell ref="BN54:BO55"/>
    <mergeCell ref="BZ52:CA53"/>
    <mergeCell ref="CB52:CC53"/>
    <mergeCell ref="BJ52:BK53"/>
    <mergeCell ref="BL52:BM53"/>
    <mergeCell ref="BP52:BQ53"/>
    <mergeCell ref="BR52:BS53"/>
    <mergeCell ref="BN52:BO53"/>
    <mergeCell ref="BV52:BW53"/>
    <mergeCell ref="BT52:BU53"/>
    <mergeCell ref="BX52:BY53"/>
    <mergeCell ref="AL56:AM57"/>
    <mergeCell ref="AN56:AO57"/>
    <mergeCell ref="AR56:AR57"/>
    <mergeCell ref="AJ56:AK57"/>
    <mergeCell ref="BH56:BI57"/>
    <mergeCell ref="AD54:AE55"/>
    <mergeCell ref="AP56:AQ57"/>
    <mergeCell ref="AP54:AQ55"/>
    <mergeCell ref="AU54:AU55"/>
    <mergeCell ref="AL54:AM55"/>
    <mergeCell ref="AN54:AO55"/>
    <mergeCell ref="AU56:AU57"/>
    <mergeCell ref="AR54:AR55"/>
    <mergeCell ref="AJ54:AK55"/>
    <mergeCell ref="AX54:AY55"/>
    <mergeCell ref="AX56:AY57"/>
    <mergeCell ref="BF56:BG57"/>
    <mergeCell ref="AZ56:BA57"/>
    <mergeCell ref="BB56:BC57"/>
    <mergeCell ref="CB58:CC59"/>
    <mergeCell ref="BL58:BM59"/>
    <mergeCell ref="BP58:BQ59"/>
    <mergeCell ref="BR58:BS59"/>
    <mergeCell ref="BX60:BY61"/>
    <mergeCell ref="BZ60:CA61"/>
    <mergeCell ref="AU60:AU61"/>
    <mergeCell ref="AH60:AI61"/>
    <mergeCell ref="AL60:AM61"/>
    <mergeCell ref="AN60:AO61"/>
    <mergeCell ref="AR60:AR61"/>
    <mergeCell ref="AP60:AQ61"/>
    <mergeCell ref="BX58:BY59"/>
    <mergeCell ref="BZ58:CA59"/>
    <mergeCell ref="AR58:AR59"/>
    <mergeCell ref="AJ58:AK59"/>
    <mergeCell ref="AP58:AQ59"/>
    <mergeCell ref="AL58:AM59"/>
    <mergeCell ref="AN58:AO59"/>
    <mergeCell ref="BD60:BE61"/>
    <mergeCell ref="BH60:BI61"/>
    <mergeCell ref="AX58:AY59"/>
    <mergeCell ref="AX60:AY61"/>
    <mergeCell ref="BF60:BG61"/>
    <mergeCell ref="BN60:BO61"/>
    <mergeCell ref="BV60:BW61"/>
    <mergeCell ref="BT60:BU61"/>
    <mergeCell ref="AZ60:BA61"/>
    <mergeCell ref="BB60:BC61"/>
    <mergeCell ref="BV58:BW59"/>
    <mergeCell ref="BT58:BU59"/>
    <mergeCell ref="AZ58:BA59"/>
    <mergeCell ref="AH66:AI67"/>
    <mergeCell ref="AL66:AM67"/>
    <mergeCell ref="AN66:AO67"/>
    <mergeCell ref="BX64:BY65"/>
    <mergeCell ref="AR66:AR67"/>
    <mergeCell ref="AX66:AY67"/>
    <mergeCell ref="BF66:BG67"/>
    <mergeCell ref="AL64:AM65"/>
    <mergeCell ref="AH64:AI65"/>
    <mergeCell ref="BZ64:CA65"/>
    <mergeCell ref="CB64:CC65"/>
    <mergeCell ref="BJ64:BK65"/>
    <mergeCell ref="CB60:CC61"/>
    <mergeCell ref="BJ60:BK61"/>
    <mergeCell ref="BL60:BM61"/>
    <mergeCell ref="BP60:BQ61"/>
    <mergeCell ref="BR60:BS61"/>
    <mergeCell ref="BL64:BM65"/>
    <mergeCell ref="BP64:BQ65"/>
    <mergeCell ref="BR64:BS65"/>
    <mergeCell ref="BV64:BW65"/>
    <mergeCell ref="BT64:BU65"/>
    <mergeCell ref="BN64:BO65"/>
    <mergeCell ref="AZ66:BA67"/>
    <mergeCell ref="BB66:BC67"/>
    <mergeCell ref="BD66:BE67"/>
    <mergeCell ref="BH66:BI67"/>
    <mergeCell ref="AJ66:AK67"/>
    <mergeCell ref="AP66:AQ67"/>
    <mergeCell ref="AU66:AU67"/>
    <mergeCell ref="AX64:AY65"/>
    <mergeCell ref="BH64:BI65"/>
    <mergeCell ref="BN62:BO63"/>
    <mergeCell ref="AF62:AG63"/>
    <mergeCell ref="AP62:AQ63"/>
    <mergeCell ref="AH62:AI63"/>
    <mergeCell ref="CB62:CC63"/>
    <mergeCell ref="BJ62:BK63"/>
    <mergeCell ref="BL62:BM63"/>
    <mergeCell ref="BP62:BQ63"/>
    <mergeCell ref="BR62:BS63"/>
    <mergeCell ref="BV62:BW63"/>
    <mergeCell ref="BT62:BU63"/>
    <mergeCell ref="AU62:AU63"/>
    <mergeCell ref="AL62:AM63"/>
    <mergeCell ref="AN62:AO63"/>
    <mergeCell ref="AR62:AR63"/>
    <mergeCell ref="AZ62:BA63"/>
    <mergeCell ref="BB62:BC63"/>
    <mergeCell ref="BD62:BE63"/>
    <mergeCell ref="BH62:BI63"/>
    <mergeCell ref="R30:S31"/>
    <mergeCell ref="V30:W31"/>
    <mergeCell ref="AB34:AC35"/>
    <mergeCell ref="AJ34:AK35"/>
    <mergeCell ref="AD34:AE35"/>
    <mergeCell ref="V62:W63"/>
    <mergeCell ref="AF34:AG35"/>
    <mergeCell ref="R34:S35"/>
    <mergeCell ref="AB30:AC31"/>
    <mergeCell ref="AJ30:AK31"/>
    <mergeCell ref="AD30:AE31"/>
    <mergeCell ref="AJ64:AK65"/>
    <mergeCell ref="AP64:AQ65"/>
    <mergeCell ref="AU64:AU65"/>
    <mergeCell ref="AN64:AO65"/>
    <mergeCell ref="AR64:AR65"/>
    <mergeCell ref="Z62:AA63"/>
    <mergeCell ref="AU58:AU59"/>
    <mergeCell ref="T56:U57"/>
    <mergeCell ref="AH56:AI57"/>
    <mergeCell ref="AD56:AE57"/>
    <mergeCell ref="AF56:AG57"/>
    <mergeCell ref="AB56:AC57"/>
    <mergeCell ref="X56:Y57"/>
    <mergeCell ref="Z56:AA57"/>
    <mergeCell ref="V56:W57"/>
    <mergeCell ref="AR52:AR53"/>
    <mergeCell ref="AN52:AO53"/>
    <mergeCell ref="AJ52:AK53"/>
    <mergeCell ref="AL52:AM53"/>
    <mergeCell ref="AP52:AQ53"/>
    <mergeCell ref="AP48:AQ49"/>
    <mergeCell ref="AD64:AE65"/>
    <mergeCell ref="AF64:AG65"/>
    <mergeCell ref="AF66:AG67"/>
    <mergeCell ref="T30:U31"/>
    <mergeCell ref="X30:Y31"/>
    <mergeCell ref="Z30:AA31"/>
    <mergeCell ref="X32:Y33"/>
    <mergeCell ref="Z32:AA33"/>
    <mergeCell ref="T32:U33"/>
    <mergeCell ref="V32:W33"/>
    <mergeCell ref="X48:Y49"/>
    <mergeCell ref="BF64:BG65"/>
    <mergeCell ref="CB66:CC67"/>
    <mergeCell ref="BJ66:BK67"/>
    <mergeCell ref="BL66:BM67"/>
    <mergeCell ref="BV66:BW67"/>
    <mergeCell ref="BP66:BQ67"/>
    <mergeCell ref="BR66:BS67"/>
    <mergeCell ref="AV66:AW67"/>
    <mergeCell ref="AV64:AW65"/>
    <mergeCell ref="AZ64:BA65"/>
    <mergeCell ref="BB64:BC65"/>
    <mergeCell ref="BD64:BE65"/>
    <mergeCell ref="BN66:BO67"/>
    <mergeCell ref="BZ66:CA67"/>
    <mergeCell ref="BT66:BU67"/>
    <mergeCell ref="BX66:BY67"/>
    <mergeCell ref="BX62:BY63"/>
    <mergeCell ref="BZ62:CA63"/>
    <mergeCell ref="AV62:AW63"/>
    <mergeCell ref="AX62:AY63"/>
    <mergeCell ref="BF62:BG63"/>
    <mergeCell ref="I66:I67"/>
    <mergeCell ref="I62:I63"/>
    <mergeCell ref="I64:I65"/>
    <mergeCell ref="Z66:AA67"/>
    <mergeCell ref="X62:Y63"/>
    <mergeCell ref="T58:U59"/>
    <mergeCell ref="T62:U63"/>
    <mergeCell ref="AB62:AC63"/>
    <mergeCell ref="AJ62:AK63"/>
    <mergeCell ref="AD62:AE63"/>
    <mergeCell ref="I60:I61"/>
    <mergeCell ref="J66:K67"/>
    <mergeCell ref="J64:K65"/>
    <mergeCell ref="AJ60:AK61"/>
    <mergeCell ref="AD60:AE61"/>
    <mergeCell ref="AF60:AG61"/>
    <mergeCell ref="R16:S17"/>
    <mergeCell ref="V16:W17"/>
    <mergeCell ref="Z24:AA25"/>
    <mergeCell ref="T24:U25"/>
    <mergeCell ref="V24:W25"/>
    <mergeCell ref="V66:W67"/>
    <mergeCell ref="T66:U67"/>
    <mergeCell ref="X64:Y65"/>
    <mergeCell ref="T64:U65"/>
    <mergeCell ref="Z64:AA65"/>
    <mergeCell ref="V64:W65"/>
    <mergeCell ref="X66:Y67"/>
    <mergeCell ref="AB64:AC65"/>
    <mergeCell ref="AB66:AC67"/>
    <mergeCell ref="AD66:AE67"/>
    <mergeCell ref="AD58:AE59"/>
    <mergeCell ref="AD42:AE43"/>
    <mergeCell ref="AF42:AG43"/>
    <mergeCell ref="V42:W43"/>
    <mergeCell ref="AB58:AC59"/>
    <mergeCell ref="AJ48:AK49"/>
    <mergeCell ref="AB50:AC51"/>
    <mergeCell ref="AJ50:AK51"/>
    <mergeCell ref="AD50:AE51"/>
    <mergeCell ref="AF50:AG51"/>
    <mergeCell ref="AB54:AC55"/>
    <mergeCell ref="AH58:AI59"/>
    <mergeCell ref="I58:I59"/>
    <mergeCell ref="AB60:AC61"/>
    <mergeCell ref="X60:Y61"/>
    <mergeCell ref="Z60:AA61"/>
    <mergeCell ref="AF58:AG59"/>
    <mergeCell ref="X58:Y59"/>
    <mergeCell ref="Z58:AA59"/>
    <mergeCell ref="T60:U61"/>
    <mergeCell ref="V60:W61"/>
    <mergeCell ref="I56:I57"/>
    <mergeCell ref="I54:I55"/>
    <mergeCell ref="AH46:AI47"/>
    <mergeCell ref="J54:K55"/>
    <mergeCell ref="L54:M55"/>
    <mergeCell ref="N54:O55"/>
    <mergeCell ref="J56:K57"/>
    <mergeCell ref="J50:K51"/>
    <mergeCell ref="L50:M51"/>
    <mergeCell ref="N50:O51"/>
    <mergeCell ref="I48:I49"/>
    <mergeCell ref="AD48:AE49"/>
    <mergeCell ref="BN24:BO25"/>
    <mergeCell ref="T38:U39"/>
    <mergeCell ref="X38:Y39"/>
    <mergeCell ref="Z38:AA39"/>
    <mergeCell ref="V58:W59"/>
    <mergeCell ref="V50:W51"/>
    <mergeCell ref="X50:Y51"/>
    <mergeCell ref="Z50:AA51"/>
    <mergeCell ref="T50:U51"/>
    <mergeCell ref="Z48:AA49"/>
    <mergeCell ref="T44:U45"/>
    <mergeCell ref="AB38:AC39"/>
    <mergeCell ref="AJ38:AK39"/>
    <mergeCell ref="AD38:AE39"/>
    <mergeCell ref="AF38:AG39"/>
    <mergeCell ref="T54:U55"/>
    <mergeCell ref="X54:Y55"/>
    <mergeCell ref="V54:W55"/>
    <mergeCell ref="Z54:AA55"/>
    <mergeCell ref="AH54:AI55"/>
    <mergeCell ref="AF54:AG55"/>
    <mergeCell ref="T48:U49"/>
    <mergeCell ref="V48:W49"/>
    <mergeCell ref="AH48:AI49"/>
    <mergeCell ref="T46:U47"/>
    <mergeCell ref="X46:Y47"/>
    <mergeCell ref="Z46:AA47"/>
    <mergeCell ref="AD44:AE45"/>
    <mergeCell ref="AB46:AC47"/>
    <mergeCell ref="BF58:BG59"/>
    <mergeCell ref="BN58:BO59"/>
    <mergeCell ref="BF52:BG53"/>
    <mergeCell ref="BB58:BC59"/>
    <mergeCell ref="BD58:BE59"/>
    <mergeCell ref="BH58:BI59"/>
    <mergeCell ref="BJ58:BK59"/>
    <mergeCell ref="BN34:BO35"/>
    <mergeCell ref="BV34:BW35"/>
    <mergeCell ref="BV30:BW31"/>
    <mergeCell ref="BT30:BU31"/>
    <mergeCell ref="BN30:BO31"/>
    <mergeCell ref="BB40:BC41"/>
    <mergeCell ref="BD40:BE41"/>
    <mergeCell ref="BD32:BE33"/>
    <mergeCell ref="BJ34:BK35"/>
    <mergeCell ref="BL34:BM35"/>
    <mergeCell ref="BP34:BQ35"/>
    <mergeCell ref="BR34:BS35"/>
    <mergeCell ref="AX52:AY53"/>
    <mergeCell ref="AX48:AY49"/>
    <mergeCell ref="BF48:BG49"/>
    <mergeCell ref="BH48:BI49"/>
    <mergeCell ref="AX44:AY45"/>
    <mergeCell ref="BF44:BG45"/>
    <mergeCell ref="BN44:BO45"/>
    <mergeCell ref="BV44:BW45"/>
    <mergeCell ref="BT44:BU45"/>
    <mergeCell ref="AZ54:BA55"/>
    <mergeCell ref="BB54:BC55"/>
    <mergeCell ref="BD54:BE55"/>
    <mergeCell ref="BH54:BI55"/>
    <mergeCell ref="BD56:BE57"/>
    <mergeCell ref="BP56:BQ57"/>
    <mergeCell ref="BR56:BS57"/>
  </mergeCells>
  <phoneticPr fontId="13" type="noConversion"/>
  <conditionalFormatting sqref="AB66 AS8:AS67 X66 X10 T8 AD8 J8 V8 L8 AL8 AF8 N8 AJ8 P8 AN8 AB8 X8 T10 AD10 J10 V10 L10 AL10 AF10 N10 AJ10 P10 AN10 AB10 X12 T12 AD12 J12 V12 L12 AL12 AF12 N12 AJ12 P12 AN12 AB12 AB18 X16 T14 AD14 J14 V14 L14 AL14 AF14 N14 AJ14 P14 AN14 AB14 X14 T16 AD16 J16 V16 L16 AL16 AF16 N16 AJ16 P16 AN16 AB16 X18 T18 AD18 J18 V18 L18 AL18 AF18 N18 AJ18 P18 AN18 AB24 X22 T20 AD20 J20 V20 L20 AL20 AF20 N20 AJ20 P20 AN20 AB20 X20 T22 AD22 J22 V22 L22 AL22 AF22 N22 AJ22 P22 AN22 AB22 X24 T24 AD24 V24 AL24 AF24 AJ24 AN24 AN42 X28 T26 AD26 V26 AL26 AF26 AJ26 AN26 AB26 X26 T28 AD28 V28 AL28 AF28 AJ28 AN28 AB28 X30 T30 AD30 V30 AL30 AF30 AJ30 AN30 AB30 AB36 X34 T32 AD32 V32 AL32 AF32 AJ32 AN32 AB32 X32 T34 AD34 V34 AL34 AF34 AJ34 AN34 AB34 X36 T36 AD36 V36 AL36 AF36 AJ36 AN36 AB42 X40 T38 AD38 V38 AL38 AF38 AJ38 AN38 AB38 X38 T40 AD40 V40 AL40 AF40 AJ40 AN40 AB40 X42 T42 AD42 V42 AL42 AF42 AJ42 AN60 X46 T44 AD44 V44 AL44 AF44 AJ44 AN44 AB44 X44 T46 AD46 V46 AL46 AF46 AJ46 AN46 AB46 X48 T48 AD48 V48 AL48 AF48 AJ48 AN48 AB48 AB54 X52 T50 AD50 V50 AL50 AF50 AJ50 AN50 AB50 X50 T52 AD52 V52 AL52 AF52 AJ52 AN52 AB52 X54 T54 AD54 V54 AL54 AF54 AJ54 AN54 AB60 X58 T56 AD56 V56 AL56 AF56 AJ56 AN56 AB56 X56 T58 AD58 V58 AL58 AF58 AJ58 AN58 AB58 X60 T60 AD60 V60 AL60 AF60 AJ60 AB64 X62 T62 AD62 V62 AL62 AF62 AJ62 AN62 AB62 X64 T64 AD64 V64 AL64 AF64 AJ64 AN64 T66 AD66 V66 AL66 AF66 AJ66 AN66 BJ66 BJ10 BF8 BP8 BH8 BX8 BR8 AZ8 BV8 BB8 BZ8 BN8 BJ8 BF10 BP10 BH10 BX10 BR10 AZ10 BV10 BB10 BZ10 BN10 BJ12 BF12 BP12 BH12 BX12 BR12 AZ22 BV12 BB22 BZ12 BN12 BN18 BJ16 BF14 BP14 BH14 BX14 BR14 AZ12 BV14 BB12 BZ14 BN14 BJ14 BF16 BP16 BH16 BX16 BR16 AZ14 BV16 BB14 BZ16 BN16 BJ18 BF18 BP18 BH18 BX18 BR18 AZ16 BV18 BB16 BZ18 BN24 BJ22 BF20 BP20 BH20 BX20 BR20 AZ20 BV20 BB20 BZ20 BN20 BJ20 BF22 BP22 BZ42 BH22 BJ28 BX22 BR22 BF26 BV22 BP26 BZ22 BN22 BJ24 BF24 BP24 BH24 BX24 BR24 AZ24 BV24 BB24 BZ24 AZ18 BB18 J24 J26 L24 L26 N24 N26 P24 P26 J28 J30 J32 J34 J36 L28 L30 L32 L34 L36 N28 N30 N32 N34 N36 P28 P30 P32 P34 P36 P66 J66 L66 N66 P64 J64 L64 N64 P62 J62 L62 N62 P60 J60 L60 N60 P58 J58 L58 N58 P56 J56 L56 N56 P54 J54 L54 N54 P52 J52 L52 N52 P50 J50 L50 N50 P48 J48 L48 N48 P46 J46 L46 N46 P44 J44 L44 N44 P42 N42 P40 N40 P38 N38 J38 L38 J40 J42 L40 L42 AV8 AX8 AV10 AX10 AV12 AX12 AV14 AX14 AV16 AX16 AV18 AX18 AV20 AX20 AV22 AX22 AV24 AV26">
    <cfRule type="cellIs" dxfId="306" priority="261" stopIfTrue="1" operator="greaterThanOrEqual">
      <formula>12</formula>
    </cfRule>
    <cfRule type="cellIs" dxfId="305" priority="262" stopIfTrue="1" operator="lessThan">
      <formula>11</formula>
    </cfRule>
  </conditionalFormatting>
  <conditionalFormatting sqref="AR8:AR67 AQ8:AQ39 AP8:AP40 AP42:AQ67 CB8:CD67">
    <cfRule type="cellIs" dxfId="304" priority="263" stopIfTrue="1" operator="equal">
      <formula>""" """</formula>
    </cfRule>
  </conditionalFormatting>
  <conditionalFormatting sqref="R8:S67">
    <cfRule type="cellIs" dxfId="303" priority="260" operator="equal">
      <formula>0</formula>
    </cfRule>
  </conditionalFormatting>
  <conditionalFormatting sqref="Z8">
    <cfRule type="cellIs" dxfId="302" priority="258" stopIfTrue="1" operator="greaterThanOrEqual">
      <formula>12</formula>
    </cfRule>
    <cfRule type="cellIs" dxfId="301" priority="259" stopIfTrue="1" operator="lessThan">
      <formula>11</formula>
    </cfRule>
  </conditionalFormatting>
  <conditionalFormatting sqref="Z8:AA9">
    <cfRule type="cellIs" dxfId="300" priority="257" stopIfTrue="1" operator="equal">
      <formula>0</formula>
    </cfRule>
  </conditionalFormatting>
  <conditionalFormatting sqref="Z8:AA9">
    <cfRule type="cellIs" dxfId="299" priority="256" stopIfTrue="1" operator="equal">
      <formula>0</formula>
    </cfRule>
  </conditionalFormatting>
  <conditionalFormatting sqref="Z8:AA9">
    <cfRule type="cellIs" dxfId="298" priority="255" operator="equal">
      <formula>0</formula>
    </cfRule>
  </conditionalFormatting>
  <conditionalFormatting sqref="Z8:AA9">
    <cfRule type="cellIs" dxfId="297" priority="254" operator="equal">
      <formula>0</formula>
    </cfRule>
  </conditionalFormatting>
  <conditionalFormatting sqref="AH8">
    <cfRule type="cellIs" dxfId="296" priority="252" stopIfTrue="1" operator="greaterThanOrEqual">
      <formula>12</formula>
    </cfRule>
    <cfRule type="cellIs" dxfId="295" priority="253" stopIfTrue="1" operator="lessThan">
      <formula>11</formula>
    </cfRule>
  </conditionalFormatting>
  <conditionalFormatting sqref="AH8:AI9">
    <cfRule type="cellIs" dxfId="294" priority="251" stopIfTrue="1" operator="equal">
      <formula>0</formula>
    </cfRule>
  </conditionalFormatting>
  <conditionalFormatting sqref="AH8:AI9">
    <cfRule type="cellIs" dxfId="293" priority="250" stopIfTrue="1" operator="equal">
      <formula>0</formula>
    </cfRule>
  </conditionalFormatting>
  <conditionalFormatting sqref="AH8:AI9">
    <cfRule type="cellIs" dxfId="292" priority="249" operator="equal">
      <formula>0</formula>
    </cfRule>
  </conditionalFormatting>
  <conditionalFormatting sqref="AH8">
    <cfRule type="cellIs" dxfId="291" priority="247" stopIfTrue="1" operator="greaterThanOrEqual">
      <formula>12</formula>
    </cfRule>
    <cfRule type="cellIs" dxfId="290" priority="248" stopIfTrue="1" operator="lessThan">
      <formula>11</formula>
    </cfRule>
  </conditionalFormatting>
  <conditionalFormatting sqref="AH8:AI9">
    <cfRule type="cellIs" dxfId="289" priority="246" stopIfTrue="1" operator="equal">
      <formula>0</formula>
    </cfRule>
  </conditionalFormatting>
  <conditionalFormatting sqref="AH8:AI9">
    <cfRule type="cellIs" dxfId="288" priority="245" stopIfTrue="1" operator="equal">
      <formula>0</formula>
    </cfRule>
  </conditionalFormatting>
  <conditionalFormatting sqref="AH8:AI9">
    <cfRule type="cellIs" dxfId="287" priority="244" operator="equal">
      <formula>0</formula>
    </cfRule>
  </conditionalFormatting>
  <conditionalFormatting sqref="AH8:AI9">
    <cfRule type="cellIs" dxfId="286" priority="243" operator="equal">
      <formula>0</formula>
    </cfRule>
  </conditionalFormatting>
  <conditionalFormatting sqref="AP8:AR9">
    <cfRule type="cellIs" dxfId="285" priority="242" stopIfTrue="1" operator="equal">
      <formula>""" """</formula>
    </cfRule>
  </conditionalFormatting>
  <conditionalFormatting sqref="AP8">
    <cfRule type="cellIs" dxfId="284" priority="240" stopIfTrue="1" operator="greaterThanOrEqual">
      <formula>12</formula>
    </cfRule>
    <cfRule type="cellIs" dxfId="283" priority="241" stopIfTrue="1" operator="lessThan">
      <formula>11</formula>
    </cfRule>
  </conditionalFormatting>
  <conditionalFormatting sqref="AP8:AQ9">
    <cfRule type="cellIs" dxfId="282" priority="239" stopIfTrue="1" operator="equal">
      <formula>0</formula>
    </cfRule>
  </conditionalFormatting>
  <conditionalFormatting sqref="AP8:AQ9">
    <cfRule type="cellIs" dxfId="281" priority="238" stopIfTrue="1" operator="equal">
      <formula>0</formula>
    </cfRule>
  </conditionalFormatting>
  <conditionalFormatting sqref="AP8:AQ9">
    <cfRule type="cellIs" dxfId="280" priority="237" operator="equal">
      <formula>0</formula>
    </cfRule>
  </conditionalFormatting>
  <conditionalFormatting sqref="AR8:AR9">
    <cfRule type="cellIs" dxfId="279" priority="236" stopIfTrue="1" operator="equal">
      <formula>""" """</formula>
    </cfRule>
  </conditionalFormatting>
  <conditionalFormatting sqref="AR8:AR9">
    <cfRule type="cellIs" dxfId="278" priority="235" stopIfTrue="1" operator="equal">
      <formula>0</formula>
    </cfRule>
  </conditionalFormatting>
  <conditionalFormatting sqref="AR8:AR9">
    <cfRule type="cellIs" dxfId="277" priority="234" operator="equal">
      <formula>0</formula>
    </cfRule>
  </conditionalFormatting>
  <conditionalFormatting sqref="AP8">
    <cfRule type="cellIs" dxfId="276" priority="232" stopIfTrue="1" operator="greaterThanOrEqual">
      <formula>12</formula>
    </cfRule>
    <cfRule type="cellIs" dxfId="275" priority="233" stopIfTrue="1" operator="lessThan">
      <formula>11</formula>
    </cfRule>
  </conditionalFormatting>
  <conditionalFormatting sqref="AP8:AQ9">
    <cfRule type="cellIs" dxfId="274" priority="231" stopIfTrue="1" operator="equal">
      <formula>0</formula>
    </cfRule>
  </conditionalFormatting>
  <conditionalFormatting sqref="AP8:AQ9">
    <cfRule type="cellIs" dxfId="273" priority="230" stopIfTrue="1" operator="equal">
      <formula>0</formula>
    </cfRule>
  </conditionalFormatting>
  <conditionalFormatting sqref="AP8:AQ9">
    <cfRule type="cellIs" dxfId="272" priority="229" operator="equal">
      <formula>0</formula>
    </cfRule>
  </conditionalFormatting>
  <conditionalFormatting sqref="AP8">
    <cfRule type="cellIs" dxfId="271" priority="227" stopIfTrue="1" operator="greaterThanOrEqual">
      <formula>12</formula>
    </cfRule>
    <cfRule type="cellIs" dxfId="270" priority="228" stopIfTrue="1" operator="lessThan">
      <formula>11</formula>
    </cfRule>
  </conditionalFormatting>
  <conditionalFormatting sqref="AP8:AQ9">
    <cfRule type="cellIs" dxfId="269" priority="226" stopIfTrue="1" operator="equal">
      <formula>0</formula>
    </cfRule>
  </conditionalFormatting>
  <conditionalFormatting sqref="AP8:AQ9">
    <cfRule type="cellIs" dxfId="268" priority="225" stopIfTrue="1" operator="equal">
      <formula>0</formula>
    </cfRule>
  </conditionalFormatting>
  <conditionalFormatting sqref="AP8:AQ9">
    <cfRule type="cellIs" dxfId="267" priority="224" operator="equal">
      <formula>0</formula>
    </cfRule>
  </conditionalFormatting>
  <conditionalFormatting sqref="AP8:AQ9">
    <cfRule type="cellIs" dxfId="266" priority="223" operator="equal">
      <formula>0</formula>
    </cfRule>
  </conditionalFormatting>
  <conditionalFormatting sqref="Z10 Z12 Z14 Z16 Z18 Z20 Z22 Z24 Z26 Z28 Z30 Z32 Z34 Z36 Z38 Z40 Z42 Z44 Z46 Z48 Z50 Z52 Z54 Z56 Z58 Z60 Z62 Z64 Z66">
    <cfRule type="cellIs" dxfId="265" priority="220" stopIfTrue="1" operator="greaterThanOrEqual">
      <formula>12</formula>
    </cfRule>
    <cfRule type="cellIs" dxfId="264" priority="221" stopIfTrue="1" operator="lessThan">
      <formula>11</formula>
    </cfRule>
  </conditionalFormatting>
  <conditionalFormatting sqref="Z10:AA67">
    <cfRule type="cellIs" dxfId="263" priority="219" stopIfTrue="1" operator="equal">
      <formula>0</formula>
    </cfRule>
  </conditionalFormatting>
  <conditionalFormatting sqref="Z10:AA67">
    <cfRule type="cellIs" dxfId="262" priority="218" stopIfTrue="1" operator="equal">
      <formula>0</formula>
    </cfRule>
  </conditionalFormatting>
  <conditionalFormatting sqref="Z10:AA67">
    <cfRule type="cellIs" dxfId="261" priority="217" operator="equal">
      <formula>0</formula>
    </cfRule>
  </conditionalFormatting>
  <conditionalFormatting sqref="Z10:AA67">
    <cfRule type="cellIs" dxfId="260" priority="216" operator="equal">
      <formula>0</formula>
    </cfRule>
  </conditionalFormatting>
  <conditionalFormatting sqref="AH10 AH12 AH14 AH16 AH18 AH20 AH22 AH24 AH26 AH28 AH30 AH32 AH34 AH36 AH38 AH40 AH42 AH44 AH46 AH48 AH50 AH52 AH54 AH56 AH58 AH60 AH62 AH64 AH66">
    <cfRule type="cellIs" dxfId="259" priority="214" stopIfTrue="1" operator="greaterThanOrEqual">
      <formula>12</formula>
    </cfRule>
    <cfRule type="cellIs" dxfId="258" priority="215" stopIfTrue="1" operator="lessThan">
      <formula>11</formula>
    </cfRule>
  </conditionalFormatting>
  <conditionalFormatting sqref="AH10:AI67">
    <cfRule type="cellIs" dxfId="257" priority="213" stopIfTrue="1" operator="equal">
      <formula>0</formula>
    </cfRule>
  </conditionalFormatting>
  <conditionalFormatting sqref="AH10:AI67">
    <cfRule type="cellIs" dxfId="256" priority="212" stopIfTrue="1" operator="equal">
      <formula>0</formula>
    </cfRule>
  </conditionalFormatting>
  <conditionalFormatting sqref="AH10:AI67">
    <cfRule type="cellIs" dxfId="255" priority="211" operator="equal">
      <formula>0</formula>
    </cfRule>
  </conditionalFormatting>
  <conditionalFormatting sqref="AH10 AH12 AH14 AH16 AH18 AH20 AH22 AH24 AH26 AH28 AH30 AH32 AH34 AH36 AH38 AH40 AH42 AH44 AH46 AH48 AH50 AH52 AH54 AH56 AH58 AH60 AH62 AH64 AH66">
    <cfRule type="cellIs" dxfId="254" priority="209" stopIfTrue="1" operator="greaterThanOrEqual">
      <formula>12</formula>
    </cfRule>
    <cfRule type="cellIs" dxfId="253" priority="210" stopIfTrue="1" operator="lessThan">
      <formula>11</formula>
    </cfRule>
  </conditionalFormatting>
  <conditionalFormatting sqref="AH10:AI67">
    <cfRule type="cellIs" dxfId="252" priority="208" stopIfTrue="1" operator="equal">
      <formula>0</formula>
    </cfRule>
  </conditionalFormatting>
  <conditionalFormatting sqref="AH10:AI67">
    <cfRule type="cellIs" dxfId="251" priority="207" stopIfTrue="1" operator="equal">
      <formula>0</formula>
    </cfRule>
  </conditionalFormatting>
  <conditionalFormatting sqref="AH10:AI67">
    <cfRule type="cellIs" dxfId="250" priority="206" operator="equal">
      <formula>0</formula>
    </cfRule>
  </conditionalFormatting>
  <conditionalFormatting sqref="AH10:AI67">
    <cfRule type="cellIs" dxfId="249" priority="205" operator="equal">
      <formula>0</formula>
    </cfRule>
  </conditionalFormatting>
  <conditionalFormatting sqref="AQ10:AQ39 AP10:AP40 AP42:AQ67">
    <cfRule type="cellIs" dxfId="248" priority="204" stopIfTrue="1" operator="equal">
      <formula>""" """</formula>
    </cfRule>
  </conditionalFormatting>
  <conditionalFormatting sqref="AP10 AP12 AP14 AP16 AP18 AP20 AP22 AP24 AP26 AP28 AP30 AP32 AP34 AP36 AP38 AP40 AP42 AP44 AP46 AP48 AP50 AP52 AP54 AP56 AP58 AP60 AP62 AP64 AP66">
    <cfRule type="cellIs" dxfId="247" priority="202" stopIfTrue="1" operator="greaterThanOrEqual">
      <formula>12</formula>
    </cfRule>
    <cfRule type="cellIs" dxfId="246" priority="203" stopIfTrue="1" operator="lessThan">
      <formula>11</formula>
    </cfRule>
  </conditionalFormatting>
  <conditionalFormatting sqref="AQ10:AQ39 AP10:AP40 AP42:AQ67">
    <cfRule type="cellIs" dxfId="245" priority="201" stopIfTrue="1" operator="equal">
      <formula>0</formula>
    </cfRule>
  </conditionalFormatting>
  <conditionalFormatting sqref="AQ10:AQ39 AP10:AP40 AP42:AQ67">
    <cfRule type="cellIs" dxfId="244" priority="200" stopIfTrue="1" operator="equal">
      <formula>0</formula>
    </cfRule>
  </conditionalFormatting>
  <conditionalFormatting sqref="AQ10:AQ39 AP10:AP40 AP42:AQ67">
    <cfRule type="cellIs" dxfId="243" priority="199" operator="equal">
      <formula>0</formula>
    </cfRule>
  </conditionalFormatting>
  <conditionalFormatting sqref="AP10 AP12 AP14 AP16 AP18 AP20 AP22 AP24 AP26 AP28 AP30 AP32 AP34 AP36 AP38 AP40 AP42 AP44 AP46 AP48 AP50 AP52 AP54 AP56 AP58 AP60 AP62 AP64 AP66">
    <cfRule type="cellIs" dxfId="242" priority="197" stopIfTrue="1" operator="greaterThanOrEqual">
      <formula>12</formula>
    </cfRule>
    <cfRule type="cellIs" dxfId="241" priority="198" stopIfTrue="1" operator="lessThan">
      <formula>11</formula>
    </cfRule>
  </conditionalFormatting>
  <conditionalFormatting sqref="AQ10:AQ39 AP10:AP40 AP42:AQ67">
    <cfRule type="cellIs" dxfId="240" priority="196" stopIfTrue="1" operator="equal">
      <formula>0</formula>
    </cfRule>
  </conditionalFormatting>
  <conditionalFormatting sqref="AQ10:AQ39 AP10:AP40 AP42:AQ67">
    <cfRule type="cellIs" dxfId="239" priority="195" stopIfTrue="1" operator="equal">
      <formula>0</formula>
    </cfRule>
  </conditionalFormatting>
  <conditionalFormatting sqref="AQ10:AQ39 AP10:AP40 AP42:AQ67">
    <cfRule type="cellIs" dxfId="238" priority="194" operator="equal">
      <formula>0</formula>
    </cfRule>
  </conditionalFormatting>
  <conditionalFormatting sqref="AP10 AP12 AP14 AP16 AP18 AP20 AP22 AP24 AP26 AP28 AP30 AP32 AP34 AP36 AP38 AP40 AP42 AP44 AP46 AP48 AP50 AP52 AP54 AP56 AP58 AP60 AP62 AP64 AP66">
    <cfRule type="cellIs" dxfId="237" priority="192" stopIfTrue="1" operator="greaterThanOrEqual">
      <formula>12</formula>
    </cfRule>
    <cfRule type="cellIs" dxfId="236" priority="193" stopIfTrue="1" operator="lessThan">
      <formula>11</formula>
    </cfRule>
  </conditionalFormatting>
  <conditionalFormatting sqref="AQ10:AQ39 AP10:AP40 AP42:AQ67">
    <cfRule type="cellIs" dxfId="235" priority="191" stopIfTrue="1" operator="equal">
      <formula>0</formula>
    </cfRule>
  </conditionalFormatting>
  <conditionalFormatting sqref="AQ10:AQ39 AP10:AP40 AP42:AQ67">
    <cfRule type="cellIs" dxfId="234" priority="190" stopIfTrue="1" operator="equal">
      <formula>0</formula>
    </cfRule>
  </conditionalFormatting>
  <conditionalFormatting sqref="AQ10:AQ39 AP10:AP40 AP42:AQ67">
    <cfRule type="cellIs" dxfId="233" priority="189" operator="equal">
      <formula>0</formula>
    </cfRule>
  </conditionalFormatting>
  <conditionalFormatting sqref="AQ10:AQ39 AP10:AP40 AP42:AQ67">
    <cfRule type="cellIs" dxfId="232" priority="188" operator="equal">
      <formula>0</formula>
    </cfRule>
  </conditionalFormatting>
  <conditionalFormatting sqref="AR10:AR67">
    <cfRule type="cellIs" dxfId="231" priority="187" stopIfTrue="1" operator="equal">
      <formula>""" """</formula>
    </cfRule>
  </conditionalFormatting>
  <conditionalFormatting sqref="AR10:AR67">
    <cfRule type="cellIs" dxfId="230" priority="186" stopIfTrue="1" operator="equal">
      <formula>""" """</formula>
    </cfRule>
  </conditionalFormatting>
  <conditionalFormatting sqref="AR10:AR67">
    <cfRule type="cellIs" dxfId="229" priority="185" stopIfTrue="1" operator="equal">
      <formula>0</formula>
    </cfRule>
  </conditionalFormatting>
  <conditionalFormatting sqref="AR10:AR67">
    <cfRule type="cellIs" dxfId="228" priority="184" operator="equal">
      <formula>0</formula>
    </cfRule>
  </conditionalFormatting>
  <conditionalFormatting sqref="BD8:BE67">
    <cfRule type="cellIs" dxfId="227" priority="183" operator="equal">
      <formula>0</formula>
    </cfRule>
  </conditionalFormatting>
  <conditionalFormatting sqref="BL8">
    <cfRule type="cellIs" dxfId="226" priority="180" stopIfTrue="1" operator="greaterThanOrEqual">
      <formula>12</formula>
    </cfRule>
    <cfRule type="cellIs" dxfId="225" priority="181" stopIfTrue="1" operator="lessThan">
      <formula>11</formula>
    </cfRule>
  </conditionalFormatting>
  <conditionalFormatting sqref="BL8:BM9">
    <cfRule type="cellIs" dxfId="224" priority="179" stopIfTrue="1" operator="equal">
      <formula>0</formula>
    </cfRule>
  </conditionalFormatting>
  <conditionalFormatting sqref="BL8:BM9">
    <cfRule type="cellIs" dxfId="223" priority="178" stopIfTrue="1" operator="equal">
      <formula>0</formula>
    </cfRule>
  </conditionalFormatting>
  <conditionalFormatting sqref="BL8:BM9">
    <cfRule type="cellIs" dxfId="222" priority="177" operator="equal">
      <formula>0</formula>
    </cfRule>
  </conditionalFormatting>
  <conditionalFormatting sqref="BL8:BM9">
    <cfRule type="cellIs" dxfId="221" priority="176" operator="equal">
      <formula>0</formula>
    </cfRule>
  </conditionalFormatting>
  <conditionalFormatting sqref="BL10 BL12 BL14 BL16 BL18 BL20 BL22 BL24 BL26 BL28 BL30 BL32 BL34 BL36 BL38 BL40 BL42 BL44 BL46 BL48 BL50 BL52 BL54 BL56 BL58 BL60 BL62 BL64 BL66">
    <cfRule type="cellIs" dxfId="220" priority="174" stopIfTrue="1" operator="greaterThanOrEqual">
      <formula>12</formula>
    </cfRule>
    <cfRule type="cellIs" dxfId="219" priority="175" stopIfTrue="1" operator="lessThan">
      <formula>11</formula>
    </cfRule>
  </conditionalFormatting>
  <conditionalFormatting sqref="BL10:BM67">
    <cfRule type="cellIs" dxfId="218" priority="173" stopIfTrue="1" operator="equal">
      <formula>0</formula>
    </cfRule>
  </conditionalFormatting>
  <conditionalFormatting sqref="BL10:BM67">
    <cfRule type="cellIs" dxfId="217" priority="172" stopIfTrue="1" operator="equal">
      <formula>0</formula>
    </cfRule>
  </conditionalFormatting>
  <conditionalFormatting sqref="BL10:BM67">
    <cfRule type="cellIs" dxfId="216" priority="171" operator="equal">
      <formula>0</formula>
    </cfRule>
  </conditionalFormatting>
  <conditionalFormatting sqref="BL10:BM67">
    <cfRule type="cellIs" dxfId="215" priority="170" operator="equal">
      <formula>0</formula>
    </cfRule>
  </conditionalFormatting>
  <conditionalFormatting sqref="BT8">
    <cfRule type="cellIs" dxfId="214" priority="168" stopIfTrue="1" operator="greaterThanOrEqual">
      <formula>12</formula>
    </cfRule>
    <cfRule type="cellIs" dxfId="213" priority="169" stopIfTrue="1" operator="lessThan">
      <formula>11</formula>
    </cfRule>
  </conditionalFormatting>
  <conditionalFormatting sqref="BT8:BU9">
    <cfRule type="cellIs" dxfId="212" priority="167" stopIfTrue="1" operator="equal">
      <formula>0</formula>
    </cfRule>
  </conditionalFormatting>
  <conditionalFormatting sqref="BT8:BU9">
    <cfRule type="cellIs" dxfId="211" priority="166" stopIfTrue="1" operator="equal">
      <formula>0</formula>
    </cfRule>
  </conditionalFormatting>
  <conditionalFormatting sqref="BT8:BU9">
    <cfRule type="cellIs" dxfId="210" priority="165" operator="equal">
      <formula>0</formula>
    </cfRule>
  </conditionalFormatting>
  <conditionalFormatting sqref="BT8">
    <cfRule type="cellIs" dxfId="209" priority="163" stopIfTrue="1" operator="greaterThanOrEqual">
      <formula>12</formula>
    </cfRule>
    <cfRule type="cellIs" dxfId="208" priority="164" stopIfTrue="1" operator="lessThan">
      <formula>11</formula>
    </cfRule>
  </conditionalFormatting>
  <conditionalFormatting sqref="BT8:BU9">
    <cfRule type="cellIs" dxfId="207" priority="162" stopIfTrue="1" operator="equal">
      <formula>0</formula>
    </cfRule>
  </conditionalFormatting>
  <conditionalFormatting sqref="BT8:BU9">
    <cfRule type="cellIs" dxfId="206" priority="161" stopIfTrue="1" operator="equal">
      <formula>0</formula>
    </cfRule>
  </conditionalFormatting>
  <conditionalFormatting sqref="BT8:BU9">
    <cfRule type="cellIs" dxfId="205" priority="160" operator="equal">
      <formula>0</formula>
    </cfRule>
  </conditionalFormatting>
  <conditionalFormatting sqref="BT8:BU9">
    <cfRule type="cellIs" dxfId="204" priority="159" operator="equal">
      <formula>0</formula>
    </cfRule>
  </conditionalFormatting>
  <conditionalFormatting sqref="BT10 BT12 BT14 BT16 BT18 BT20 BT22 BT24 BT26 BT28 BT30 BT32 BT34 BT36 BT38 BT40 BT42 BT44 BT46 BT48 BT50 BT52 BT54 BT56 BT58 BT60 BT62 BT64 BT66">
    <cfRule type="cellIs" dxfId="203" priority="157" stopIfTrue="1" operator="greaterThanOrEqual">
      <formula>12</formula>
    </cfRule>
    <cfRule type="cellIs" dxfId="202" priority="158" stopIfTrue="1" operator="lessThan">
      <formula>11</formula>
    </cfRule>
  </conditionalFormatting>
  <conditionalFormatting sqref="BT10:BU67">
    <cfRule type="cellIs" dxfId="201" priority="156" stopIfTrue="1" operator="equal">
      <formula>0</formula>
    </cfRule>
  </conditionalFormatting>
  <conditionalFormatting sqref="BT10:BU67">
    <cfRule type="cellIs" dxfId="200" priority="155" stopIfTrue="1" operator="equal">
      <formula>0</formula>
    </cfRule>
  </conditionalFormatting>
  <conditionalFormatting sqref="BT10:BU67">
    <cfRule type="cellIs" dxfId="199" priority="154" operator="equal">
      <formula>0</formula>
    </cfRule>
  </conditionalFormatting>
  <conditionalFormatting sqref="BT10 BT12 BT14 BT16 BT18 BT20 BT22 BT24 BT26 BT28 BT30 BT32 BT34 BT36 BT38 BT40 BT42 BT44 BT46 BT48 BT50 BT52 BT54 BT56 BT58 BT60 BT62 BT64 BT66">
    <cfRule type="cellIs" dxfId="198" priority="152" stopIfTrue="1" operator="greaterThanOrEqual">
      <formula>12</formula>
    </cfRule>
    <cfRule type="cellIs" dxfId="197" priority="153" stopIfTrue="1" operator="lessThan">
      <formula>11</formula>
    </cfRule>
  </conditionalFormatting>
  <conditionalFormatting sqref="BT10:BU67">
    <cfRule type="cellIs" dxfId="196" priority="151" stopIfTrue="1" operator="equal">
      <formula>0</formula>
    </cfRule>
  </conditionalFormatting>
  <conditionalFormatting sqref="BT10:BU67">
    <cfRule type="cellIs" dxfId="195" priority="150" stopIfTrue="1" operator="equal">
      <formula>0</formula>
    </cfRule>
  </conditionalFormatting>
  <conditionalFormatting sqref="BT10:BU67">
    <cfRule type="cellIs" dxfId="194" priority="149" operator="equal">
      <formula>0</formula>
    </cfRule>
  </conditionalFormatting>
  <conditionalFormatting sqref="BT10:BU67">
    <cfRule type="cellIs" dxfId="193" priority="148" operator="equal">
      <formula>0</formula>
    </cfRule>
  </conditionalFormatting>
  <conditionalFormatting sqref="CB8:CD9">
    <cfRule type="cellIs" dxfId="192" priority="147" stopIfTrue="1" operator="equal">
      <formula>""" """</formula>
    </cfRule>
  </conditionalFormatting>
  <conditionalFormatting sqref="CB8">
    <cfRule type="cellIs" dxfId="191" priority="145" stopIfTrue="1" operator="greaterThanOrEqual">
      <formula>12</formula>
    </cfRule>
    <cfRule type="cellIs" dxfId="190" priority="146" stopIfTrue="1" operator="lessThan">
      <formula>11</formula>
    </cfRule>
  </conditionalFormatting>
  <conditionalFormatting sqref="CB8:CC9">
    <cfRule type="cellIs" dxfId="189" priority="144" stopIfTrue="1" operator="equal">
      <formula>0</formula>
    </cfRule>
  </conditionalFormatting>
  <conditionalFormatting sqref="CB8:CC9">
    <cfRule type="cellIs" dxfId="188" priority="143" stopIfTrue="1" operator="equal">
      <formula>0</formula>
    </cfRule>
  </conditionalFormatting>
  <conditionalFormatting sqref="CB8:CC9">
    <cfRule type="cellIs" dxfId="187" priority="142" operator="equal">
      <formula>0</formula>
    </cfRule>
  </conditionalFormatting>
  <conditionalFormatting sqref="CD8:CD9">
    <cfRule type="cellIs" dxfId="186" priority="141" stopIfTrue="1" operator="equal">
      <formula>""" """</formula>
    </cfRule>
  </conditionalFormatting>
  <conditionalFormatting sqref="CD8:CD9">
    <cfRule type="cellIs" dxfId="185" priority="140" stopIfTrue="1" operator="equal">
      <formula>0</formula>
    </cfRule>
  </conditionalFormatting>
  <conditionalFormatting sqref="CD8:CD9">
    <cfRule type="cellIs" dxfId="184" priority="139" operator="equal">
      <formula>0</formula>
    </cfRule>
  </conditionalFormatting>
  <conditionalFormatting sqref="CB8">
    <cfRule type="cellIs" dxfId="183" priority="137" stopIfTrue="1" operator="greaterThanOrEqual">
      <formula>12</formula>
    </cfRule>
    <cfRule type="cellIs" dxfId="182" priority="138" stopIfTrue="1" operator="lessThan">
      <formula>11</formula>
    </cfRule>
  </conditionalFormatting>
  <conditionalFormatting sqref="CB8:CC9">
    <cfRule type="cellIs" dxfId="181" priority="136" stopIfTrue="1" operator="equal">
      <formula>0</formula>
    </cfRule>
  </conditionalFormatting>
  <conditionalFormatting sqref="CB8:CC9">
    <cfRule type="cellIs" dxfId="180" priority="135" stopIfTrue="1" operator="equal">
      <formula>0</formula>
    </cfRule>
  </conditionalFormatting>
  <conditionalFormatting sqref="CB8:CC9">
    <cfRule type="cellIs" dxfId="179" priority="134" operator="equal">
      <formula>0</formula>
    </cfRule>
  </conditionalFormatting>
  <conditionalFormatting sqref="CB8">
    <cfRule type="cellIs" dxfId="178" priority="132" stopIfTrue="1" operator="greaterThanOrEqual">
      <formula>12</formula>
    </cfRule>
    <cfRule type="cellIs" dxfId="177" priority="133" stopIfTrue="1" operator="lessThan">
      <formula>11</formula>
    </cfRule>
  </conditionalFormatting>
  <conditionalFormatting sqref="CB8:CC9">
    <cfRule type="cellIs" dxfId="176" priority="131" stopIfTrue="1" operator="equal">
      <formula>0</formula>
    </cfRule>
  </conditionalFormatting>
  <conditionalFormatting sqref="CB8:CC9">
    <cfRule type="cellIs" dxfId="175" priority="130" stopIfTrue="1" operator="equal">
      <formula>0</formula>
    </cfRule>
  </conditionalFormatting>
  <conditionalFormatting sqref="CB8:CC9">
    <cfRule type="cellIs" dxfId="174" priority="129" operator="equal">
      <formula>0</formula>
    </cfRule>
  </conditionalFormatting>
  <conditionalFormatting sqref="CB8:CC9">
    <cfRule type="cellIs" dxfId="173" priority="128" operator="equal">
      <formula>0</formula>
    </cfRule>
  </conditionalFormatting>
  <conditionalFormatting sqref="CB10:CC67">
    <cfRule type="cellIs" dxfId="172" priority="127" stopIfTrue="1" operator="equal">
      <formula>""" """</formula>
    </cfRule>
  </conditionalFormatting>
  <conditionalFormatting sqref="CB10 CB12 CB14 CB16 CB18 CB20 CB22 CB24 CB26 CB28 CB30 CB32 CB34 CB36 CB38 CB40 CB42 CB44 CB46 CB48 CB50 CB52 CB54 CB56 CB58 CB60 CB62 CB64 CB66">
    <cfRule type="cellIs" dxfId="171" priority="125" stopIfTrue="1" operator="greaterThanOrEqual">
      <formula>12</formula>
    </cfRule>
    <cfRule type="cellIs" dxfId="170" priority="126" stopIfTrue="1" operator="lessThan">
      <formula>11</formula>
    </cfRule>
  </conditionalFormatting>
  <conditionalFormatting sqref="CB10:CC67">
    <cfRule type="cellIs" dxfId="169" priority="124" stopIfTrue="1" operator="equal">
      <formula>0</formula>
    </cfRule>
  </conditionalFormatting>
  <conditionalFormatting sqref="CB10:CC67">
    <cfRule type="cellIs" dxfId="168" priority="123" stopIfTrue="1" operator="equal">
      <formula>0</formula>
    </cfRule>
  </conditionalFormatting>
  <conditionalFormatting sqref="CB10:CC67">
    <cfRule type="cellIs" dxfId="167" priority="122" operator="equal">
      <formula>0</formula>
    </cfRule>
  </conditionalFormatting>
  <conditionalFormatting sqref="CB10 CB12 CB14 CB16 CB18 CB20 CB22 CB24 CB26 CB28 CB30 CB32 CB34 CB36 CB38 CB40 CB42 CB44 CB46 CB48 CB50 CB52 CB54 CB56 CB58 CB60 CB62 CB64 CB66">
    <cfRule type="cellIs" dxfId="166" priority="120" stopIfTrue="1" operator="greaterThanOrEqual">
      <formula>12</formula>
    </cfRule>
    <cfRule type="cellIs" dxfId="165" priority="121" stopIfTrue="1" operator="lessThan">
      <formula>11</formula>
    </cfRule>
  </conditionalFormatting>
  <conditionalFormatting sqref="CB10:CC67">
    <cfRule type="cellIs" dxfId="164" priority="119" stopIfTrue="1" operator="equal">
      <formula>0</formula>
    </cfRule>
  </conditionalFormatting>
  <conditionalFormatting sqref="CB10:CC67">
    <cfRule type="cellIs" dxfId="163" priority="118" stopIfTrue="1" operator="equal">
      <formula>0</formula>
    </cfRule>
  </conditionalFormatting>
  <conditionalFormatting sqref="CB10:CC67">
    <cfRule type="cellIs" dxfId="162" priority="117" operator="equal">
      <formula>0</formula>
    </cfRule>
  </conditionalFormatting>
  <conditionalFormatting sqref="CB10 CB12 CB14 CB16 CB18 CB20 CB22 CB24 CB26 CB28 CB30 CB32 CB34 CB36 CB38 CB40 CB42 CB44 CB46 CB48 CB50 CB52 CB54 CB56 CB58 CB60 CB62 CB64 CB66">
    <cfRule type="cellIs" dxfId="161" priority="115" stopIfTrue="1" operator="greaterThanOrEqual">
      <formula>12</formula>
    </cfRule>
    <cfRule type="cellIs" dxfId="160" priority="116" stopIfTrue="1" operator="lessThan">
      <formula>11</formula>
    </cfRule>
  </conditionalFormatting>
  <conditionalFormatting sqref="CB10:CC67">
    <cfRule type="cellIs" dxfId="159" priority="114" stopIfTrue="1" operator="equal">
      <formula>0</formula>
    </cfRule>
  </conditionalFormatting>
  <conditionalFormatting sqref="CB10:CC67">
    <cfRule type="cellIs" dxfId="158" priority="113" stopIfTrue="1" operator="equal">
      <formula>0</formula>
    </cfRule>
  </conditionalFormatting>
  <conditionalFormatting sqref="CB10:CC67">
    <cfRule type="cellIs" dxfId="157" priority="112" operator="equal">
      <formula>0</formula>
    </cfRule>
  </conditionalFormatting>
  <conditionalFormatting sqref="CB10:CC67">
    <cfRule type="cellIs" dxfId="156" priority="111" operator="equal">
      <formula>0</formula>
    </cfRule>
  </conditionalFormatting>
  <conditionalFormatting sqref="CD10:CD67">
    <cfRule type="cellIs" dxfId="155" priority="110" stopIfTrue="1" operator="equal">
      <formula>""" """</formula>
    </cfRule>
  </conditionalFormatting>
  <conditionalFormatting sqref="CD10:CD67">
    <cfRule type="cellIs" dxfId="154" priority="109" stopIfTrue="1" operator="equal">
      <formula>""" """</formula>
    </cfRule>
  </conditionalFormatting>
  <conditionalFormatting sqref="CD10:CD67">
    <cfRule type="cellIs" dxfId="153" priority="108" stopIfTrue="1" operator="equal">
      <formula>0</formula>
    </cfRule>
  </conditionalFormatting>
  <conditionalFormatting sqref="CD10:CD67">
    <cfRule type="cellIs" dxfId="152" priority="107" operator="equal">
      <formula>0</formula>
    </cfRule>
  </conditionalFormatting>
  <conditionalFormatting sqref="J8 L8 N8 P8 J10 L10 N10 P10 J22 L22 N22 P22 J12 L12 N12 P12 J14 L14 N14 P14 J16 L16 N16 P16 J20 L20 N20 P20 N24 P24 N26 P26 N28 P28 N30 P30 N32 P32 N34 P34 N36 P36 N38 P38 N40 P40 N42 P42 P60 N44 P44 N46 P46 N48 P48 N50 P50 N52 P52 N54 P54 N56 P56 N58 P58 N60 N62 P62 N64 P64 N66 P66 J18 L18 N18 P18 J24 L24 J26 L26 J38 L38 J28 L28 J30 L30 J32 L32 J36 L36 J34 L34 J42 L42 J40 L40 J44 J46 J48 J50 J52 J54 J56 J58 J60 J62 J64 J66 L44 L46 L48 L50 L52 L54 L56 L58 L60 L62 L64 L66">
    <cfRule type="cellIs" dxfId="151" priority="105" stopIfTrue="1" operator="greaterThanOrEqual">
      <formula>12</formula>
    </cfRule>
    <cfRule type="cellIs" dxfId="150" priority="106" stopIfTrue="1" operator="lessThan">
      <formula>11</formula>
    </cfRule>
  </conditionalFormatting>
  <conditionalFormatting sqref="N8 P8 N12 P12 N20 J52 L18 N22 P22 N16 N14 P14 P16 P56 P58 P60 P62 P64 P20 N18 P18 N26 J24 L24 N24 P24 P26 J30 L30 N30 P30 J26 L26 J28 L28 N28 P28 P32 P34 P38 P36 P40 P42 J46 L46 N46 P46 L52 N52 J44 L44 N44 P44 N50 J48 L48 N48 P48 P50 J54 L54 N54 P54 P52 J50 L50 J56 J58 J60 J62 J64 J66 P66 L56 L58 L60 L62 L64 L66 N56 N58 N60 N62 N64 N66 J8 L8 J22 L22 J12 L12 J14 L14 J16 L16 J20 L20 J18 N10 P10 J10 L10 J32 J34 J36 J38 J40 J42 L32 L34 L36 L38 L40 L42 N32 N34 N36 N38 N40 N42">
    <cfRule type="cellIs" dxfId="149" priority="103" stopIfTrue="1" operator="greaterThanOrEqual">
      <formula>12</formula>
    </cfRule>
    <cfRule type="cellIs" dxfId="148" priority="104" stopIfTrue="1" operator="lessThan">
      <formula>11</formula>
    </cfRule>
  </conditionalFormatting>
  <conditionalFormatting sqref="L40 P44 J44 L44 J42 L42 J46 L46 N28 N8 J48 P8 P28 N60 N46 L48 P46 J50 L50 J52 L52 N10 N30 P10 J56 P30 L56 L64 N62 N48 J54 P48 P62 N22 L54 P22 J66 N32 L66 P32 J58 L58 J60 L60 N66 J64 N50 N12 N64 P12 P50 N34 J62 P34 P64 L62 J8 P66 L8 J12 N14 L12 P14 L20 N52 N36 J10 P36 P52 L10 J22 L22 J14 N16 L14 P16 J16 L16 N38 J20 P38 N18 N54 P18 J18 P54 N20 L18 P20 J24 L24 J28 L28 N40 L36 P40 J26 L26 N56 J38 P56 L38 J30 L30 N42 J32 N24 P42 P24 P60 L32 J36 J34 L34 N58 J40 P58 N26 N44 P26">
    <cfRule type="cellIs" dxfId="147" priority="101" stopIfTrue="1" operator="greaterThanOrEqual">
      <formula>12</formula>
    </cfRule>
    <cfRule type="cellIs" dxfId="146" priority="102" stopIfTrue="1" operator="lessThan">
      <formula>11</formula>
    </cfRule>
  </conditionalFormatting>
  <conditionalFormatting sqref="J64 J60 J20 P52 J12 N12 L12 J18 L10 P20 N8 L16 L20 P18 P16 L18 J50 P66 N62 J66 N66 J56 L66 L62 N64 L64 P60 N56 N60 L56 L60 J62 P54 N58 L58 J58 J54 J52 P64 P62 N54 N52 L54 L52 J40 J38 P50 P48 N50 N48 L50 L48 P46 P44 N46 N44 L46 L44 J46 J44 P58 P56 J42 P40 P38 N40 N38 L40 L38 J36 P32 P36 N32 N36 L24 L36 J32 P34 N34 N28 J34 L28 L32 P30 P28 J30 L30 N20 J16 P8 L8 J8 N10 P10 J10 P12 N16 N14 P14 L14 J14 N22 L22 J22 N30 N18 P26 N26 L26 L34 P42 N42 L42 J48 J26 J28 J24 N24 P22 P24">
    <cfRule type="cellIs" dxfId="145" priority="100" operator="equal">
      <formula>0</formula>
    </cfRule>
  </conditionalFormatting>
  <conditionalFormatting sqref="J20 P52 J64 L62 N62 J12 N12 L12 L10 P20 N8 L16 L20 P18 P16 L18 P66 J66 N66 L66 P64 N64 L64 P60 N56 N60 L56 L60 J56 J62 L54 J60 P54 N58 L58 J58 J48 L52 N54 N52 L48 L50 J54 J52 P50 P48 N50 N48 J50 P46 P44 N46 N44 L46 L44 J46 J44 P58 J40 J42 P56 P40 P38 N40 N38 L40 L38 J36 L28 P32 P36 N32 N36 L36 J32 L24 P34 N34 J34 N28 P30 P28 J30 L30 L26 N20 L34 J18 J16 P8 L8 J8 N10 P10 J10 P12 N16 N14 P14 L14 J14 N22 L22 J22 N30 N18 P26 N26 P42 N42 L42 J38 P62 J26 J28 J24 N24 L32 P22 P24">
    <cfRule type="cellIs" dxfId="144" priority="99" operator="equal">
      <formula>0</formula>
    </cfRule>
  </conditionalFormatting>
  <conditionalFormatting sqref="AV8 AX8 AZ8 BB8 AV10 AX10 AZ10 BB10 AV22 AX22 AZ22 BB22 AV12 AX12 AZ12 BB12 AV14 AX14 AZ14 BB14 AV16 AX16 AZ16 BB16 AV20 AX20 AZ20 BB20 AZ24 BB24 AZ26 BB26 AZ28 BB28 AZ30 BB30 AZ32 BB32 AZ34 BB34 AZ36 BB36 AZ38 BB38 AZ40 BB40 AZ42 BB42 BB60 AZ44 BB44 AZ46 BB46 AZ48 BB48 AZ50 BB50 AZ52 BB52 AZ54 BB54 AZ56 BB56 AZ58 BB58 AZ60 AZ62 BB62 AZ64 BB64 AZ66 BB66 AV18 AX18 AZ18 BB18 AV24 AX24 AV26 AX26 AV38 AX38 AV28 AX28 AV30 AX30 AV32 AX32 AV36 AX36 AV34 AX34 AV42 AX42 AV40 AX40 AV44 AV46 AV48 AV50 AV52 AV54 AV56 AV58 AV60 AV62 AV64 AV66 AX44 AX46 AX48 AX50 AX52 AX54 AX56 AX58 AX60 AX62 AX64 AX66">
    <cfRule type="cellIs" dxfId="143" priority="97" stopIfTrue="1" operator="greaterThanOrEqual">
      <formula>12</formula>
    </cfRule>
    <cfRule type="cellIs" dxfId="142" priority="98" stopIfTrue="1" operator="lessThan">
      <formula>11</formula>
    </cfRule>
  </conditionalFormatting>
  <conditionalFormatting sqref="AZ8 BB8 AZ12 BB12 AZ20 AV52 AX18 AZ22 BB22 AZ16 AZ14 BB14 BB16 BB56 BB58 BB60 BB62 BB64 BB20 AZ18 BB18 AZ26 AV24 AX24 AZ24 BB24 BB26 AV30 AX30 AZ30 BB30 AV26 AX26 AV28 AX28 AZ28 BB28 BB32 BB34 BB38 BB36 BB40 BB42 AV46 AX46 AZ46 BB46 AX52 AZ52 AV44 AX44 AZ44 BB44 AZ50 AV48 AX48 AZ48 BB48 BB50 AV54 AX54 AZ54 BB54 BB52 AV50 AX50 AV56 AV58 AV60 AV62 AV64 AV66 BB66 AX56 AX58 AX60 AX62 AX64 AX66 AZ56 AZ58 AZ60 AZ62 AZ64 AZ66 AV8 AX8 AV22 AX22 AV12 AX12 AV14 AX14 AV16 AX16 AV20 AX20 AV18 AZ10 BB10 AV10 AX10 AV32 AV34 AV36 AV38 AV40 AV42 AX32 AX34 AX36 AX38 AX40 AX42 AZ32 AZ34 AZ36 AZ38 AZ40 AZ42">
    <cfRule type="cellIs" dxfId="141" priority="95" stopIfTrue="1" operator="greaterThanOrEqual">
      <formula>12</formula>
    </cfRule>
    <cfRule type="cellIs" dxfId="140" priority="96" stopIfTrue="1" operator="lessThan">
      <formula>11</formula>
    </cfRule>
  </conditionalFormatting>
  <conditionalFormatting sqref="AX40 BB44 AV44 AX44 AV42 AX42 AV46 AX46 AZ28 AZ8 AV48 BB8 BB28 AZ60 AZ46 AX48 BB46 AV50 AX50 AV52 AX52 AZ10 AZ30 BB10 AV56 BB30 AX56 AX64 AZ62 AZ48 AV54 BB48 BB62 AZ22 AX54 BB22 AV66 AZ32 AX66 BB32 AV58 AX58 AV60 AX60 AZ66 AV64 AZ50 AZ12 AZ64 BB12 BB50 AZ34 AV62 BB34 BB64 AX62 AV8 BB66 AX8 AV12 AZ14 AX12 BB14 AX20 AZ52 AZ36 AV10 BB36 BB52 AX10 AV22 AX22 AV14 AZ16 AX14 BB16 AV16 AX16 AZ38 AV20 BB38 AZ18 AZ54 BB18 AV18 BB54 AZ20 AX18 BB20 AV24 AX24 AV28 AX28 AZ40 AX36 BB40 AV26 AX26 AZ56 AV38 BB56 AX38 AV30 AX30 AZ42 AV32 AZ24 BB42 BB24 BB60 AX32 AV36 AV34 AX34 AZ58 AV40 BB58 AZ26 AZ44 BB26">
    <cfRule type="cellIs" dxfId="139" priority="93" stopIfTrue="1" operator="greaterThanOrEqual">
      <formula>12</formula>
    </cfRule>
    <cfRule type="cellIs" dxfId="138" priority="94" stopIfTrue="1" operator="lessThan">
      <formula>11</formula>
    </cfRule>
  </conditionalFormatting>
  <conditionalFormatting sqref="AV64 AV60 AV20 BB52 AV12 AZ12 AX12 AV18 AX10 BB20 AZ8 AX16 AX20 BB18 BB16 AX18 AV50 BB66 AZ62 AV66 AZ66 AV56 AX66 AX62 AZ64 AX64 BB60 AZ56 AZ60 AX56 AX60 AV62 BB54 AZ58 AX58 AV58 AV54 AV52 BB64 BB62 AZ54 AZ52 AX54 AX52 AV40 AV38 BB50 BB48 AZ50 AZ48 AX50 AX48 BB46 BB44 AZ46 AZ44 AX46 AX44 AV46 AV44 BB58 BB56 AV42 BB40 BB38 AZ40 AZ38 AX40 AX38 AV36 BB32 BB36 AZ32 AZ36 AX24 AX36 AV32 BB34 AZ34 AZ28 AV34 AX28 AX32 BB30 BB28 AV30 AX30 AZ20 AV16 BB8 AX8 AV8 AZ10 BB10 AV10 BB12 AZ16 AZ14 BB14 AX14 AV14 AZ22 AX22 AV22 AZ30 AZ18 BB26 AZ26 AX26 AX34 BB42 AZ42 AX42 AV48 AV26 AV28 AV24 AZ24 BB22 BB24">
    <cfRule type="cellIs" dxfId="137" priority="92" operator="equal">
      <formula>0</formula>
    </cfRule>
  </conditionalFormatting>
  <conditionalFormatting sqref="AV20 BB52 AV64 AX62 AZ62 AV12 AZ12 AX12 AX10 BB20 AZ8 AX16 AX20 BB18 BB16 AX18 BB66 AV66 AZ66 AX66 BB64 AZ64 AX64 BB60 AZ56 AZ60 AX56 AX60 AV56 AV62 AX54 AV60 BB54 AZ58 AX58 AV58 AV48 AX52 AZ54 AZ52 AX48 AX50 AV54 AV52 BB50 BB48 AZ50 AZ48 AV50 BB46 BB44 AZ46 AZ44 AX46 AX44 AV46 AV44 BB58 AV40 AV42 BB56 BB40 BB38 AZ40 AZ38 AX40 AX38 AV36 AX28 BB32 BB36 AZ32 AZ36 AX36 AV32 AX24 BB34 AZ34 AV34 AZ28 BB30 BB28 AV30 AX30 AX26 AZ20 AX34 AV18 AV16 BB8 AX8 AV8 AZ10 BB10 AV10 BB12 AZ16 AZ14 BB14 AX14 AV14 AZ22 AX22 AV22 AZ30 AZ18 BB26 AZ26 BB42 AZ42 AX42 AV38 BB62 AV26 AV28 AV24 AZ24 AX32 BB22 BB24">
    <cfRule type="cellIs" dxfId="136" priority="91" operator="equal">
      <formula>0</formula>
    </cfRule>
  </conditionalFormatting>
  <conditionalFormatting sqref="X66 X10 T8 V8 X8 T10 V10 X12 T12 V12 X16 T14 V14 X14 T16 V16 X18 T18 V18 X22 T20 V20 X20 T22 V22 X24 T24 V24 X28 T26">
    <cfRule type="cellIs" dxfId="135" priority="89" stopIfTrue="1" operator="greaterThanOrEqual">
      <formula>12</formula>
    </cfRule>
    <cfRule type="cellIs" dxfId="134" priority="90" stopIfTrue="1" operator="lessThan">
      <formula>11</formula>
    </cfRule>
  </conditionalFormatting>
  <conditionalFormatting sqref="V8 T22 X22 V12 T12 X12 V20 X8 T8 X56 X58 X60 V22 X62 T18 V14 X18 T20 X16 X20 X64 X66 X14 T16 T14 V16 V18 V24 T28 X26 X28 V30 T30 X30 V36 X24 T26 T24 V26 V28 V32 T36 X34 X36 V38 T38 X38 X32 T34 T32 V34 V40 T44 X42 X44 V46 T46 X46 V52 X40 T42 T40 V42 V44 V48 T52 X50 X52 V54 T54 X54 X48 T50 T48 V50 V56 V58 V60 V62 V64 V66 T56 T58 T60 T62 T64 T66 V10 X10 T10">
    <cfRule type="cellIs" dxfId="133" priority="87" stopIfTrue="1" operator="greaterThanOrEqual">
      <formula>12</formula>
    </cfRule>
    <cfRule type="cellIs" dxfId="132" priority="88" stopIfTrue="1" operator="lessThan">
      <formula>11</formula>
    </cfRule>
  </conditionalFormatting>
  <conditionalFormatting sqref="T8:Y67">
    <cfRule type="cellIs" dxfId="131" priority="86" operator="equal">
      <formula>0</formula>
    </cfRule>
  </conditionalFormatting>
  <conditionalFormatting sqref="T64 V62 X62 T66 X66 V66 X64 V64 X56 X60 V56 V60 T56 T62 V54 T60 X58 V58 T58 V52 X54 X52 T54 T52 T26 V24 X24 T28 X28 V28 X26 V26 X18 X22 V18 V22 T18 T24 V16 T22 X20 V20 T20 T10 V14 X16 X14 V10 V12 T16 T14 X12 X10 T12 X8 V8 T8 T48 V46 X46 T50 X50 V50 X48 V48 X40 X44 V40 V44 T40 T46 V38 T44 X42 V42 T42 T32 V36 X38 X36 V32 V34 T38 T36 X34 X32 T34 X30 V30 T30">
    <cfRule type="cellIs" dxfId="130" priority="85" operator="equal">
      <formula>0</formula>
    </cfRule>
  </conditionalFormatting>
  <conditionalFormatting sqref="T46 V46 T48 X60 X46 V48 T50 V50 T52 V52 T56 V56 V64 X62 X48 T54 V54 T66 V66 T58 V58 T60 V60 X66 T64 X50 X64 T62 V62 X52 X54 X56 X58">
    <cfRule type="cellIs" dxfId="129" priority="83" stopIfTrue="1" operator="greaterThanOrEqual">
      <formula>12</formula>
    </cfRule>
    <cfRule type="cellIs" dxfId="128" priority="84" stopIfTrue="1" operator="lessThan">
      <formula>11</formula>
    </cfRule>
  </conditionalFormatting>
  <conditionalFormatting sqref="T64 T60 T50 X62 T66 X66 T56 V66 V62 X64 V64 X56 X60 V56 V60 T62 X58 V58 T58 T54 T52 X54 X52 V54 V52 X50 X48 V50 V48 X46 V46 T46 T48">
    <cfRule type="cellIs" dxfId="127" priority="82" operator="equal">
      <formula>0</formula>
    </cfRule>
  </conditionalFormatting>
  <conditionalFormatting sqref="T8 V8 T10 X22 X8 V10 T12 V12 T14 V14 T18 V18 V26 X24 X10 T16 V16 T28 V28 T20 V20 T22 V22 X28 T26 X12 X26 T24 V24 X14 X16 X18 X20">
    <cfRule type="cellIs" dxfId="126" priority="80" stopIfTrue="1" operator="greaterThanOrEqual">
      <formula>12</formula>
    </cfRule>
    <cfRule type="cellIs" dxfId="125" priority="81" stopIfTrue="1" operator="lessThan">
      <formula>11</formula>
    </cfRule>
  </conditionalFormatting>
  <conditionalFormatting sqref="T26 T22 T12 X24 T28 X28 T18 V28 V24 X26 V26 X18 X22 V18 V22 T24 X20 V20 T20 T16 T14 X16 X14 V16 V14 X12 X10 V12 V10 X8 V8 T8 T10">
    <cfRule type="cellIs" dxfId="124" priority="79" operator="equal">
      <formula>0</formula>
    </cfRule>
  </conditionalFormatting>
  <conditionalFormatting sqref="T30 V30 T32 X44 X30 V32 T34 V34 T36 V36 T40 V40 V48 X46 X32 T38 V38 T50 V50 T42 V42 T44 V44 X50 T48 X34 X48 T46 V46 X36 X38 X40 X42">
    <cfRule type="cellIs" dxfId="123" priority="77" stopIfTrue="1" operator="greaterThanOrEqual">
      <formula>12</formula>
    </cfRule>
    <cfRule type="cellIs" dxfId="122" priority="78" stopIfTrue="1" operator="lessThan">
      <formula>11</formula>
    </cfRule>
  </conditionalFormatting>
  <conditionalFormatting sqref="T48 T44 T34 X46 T50 X50 T40 V50 V46 X48 V48 X40 X44 V40 V44 T46 X42 V42 T42 T38 T36 X38 X36 V38 V36 X34 X32 V34 V32 X30 V30 T30 T32">
    <cfRule type="cellIs" dxfId="121" priority="76" operator="equal">
      <formula>0</formula>
    </cfRule>
  </conditionalFormatting>
  <conditionalFormatting sqref="AF66 AF10 AB8 AD8 AF8 AB10 AD10 AF12 AB12 AD12 AF16 AB14 AD14 AF14 AB16 AD16 AF18 AB18 AD18 AF22 AB20 AD20 AF20 AB22 AD22 AF24 AB24 AD24 AF28 AB26">
    <cfRule type="cellIs" dxfId="120" priority="74" stopIfTrue="1" operator="greaterThanOrEqual">
      <formula>12</formula>
    </cfRule>
    <cfRule type="cellIs" dxfId="119" priority="75" stopIfTrue="1" operator="lessThan">
      <formula>11</formula>
    </cfRule>
  </conditionalFormatting>
  <conditionalFormatting sqref="AD8 AB22 AF22 AD12 AB12 AF12 AD20 AF8 AB8 AF56 AF58 AF60 AD22 AF62 AB18 AD14 AF18 AB20 AF16 AF20 AF64 AF66 AF14 AB16 AB14 AD16 AD18 AD24 AB28 AF26 AF28 AD30 AB30 AF30 AD36 AF24 AB26 AB24 AD26 AD28 AD32 AB36 AF34 AF36 AD38 AB38 AF38 AF32 AB34 AB32 AD34 AD40 AB44 AF42 AF44 AD46 AB46 AF46 AD52 AF40 AB42 AB40 AD42 AD44 AD48 AB52 AF50 AF52 AD54 AB54 AF54 AF48 AB50 AB48 AD50 AD56 AD58 AD60 AD62 AD64 AD66 AB56 AB58 AB60 AB62 AB64 AB66 AD10 AF10 AB10">
    <cfRule type="cellIs" dxfId="118" priority="72" stopIfTrue="1" operator="greaterThanOrEqual">
      <formula>12</formula>
    </cfRule>
    <cfRule type="cellIs" dxfId="117" priority="73" stopIfTrue="1" operator="lessThan">
      <formula>11</formula>
    </cfRule>
  </conditionalFormatting>
  <conditionalFormatting sqref="AB8:AG67">
    <cfRule type="cellIs" dxfId="116" priority="71" operator="equal">
      <formula>0</formula>
    </cfRule>
  </conditionalFormatting>
  <conditionalFormatting sqref="AB64 AD62 AF62 AB66 AF66 AD66 AF64 AD64 AF56 AF60 AD56 AD60 AB56 AB62 AD54 AB60 AF58 AD58 AB58 AD52 AF54 AF52 AB54 AB52 AB26 AD24 AF24 AB28 AF28 AD28 AF26 AD26 AF18 AF22 AD18 AD22 AB18 AB24 AD16 AB22 AF20 AD20 AB20 AB10 AD14 AF16 AF14 AD10 AD12 AB16 AB14 AF12 AF10 AB12 AF8 AD8 AB8 AB48 AD46 AF46 AB50 AF50 AD50 AF48 AD48 AF40 AF44 AD40 AD44 AB40 AB46 AD38 AB44 AF42 AD42 AB42 AB32 AD36 AF38 AF36 AD32 AD34 AB38 AB36 AF34 AF32 AB34 AF30 AD30 AB30">
    <cfRule type="cellIs" dxfId="115" priority="70" operator="equal">
      <formula>0</formula>
    </cfRule>
  </conditionalFormatting>
  <conditionalFormatting sqref="AB46 AD46 AB48 AF60 AF46 AD48 AB50 AD50 AB52 AD52 AB56 AD56 AD64 AF62 AF48 AB54 AD54 AB66 AD66 AB58 AD58 AB60 AD60 AF66 AB64 AF50 AF64 AB62 AD62 AF52 AF54 AF56 AF58">
    <cfRule type="cellIs" dxfId="114" priority="68" stopIfTrue="1" operator="greaterThanOrEqual">
      <formula>12</formula>
    </cfRule>
    <cfRule type="cellIs" dxfId="113" priority="69" stopIfTrue="1" operator="lessThan">
      <formula>11</formula>
    </cfRule>
  </conditionalFormatting>
  <conditionalFormatting sqref="AB64 AB60 AB50 AF62 AB66 AF66 AB56 AD66 AD62 AF64 AD64 AF56 AF60 AD56 AD60 AB62 AF58 AD58 AB58 AB54 AB52 AF54 AF52 AD54 AD52 AF50 AF48 AD50 AD48 AF46 AD46 AB46 AB48">
    <cfRule type="cellIs" dxfId="112" priority="67" operator="equal">
      <formula>0</formula>
    </cfRule>
  </conditionalFormatting>
  <conditionalFormatting sqref="AB8 AD8 AB10 AF22 AF8 AD10 AB12 AD12 AB14 AD14 AB18 AD18 AD26 AF24 AF10 AB16 AD16 AB28 AD28 AB20 AD20 AB22 AD22 AF28 AB26 AF12 AF26 AB24 AD24 AF14 AF16 AF18 AF20">
    <cfRule type="cellIs" dxfId="111" priority="65" stopIfTrue="1" operator="greaterThanOrEqual">
      <formula>12</formula>
    </cfRule>
    <cfRule type="cellIs" dxfId="110" priority="66" stopIfTrue="1" operator="lessThan">
      <formula>11</formula>
    </cfRule>
  </conditionalFormatting>
  <conditionalFormatting sqref="AB26 AB22 AB12 AF24 AB28 AF28 AB18 AD28 AD24 AF26 AD26 AF18 AF22 AD18 AD22 AB24 AF20 AD20 AB20 AB16 AB14 AF16 AF14 AD16 AD14 AF12 AF10 AD12 AD10 AF8 AD8 AB8 AB10">
    <cfRule type="cellIs" dxfId="109" priority="64" operator="equal">
      <formula>0</formula>
    </cfRule>
  </conditionalFormatting>
  <conditionalFormatting sqref="AB30 AD30 AB32 AF44 AF30 AD32 AB34 AD34 AB36 AD36 AB40 AD40 AD48 AF46 AF32 AB38 AD38 AB50 AD50 AB42 AD42 AB44 AD44 AF50 AB48 AF34 AF48 AB46 AD46 AF36 AF38 AF40 AF42">
    <cfRule type="cellIs" dxfId="108" priority="62" stopIfTrue="1" operator="greaterThanOrEqual">
      <formula>12</formula>
    </cfRule>
    <cfRule type="cellIs" dxfId="107" priority="63" stopIfTrue="1" operator="lessThan">
      <formula>11</formula>
    </cfRule>
  </conditionalFormatting>
  <conditionalFormatting sqref="AB48 AB44 AB34 AF46 AB50 AF50 AB40 AD50 AD46 AF48 AD48 AF40 AF44 AD40 AD44 AB46 AF42 AD42 AB42 AB38 AB36 AF38 AF36 AD38 AD36 AF34 AF32 AD34 AD32 AF30 AD30 AB30 AB32">
    <cfRule type="cellIs" dxfId="106" priority="61" operator="equal">
      <formula>0</formula>
    </cfRule>
  </conditionalFormatting>
  <conditionalFormatting sqref="AN66 AN10 AJ8 AL8 AN8 AJ10 AL10 AN12 AJ12 AL12 AN16 AJ14 AL14 AN14 AJ16 AL16 AN18 AJ18 AL18 AN22 AJ20 AL20 AN20 AJ22 AL22 AN24 AJ24 AL24 AN28 AJ26">
    <cfRule type="cellIs" dxfId="105" priority="59" stopIfTrue="1" operator="greaterThanOrEqual">
      <formula>12</formula>
    </cfRule>
    <cfRule type="cellIs" dxfId="104" priority="60" stopIfTrue="1" operator="lessThan">
      <formula>11</formula>
    </cfRule>
  </conditionalFormatting>
  <conditionalFormatting sqref="AL8 AJ22 AN22 AL12 AJ12 AN12 AL20 AN8 AJ8 AN56 AN58 AN60 AL22 AN62 AJ18 AL14 AN18 AJ20 AN16 AN20 AN64 AN66 AN14 AJ16 AJ14 AL16 AL18 AL24 AJ28 AN26 AN28 AL30 AJ30 AN30 AL36 AN24 AJ26 AJ24 AL26 AL28 AL32 AJ36 AN34 AN36 AL38 AJ38 AN38 AN32 AJ34 AJ32 AL34 AL40 AJ44 AN42 AN44 AL46 AJ46 AN46 AL52 AN40 AJ42 AJ40 AL42 AL44 AL48 AJ52 AN50 AN52 AL54 AJ54 AN54 AN48 AJ50 AJ48 AL50 AL56 AL58 AL60 AL62 AL64 AL66 AJ56 AJ58 AJ60 AJ62 AJ64 AJ66 AL10 AN10 AJ10">
    <cfRule type="cellIs" dxfId="103" priority="57" stopIfTrue="1" operator="greaterThanOrEqual">
      <formula>12</formula>
    </cfRule>
    <cfRule type="cellIs" dxfId="102" priority="58" stopIfTrue="1" operator="lessThan">
      <formula>11</formula>
    </cfRule>
  </conditionalFormatting>
  <conditionalFormatting sqref="AJ8:AO67">
    <cfRule type="cellIs" dxfId="101" priority="56" operator="equal">
      <formula>0</formula>
    </cfRule>
  </conditionalFormatting>
  <conditionalFormatting sqref="AJ64 AL62 AN62 AJ66 AN66 AL66 AN64 AL64 AN56 AN60 AL56 AL60 AJ56 AJ62 AL54 AJ60 AN58 AL58 AJ58 AL52 AN54 AN52 AJ54 AJ52 AJ26 AL24 AN24 AJ28 AN28 AL28 AN26 AL26 AN18 AN22 AL18 AL22 AJ18 AJ24 AL16 AJ22 AN20 AL20 AJ20 AJ10 AL14 AN16 AN14 AL10 AL12 AJ16 AJ14 AN12 AN10 AJ12 AN8 AL8 AJ8 AJ48 AL46 AN46 AJ50 AN50 AL50 AN48 AL48 AN40 AN44 AL40 AL44 AJ40 AJ46 AL38 AJ44 AN42 AL42 AJ42 AJ32 AL36 AN38 AN36 AL32 AL34 AJ38 AJ36 AN34 AN32 AJ34 AN30 AL30 AJ30">
    <cfRule type="cellIs" dxfId="100" priority="55" operator="equal">
      <formula>0</formula>
    </cfRule>
  </conditionalFormatting>
  <conditionalFormatting sqref="AJ46 AL46 AJ48 AN60 AN46 AL48 AJ50 AL50 AJ52 AL52 AJ56 AL56 AL64 AN62 AN48 AJ54 AL54 AJ66 AL66 AJ58 AL58 AJ60 AL60 AN66 AJ64 AN50 AN64 AJ62 AL62 AN52 AN54 AN56 AN58">
    <cfRule type="cellIs" dxfId="99" priority="53" stopIfTrue="1" operator="greaterThanOrEqual">
      <formula>12</formula>
    </cfRule>
    <cfRule type="cellIs" dxfId="98" priority="54" stopIfTrue="1" operator="lessThan">
      <formula>11</formula>
    </cfRule>
  </conditionalFormatting>
  <conditionalFormatting sqref="AJ64 AJ60 AJ50 AN62 AJ66 AN66 AJ56 AL66 AL62 AN64 AL64 AN56 AN60 AL56 AL60 AJ62 AN58 AL58 AJ58 AJ54 AJ52 AN54 AN52 AL54 AL52 AN50 AN48 AL50 AL48 AN46 AL46 AJ46 AJ48">
    <cfRule type="cellIs" dxfId="97" priority="52" operator="equal">
      <formula>0</formula>
    </cfRule>
  </conditionalFormatting>
  <conditionalFormatting sqref="AJ8 AL8 AJ10 AN22 AN8 AL10 AJ12 AL12 AJ14 AL14 AJ18 AL18 AL26 AN24 AN10 AJ16 AL16 AJ28 AL28 AJ20 AL20 AJ22 AL22 AN28 AJ26 AN12 AN26 AJ24 AL24 AN14 AN16 AN18 AN20">
    <cfRule type="cellIs" dxfId="96" priority="50" stopIfTrue="1" operator="greaterThanOrEqual">
      <formula>12</formula>
    </cfRule>
    <cfRule type="cellIs" dxfId="95" priority="51" stopIfTrue="1" operator="lessThan">
      <formula>11</formula>
    </cfRule>
  </conditionalFormatting>
  <conditionalFormatting sqref="AJ26 AJ22 AJ12 AN24 AJ28 AN28 AJ18 AL28 AL24 AN26 AL26 AN18 AN22 AL18 AL22 AJ24 AN20 AL20 AJ20 AJ16 AJ14 AN16 AN14 AL16 AL14 AN12 AN10 AL12 AL10 AN8 AL8 AJ8 AJ10">
    <cfRule type="cellIs" dxfId="94" priority="49" operator="equal">
      <formula>0</formula>
    </cfRule>
  </conditionalFormatting>
  <conditionalFormatting sqref="AJ30 AL30 AJ32 AN44 AN30 AL32 AJ34 AL34 AJ36 AL36 AJ40 AL40 AL48 AN46 AN32 AJ38 AL38 AJ50 AL50 AJ42 AL42 AJ44 AL44 AN50 AJ48 AN34 AN48 AJ46 AL46 AN36 AN38 AN40 AN42">
    <cfRule type="cellIs" dxfId="93" priority="47" stopIfTrue="1" operator="greaterThanOrEqual">
      <formula>12</formula>
    </cfRule>
    <cfRule type="cellIs" dxfId="92" priority="48" stopIfTrue="1" operator="lessThan">
      <formula>11</formula>
    </cfRule>
  </conditionalFormatting>
  <conditionalFormatting sqref="AJ48 AJ44 AJ34 AN46 AJ50 AN50 AJ40 AL50 AL46 AN48 AL48 AN40 AN44 AL40 AL44 AJ46 AN42 AL42 AJ42 AJ38 AJ36 AN38 AN36 AL38 AL36 AN34 AN32 AL34 AL32 AN30 AL30 AJ30 AJ32">
    <cfRule type="cellIs" dxfId="91" priority="46" operator="equal">
      <formula>0</formula>
    </cfRule>
  </conditionalFormatting>
  <conditionalFormatting sqref="BJ66 BJ10 BF8 BH8 BJ8 BF10 BH10 BJ12 BF12 BH12 BJ16 BF14 BH14 BJ14 BF16 BH16 BJ18 BF18 BH18 BJ22 BF20 BH20 BJ20 BF22 BH22 BJ24 BF24 BH24 BJ28 BF26">
    <cfRule type="cellIs" dxfId="90" priority="44" stopIfTrue="1" operator="greaterThanOrEqual">
      <formula>12</formula>
    </cfRule>
    <cfRule type="cellIs" dxfId="89" priority="45" stopIfTrue="1" operator="lessThan">
      <formula>11</formula>
    </cfRule>
  </conditionalFormatting>
  <conditionalFormatting sqref="BH8 BF22 BJ22 BH12 BF12 BJ12 BH20 BJ8 BF8 BJ56 BJ58 BJ60 BH22 BJ62 BF18 BH14 BJ18 BF20 BJ16 BJ20 BJ64 BJ66 BJ14 BF16 BF14 BH16 BH18 BH24 BF28 BJ26 BJ28 BH30 BF30 BJ30 BH36 BJ24 BF26 BF24 BH26 BH28 BH32 BF36 BJ34 BJ36 BH38 BF38 BJ38 BJ32 BF34 BF32 BH34 BH40 BF44 BJ42 BJ44 BH46 BF46 BJ46 BH52 BJ40 BF42 BF40 BH42 BH44 BH48 BF52 BJ50 BJ52 BH54 BF54 BJ54 BJ48 BF50 BF48 BH50 BH56 BH58 BH60 BH62 BH64 BH66 BF56 BF58 BF60 BF62 BF64 BF66 BH10 BJ10 BF10">
    <cfRule type="cellIs" dxfId="88" priority="42" stopIfTrue="1" operator="greaterThanOrEqual">
      <formula>12</formula>
    </cfRule>
    <cfRule type="cellIs" dxfId="87" priority="43" stopIfTrue="1" operator="lessThan">
      <formula>11</formula>
    </cfRule>
  </conditionalFormatting>
  <conditionalFormatting sqref="BF8:BK67">
    <cfRule type="cellIs" dxfId="86" priority="41" operator="equal">
      <formula>0</formula>
    </cfRule>
  </conditionalFormatting>
  <conditionalFormatting sqref="BF64 BH62 BJ62 BF66 BJ66 BH66 BJ64 BH64 BJ56 BJ60 BH56 BH60 BF56 BF62 BH54 BF60 BJ58 BH58 BF58 BH52 BJ54 BJ52 BF54 BF52 BF26 BH24 BJ24 BF28 BJ28 BH28 BJ26 BH26 BJ18 BJ22 BH18 BH22 BF18 BF24 BH16 BF22 BJ20 BH20 BF20 BF10 BH14 BJ16 BJ14 BH10 BH12 BF16 BF14 BJ12 BJ10 BF12 BJ8 BH8 BF8 BF48 BH46 BJ46 BF50 BJ50 BH50 BJ48 BH48 BJ40 BJ44 BH40 BH44 BF40 BF46 BH38 BF44 BJ42 BH42 BF42 BF32 BH36 BJ38 BJ36 BH32 BH34 BF38 BF36 BJ34 BJ32 BF34 BJ30 BH30 BF30">
    <cfRule type="cellIs" dxfId="85" priority="40" operator="equal">
      <formula>0</formula>
    </cfRule>
  </conditionalFormatting>
  <conditionalFormatting sqref="BF46 BH46 BF48 BJ60 BJ46 BH48 BF50 BH50 BF52 BH52 BF56 BH56 BH64 BJ62 BJ48 BF54 BH54 BF66 BH66 BF58 BH58 BF60 BH60 BJ66 BF64 BJ50 BJ64 BF62 BH62 BJ52 BJ54 BJ56 BJ58">
    <cfRule type="cellIs" dxfId="84" priority="38" stopIfTrue="1" operator="greaterThanOrEqual">
      <formula>12</formula>
    </cfRule>
    <cfRule type="cellIs" dxfId="83" priority="39" stopIfTrue="1" operator="lessThan">
      <formula>11</formula>
    </cfRule>
  </conditionalFormatting>
  <conditionalFormatting sqref="BF64 BF60 BF50 BJ62 BF66 BJ66 BF56 BH66 BH62 BJ64 BH64 BJ56 BJ60 BH56 BH60 BF62 BJ58 BH58 BF58 BF54 BF52 BJ54 BJ52 BH54 BH52 BJ50 BJ48 BH50 BH48 BJ46 BH46 BF46 BF48">
    <cfRule type="cellIs" dxfId="82" priority="37" operator="equal">
      <formula>0</formula>
    </cfRule>
  </conditionalFormatting>
  <conditionalFormatting sqref="BF8 BH8 BF10 BJ22 BJ8 BH10 BF12 BH12 BF14 BH14 BF18 BH18 BH26 BJ24 BJ10 BF16 BH16 BF28 BH28 BF20 BH20 BF22 BH22 BJ28 BF26 BJ12 BJ26 BF24 BH24 BJ14 BJ16 BJ18 BJ20">
    <cfRule type="cellIs" dxfId="81" priority="35" stopIfTrue="1" operator="greaterThanOrEqual">
      <formula>12</formula>
    </cfRule>
    <cfRule type="cellIs" dxfId="80" priority="36" stopIfTrue="1" operator="lessThan">
      <formula>11</formula>
    </cfRule>
  </conditionalFormatting>
  <conditionalFormatting sqref="BF26 BF22 BF12 BJ24 BF28 BJ28 BF18 BH28 BH24 BJ26 BH26 BJ18 BJ22 BH18 BH22 BF24 BJ20 BH20 BF20 BF16 BF14 BJ16 BJ14 BH16 BH14 BJ12 BJ10 BH12 BH10 BJ8 BH8 BF8 BF10">
    <cfRule type="cellIs" dxfId="79" priority="34" operator="equal">
      <formula>0</formula>
    </cfRule>
  </conditionalFormatting>
  <conditionalFormatting sqref="BF30 BH30 BF32 BJ44 BJ30 BH32 BF34 BH34 BF36 BH36 BF40 BH40 BH48 BJ46 BJ32 BF38 BH38 BF50 BH50 BF42 BH42 BF44 BH44 BJ50 BF48 BJ34 BJ48 BF46 BH46 BJ36 BJ38 BJ40 BJ42">
    <cfRule type="cellIs" dxfId="78" priority="32" stopIfTrue="1" operator="greaterThanOrEqual">
      <formula>12</formula>
    </cfRule>
    <cfRule type="cellIs" dxfId="77" priority="33" stopIfTrue="1" operator="lessThan">
      <formula>11</formula>
    </cfRule>
  </conditionalFormatting>
  <conditionalFormatting sqref="BF48 BF44 BF34 BJ46 BF50 BJ50 BF40 BH50 BH46 BJ48 BH48 BJ40 BJ44 BH40 BH44 BF46 BJ42 BH42 BF42 BF38 BF36 BJ38 BJ36 BH38 BH36 BJ34 BJ32 BH34 BH32 BJ30 BH30 BF30 BF32">
    <cfRule type="cellIs" dxfId="76" priority="31" operator="equal">
      <formula>0</formula>
    </cfRule>
  </conditionalFormatting>
  <conditionalFormatting sqref="BR66 BR10 BN8 BP8 BR8 BN10 BP10 BR12 BN12 BP12 BR16 BN14 BP14 BR14 BN16 BP16 BR18 BN18 BP18 BR22 BN20 BP20 BR20 BN22 BP22 BR24 BN24 BP24 BR28 BN26">
    <cfRule type="cellIs" dxfId="75" priority="29" stopIfTrue="1" operator="greaterThanOrEqual">
      <formula>12</formula>
    </cfRule>
    <cfRule type="cellIs" dxfId="74" priority="30" stopIfTrue="1" operator="lessThan">
      <formula>11</formula>
    </cfRule>
  </conditionalFormatting>
  <conditionalFormatting sqref="BP8 BN22 BR22 BP12 BN12 BR12 BP20 BR8 BN8 BR56 BR58 BR60 BP22 BR62 BN18 BP14 BR18 BN20 BR16 BR20 BR64 BR66 BR14 BN16 BN14 BP16 BP18 BP24 BN28 BR26 BR28 BP30 BN30 BR30 BP36 BR24 BN26 BN24 BP26 BP28 BP32 BN36 BR34 BR36 BP38 BN38 BR38 BR32 BN34 BN32 BP34 BP40 BN44 BR42 BR44 BP46 BN46 BR46 BP52 BR40 BN42 BN40 BP42 BP44 BP48 BN52 BR50 BR52 BP54 BN54 BR54 BR48 BN50 BN48 BP50 BP56 BP58 BP60 BP62 BP64 BP66 BN56 BN58 BN60 BN62 BN64 BN66 BP10 BR10 BN10">
    <cfRule type="cellIs" dxfId="73" priority="27" stopIfTrue="1" operator="greaterThanOrEqual">
      <formula>12</formula>
    </cfRule>
    <cfRule type="cellIs" dxfId="72" priority="28" stopIfTrue="1" operator="lessThan">
      <formula>11</formula>
    </cfRule>
  </conditionalFormatting>
  <conditionalFormatting sqref="BN8:BS67">
    <cfRule type="cellIs" dxfId="71" priority="26" operator="equal">
      <formula>0</formula>
    </cfRule>
  </conditionalFormatting>
  <conditionalFormatting sqref="BN64 BP62 BR62 BN66 BR66 BP66 BR64 BP64 BR56 BR60 BP56 BP60 BN56 BN62 BP54 BN60 BR58 BP58 BN58 BP52 BR54 BR52 BN54 BN52 BN26 BP24 BR24 BN28 BR28 BP28 BR26 BP26 BR18 BR22 BP18 BP22 BN18 BN24 BP16 BN22 BR20 BP20 BN20 BN10 BP14 BR16 BR14 BP10 BP12 BN16 BN14 BR12 BR10 BN12 BR8 BP8 BN8 BN48 BP46 BR46 BN50 BR50 BP50 BR48 BP48 BR40 BR44 BP40 BP44 BN40 BN46 BP38 BN44 BR42 BP42 BN42 BN32 BP36 BR38 BR36 BP32 BP34 BN38 BN36 BR34 BR32 BN34 BR30 BP30 BN30">
    <cfRule type="cellIs" dxfId="70" priority="25" operator="equal">
      <formula>0</formula>
    </cfRule>
  </conditionalFormatting>
  <conditionalFormatting sqref="BN46 BP46 BN48 BR60 BR46 BP48 BN50 BP50 BN52 BP52 BN56 BP56 BP64 BR62 BR48 BN54 BP54 BN66 BP66 BN58 BP58 BN60 BP60 BR66 BN64 BR50 BR64 BN62 BP62 BR52 BR54 BR56 BR58">
    <cfRule type="cellIs" dxfId="69" priority="23" stopIfTrue="1" operator="greaterThanOrEqual">
      <formula>12</formula>
    </cfRule>
    <cfRule type="cellIs" dxfId="68" priority="24" stopIfTrue="1" operator="lessThan">
      <formula>11</formula>
    </cfRule>
  </conditionalFormatting>
  <conditionalFormatting sqref="BN64 BN60 BN50 BR62 BN66 BR66 BN56 BP66 BP62 BR64 BP64 BR56 BR60 BP56 BP60 BN62 BR58 BP58 BN58 BN54 BN52 BR54 BR52 BP54 BP52 BR50 BR48 BP50 BP48 BR46 BP46 BN46 BN48">
    <cfRule type="cellIs" dxfId="67" priority="22" operator="equal">
      <formula>0</formula>
    </cfRule>
  </conditionalFormatting>
  <conditionalFormatting sqref="BN8 BP8 BN10 BR22 BR8 BP10 BN12 BP12 BN14 BP14 BN18 BP18 BP26 BR24 BR10 BN16 BP16 BN28 BP28 BN20 BP20 BN22 BP22 BR28 BN26 BR12 BR26 BN24 BP24 BR14 BR16 BR18 BR20">
    <cfRule type="cellIs" dxfId="66" priority="20" stopIfTrue="1" operator="greaterThanOrEqual">
      <formula>12</formula>
    </cfRule>
    <cfRule type="cellIs" dxfId="65" priority="21" stopIfTrue="1" operator="lessThan">
      <formula>11</formula>
    </cfRule>
  </conditionalFormatting>
  <conditionalFormatting sqref="BN26 BN22 BN12 BR24 BN28 BR28 BN18 BP28 BP24 BR26 BP26 BR18 BR22 BP18 BP22 BN24 BR20 BP20 BN20 BN16 BN14 BR16 BR14 BP16 BP14 BR12 BR10 BP12 BP10 BR8 BP8 BN8 BN10">
    <cfRule type="cellIs" dxfId="64" priority="19" operator="equal">
      <formula>0</formula>
    </cfRule>
  </conditionalFormatting>
  <conditionalFormatting sqref="BN30 BP30 BN32 BR44 BR30 BP32 BN34 BP34 BN36 BP36 BN40 BP40 BP48 BR46 BR32 BN38 BP38 BN50 BP50 BN42 BP42 BN44 BP44 BR50 BN48 BR34 BR48 BN46 BP46 BR36 BR38 BR40 BR42">
    <cfRule type="cellIs" dxfId="63" priority="17" stopIfTrue="1" operator="greaterThanOrEqual">
      <formula>12</formula>
    </cfRule>
    <cfRule type="cellIs" dxfId="62" priority="18" stopIfTrue="1" operator="lessThan">
      <formula>11</formula>
    </cfRule>
  </conditionalFormatting>
  <conditionalFormatting sqref="BN48 BN44 BN34 BR46 BN50 BR50 BN40 BP50 BP46 BR48 BP48 BR40 BR44 BP40 BP44 BN46 BR42 BP42 BN42 BN38 BN36 BR38 BR36 BP38 BP36 BR34 BR32 BP34 BP32 BR30 BP30 BN30 BN32">
    <cfRule type="cellIs" dxfId="61" priority="16" operator="equal">
      <formula>0</formula>
    </cfRule>
  </conditionalFormatting>
  <conditionalFormatting sqref="BZ66 BZ10 BV8 BX8 BZ8 BV10 BX10 BZ12 BV12 BX12 BZ16 BV14 BX14 BZ14 BV16 BX16 BZ18 BV18 BX18 BZ22 BV20 BX20 BZ20 BV22 BX22 BZ24 BV24 BX24 BZ28 BV26">
    <cfRule type="cellIs" dxfId="60" priority="14" stopIfTrue="1" operator="greaterThanOrEqual">
      <formula>12</formula>
    </cfRule>
    <cfRule type="cellIs" dxfId="59" priority="15" stopIfTrue="1" operator="lessThan">
      <formula>11</formula>
    </cfRule>
  </conditionalFormatting>
  <conditionalFormatting sqref="BX8 BV22 BZ22 BX12 BV12 BZ12 BX20 BZ8 BV8 BZ56 BZ58 BZ60 BX22 BZ62 BV18 BX14 BZ18 BV20 BZ16 BZ20 BZ64 BZ66 BZ14 BV16 BV14 BX16 BX18 BX24 BV28 BZ26 BZ28 BX30 BV30 BZ30 BX36 BZ24 BV26 BV24 BX26 BX28 BX32 BV36 BZ34 BZ36 BX38 BV38 BZ38 BZ32 BV34 BV32 BX34 BX40 BV44 BZ42 BZ44 BX46 BV46 BZ46 BX52 BZ40 BV42 BV40 BX42 BX44 BX48 BV52 BZ50 BZ52 BX54 BV54 BZ54 BZ48 BV50 BV48 BX50 BX56 BX58 BX60 BX62 BX64 BX66 BV56 BV58 BV60 BV62 BV64 BV66 BX10 BZ10 BV10">
    <cfRule type="cellIs" dxfId="58" priority="12" stopIfTrue="1" operator="greaterThanOrEqual">
      <formula>12</formula>
    </cfRule>
    <cfRule type="cellIs" dxfId="57" priority="13" stopIfTrue="1" operator="lessThan">
      <formula>11</formula>
    </cfRule>
  </conditionalFormatting>
  <conditionalFormatting sqref="BV8:CA67">
    <cfRule type="cellIs" dxfId="56" priority="11" operator="equal">
      <formula>0</formula>
    </cfRule>
  </conditionalFormatting>
  <conditionalFormatting sqref="BV64 BX62 BZ62 BV66 BZ66 BX66 BZ64 BX64 BZ56 BZ60 BX56 BX60 BV56 BV62 BX54 BV60 BZ58 BX58 BV58 BX52 BZ54 BZ52 BV54 BV52 BV26 BX24 BZ24 BV28 BZ28 BX28 BZ26 BX26 BZ18 BZ22 BX18 BX22 BV18 BV24 BX16 BV22 BZ20 BX20 BV20 BV10 BX14 BZ16 BZ14 BX10 BX12 BV16 BV14 BZ12 BZ10 BV12 BZ8 BX8 BV8 BV48 BX46 BZ46 BV50 BZ50 BX50 BZ48 BX48 BZ40 BZ44 BX40 BX44 BV40 BV46 BX38 BV44 BZ42 BX42 BV42 BV32 BX36 BZ38 BZ36 BX32 BX34 BV38 BV36 BZ34 BZ32 BV34 BZ30 BX30 BV30">
    <cfRule type="cellIs" dxfId="55" priority="10" operator="equal">
      <formula>0</formula>
    </cfRule>
  </conditionalFormatting>
  <conditionalFormatting sqref="BV46 BX46 BV48 BZ60 BZ46 BX48 BV50 BX50 BV52 BX52 BV56 BX56 BX64 BZ62 BZ48 BV54 BX54 BV66 BX66 BV58 BX58 BV60 BX60 BZ66 BV64 BZ50 BZ64 BV62 BX62 BZ52 BZ54 BZ56 BZ58">
    <cfRule type="cellIs" dxfId="54" priority="8" stopIfTrue="1" operator="greaterThanOrEqual">
      <formula>12</formula>
    </cfRule>
    <cfRule type="cellIs" dxfId="53" priority="9" stopIfTrue="1" operator="lessThan">
      <formula>11</formula>
    </cfRule>
  </conditionalFormatting>
  <conditionalFormatting sqref="BV64 BV60 BV50 BZ62 BV66 BZ66 BV56 BX66 BX62 BZ64 BX64 BZ56 BZ60 BX56 BX60 BV62 BZ58 BX58 BV58 BV54 BV52 BZ54 BZ52 BX54 BX52 BZ50 BZ48 BX50 BX48 BZ46 BX46 BV46 BV48">
    <cfRule type="cellIs" dxfId="52" priority="7" operator="equal">
      <formula>0</formula>
    </cfRule>
  </conditionalFormatting>
  <conditionalFormatting sqref="BV8 BX8 BV10 BZ22 BZ8 BX10 BV12 BX12 BV14 BX14 BV18 BX18 BX26 BZ24 BZ10 BV16 BX16 BV28 BX28 BV20 BX20 BV22 BX22 BZ28 BV26 BZ12 BZ26 BV24 BX24 BZ14 BZ16 BZ18 BZ20">
    <cfRule type="cellIs" dxfId="51" priority="5" stopIfTrue="1" operator="greaterThanOrEqual">
      <formula>12</formula>
    </cfRule>
    <cfRule type="cellIs" dxfId="50" priority="6" stopIfTrue="1" operator="lessThan">
      <formula>11</formula>
    </cfRule>
  </conditionalFormatting>
  <conditionalFormatting sqref="BV26 BV22 BV12 BZ24 BV28 BZ28 BV18 BX28 BX24 BZ26 BX26 BZ18 BZ22 BX18 BX22 BV24 BZ20 BX20 BV20 BV16 BV14 BZ16 BZ14 BX16 BX14 BZ12 BZ10 BX12 BX10 BZ8 BX8 BV8 BV10">
    <cfRule type="cellIs" dxfId="49" priority="4" operator="equal">
      <formula>0</formula>
    </cfRule>
  </conditionalFormatting>
  <conditionalFormatting sqref="BV30 BX30 BV32 BZ44 BZ30 BX32 BV34 BX34 BV36 BX36 BV40 BX40 BX48 BZ46 BZ32 BV38 BX38 BV50 BX50 BV42 BX42 BV44 BX44 BZ50 BV48 BZ34 BZ48 BV46 BX46 BZ36 BZ38 BZ40 BZ42">
    <cfRule type="cellIs" dxfId="48" priority="2" stopIfTrue="1" operator="greaterThanOrEqual">
      <formula>12</formula>
    </cfRule>
    <cfRule type="cellIs" dxfId="47" priority="3" stopIfTrue="1" operator="lessThan">
      <formula>11</formula>
    </cfRule>
  </conditionalFormatting>
  <conditionalFormatting sqref="BV48 BV44 BV34 BZ46 BV50 BZ50 BV40 BX50 BX46 BZ48 BX48 BZ40 BZ44 BX40 BX44 BV46 BZ42 BX42 BV42 BV38 BV36 BZ38 BZ36 BX38 BX36 BZ34 BZ32 BX34 BX32 BZ30 BX30 BV30 BV32">
    <cfRule type="cellIs" dxfId="46" priority="1" operator="equal">
      <formula>0</formula>
    </cfRule>
  </conditionalFormatting>
  <dataValidations count="1">
    <dataValidation type="whole" allowBlank="1" showInputMessage="1" showErrorMessage="1" errorTitle="Error de Datos" error="Ingrese sólo números entre 0 al 20." promptTitle="ALERTA E.T.P." prompt="Ingrese Nota Vigesimal." sqref="J20 J64 J50 J60 P66 J12 N62 N12 L12 J56 J66 L28 N66 L10 P20 N8 L66 L16 L20 P18 P16 L18 L62 N64 L64 P60 N56 N60 L56 L60 J62 N58 L58 J58 P54 P52 J54 J52 P64 P62 N54 N52 L54 L52 J40 J38 P50 P48 N50 N48 L50 L48 P34 N46 N44 L46 L44 J46 J44 P58 P56 J42 P40 P38 N40 N38 L40 L38 J36 P36 N32 N36 L24 L36 J32 N34 N28 J34 P26 L32 N20 J18 P30 P28 P46 J30 L30 P8 L8 J8 N10 P10 J10 P12 N16 N14 P14 L14 J14 J16 N22 L22 J22 N30 N18 N26 L26 L34 P32 P42 N42 L42 J48 P44 J26 J28 J24 N24 P22 P24 AV20 AV64 AV50 AV60 BB66 AV12 AZ62 AZ12 AX12 AV56 AV66 AX28 AZ66 AX10 BB20 AZ8 AX66 AX16 AX20 BB18 BB16 AX18 AX62 AZ64 AX64 BB60 AZ56 AZ60 AX56 AX60 AV62 AZ58 AX58 AV58 BB54 BB52 AV54 AV52 BB64 BB62 AZ54 AZ52 AX54 AX52 AV40 AV38 BB50 BB48 AZ50 AZ48 AX50 AX48 BB34 AZ46 AZ44 AX46 AX44 AV46 AV44 BB58 BB56 AV42 BB40 BB38 AZ40 AZ38 AX40 AX38 AV36 BB36 AZ32 AZ36 AX24 AX36 AV32 AZ34 AZ28 AV34 BB26 AX32 AZ20 AV18 BB30 BB28 BB46 AV30 AX30 BB8 AX8 AV8 AZ10 BB10 AV10 BB12 AZ16 AZ14 BB14 AX14 AV14 AV16 AZ22 AX22 AV22 AZ30 AZ18 AZ26 AX26 AX34 BB32 BB42 AZ42 AX42 AV48 BB44 AV26 AV28 AV24 AZ24 BB22 BB24 T64 V14 T60 X62 T56 T66 X66 V66 V62 X64 V64 X56 X60 V56 V60 T62 X58 V58 T58 T54 T52 X54 X52 V54 V52 X12 X10 V12 V10 X8 V8 T8 T10 T26 T12 T22 X24 T18 T28 X28 V28 V24 X26 V26 X18 X22 V18 V22 T24 X20 V20 T20 T16 T14 X16 X14 V16 V36 X34 X32 V34 V32 X30 V30 T30 T32 T48 T34 T44 X46 T40 T50 X50 V50 V46 X48 V48 X40 X44 V40 V44 T46 X42 V42 T42 T38 T36 X38 X36 V38 AB64 AD14 AB60 AF62 AB56 AB66 AF66 AD66 AD62 AF64 AD64 AF56 AF60 AD56 AD60 AB62 AF58 AD58 AB58 AB54 AB52 AF54 AF52 AD54 AD52 AF12 AF10 AD12 AD10 AF8 AD8 AB8 AB10 AB26 AB12 AB22 AF24 AB18 AB28 AF28 AD28 AD24 AF26 AD26 AF18 AF22 AD18 AD22 AB24 AF20 AD20 AB20 AB16 AB14 AF16 AF14 AD16 AD36 AF34 AF32 AD34 AD32 AF30 AD30 AB30 AB32 AB48 AB34 AB44 AF46 AB40 AB50 AF50 AD50 AD46 AF48 AD48 AF40 AF44 AD40 AD44 AB46 AF42 AD42 AB42 AB38 AB36 AF38 AF36 AD38 AJ64 AL14 AJ60 AN62 AJ56 AJ66 AN66 AL66 AL62 AN64 AL64 AN56 AN60 AL56 AL60 AJ62 AN58 AL58 AJ58 AJ54 AJ52 AN54 AN52 AL54 AL52 AN12 AN10 AL12 AL10 AN8 AL8 AJ8 AJ10 AJ26 AJ12 AJ22 AN24 AJ18 AJ28 AN28 AL28 AL24 AN26 AL26 AN18 AN22 AL18 AL22 AJ24 AN20 AL20 AJ20 AJ16 AJ14 AN16 AN14 AL16 AL36 AN34 AN32 AL34 AL32 AN30 AL30 AJ30 AJ32 AJ48 AJ34 AJ44 AN46 AJ40 AJ50 AN50 AL50 AL46 AN48 AL48 AN40 AN44 AL40 AL44 AJ46 AN42 AL42 AJ42 AJ38" xr:uid="{00000000-0002-0000-0800-000000000000}">
      <formula1>0</formula1>
      <formula2>20</formula2>
    </dataValidation>
  </dataValidations>
  <printOptions verticalCentered="1"/>
  <pageMargins left="0.98425196850393704" right="0.75" top="1" bottom="1" header="0" footer="0"/>
  <pageSetup paperSize="9" scale="75" orientation="landscape"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tabColor indexed="41"/>
  </sheetPr>
  <dimension ref="A1:AK45"/>
  <sheetViews>
    <sheetView showGridLines="0" view="pageBreakPreview" topLeftCell="C26" zoomScale="136" zoomScaleNormal="60" zoomScaleSheetLayoutView="136" workbookViewId="0">
      <selection activeCell="E25" sqref="E25:G25"/>
    </sheetView>
  </sheetViews>
  <sheetFormatPr baseColWidth="10" defaultRowHeight="12.75"/>
  <cols>
    <col min="1" max="1" width="1.7109375" bestFit="1" customWidth="1"/>
    <col min="2" max="2" width="3.5703125" customWidth="1"/>
    <col min="3" max="4" width="3.28515625" customWidth="1"/>
    <col min="5" max="5" width="5.7109375" customWidth="1"/>
    <col min="6" max="6" width="1.140625" customWidth="1"/>
    <col min="7" max="7" width="9" customWidth="1"/>
    <col min="8" max="8" width="10.85546875" customWidth="1"/>
    <col min="9" max="9" width="12.85546875" bestFit="1" customWidth="1"/>
    <col min="10" max="10" width="13.5703125" customWidth="1"/>
    <col min="11" max="11" width="1.140625" customWidth="1"/>
    <col min="12" max="23" width="3.28515625" customWidth="1"/>
    <col min="24" max="25" width="3.7109375" customWidth="1"/>
    <col min="26" max="26" width="0" hidden="1" customWidth="1"/>
    <col min="27" max="28" width="1.5703125" customWidth="1"/>
    <col min="29" max="30" width="2.85546875" customWidth="1"/>
    <col min="31" max="31" width="1.7109375" customWidth="1"/>
    <col min="32" max="32" width="7.28515625" customWidth="1"/>
    <col min="33" max="33" width="8.85546875" customWidth="1"/>
    <col min="34" max="34" width="12.5703125" customWidth="1"/>
    <col min="35" max="35" width="1.42578125" customWidth="1"/>
  </cols>
  <sheetData>
    <row r="1" spans="1:37">
      <c r="A1" s="9"/>
      <c r="B1" s="9"/>
      <c r="C1" s="9"/>
      <c r="D1" s="9"/>
      <c r="E1" s="9"/>
      <c r="F1" s="9"/>
      <c r="G1" s="9"/>
      <c r="H1" s="9"/>
      <c r="I1" s="9"/>
      <c r="J1" s="9"/>
      <c r="K1" s="9"/>
      <c r="L1" s="9"/>
      <c r="M1" s="9"/>
      <c r="N1" s="9"/>
      <c r="O1" s="9"/>
      <c r="P1" s="9"/>
      <c r="Q1" s="9"/>
      <c r="R1" s="9"/>
      <c r="S1" s="9"/>
      <c r="T1" s="9"/>
      <c r="U1" s="9"/>
      <c r="V1" s="9"/>
      <c r="W1" s="9"/>
      <c r="X1" s="9"/>
      <c r="Y1" s="9"/>
      <c r="Z1" s="9"/>
      <c r="AA1" s="9"/>
      <c r="AB1" s="10"/>
      <c r="AC1" s="10"/>
      <c r="AD1" s="10"/>
      <c r="AE1" s="10"/>
      <c r="AF1" s="9"/>
      <c r="AG1" s="9"/>
      <c r="AH1" s="9"/>
      <c r="AI1" s="9"/>
      <c r="AJ1" s="9"/>
    </row>
    <row r="2" spans="1:37" ht="15.75">
      <c r="A2" s="556" t="s">
        <v>262</v>
      </c>
      <c r="B2" s="556"/>
      <c r="C2" s="556"/>
      <c r="D2" s="556"/>
      <c r="E2" s="556"/>
      <c r="F2" s="556"/>
      <c r="G2" s="556"/>
      <c r="H2" s="556"/>
      <c r="I2" s="556"/>
      <c r="J2" s="556"/>
      <c r="K2" s="556"/>
      <c r="L2" s="556"/>
      <c r="M2" s="556"/>
      <c r="N2" s="556"/>
      <c r="O2" s="556"/>
      <c r="P2" s="556"/>
      <c r="Q2" s="556"/>
      <c r="R2" s="556"/>
      <c r="S2" s="556"/>
      <c r="T2" s="556"/>
      <c r="U2" s="556"/>
      <c r="V2" s="556"/>
      <c r="W2" s="556"/>
      <c r="X2" s="556"/>
      <c r="Y2" s="556"/>
      <c r="Z2" s="556"/>
      <c r="AA2" s="556"/>
      <c r="AB2" s="556"/>
      <c r="AC2" s="556"/>
      <c r="AD2" s="556"/>
      <c r="AE2" s="556"/>
      <c r="AF2" s="556"/>
      <c r="AG2" s="556"/>
      <c r="AH2" s="556"/>
      <c r="AI2" s="556"/>
      <c r="AJ2" s="9"/>
    </row>
    <row r="3" spans="1:37">
      <c r="A3" s="9"/>
      <c r="B3" s="9"/>
      <c r="C3" s="9"/>
      <c r="D3" s="9"/>
      <c r="E3" s="9"/>
      <c r="F3" s="9"/>
      <c r="G3" s="9"/>
      <c r="H3" s="9"/>
      <c r="I3" s="9"/>
      <c r="J3" s="9"/>
      <c r="K3" s="9"/>
      <c r="L3" s="9"/>
      <c r="M3" s="9"/>
      <c r="N3" s="520"/>
      <c r="O3" s="520"/>
      <c r="P3" s="520"/>
      <c r="Q3" s="520"/>
      <c r="R3" s="520"/>
      <c r="S3" s="520"/>
      <c r="T3" s="520"/>
      <c r="U3" s="520"/>
      <c r="V3" s="520"/>
      <c r="W3" s="520"/>
      <c r="X3" s="520"/>
      <c r="Y3" s="520"/>
      <c r="Z3" s="520"/>
      <c r="AA3" s="520"/>
      <c r="AB3" s="520"/>
      <c r="AC3" s="520"/>
      <c r="AD3" s="520"/>
      <c r="AE3" s="520"/>
      <c r="AF3" s="520"/>
      <c r="AG3" s="520"/>
      <c r="AH3" s="520"/>
      <c r="AI3" s="520"/>
      <c r="AJ3" s="9"/>
    </row>
    <row r="4" spans="1:37" ht="26.25" customHeight="1">
      <c r="A4" s="9"/>
      <c r="B4" s="9"/>
      <c r="C4" s="104" t="s">
        <v>15</v>
      </c>
      <c r="D4" s="9"/>
      <c r="E4" s="9"/>
      <c r="F4" s="9"/>
      <c r="G4" s="175"/>
      <c r="H4" s="175"/>
      <c r="I4" s="175"/>
      <c r="J4" s="175"/>
      <c r="K4" s="175"/>
      <c r="L4" s="521" t="s">
        <v>128</v>
      </c>
      <c r="M4" s="522"/>
      <c r="N4" s="522"/>
      <c r="O4" s="522"/>
      <c r="P4" s="522"/>
      <c r="Q4" s="522"/>
      <c r="R4" s="522"/>
      <c r="S4" s="522"/>
      <c r="T4" s="522"/>
      <c r="U4" s="522"/>
      <c r="V4" s="522"/>
      <c r="W4" s="523"/>
      <c r="X4" s="524" t="s">
        <v>126</v>
      </c>
      <c r="Y4" s="524" t="s">
        <v>127</v>
      </c>
      <c r="Z4" s="176"/>
      <c r="AA4" s="198"/>
      <c r="AB4" s="199" t="s">
        <v>129</v>
      </c>
      <c r="AC4" s="200"/>
      <c r="AD4" s="200"/>
      <c r="AE4" s="200"/>
      <c r="AF4" s="201"/>
      <c r="AG4" s="201"/>
      <c r="AH4" s="201"/>
      <c r="AI4" s="202"/>
      <c r="AJ4" s="9"/>
    </row>
    <row r="5" spans="1:37">
      <c r="A5" s="9"/>
      <c r="B5" s="9"/>
      <c r="C5" s="9"/>
      <c r="D5" s="9"/>
      <c r="E5" s="9"/>
      <c r="F5" s="9"/>
      <c r="G5" s="175"/>
      <c r="H5" s="175"/>
      <c r="I5" s="175"/>
      <c r="J5" s="175"/>
      <c r="K5" s="175"/>
      <c r="L5" s="508" t="str">
        <f>IF(Nam_As1_CT1!AS5="","",Nam_As1_CT1!AS5)</f>
        <v/>
      </c>
      <c r="M5" s="508" t="str">
        <f>IF(Nam_As1_CT1!AS16="","",Nam_As1_CT1!AS16)</f>
        <v/>
      </c>
      <c r="N5" s="528" t="str">
        <f>IF(Nam_As1_CT1!AS27="","",Nam_As1_CT1!AS27)</f>
        <v/>
      </c>
      <c r="O5" s="508" t="str">
        <f>IF(Nam_As1_CT1!AS37="","",Nam_As1_CT1!AS37)</f>
        <v/>
      </c>
      <c r="P5" s="508" t="str">
        <f>IF(Nam_As1_CT1!AS48="","",Nam_As1_CT1!AS48)</f>
        <v/>
      </c>
      <c r="Q5" s="508" t="str">
        <f>IF(Nam_As1_CT1!AS59="","",Nam_As1_CT1!AS59)</f>
        <v/>
      </c>
      <c r="R5" s="516" t="str">
        <f>IF(Car_CT7!D3="","",Car_CT7!D3)</f>
        <v/>
      </c>
      <c r="S5" s="516" t="str">
        <f>IF(Car_CT7!D14="","",Car_CT7!D14)</f>
        <v/>
      </c>
      <c r="T5" s="508"/>
      <c r="U5" s="508" t="s">
        <v>114</v>
      </c>
      <c r="V5" s="508"/>
      <c r="W5" s="508"/>
      <c r="X5" s="524"/>
      <c r="Y5" s="524"/>
      <c r="Z5" s="177"/>
      <c r="AA5" s="203"/>
      <c r="AB5" s="539">
        <f>Nómina!Q12</f>
        <v>0</v>
      </c>
      <c r="AC5" s="539"/>
      <c r="AD5" s="539"/>
      <c r="AE5" s="539"/>
      <c r="AF5" s="539"/>
      <c r="AG5" s="539"/>
      <c r="AH5" s="539"/>
      <c r="AI5" s="188"/>
      <c r="AJ5" s="9"/>
      <c r="AK5" s="40"/>
    </row>
    <row r="6" spans="1:37">
      <c r="A6" s="9"/>
      <c r="B6" s="186" t="s">
        <v>130</v>
      </c>
      <c r="C6" s="186"/>
      <c r="D6" s="9"/>
      <c r="E6" s="9"/>
      <c r="F6" s="10" t="s">
        <v>39</v>
      </c>
      <c r="G6" s="546" t="str">
        <f>Car_CT7!AK26</f>
        <v>LIMA</v>
      </c>
      <c r="H6" s="546"/>
      <c r="I6" s="546"/>
      <c r="J6" s="546"/>
      <c r="K6" s="175"/>
      <c r="L6" s="525"/>
      <c r="M6" s="509"/>
      <c r="N6" s="529"/>
      <c r="O6" s="509"/>
      <c r="P6" s="509"/>
      <c r="Q6" s="509"/>
      <c r="R6" s="517"/>
      <c r="S6" s="517"/>
      <c r="T6" s="509"/>
      <c r="U6" s="509"/>
      <c r="V6" s="509"/>
      <c r="W6" s="509"/>
      <c r="X6" s="524"/>
      <c r="Y6" s="524"/>
      <c r="Z6" s="177"/>
      <c r="AA6" s="203"/>
      <c r="AB6" s="539"/>
      <c r="AC6" s="539"/>
      <c r="AD6" s="539"/>
      <c r="AE6" s="539"/>
      <c r="AF6" s="539"/>
      <c r="AG6" s="539"/>
      <c r="AH6" s="539"/>
      <c r="AI6" s="188"/>
      <c r="AJ6" s="9"/>
    </row>
    <row r="7" spans="1:37" ht="6" customHeight="1">
      <c r="A7" s="9"/>
      <c r="B7" s="186"/>
      <c r="C7" s="186"/>
      <c r="D7" s="9"/>
      <c r="E7" s="9"/>
      <c r="F7" s="10"/>
      <c r="G7" s="175"/>
      <c r="H7" s="175"/>
      <c r="I7" s="175"/>
      <c r="J7" s="175"/>
      <c r="K7" s="175"/>
      <c r="L7" s="525"/>
      <c r="M7" s="509"/>
      <c r="N7" s="529"/>
      <c r="O7" s="509"/>
      <c r="P7" s="509"/>
      <c r="Q7" s="509"/>
      <c r="R7" s="517"/>
      <c r="S7" s="517"/>
      <c r="T7" s="509"/>
      <c r="U7" s="509"/>
      <c r="V7" s="509"/>
      <c r="W7" s="509"/>
      <c r="X7" s="524"/>
      <c r="Y7" s="524"/>
      <c r="Z7" s="177"/>
      <c r="AA7" s="203"/>
      <c r="AB7" s="11"/>
      <c r="AC7" s="10"/>
      <c r="AD7" s="10"/>
      <c r="AE7" s="10"/>
      <c r="AF7" s="9"/>
      <c r="AG7" s="9"/>
      <c r="AH7" s="9"/>
      <c r="AI7" s="188"/>
      <c r="AJ7" s="9"/>
    </row>
    <row r="8" spans="1:37">
      <c r="A8" s="9"/>
      <c r="B8" s="186" t="s">
        <v>131</v>
      </c>
      <c r="C8" s="186"/>
      <c r="D8" s="9"/>
      <c r="E8" s="9"/>
      <c r="F8" s="10" t="s">
        <v>39</v>
      </c>
      <c r="G8" s="546" t="str">
        <f>Car_CT7!AO29</f>
        <v>06 VITARTE</v>
      </c>
      <c r="H8" s="546"/>
      <c r="I8" s="546"/>
      <c r="J8" s="546"/>
      <c r="K8" s="175"/>
      <c r="L8" s="525"/>
      <c r="M8" s="509"/>
      <c r="N8" s="529"/>
      <c r="O8" s="509"/>
      <c r="P8" s="509"/>
      <c r="Q8" s="509"/>
      <c r="R8" s="517"/>
      <c r="S8" s="517"/>
      <c r="T8" s="509"/>
      <c r="U8" s="509"/>
      <c r="V8" s="509"/>
      <c r="W8" s="509"/>
      <c r="X8" s="524"/>
      <c r="Y8" s="524"/>
      <c r="Z8" s="177"/>
      <c r="AA8" s="203"/>
      <c r="AB8" s="519" t="s">
        <v>132</v>
      </c>
      <c r="AC8" s="519"/>
      <c r="AD8" s="519"/>
      <c r="AE8" s="539">
        <f>Nómina!AG13</f>
        <v>0</v>
      </c>
      <c r="AF8" s="539"/>
      <c r="AG8" s="539"/>
      <c r="AH8" s="539"/>
      <c r="AI8" s="188"/>
      <c r="AJ8" s="9"/>
    </row>
    <row r="9" spans="1:37" ht="6" customHeight="1">
      <c r="A9" s="9"/>
      <c r="B9" s="186"/>
      <c r="C9" s="186"/>
      <c r="D9" s="9"/>
      <c r="E9" s="9"/>
      <c r="F9" s="10"/>
      <c r="G9" s="175"/>
      <c r="H9" s="175"/>
      <c r="I9" s="175"/>
      <c r="J9" s="175"/>
      <c r="K9" s="175"/>
      <c r="L9" s="525"/>
      <c r="M9" s="509"/>
      <c r="N9" s="529"/>
      <c r="O9" s="509"/>
      <c r="P9" s="509"/>
      <c r="Q9" s="509"/>
      <c r="R9" s="517"/>
      <c r="S9" s="517"/>
      <c r="T9" s="509"/>
      <c r="U9" s="509"/>
      <c r="V9" s="509"/>
      <c r="W9" s="509"/>
      <c r="X9" s="524"/>
      <c r="Y9" s="524"/>
      <c r="Z9" s="177"/>
      <c r="AA9" s="203"/>
      <c r="AB9" s="11"/>
      <c r="AC9" s="10"/>
      <c r="AD9" s="10"/>
      <c r="AE9" s="10"/>
      <c r="AF9" s="9"/>
      <c r="AG9" s="9"/>
      <c r="AH9" s="9"/>
      <c r="AI9" s="188"/>
      <c r="AJ9" s="9"/>
    </row>
    <row r="10" spans="1:37">
      <c r="A10" s="9"/>
      <c r="B10" s="186" t="s">
        <v>1</v>
      </c>
      <c r="C10" s="186"/>
      <c r="D10" s="9"/>
      <c r="E10" s="9"/>
      <c r="F10" s="10" t="s">
        <v>39</v>
      </c>
      <c r="G10" s="546" t="str">
        <f>Nómina!AD7</f>
        <v>SAN MARTÍN DE PORRES</v>
      </c>
      <c r="H10" s="546"/>
      <c r="I10" s="546"/>
      <c r="J10" s="546"/>
      <c r="K10" s="175"/>
      <c r="L10" s="525"/>
      <c r="M10" s="509"/>
      <c r="N10" s="529"/>
      <c r="O10" s="509"/>
      <c r="P10" s="509"/>
      <c r="Q10" s="509"/>
      <c r="R10" s="517"/>
      <c r="S10" s="517"/>
      <c r="T10" s="509"/>
      <c r="U10" s="509"/>
      <c r="V10" s="509"/>
      <c r="W10" s="509"/>
      <c r="X10" s="524"/>
      <c r="Y10" s="524"/>
      <c r="Z10" s="177"/>
      <c r="AA10" s="203"/>
      <c r="AB10" s="540" t="s">
        <v>133</v>
      </c>
      <c r="AC10" s="540"/>
      <c r="AD10" s="540"/>
      <c r="AE10" s="547">
        <f>Nómina!F13</f>
        <v>0</v>
      </c>
      <c r="AF10" s="547"/>
      <c r="AG10" s="547"/>
      <c r="AH10" s="547"/>
      <c r="AI10" s="188"/>
      <c r="AJ10" s="9"/>
    </row>
    <row r="11" spans="1:37" ht="6" customHeight="1">
      <c r="A11" s="9"/>
      <c r="B11" s="186"/>
      <c r="C11" s="186"/>
      <c r="D11" s="9"/>
      <c r="E11" s="9"/>
      <c r="F11" s="10"/>
      <c r="G11" s="175"/>
      <c r="H11" s="175"/>
      <c r="I11" s="175"/>
      <c r="J11" s="175"/>
      <c r="K11" s="175"/>
      <c r="L11" s="525"/>
      <c r="M11" s="509"/>
      <c r="N11" s="529"/>
      <c r="O11" s="509"/>
      <c r="P11" s="509"/>
      <c r="Q11" s="509"/>
      <c r="R11" s="517"/>
      <c r="S11" s="517"/>
      <c r="T11" s="509"/>
      <c r="U11" s="509"/>
      <c r="V11" s="509"/>
      <c r="W11" s="509"/>
      <c r="X11" s="524"/>
      <c r="Y11" s="524"/>
      <c r="Z11" s="177"/>
      <c r="AA11" s="203"/>
      <c r="AB11" s="11"/>
      <c r="AC11" s="10"/>
      <c r="AD11" s="10"/>
      <c r="AE11" s="10"/>
      <c r="AF11" s="9"/>
      <c r="AG11" s="9"/>
      <c r="AH11" s="9"/>
      <c r="AI11" s="188"/>
      <c r="AJ11" s="9"/>
    </row>
    <row r="12" spans="1:37">
      <c r="A12" s="9"/>
      <c r="B12" s="186" t="s">
        <v>0</v>
      </c>
      <c r="C12" s="186"/>
      <c r="D12" s="9"/>
      <c r="E12" s="9"/>
      <c r="F12" s="10" t="s">
        <v>39</v>
      </c>
      <c r="G12" s="546" t="s">
        <v>259</v>
      </c>
      <c r="H12" s="546"/>
      <c r="I12" s="546"/>
      <c r="J12" s="546"/>
      <c r="K12" s="175"/>
      <c r="L12" s="525"/>
      <c r="M12" s="509"/>
      <c r="N12" s="529"/>
      <c r="O12" s="509"/>
      <c r="P12" s="509"/>
      <c r="Q12" s="509"/>
      <c r="R12" s="517"/>
      <c r="S12" s="517"/>
      <c r="T12" s="509"/>
      <c r="U12" s="509"/>
      <c r="V12" s="509"/>
      <c r="W12" s="509"/>
      <c r="X12" s="524"/>
      <c r="Y12" s="524"/>
      <c r="Z12" s="177"/>
      <c r="AA12" s="203"/>
      <c r="AB12" s="519" t="s">
        <v>134</v>
      </c>
      <c r="AC12" s="519"/>
      <c r="AD12" s="519"/>
      <c r="AE12" s="519"/>
      <c r="AF12" s="519"/>
      <c r="AG12" s="519"/>
      <c r="AH12" s="11"/>
      <c r="AI12" s="188"/>
      <c r="AJ12" s="9"/>
      <c r="AK12" s="229" t="s">
        <v>244</v>
      </c>
    </row>
    <row r="13" spans="1:37" ht="6" customHeight="1">
      <c r="A13" s="9"/>
      <c r="B13" s="186"/>
      <c r="C13" s="186"/>
      <c r="D13" s="9"/>
      <c r="E13" s="9"/>
      <c r="F13" s="10"/>
      <c r="G13" s="175"/>
      <c r="H13" s="175"/>
      <c r="I13" s="175"/>
      <c r="J13" s="175"/>
      <c r="K13" s="175"/>
      <c r="L13" s="525"/>
      <c r="M13" s="509"/>
      <c r="N13" s="529"/>
      <c r="O13" s="509"/>
      <c r="P13" s="509"/>
      <c r="Q13" s="509"/>
      <c r="R13" s="517"/>
      <c r="S13" s="517"/>
      <c r="T13" s="509"/>
      <c r="U13" s="509"/>
      <c r="V13" s="509"/>
      <c r="W13" s="509"/>
      <c r="X13" s="524"/>
      <c r="Y13" s="524"/>
      <c r="Z13" s="177"/>
      <c r="AA13" s="178"/>
      <c r="AB13" s="181"/>
      <c r="AC13" s="94"/>
      <c r="AD13" s="94"/>
      <c r="AE13" s="94"/>
      <c r="AF13" s="175"/>
      <c r="AG13" s="175"/>
      <c r="AH13" s="175"/>
      <c r="AI13" s="179"/>
      <c r="AJ13" s="9"/>
    </row>
    <row r="14" spans="1:37">
      <c r="A14" s="9"/>
      <c r="B14" s="186" t="s">
        <v>135</v>
      </c>
      <c r="C14" s="186"/>
      <c r="D14" s="9"/>
      <c r="E14" s="9"/>
      <c r="F14" s="10" t="s">
        <v>39</v>
      </c>
      <c r="G14" s="544" t="str">
        <f>Nómina!J9</f>
        <v>R.D.N° 03046-1970 - UGEL</v>
      </c>
      <c r="H14" s="545"/>
      <c r="I14" s="9" t="s">
        <v>136</v>
      </c>
      <c r="J14" s="236" t="s">
        <v>268</v>
      </c>
      <c r="K14" s="175"/>
      <c r="L14" s="525"/>
      <c r="M14" s="509"/>
      <c r="N14" s="529"/>
      <c r="O14" s="509"/>
      <c r="P14" s="509"/>
      <c r="Q14" s="509"/>
      <c r="R14" s="517"/>
      <c r="S14" s="517"/>
      <c r="T14" s="509"/>
      <c r="U14" s="509"/>
      <c r="V14" s="509"/>
      <c r="W14" s="509"/>
      <c r="X14" s="524"/>
      <c r="Y14" s="524"/>
      <c r="Z14" s="177"/>
      <c r="AA14" s="178"/>
      <c r="AB14" s="511">
        <f>Nómina!AC9</f>
        <v>0</v>
      </c>
      <c r="AC14" s="511"/>
      <c r="AD14" s="511"/>
      <c r="AE14" s="511"/>
      <c r="AF14" s="511"/>
      <c r="AG14" s="511"/>
      <c r="AH14" s="511"/>
      <c r="AI14" s="179"/>
      <c r="AJ14" s="9"/>
    </row>
    <row r="15" spans="1:37" ht="6" customHeight="1">
      <c r="A15" s="9"/>
      <c r="B15" s="186"/>
      <c r="C15" s="186"/>
      <c r="D15" s="9"/>
      <c r="E15" s="9"/>
      <c r="F15" s="10"/>
      <c r="G15" s="175"/>
      <c r="H15" s="175"/>
      <c r="I15" s="175"/>
      <c r="J15" s="175"/>
      <c r="K15" s="175"/>
      <c r="L15" s="525"/>
      <c r="M15" s="509"/>
      <c r="N15" s="529"/>
      <c r="O15" s="509"/>
      <c r="P15" s="509"/>
      <c r="Q15" s="509"/>
      <c r="R15" s="517"/>
      <c r="S15" s="517"/>
      <c r="T15" s="509"/>
      <c r="U15" s="509"/>
      <c r="V15" s="509"/>
      <c r="W15" s="509"/>
      <c r="X15" s="524"/>
      <c r="Y15" s="524"/>
      <c r="Z15" s="177"/>
      <c r="AA15" s="178"/>
      <c r="AB15" s="180"/>
      <c r="AC15" s="94"/>
      <c r="AD15" s="94"/>
      <c r="AE15" s="94"/>
      <c r="AF15" s="175"/>
      <c r="AG15" s="175"/>
      <c r="AH15" s="175"/>
      <c r="AI15" s="179"/>
      <c r="AJ15" s="9"/>
    </row>
    <row r="16" spans="1:37">
      <c r="A16" s="9"/>
      <c r="B16" s="186" t="s">
        <v>137</v>
      </c>
      <c r="C16" s="186"/>
      <c r="D16" s="9"/>
      <c r="E16" s="9"/>
      <c r="F16" s="10" t="s">
        <v>39</v>
      </c>
      <c r="G16" s="12" t="str">
        <f>Nómina!C7</f>
        <v>LIMA</v>
      </c>
      <c r="H16" s="12"/>
      <c r="I16" s="12"/>
      <c r="J16" s="12"/>
      <c r="K16" s="175"/>
      <c r="L16" s="525"/>
      <c r="M16" s="509"/>
      <c r="N16" s="529"/>
      <c r="O16" s="509"/>
      <c r="P16" s="509"/>
      <c r="Q16" s="509"/>
      <c r="R16" s="517"/>
      <c r="S16" s="517"/>
      <c r="T16" s="509"/>
      <c r="U16" s="509"/>
      <c r="V16" s="509"/>
      <c r="W16" s="509"/>
      <c r="X16" s="524"/>
      <c r="Y16" s="524"/>
      <c r="Z16" s="177"/>
      <c r="AA16" s="178"/>
      <c r="AB16" s="519" t="s">
        <v>138</v>
      </c>
      <c r="AC16" s="519"/>
      <c r="AD16" s="519"/>
      <c r="AE16" s="11"/>
      <c r="AF16" s="527">
        <f>+Car_CT7!AN53</f>
        <v>0</v>
      </c>
      <c r="AG16" s="527"/>
      <c r="AH16" s="527"/>
      <c r="AI16" s="188"/>
      <c r="AJ16" s="9"/>
    </row>
    <row r="17" spans="1:37" ht="6" customHeight="1">
      <c r="A17" s="9"/>
      <c r="B17" s="186"/>
      <c r="C17" s="186"/>
      <c r="D17" s="9"/>
      <c r="E17" s="9"/>
      <c r="F17" s="10"/>
      <c r="G17" s="175"/>
      <c r="H17" s="175"/>
      <c r="I17" s="175"/>
      <c r="J17" s="175"/>
      <c r="K17" s="175"/>
      <c r="L17" s="525"/>
      <c r="M17" s="509"/>
      <c r="N17" s="529"/>
      <c r="O17" s="509"/>
      <c r="P17" s="509"/>
      <c r="Q17" s="509"/>
      <c r="R17" s="517"/>
      <c r="S17" s="517"/>
      <c r="T17" s="509"/>
      <c r="U17" s="509"/>
      <c r="V17" s="509"/>
      <c r="W17" s="509"/>
      <c r="X17" s="524"/>
      <c r="Y17" s="524"/>
      <c r="Z17" s="177"/>
      <c r="AA17" s="178"/>
      <c r="AB17" s="11"/>
      <c r="AC17" s="10"/>
      <c r="AD17" s="10"/>
      <c r="AE17" s="10"/>
      <c r="AF17" s="9"/>
      <c r="AG17" s="9"/>
      <c r="AH17" s="9"/>
      <c r="AI17" s="188"/>
      <c r="AJ17" s="9"/>
    </row>
    <row r="18" spans="1:37">
      <c r="A18" s="9"/>
      <c r="B18" s="186" t="s">
        <v>139</v>
      </c>
      <c r="C18" s="186"/>
      <c r="D18" s="9"/>
      <c r="E18" s="9"/>
      <c r="F18" s="10" t="s">
        <v>39</v>
      </c>
      <c r="G18" s="12" t="str">
        <f>Nómina!E10</f>
        <v>LIMA</v>
      </c>
      <c r="H18" s="12"/>
      <c r="I18" s="12"/>
      <c r="J18" s="12"/>
      <c r="K18" s="175"/>
      <c r="L18" s="525"/>
      <c r="M18" s="509"/>
      <c r="N18" s="529"/>
      <c r="O18" s="509"/>
      <c r="P18" s="509"/>
      <c r="Q18" s="509"/>
      <c r="R18" s="517"/>
      <c r="S18" s="517"/>
      <c r="T18" s="509"/>
      <c r="U18" s="509"/>
      <c r="V18" s="509"/>
      <c r="W18" s="509"/>
      <c r="X18" s="524"/>
      <c r="Y18" s="524"/>
      <c r="Z18" s="177"/>
      <c r="AA18" s="178"/>
      <c r="AB18" s="519" t="s">
        <v>140</v>
      </c>
      <c r="AC18" s="519"/>
      <c r="AD18" s="519"/>
      <c r="AE18" s="519"/>
      <c r="AF18" s="527">
        <f>Nómina!AI14</f>
        <v>0</v>
      </c>
      <c r="AG18" s="527"/>
      <c r="AH18" s="527"/>
      <c r="AI18" s="188"/>
      <c r="AJ18" s="9"/>
    </row>
    <row r="19" spans="1:37" ht="6" customHeight="1">
      <c r="A19" s="187" t="s">
        <v>141</v>
      </c>
      <c r="B19" s="186"/>
      <c r="C19" s="186"/>
      <c r="D19" s="9"/>
      <c r="E19" s="9"/>
      <c r="F19" s="10"/>
      <c r="G19" s="175"/>
      <c r="H19" s="175"/>
      <c r="I19" s="175"/>
      <c r="J19" s="175"/>
      <c r="K19" s="175"/>
      <c r="L19" s="525"/>
      <c r="M19" s="509"/>
      <c r="N19" s="529"/>
      <c r="O19" s="509"/>
      <c r="P19" s="509"/>
      <c r="Q19" s="509"/>
      <c r="R19" s="517"/>
      <c r="S19" s="517"/>
      <c r="T19" s="509"/>
      <c r="U19" s="509"/>
      <c r="V19" s="509"/>
      <c r="W19" s="509"/>
      <c r="X19" s="524"/>
      <c r="Y19" s="524"/>
      <c r="Z19" s="177"/>
      <c r="AA19" s="178"/>
      <c r="AB19" s="11"/>
      <c r="AC19" s="10"/>
      <c r="AD19" s="10"/>
      <c r="AE19" s="10"/>
      <c r="AF19" s="9"/>
      <c r="AG19" s="9"/>
      <c r="AH19" s="9"/>
      <c r="AI19" s="188"/>
      <c r="AJ19" s="9"/>
    </row>
    <row r="20" spans="1:37">
      <c r="A20" s="187" t="s">
        <v>142</v>
      </c>
      <c r="B20" s="186" t="s">
        <v>143</v>
      </c>
      <c r="C20" s="186"/>
      <c r="D20" s="9"/>
      <c r="E20" s="9"/>
      <c r="F20" s="10" t="s">
        <v>39</v>
      </c>
      <c r="G20" s="12" t="str">
        <f>Nómina!Z10</f>
        <v>LURIGANCHO</v>
      </c>
      <c r="H20" s="12"/>
      <c r="I20" s="12"/>
      <c r="J20" s="12"/>
      <c r="K20" s="175"/>
      <c r="L20" s="525"/>
      <c r="M20" s="509"/>
      <c r="N20" s="529"/>
      <c r="O20" s="509"/>
      <c r="P20" s="509"/>
      <c r="Q20" s="509"/>
      <c r="R20" s="517"/>
      <c r="S20" s="517"/>
      <c r="T20" s="509"/>
      <c r="U20" s="509"/>
      <c r="V20" s="509"/>
      <c r="W20" s="509"/>
      <c r="X20" s="524"/>
      <c r="Y20" s="524"/>
      <c r="Z20" s="177"/>
      <c r="AA20" s="178"/>
      <c r="AB20" s="519" t="s">
        <v>144</v>
      </c>
      <c r="AC20" s="519"/>
      <c r="AD20" s="519"/>
      <c r="AE20" s="519"/>
      <c r="AF20" s="314"/>
      <c r="AG20" s="314"/>
      <c r="AH20" s="314"/>
      <c r="AI20" s="188"/>
      <c r="AJ20" s="9"/>
    </row>
    <row r="21" spans="1:37" ht="6" customHeight="1">
      <c r="A21" s="187" t="s">
        <v>33</v>
      </c>
      <c r="B21" s="186"/>
      <c r="C21" s="186"/>
      <c r="D21" s="9"/>
      <c r="E21" s="9"/>
      <c r="F21" s="10"/>
      <c r="G21" s="175"/>
      <c r="H21" s="175"/>
      <c r="I21" s="175"/>
      <c r="J21" s="175"/>
      <c r="K21" s="175"/>
      <c r="L21" s="525"/>
      <c r="M21" s="509"/>
      <c r="N21" s="529"/>
      <c r="O21" s="509"/>
      <c r="P21" s="509"/>
      <c r="Q21" s="509"/>
      <c r="R21" s="517"/>
      <c r="S21" s="517"/>
      <c r="T21" s="509"/>
      <c r="U21" s="509"/>
      <c r="V21" s="509"/>
      <c r="W21" s="509"/>
      <c r="X21" s="524"/>
      <c r="Y21" s="524"/>
      <c r="Z21" s="177"/>
      <c r="AA21" s="178"/>
      <c r="AB21" s="11"/>
      <c r="AC21" s="10"/>
      <c r="AD21" s="10"/>
      <c r="AE21" s="10"/>
      <c r="AF21" s="9"/>
      <c r="AG21" s="9"/>
      <c r="AH21" s="9"/>
      <c r="AI21" s="188"/>
      <c r="AJ21" s="9"/>
    </row>
    <row r="22" spans="1:37">
      <c r="A22" s="187" t="s">
        <v>145</v>
      </c>
      <c r="B22" s="186" t="s">
        <v>146</v>
      </c>
      <c r="C22" s="186"/>
      <c r="D22" s="9"/>
      <c r="E22" s="9"/>
      <c r="F22" s="10" t="s">
        <v>39</v>
      </c>
      <c r="G22" s="12" t="str">
        <f>Nómina!C11</f>
        <v>CHOSICA</v>
      </c>
      <c r="H22" s="12"/>
      <c r="I22" s="12"/>
      <c r="J22" s="12"/>
      <c r="K22" s="175"/>
      <c r="L22" s="525"/>
      <c r="M22" s="509"/>
      <c r="N22" s="529"/>
      <c r="O22" s="509"/>
      <c r="P22" s="509"/>
      <c r="Q22" s="509"/>
      <c r="R22" s="517"/>
      <c r="S22" s="517"/>
      <c r="T22" s="509"/>
      <c r="U22" s="509"/>
      <c r="V22" s="509"/>
      <c r="W22" s="509"/>
      <c r="X22" s="524"/>
      <c r="Y22" s="524"/>
      <c r="Z22" s="177"/>
      <c r="AA22" s="183"/>
      <c r="AB22" s="519" t="s">
        <v>147</v>
      </c>
      <c r="AC22" s="519"/>
      <c r="AD22" s="519"/>
      <c r="AE22" s="531">
        <f>Nómina!G14</f>
        <v>0</v>
      </c>
      <c r="AF22" s="532"/>
      <c r="AG22" s="11" t="s">
        <v>148</v>
      </c>
      <c r="AH22" s="29">
        <f>Nómina!R14</f>
        <v>0</v>
      </c>
      <c r="AI22" s="188"/>
      <c r="AJ22" s="9"/>
    </row>
    <row r="23" spans="1:37" ht="6" customHeight="1">
      <c r="A23" s="9"/>
      <c r="B23" s="9"/>
      <c r="C23" s="9"/>
      <c r="D23" s="9"/>
      <c r="E23" s="9"/>
      <c r="F23" s="9"/>
      <c r="G23" s="175"/>
      <c r="H23" s="175"/>
      <c r="I23" s="175"/>
      <c r="J23" s="175"/>
      <c r="K23" s="175"/>
      <c r="L23" s="525"/>
      <c r="M23" s="509"/>
      <c r="N23" s="529"/>
      <c r="O23" s="509"/>
      <c r="P23" s="509"/>
      <c r="Q23" s="509"/>
      <c r="R23" s="517"/>
      <c r="S23" s="517"/>
      <c r="T23" s="509"/>
      <c r="U23" s="509"/>
      <c r="V23" s="509"/>
      <c r="W23" s="509"/>
      <c r="X23" s="524"/>
      <c r="Y23" s="524"/>
      <c r="Z23" s="177"/>
      <c r="AA23" s="178"/>
      <c r="AB23" s="189"/>
      <c r="AC23" s="189"/>
      <c r="AD23" s="189"/>
      <c r="AE23" s="10"/>
      <c r="AF23" s="9"/>
      <c r="AG23" s="9"/>
      <c r="AH23" s="190"/>
      <c r="AI23" s="191"/>
      <c r="AJ23" s="9"/>
    </row>
    <row r="24" spans="1:37" ht="20.25" customHeight="1">
      <c r="A24" s="182" t="s">
        <v>149</v>
      </c>
      <c r="B24" s="193" t="s">
        <v>150</v>
      </c>
      <c r="C24" s="533" t="s">
        <v>151</v>
      </c>
      <c r="D24" s="533"/>
      <c r="E24" s="534" t="s">
        <v>152</v>
      </c>
      <c r="F24" s="534"/>
      <c r="G24" s="534"/>
      <c r="H24" s="535" t="s">
        <v>153</v>
      </c>
      <c r="I24" s="536"/>
      <c r="J24" s="536"/>
      <c r="K24" s="537"/>
      <c r="L24" s="526"/>
      <c r="M24" s="510"/>
      <c r="N24" s="530"/>
      <c r="O24" s="510"/>
      <c r="P24" s="510"/>
      <c r="Q24" s="510"/>
      <c r="R24" s="518"/>
      <c r="S24" s="518"/>
      <c r="T24" s="510"/>
      <c r="U24" s="510"/>
      <c r="V24" s="510"/>
      <c r="W24" s="510"/>
      <c r="X24" s="524"/>
      <c r="Y24" s="524"/>
      <c r="Z24" s="184"/>
      <c r="AA24" s="538" t="s">
        <v>2</v>
      </c>
      <c r="AB24" s="538"/>
      <c r="AC24" s="192" t="s">
        <v>3</v>
      </c>
      <c r="AD24" s="192" t="s">
        <v>124</v>
      </c>
      <c r="AE24" s="541" t="s">
        <v>154</v>
      </c>
      <c r="AF24" s="542"/>
      <c r="AG24" s="542"/>
      <c r="AH24" s="542"/>
      <c r="AI24" s="543"/>
      <c r="AJ24" s="9"/>
      <c r="AK24" s="229" t="s">
        <v>245</v>
      </c>
    </row>
    <row r="25" spans="1:37" ht="12.75" customHeight="1">
      <c r="A25" s="554" t="s">
        <v>155</v>
      </c>
      <c r="B25" s="192">
        <v>1</v>
      </c>
      <c r="C25" s="538">
        <f>Nómina!AH16</f>
        <v>0</v>
      </c>
      <c r="D25" s="538"/>
      <c r="E25" s="548">
        <f>Nómina!B16</f>
        <v>0</v>
      </c>
      <c r="F25" s="549"/>
      <c r="G25" s="550"/>
      <c r="H25" s="551">
        <f>Nómina!H16</f>
        <v>0</v>
      </c>
      <c r="I25" s="552"/>
      <c r="J25" s="552"/>
      <c r="K25" s="553"/>
      <c r="L25" s="195" t="str">
        <f>IF(EM_2eva!C8=0,"",IFERROR(EM_2eva!C8,""))</f>
        <v/>
      </c>
      <c r="M25" s="195" t="str">
        <f>IF(EM_2eva!E8=0,"",IFERROR(EM_2eva!E8,""))</f>
        <v/>
      </c>
      <c r="N25" s="195" t="str">
        <f>IF(EM_2eva!G8=0,"",IFERROR(EM_2eva!G8,""))</f>
        <v/>
      </c>
      <c r="O25" s="195" t="str">
        <f>IF(EM_2eva!I8=0,"",IFERROR(EM_2eva!I8,""))</f>
        <v/>
      </c>
      <c r="P25" s="195" t="str">
        <f>IF(EM_2eva!K8=0,"",IFERROR(EM_2eva!K8,""))</f>
        <v/>
      </c>
      <c r="Q25" s="196" t="str">
        <f>IF(EM_2eva!M8=0,"",IFERROR(EM_2eva!M8,""))</f>
        <v/>
      </c>
      <c r="R25" s="195" t="str">
        <f>IF(EM_2eva!O8=0,"",IFERROR(EM_2eva!O8,""))</f>
        <v/>
      </c>
      <c r="S25" s="195" t="str">
        <f>IF(EM_2eva!Q8=0,"",IFERROR(EM_2eva!Q8,""))</f>
        <v/>
      </c>
      <c r="T25" s="195"/>
      <c r="U25" s="195"/>
      <c r="V25" s="195"/>
      <c r="W25" s="195"/>
      <c r="X25" s="197" t="str">
        <f>IF(EM_2eva!AA8=0,"",EM_2eva!AA8)</f>
        <v/>
      </c>
      <c r="Y25" s="194" t="str">
        <f>IFERROR(X25/COUNT(L25:W25),"")</f>
        <v/>
      </c>
      <c r="Z25" s="194">
        <v>13</v>
      </c>
      <c r="AA25" s="512" t="str">
        <f>IF(Y25="","",IF(Y25&lt;13,"",X))</f>
        <v/>
      </c>
      <c r="AB25" s="512"/>
      <c r="AC25" s="204" t="str">
        <f>IF(Y25="","",IF(Y25&lt;13,X,""))</f>
        <v/>
      </c>
      <c r="AD25" s="204"/>
      <c r="AE25" s="555"/>
      <c r="AF25" s="555"/>
      <c r="AG25" s="555"/>
      <c r="AH25" s="555"/>
      <c r="AI25" s="555"/>
      <c r="AJ25" s="14"/>
    </row>
    <row r="26" spans="1:37" ht="12.75" customHeight="1">
      <c r="A26" s="554"/>
      <c r="B26" s="192">
        <v>2</v>
      </c>
      <c r="C26" s="538">
        <f>Nómina!AH17</f>
        <v>0</v>
      </c>
      <c r="D26" s="538"/>
      <c r="E26" s="548">
        <f>Nómina!B17</f>
        <v>0</v>
      </c>
      <c r="F26" s="549"/>
      <c r="G26" s="550"/>
      <c r="H26" s="551">
        <f>Nómina!H17</f>
        <v>0</v>
      </c>
      <c r="I26" s="552"/>
      <c r="J26" s="552"/>
      <c r="K26" s="553"/>
      <c r="L26" s="195" t="str">
        <f>IF(EM_2eva!C10=0,"",IFERROR(EM_2eva!C10,""))</f>
        <v/>
      </c>
      <c r="M26" s="195" t="str">
        <f>IF(EM_2eva!E10=0,"",IFERROR(EM_2eva!E10,""))</f>
        <v/>
      </c>
      <c r="N26" s="195" t="str">
        <f>IF(EM_2eva!G10=0,"",IFERROR(EM_2eva!G10,""))</f>
        <v/>
      </c>
      <c r="O26" s="195" t="str">
        <f>IF(EM_2eva!I10=0,"",IFERROR(EM_2eva!I10,""))</f>
        <v/>
      </c>
      <c r="P26" s="195" t="str">
        <f>IF(EM_2eva!K10=0,"",IFERROR(EM_2eva!K10,""))</f>
        <v/>
      </c>
      <c r="Q26" s="196" t="str">
        <f>IF(EM_2eva!M10=0,"",IFERROR(EM_2eva!M10,""))</f>
        <v/>
      </c>
      <c r="R26" s="195" t="str">
        <f>IF(EM_2eva!O10=0,"",IFERROR(EM_2eva!O10,""))</f>
        <v/>
      </c>
      <c r="S26" s="195" t="str">
        <f>IF(EM_2eva!Q10=0,"",IFERROR(EM_2eva!Q10,""))</f>
        <v/>
      </c>
      <c r="T26" s="195"/>
      <c r="U26" s="195"/>
      <c r="V26" s="195"/>
      <c r="W26" s="195"/>
      <c r="X26" s="197" t="str">
        <f>IF(EM_2eva!AA10=0,"",EM_2eva!AA10)</f>
        <v/>
      </c>
      <c r="Y26" s="194" t="str">
        <f t="shared" ref="Y26:Y43" si="0">IFERROR(X26/COUNT(L26:W26),"")</f>
        <v/>
      </c>
      <c r="Z26" s="194" t="s">
        <v>114</v>
      </c>
      <c r="AA26" s="512" t="str">
        <f>IF(Y26="","",IF(Y26&lt;13,"",X))</f>
        <v/>
      </c>
      <c r="AB26" s="512"/>
      <c r="AC26" s="238" t="str">
        <f>IF(Y26="","",IF(Y26&lt;13,X,""))</f>
        <v/>
      </c>
      <c r="AD26" s="204"/>
      <c r="AE26" s="513"/>
      <c r="AF26" s="514"/>
      <c r="AG26" s="514"/>
      <c r="AH26" s="514"/>
      <c r="AI26" s="515"/>
      <c r="AJ26" s="9"/>
    </row>
    <row r="27" spans="1:37" ht="12.75" customHeight="1">
      <c r="A27" s="554"/>
      <c r="B27" s="192">
        <v>3</v>
      </c>
      <c r="C27" s="538">
        <f>Nómina!AH18</f>
        <v>0</v>
      </c>
      <c r="D27" s="538"/>
      <c r="E27" s="548">
        <f>Nómina!B18</f>
        <v>0</v>
      </c>
      <c r="F27" s="549"/>
      <c r="G27" s="550"/>
      <c r="H27" s="551">
        <f>Nómina!H18</f>
        <v>0</v>
      </c>
      <c r="I27" s="552"/>
      <c r="J27" s="552"/>
      <c r="K27" s="553"/>
      <c r="L27" s="195" t="str">
        <f>IF(EM_2eva!C12=0,"",IFERROR(EM_2eva!C12,""))</f>
        <v/>
      </c>
      <c r="M27" s="195" t="str">
        <f>IF(EM_2eva!E12=0,"",IFERROR(EM_2eva!E12,""))</f>
        <v/>
      </c>
      <c r="N27" s="195" t="str">
        <f>IF(EM_2eva!G12=0,"",IFERROR(EM_2eva!G12,""))</f>
        <v/>
      </c>
      <c r="O27" s="195" t="str">
        <f>IF(EM_2eva!I12=0,"",IFERROR(EM_2eva!I12,""))</f>
        <v/>
      </c>
      <c r="P27" s="195" t="str">
        <f>IF(EM_2eva!K12=0,"",IFERROR(EM_2eva!K12,""))</f>
        <v/>
      </c>
      <c r="Q27" s="196" t="str">
        <f>IF(EM_2eva!M12=0,"",IFERROR(EM_2eva!M12,""))</f>
        <v/>
      </c>
      <c r="R27" s="195" t="str">
        <f>IF(EM_2eva!O12=0,"",IFERROR(EM_2eva!O12,""))</f>
        <v/>
      </c>
      <c r="S27" s="195" t="str">
        <f>IF(EM_2eva!Q12=0,"",IFERROR(EM_2eva!Q12,""))</f>
        <v/>
      </c>
      <c r="T27" s="195"/>
      <c r="U27" s="195"/>
      <c r="V27" s="195"/>
      <c r="W27" s="195"/>
      <c r="X27" s="197" t="str">
        <f>IF(EM_2eva!AA12=0,"",EM_2eva!AA12)</f>
        <v/>
      </c>
      <c r="Y27" s="194" t="str">
        <f t="shared" si="0"/>
        <v/>
      </c>
      <c r="Z27" s="194" t="s">
        <v>114</v>
      </c>
      <c r="AA27" s="512" t="str">
        <f>IF(Y27="","",IF(Y27&lt;13,"",X))</f>
        <v/>
      </c>
      <c r="AB27" s="512"/>
      <c r="AC27" s="238" t="str">
        <f>IF(Y27="","",IF(Y27&lt;13,X,""))</f>
        <v/>
      </c>
      <c r="AD27" s="204" t="s">
        <v>114</v>
      </c>
      <c r="AE27" s="513"/>
      <c r="AF27" s="514"/>
      <c r="AG27" s="514"/>
      <c r="AH27" s="514"/>
      <c r="AI27" s="515"/>
      <c r="AJ27" s="9"/>
    </row>
    <row r="28" spans="1:37" ht="12.75" customHeight="1">
      <c r="A28" s="554"/>
      <c r="B28" s="192">
        <v>4</v>
      </c>
      <c r="C28" s="538">
        <f>Nómina!AH19</f>
        <v>0</v>
      </c>
      <c r="D28" s="538"/>
      <c r="E28" s="548">
        <f>Nómina!B19</f>
        <v>0</v>
      </c>
      <c r="F28" s="549"/>
      <c r="G28" s="550"/>
      <c r="H28" s="551">
        <f>Nómina!H19</f>
        <v>0</v>
      </c>
      <c r="I28" s="552"/>
      <c r="J28" s="552"/>
      <c r="K28" s="553"/>
      <c r="L28" s="195" t="str">
        <f>IF(EM_2eva!C14=0,"",IFERROR(EM_2eva!C14,""))</f>
        <v/>
      </c>
      <c r="M28" s="195" t="str">
        <f>IF(EM_2eva!E14=0,"",IFERROR(EM_2eva!E14,""))</f>
        <v/>
      </c>
      <c r="N28" s="195" t="str">
        <f>IF(EM_2eva!G14=0,"",IFERROR(EM_2eva!G14,""))</f>
        <v/>
      </c>
      <c r="O28" s="195" t="str">
        <f>IF(EM_2eva!I14=0,"",IFERROR(EM_2eva!I14,""))</f>
        <v/>
      </c>
      <c r="P28" s="195" t="str">
        <f>IF(EM_2eva!K14=0,"",IFERROR(EM_2eva!K14,""))</f>
        <v/>
      </c>
      <c r="Q28" s="196" t="str">
        <f>IF(EM_2eva!M14=0,"",IFERROR(EM_2eva!M14,""))</f>
        <v/>
      </c>
      <c r="R28" s="195" t="str">
        <f>IF(EM_2eva!O14=0,"",IFERROR(EM_2eva!O14,""))</f>
        <v/>
      </c>
      <c r="S28" s="195" t="str">
        <f>IF(EM_2eva!Q14=0,"",IFERROR(EM_2eva!Q14,""))</f>
        <v/>
      </c>
      <c r="T28" s="195"/>
      <c r="U28" s="195"/>
      <c r="V28" s="195"/>
      <c r="W28" s="195"/>
      <c r="X28" s="197" t="str">
        <f>IF(EM_2eva!AA14=0,"",EM_2eva!AA14)</f>
        <v/>
      </c>
      <c r="Y28" s="194" t="str">
        <f t="shared" si="0"/>
        <v/>
      </c>
      <c r="Z28" s="194" t="s">
        <v>114</v>
      </c>
      <c r="AA28" s="512" t="str">
        <f>IF(Y28="","",IF(Y28&lt;13,"",X))</f>
        <v/>
      </c>
      <c r="AB28" s="512"/>
      <c r="AC28" s="238" t="str">
        <f>IF(Y28="","",IF(Y28&lt;13,X,""))</f>
        <v/>
      </c>
      <c r="AD28" s="235"/>
      <c r="AE28" s="513"/>
      <c r="AF28" s="514"/>
      <c r="AG28" s="514"/>
      <c r="AH28" s="514"/>
      <c r="AI28" s="515"/>
      <c r="AJ28" s="9"/>
    </row>
    <row r="29" spans="1:37" ht="12.75" customHeight="1">
      <c r="A29" s="554"/>
      <c r="B29" s="192">
        <v>5</v>
      </c>
      <c r="C29" s="538">
        <f>Nómina!AH20</f>
        <v>0</v>
      </c>
      <c r="D29" s="538"/>
      <c r="E29" s="548">
        <f>Nómina!B20</f>
        <v>0</v>
      </c>
      <c r="F29" s="549"/>
      <c r="G29" s="550"/>
      <c r="H29" s="551">
        <f>Nómina!H20</f>
        <v>0</v>
      </c>
      <c r="I29" s="552"/>
      <c r="J29" s="552"/>
      <c r="K29" s="553"/>
      <c r="L29" s="195" t="str">
        <f>IF(EM_2eva!C16=0,"",IFERROR(EM_2eva!C16,""))</f>
        <v/>
      </c>
      <c r="M29" s="195" t="str">
        <f>IF(EM_2eva!E16=0,"",IFERROR(EM_2eva!E16,""))</f>
        <v/>
      </c>
      <c r="N29" s="195" t="str">
        <f>IF(EM_2eva!G16=0,"",IFERROR(EM_2eva!G16,""))</f>
        <v/>
      </c>
      <c r="O29" s="195" t="str">
        <f>IF(EM_2eva!I16=0,"",IFERROR(EM_2eva!I16,""))</f>
        <v/>
      </c>
      <c r="P29" s="195" t="str">
        <f>IF(EM_2eva!K16=0,"",IFERROR(EM_2eva!K16,""))</f>
        <v/>
      </c>
      <c r="Q29" s="196" t="str">
        <f>IF(EM_2eva!M16=0,"",IFERROR(EM_2eva!M16,""))</f>
        <v/>
      </c>
      <c r="R29" s="195" t="str">
        <f>IF(EM_2eva!O16=0,"",IFERROR(EM_2eva!O16,""))</f>
        <v/>
      </c>
      <c r="S29" s="195" t="str">
        <f>IF(EM_2eva!Q16=0,"",IFERROR(EM_2eva!Q16,""))</f>
        <v/>
      </c>
      <c r="T29" s="195"/>
      <c r="U29" s="195"/>
      <c r="V29" s="195"/>
      <c r="W29" s="195"/>
      <c r="X29" s="197" t="str">
        <f>IF(EM_2eva!AA16=0,"",EM_2eva!AA16)</f>
        <v/>
      </c>
      <c r="Y29" s="194" t="str">
        <f t="shared" si="0"/>
        <v/>
      </c>
      <c r="Z29" s="194" t="s">
        <v>114</v>
      </c>
      <c r="AA29" s="512" t="str">
        <f>IF(Y29="","",IF(Y29&lt;13,"",X))</f>
        <v/>
      </c>
      <c r="AB29" s="512"/>
      <c r="AC29" s="238" t="str">
        <f>IF(Y29="","",IF(Y29&lt;13,X,""))</f>
        <v/>
      </c>
      <c r="AD29" s="235"/>
      <c r="AE29" s="513"/>
      <c r="AF29" s="514"/>
      <c r="AG29" s="514"/>
      <c r="AH29" s="514"/>
      <c r="AI29" s="515"/>
      <c r="AJ29" s="9"/>
    </row>
    <row r="30" spans="1:37" ht="12.75" customHeight="1">
      <c r="A30" s="554"/>
      <c r="B30" s="192">
        <v>6</v>
      </c>
      <c r="C30" s="538">
        <f>Nómina!AH21</f>
        <v>0</v>
      </c>
      <c r="D30" s="538"/>
      <c r="E30" s="548">
        <f>Nómina!B21</f>
        <v>0</v>
      </c>
      <c r="F30" s="549"/>
      <c r="G30" s="550"/>
      <c r="H30" s="551">
        <f>Nómina!H21</f>
        <v>0</v>
      </c>
      <c r="I30" s="552"/>
      <c r="J30" s="552"/>
      <c r="K30" s="553"/>
      <c r="L30" s="195" t="str">
        <f>IF(EM_2eva!C18=0,"",IFERROR(EM_2eva!C18,""))</f>
        <v/>
      </c>
      <c r="M30" s="195" t="str">
        <f>IF(EM_2eva!E18=0,"",IFERROR(EM_2eva!E18,""))</f>
        <v/>
      </c>
      <c r="N30" s="195" t="str">
        <f>IF(EM_2eva!G18=0,"",IFERROR(EM_2eva!G18,""))</f>
        <v/>
      </c>
      <c r="O30" s="195" t="str">
        <f>IF(EM_2eva!I18=0,"",IFERROR(EM_2eva!I18,""))</f>
        <v/>
      </c>
      <c r="P30" s="195" t="str">
        <f>IF(EM_2eva!K18=0,"",IFERROR(EM_2eva!K18,""))</f>
        <v/>
      </c>
      <c r="Q30" s="196" t="str">
        <f>IF(EM_2eva!M18=0,"",IFERROR(EM_2eva!M18,""))</f>
        <v/>
      </c>
      <c r="R30" s="195" t="str">
        <f>IF(EM_2eva!O18=0,"",IFERROR(EM_2eva!O18,""))</f>
        <v/>
      </c>
      <c r="S30" s="195" t="str">
        <f>IF(EM_2eva!Q18=0,"",IFERROR(EM_2eva!Q18,""))</f>
        <v/>
      </c>
      <c r="T30" s="195"/>
      <c r="U30" s="195"/>
      <c r="V30" s="195"/>
      <c r="W30" s="195"/>
      <c r="X30" s="197" t="str">
        <f>IF(EM_2eva!AA18=0,"",EM_2eva!AA18)</f>
        <v/>
      </c>
      <c r="Y30" s="194" t="str">
        <f t="shared" si="0"/>
        <v/>
      </c>
      <c r="Z30" s="194" t="s">
        <v>114</v>
      </c>
      <c r="AA30" s="512" t="str">
        <f>IF(Y30="","",IF(Y30&lt;13,"",X))</f>
        <v/>
      </c>
      <c r="AB30" s="512"/>
      <c r="AC30" s="238" t="str">
        <f>IF(Y30="","",IF(Y30&lt;13,X,""))</f>
        <v/>
      </c>
      <c r="AD30" s="235"/>
      <c r="AE30" s="513"/>
      <c r="AF30" s="514"/>
      <c r="AG30" s="514"/>
      <c r="AH30" s="514"/>
      <c r="AI30" s="515"/>
      <c r="AJ30" s="9"/>
    </row>
    <row r="31" spans="1:37" ht="12.75" customHeight="1">
      <c r="A31" s="554"/>
      <c r="B31" s="192">
        <v>7</v>
      </c>
      <c r="C31" s="538">
        <f>Nómina!AH22</f>
        <v>0</v>
      </c>
      <c r="D31" s="538"/>
      <c r="E31" s="548">
        <f>Nómina!B22</f>
        <v>0</v>
      </c>
      <c r="F31" s="549"/>
      <c r="G31" s="550"/>
      <c r="H31" s="551">
        <f>Nómina!H22</f>
        <v>0</v>
      </c>
      <c r="I31" s="552"/>
      <c r="J31" s="552"/>
      <c r="K31" s="553"/>
      <c r="L31" s="195" t="str">
        <f>IF(EM_2eva!C20=0,"",IFERROR(EM_2eva!C20,""))</f>
        <v/>
      </c>
      <c r="M31" s="195" t="str">
        <f>IF(EM_2eva!E20=0,"",IFERROR(EM_2eva!E20,""))</f>
        <v/>
      </c>
      <c r="N31" s="195" t="str">
        <f>IF(EM_2eva!G20=0,"",IFERROR(EM_2eva!G20,""))</f>
        <v/>
      </c>
      <c r="O31" s="195" t="str">
        <f>IF(EM_2eva!I20=0,"",IFERROR(EM_2eva!I20,""))</f>
        <v/>
      </c>
      <c r="P31" s="195" t="str">
        <f>IF(EM_2eva!K20=0,"",IFERROR(EM_2eva!K20,""))</f>
        <v/>
      </c>
      <c r="Q31" s="196" t="str">
        <f>IF(EM_2eva!M20=0,"",IFERROR(EM_2eva!M20,""))</f>
        <v/>
      </c>
      <c r="R31" s="195" t="str">
        <f>IF(EM_2eva!O20=0,"",IFERROR(EM_2eva!O20,""))</f>
        <v/>
      </c>
      <c r="S31" s="195" t="str">
        <f>IF(EM_2eva!Q20=0,"",IFERROR(EM_2eva!Q20,""))</f>
        <v/>
      </c>
      <c r="T31" s="195"/>
      <c r="U31" s="195"/>
      <c r="V31" s="195"/>
      <c r="W31" s="195"/>
      <c r="X31" s="197" t="str">
        <f>IF(EM_2eva!AA20=0,"",EM_2eva!AA20)</f>
        <v/>
      </c>
      <c r="Y31" s="194" t="str">
        <f t="shared" si="0"/>
        <v/>
      </c>
      <c r="Z31" s="194" t="s">
        <v>114</v>
      </c>
      <c r="AA31" s="512" t="str">
        <f>IF(Y31="","",IF(Y31&lt;13,"",X))</f>
        <v/>
      </c>
      <c r="AB31" s="512"/>
      <c r="AC31" s="238" t="str">
        <f>IF(Y31="","",IF(Y31&lt;13,X,""))</f>
        <v/>
      </c>
      <c r="AD31" s="204"/>
      <c r="AE31" s="513"/>
      <c r="AF31" s="514"/>
      <c r="AG31" s="514"/>
      <c r="AH31" s="514"/>
      <c r="AI31" s="515"/>
      <c r="AJ31" s="9"/>
    </row>
    <row r="32" spans="1:37" ht="12.75" customHeight="1">
      <c r="A32" s="554"/>
      <c r="B32" s="192">
        <v>8</v>
      </c>
      <c r="C32" s="538">
        <f>Nómina!AH23</f>
        <v>0</v>
      </c>
      <c r="D32" s="538"/>
      <c r="E32" s="548">
        <f>Nómina!B23</f>
        <v>0</v>
      </c>
      <c r="F32" s="549"/>
      <c r="G32" s="550"/>
      <c r="H32" s="551">
        <f>Nómina!H23</f>
        <v>0</v>
      </c>
      <c r="I32" s="552"/>
      <c r="J32" s="552"/>
      <c r="K32" s="553"/>
      <c r="L32" s="195" t="str">
        <f>IF(EM_2eva!C22=0,"",IFERROR(EM_2eva!C22,""))</f>
        <v/>
      </c>
      <c r="M32" s="195" t="str">
        <f>IF(EM_2eva!E22=0,"",IFERROR(EM_2eva!E22,""))</f>
        <v/>
      </c>
      <c r="N32" s="195" t="str">
        <f>IF(EM_2eva!G22=0,"",IFERROR(EM_2eva!G22,""))</f>
        <v/>
      </c>
      <c r="O32" s="195" t="str">
        <f>IF(EM_2eva!I22=0,"",IFERROR(EM_2eva!I22,""))</f>
        <v/>
      </c>
      <c r="P32" s="195" t="str">
        <f>IF(EM_2eva!K22=0,"",IFERROR(EM_2eva!K22,""))</f>
        <v/>
      </c>
      <c r="Q32" s="196" t="str">
        <f>IF(EM_2eva!M22=0,"",IFERROR(EM_2eva!M22,""))</f>
        <v/>
      </c>
      <c r="R32" s="195" t="str">
        <f>IF(EM_2eva!O22=0,"",IFERROR(EM_2eva!O22,""))</f>
        <v/>
      </c>
      <c r="S32" s="195" t="str">
        <f>IF(EM_2eva!Q22=0,"",IFERROR(EM_2eva!Q22,""))</f>
        <v/>
      </c>
      <c r="T32" s="195"/>
      <c r="U32" s="195"/>
      <c r="V32" s="195"/>
      <c r="W32" s="195"/>
      <c r="X32" s="197" t="str">
        <f>IF(EM_2eva!AA22=0,"",EM_2eva!AA22)</f>
        <v/>
      </c>
      <c r="Y32" s="194" t="str">
        <f t="shared" si="0"/>
        <v/>
      </c>
      <c r="Z32" s="194"/>
      <c r="AA32" s="512" t="str">
        <f>IF(Y32="","",IF(Y32&lt;13,"",X))</f>
        <v/>
      </c>
      <c r="AB32" s="512"/>
      <c r="AC32" s="238" t="str">
        <f>IF(Y32="","",IF(Y32&lt;13,X,""))</f>
        <v/>
      </c>
      <c r="AD32" s="235"/>
      <c r="AE32" s="513"/>
      <c r="AF32" s="514"/>
      <c r="AG32" s="514"/>
      <c r="AH32" s="514"/>
      <c r="AI32" s="515"/>
      <c r="AJ32" s="9"/>
    </row>
    <row r="33" spans="1:36" ht="12.75" customHeight="1">
      <c r="A33" s="554"/>
      <c r="B33" s="192">
        <v>9</v>
      </c>
      <c r="C33" s="538">
        <f>Nómina!AH24</f>
        <v>0</v>
      </c>
      <c r="D33" s="538"/>
      <c r="E33" s="548">
        <f>Nómina!B24</f>
        <v>0</v>
      </c>
      <c r="F33" s="549"/>
      <c r="G33" s="550"/>
      <c r="H33" s="551">
        <f>Nómina!H24</f>
        <v>0</v>
      </c>
      <c r="I33" s="552"/>
      <c r="J33" s="552"/>
      <c r="K33" s="553"/>
      <c r="L33" s="195" t="str">
        <f>IF(EM_2eva!C24=0,"",IFERROR(EM_2eva!C24,""))</f>
        <v/>
      </c>
      <c r="M33" s="195" t="str">
        <f>IF(EM_2eva!E24=0,"",IFERROR(EM_2eva!E24,""))</f>
        <v/>
      </c>
      <c r="N33" s="195" t="str">
        <f>IF(EM_2eva!G24=0,"",IFERROR(EM_2eva!G24,""))</f>
        <v/>
      </c>
      <c r="O33" s="195" t="str">
        <f>IF(EM_2eva!I24=0,"",IFERROR(EM_2eva!I24,""))</f>
        <v/>
      </c>
      <c r="P33" s="195" t="str">
        <f>IF(EM_2eva!K24=0,"",IFERROR(EM_2eva!K24,""))</f>
        <v/>
      </c>
      <c r="Q33" s="196" t="str">
        <f>IF(EM_2eva!M24=0,"",IFERROR(EM_2eva!M24,""))</f>
        <v/>
      </c>
      <c r="R33" s="195" t="str">
        <f>IF(EM_2eva!O24=0,"",IFERROR(EM_2eva!O24,""))</f>
        <v/>
      </c>
      <c r="S33" s="195" t="str">
        <f>IF(EM_2eva!Q24=0,"",IFERROR(EM_2eva!Q24,""))</f>
        <v/>
      </c>
      <c r="T33" s="195"/>
      <c r="U33" s="195"/>
      <c r="V33" s="195"/>
      <c r="W33" s="195"/>
      <c r="X33" s="197" t="str">
        <f>IF(EM_2eva!AA24=0,"",EM_2eva!AA24)</f>
        <v/>
      </c>
      <c r="Y33" s="194" t="str">
        <f t="shared" si="0"/>
        <v/>
      </c>
      <c r="Z33" s="194" t="s">
        <v>114</v>
      </c>
      <c r="AA33" s="512" t="str">
        <f>IF(Y33="","",IF(Y33&lt;13,"",X))</f>
        <v/>
      </c>
      <c r="AB33" s="512"/>
      <c r="AC33" s="238" t="str">
        <f>IF(Y33="","",IF(Y33&lt;13,X,""))</f>
        <v/>
      </c>
      <c r="AD33" s="204" t="s">
        <v>114</v>
      </c>
      <c r="AE33" s="513"/>
      <c r="AF33" s="514"/>
      <c r="AG33" s="514"/>
      <c r="AH33" s="514"/>
      <c r="AI33" s="515"/>
      <c r="AJ33" s="9"/>
    </row>
    <row r="34" spans="1:36" ht="12.75" customHeight="1">
      <c r="A34" s="554"/>
      <c r="B34" s="192">
        <v>10</v>
      </c>
      <c r="C34" s="538">
        <f>Nómina!AH25</f>
        <v>0</v>
      </c>
      <c r="D34" s="538"/>
      <c r="E34" s="548">
        <f>Nómina!B25</f>
        <v>0</v>
      </c>
      <c r="F34" s="549"/>
      <c r="G34" s="550"/>
      <c r="H34" s="551">
        <f>Nómina!H25</f>
        <v>0</v>
      </c>
      <c r="I34" s="552"/>
      <c r="J34" s="552"/>
      <c r="K34" s="553"/>
      <c r="L34" s="195" t="str">
        <f>IF(EM_2eva!C26=0,"",IFERROR(EM_2eva!C26,""))</f>
        <v/>
      </c>
      <c r="M34" s="195" t="str">
        <f>IF(EM_2eva!E26=0,"",IFERROR(EM_2eva!E26,""))</f>
        <v/>
      </c>
      <c r="N34" s="195" t="str">
        <f>IF(EM_2eva!G26=0,"",IFERROR(EM_2eva!G26,""))</f>
        <v/>
      </c>
      <c r="O34" s="195" t="str">
        <f>IF(EM_2eva!I26=0,"",IFERROR(EM_2eva!I26,""))</f>
        <v/>
      </c>
      <c r="P34" s="195" t="str">
        <f>IF(EM_2eva!K26=0,"",IFERROR(EM_2eva!K26,""))</f>
        <v/>
      </c>
      <c r="Q34" s="196" t="str">
        <f>IF(EM_2eva!M26=0,"",IFERROR(EM_2eva!M26,""))</f>
        <v/>
      </c>
      <c r="R34" s="195" t="str">
        <f>IF(EM_2eva!O26=0,"",IFERROR(EM_2eva!O26,""))</f>
        <v/>
      </c>
      <c r="S34" s="195" t="str">
        <f>IF(EM_2eva!Q26=0,"",IFERROR(EM_2eva!Q26,""))</f>
        <v/>
      </c>
      <c r="T34" s="195"/>
      <c r="U34" s="195"/>
      <c r="V34" s="195"/>
      <c r="W34" s="195"/>
      <c r="X34" s="197" t="str">
        <f>IF(EM_2eva!AA26=0,"",EM_2eva!AA26)</f>
        <v/>
      </c>
      <c r="Y34" s="194" t="str">
        <f t="shared" si="0"/>
        <v/>
      </c>
      <c r="Z34" s="194" t="s">
        <v>114</v>
      </c>
      <c r="AA34" s="512" t="str">
        <f>IF(Y34="","",IF(Y34&lt;13,"",X))</f>
        <v/>
      </c>
      <c r="AB34" s="512"/>
      <c r="AC34" s="238" t="str">
        <f>IF(Y34="","",IF(Y34&lt;13,X,""))</f>
        <v/>
      </c>
      <c r="AD34" s="204" t="s">
        <v>114</v>
      </c>
      <c r="AE34" s="513"/>
      <c r="AF34" s="514"/>
      <c r="AG34" s="514"/>
      <c r="AH34" s="514"/>
      <c r="AI34" s="515"/>
      <c r="AJ34" s="9"/>
    </row>
    <row r="35" spans="1:36" ht="12.75" customHeight="1">
      <c r="A35" s="554"/>
      <c r="B35" s="192">
        <v>11</v>
      </c>
      <c r="C35" s="538">
        <f>Nómina!AH26</f>
        <v>0</v>
      </c>
      <c r="D35" s="538"/>
      <c r="E35" s="548">
        <f>Nómina!B26</f>
        <v>0</v>
      </c>
      <c r="F35" s="549"/>
      <c r="G35" s="550"/>
      <c r="H35" s="551">
        <f>Nómina!H26</f>
        <v>0</v>
      </c>
      <c r="I35" s="552"/>
      <c r="J35" s="552"/>
      <c r="K35" s="553"/>
      <c r="L35" s="195" t="str">
        <f>IF(EM_2eva!C28=0,"",IFERROR(EM_2eva!C28,""))</f>
        <v/>
      </c>
      <c r="M35" s="195" t="str">
        <f>IF(EM_2eva!E28=0,"",IFERROR(EM_2eva!E28,""))</f>
        <v/>
      </c>
      <c r="N35" s="195" t="str">
        <f>IF(EM_2eva!G28=0,"",IFERROR(EM_2eva!G28,""))</f>
        <v/>
      </c>
      <c r="O35" s="195" t="str">
        <f>IF(EM_2eva!I28=0,"",IFERROR(EM_2eva!I28,""))</f>
        <v/>
      </c>
      <c r="P35" s="195" t="str">
        <f>IF(EM_2eva!K28=0,"",IFERROR(EM_2eva!K28,""))</f>
        <v/>
      </c>
      <c r="Q35" s="196" t="str">
        <f>IF(EM_2eva!M28=0,"",IFERROR(EM_2eva!M28,""))</f>
        <v/>
      </c>
      <c r="R35" s="195" t="str">
        <f>IF(EM_2eva!O28=0,"",IFERROR(EM_2eva!O28,""))</f>
        <v/>
      </c>
      <c r="S35" s="195" t="str">
        <f>IF(EM_2eva!Q28=0,"",IFERROR(EM_2eva!Q28,""))</f>
        <v/>
      </c>
      <c r="T35" s="195"/>
      <c r="U35" s="195"/>
      <c r="V35" s="195"/>
      <c r="W35" s="195"/>
      <c r="X35" s="197" t="str">
        <f>IF(EM_2eva!AA28=0,"",EM_2eva!AA28)</f>
        <v/>
      </c>
      <c r="Y35" s="194" t="str">
        <f t="shared" si="0"/>
        <v/>
      </c>
      <c r="Z35" s="194" t="s">
        <v>114</v>
      </c>
      <c r="AA35" s="512" t="str">
        <f>IF(Y35="","",IF(Y35&lt;13,"",X))</f>
        <v/>
      </c>
      <c r="AB35" s="512"/>
      <c r="AC35" s="238" t="str">
        <f>IF(Y35="","",IF(Y35&lt;13,X,""))</f>
        <v/>
      </c>
      <c r="AD35" s="204"/>
      <c r="AE35" s="513"/>
      <c r="AF35" s="514"/>
      <c r="AG35" s="514"/>
      <c r="AH35" s="514"/>
      <c r="AI35" s="515"/>
      <c r="AJ35" s="9"/>
    </row>
    <row r="36" spans="1:36" ht="12.75" customHeight="1">
      <c r="A36" s="554"/>
      <c r="B36" s="192">
        <v>12</v>
      </c>
      <c r="C36" s="538">
        <f>Nómina!AH27</f>
        <v>0</v>
      </c>
      <c r="D36" s="538"/>
      <c r="E36" s="548">
        <f>Nómina!B27</f>
        <v>0</v>
      </c>
      <c r="F36" s="549"/>
      <c r="G36" s="550"/>
      <c r="H36" s="551">
        <f>Nómina!H27</f>
        <v>0</v>
      </c>
      <c r="I36" s="552"/>
      <c r="J36" s="552"/>
      <c r="K36" s="553"/>
      <c r="L36" s="195" t="str">
        <f>IF(EM_2eva!C30=0,"",IFERROR(EM_2eva!C30,""))</f>
        <v/>
      </c>
      <c r="M36" s="195" t="str">
        <f>IF(EM_2eva!E30=0,"",IFERROR(EM_2eva!E30,""))</f>
        <v/>
      </c>
      <c r="N36" s="195" t="str">
        <f>IF(EM_2eva!G30=0,"",IFERROR(EM_2eva!G30,""))</f>
        <v/>
      </c>
      <c r="O36" s="195" t="str">
        <f>IF(EM_2eva!I30=0,"",IFERROR(EM_2eva!I30,""))</f>
        <v/>
      </c>
      <c r="P36" s="195" t="str">
        <f>IF(EM_2eva!K30=0,"",IFERROR(EM_2eva!K30,""))</f>
        <v/>
      </c>
      <c r="Q36" s="196" t="str">
        <f>IF(EM_2eva!M30=0,"",IFERROR(EM_2eva!M30,""))</f>
        <v/>
      </c>
      <c r="R36" s="195" t="str">
        <f>IF(EM_2eva!O30=0,"",IFERROR(EM_2eva!O30,""))</f>
        <v/>
      </c>
      <c r="S36" s="195" t="str">
        <f>IF(EM_2eva!Q30=0,"",IFERROR(EM_2eva!Q30,""))</f>
        <v/>
      </c>
      <c r="T36" s="195"/>
      <c r="U36" s="195"/>
      <c r="V36" s="195"/>
      <c r="W36" s="195"/>
      <c r="X36" s="197" t="str">
        <f>IF(EM_2eva!AA30=0,"",EM_2eva!AA30)</f>
        <v/>
      </c>
      <c r="Y36" s="194" t="str">
        <f t="shared" si="0"/>
        <v/>
      </c>
      <c r="Z36" s="194" t="s">
        <v>114</v>
      </c>
      <c r="AA36" s="512" t="str">
        <f>IF(Y36="","",IF(Y36&lt;13,"",X))</f>
        <v/>
      </c>
      <c r="AB36" s="512"/>
      <c r="AC36" s="238" t="str">
        <f>IF(Y36="","",IF(Y36&lt;13,X,""))</f>
        <v/>
      </c>
      <c r="AD36" s="204"/>
      <c r="AE36" s="513"/>
      <c r="AF36" s="514"/>
      <c r="AG36" s="514"/>
      <c r="AH36" s="514"/>
      <c r="AI36" s="515"/>
      <c r="AJ36" s="9"/>
    </row>
    <row r="37" spans="1:36" ht="12.75" customHeight="1">
      <c r="A37" s="554"/>
      <c r="B37" s="192">
        <v>13</v>
      </c>
      <c r="C37" s="538">
        <f>Nómina!AH28</f>
        <v>0</v>
      </c>
      <c r="D37" s="538"/>
      <c r="E37" s="548">
        <f>Nómina!B28</f>
        <v>0</v>
      </c>
      <c r="F37" s="549"/>
      <c r="G37" s="550"/>
      <c r="H37" s="551">
        <f>Nómina!H28</f>
        <v>0</v>
      </c>
      <c r="I37" s="552"/>
      <c r="J37" s="552"/>
      <c r="K37" s="553"/>
      <c r="L37" s="195" t="str">
        <f>IF(EM_2eva!C32=0,"",IFERROR(EM_2eva!C32,""))</f>
        <v/>
      </c>
      <c r="M37" s="195" t="str">
        <f>IF(EM_2eva!E32=0,"",IFERROR(EM_2eva!E32,""))</f>
        <v/>
      </c>
      <c r="N37" s="195" t="str">
        <f>IF(EM_2eva!G32=0,"",IFERROR(EM_2eva!G32,""))</f>
        <v/>
      </c>
      <c r="O37" s="195" t="str">
        <f>IF(EM_2eva!I32=0,"",IFERROR(EM_2eva!I32,""))</f>
        <v/>
      </c>
      <c r="P37" s="195" t="str">
        <f>IF(EM_2eva!K32=0,"",IFERROR(EM_2eva!K32,""))</f>
        <v/>
      </c>
      <c r="Q37" s="196" t="str">
        <f>IF(EM_2eva!M32=0,"",IFERROR(EM_2eva!M32,""))</f>
        <v/>
      </c>
      <c r="R37" s="195" t="str">
        <f>IF(EM_2eva!O32=0,"",IFERROR(EM_2eva!O32,""))</f>
        <v/>
      </c>
      <c r="S37" s="195" t="str">
        <f>IF(EM_2eva!Q32=0,"",IFERROR(EM_2eva!Q32,""))</f>
        <v/>
      </c>
      <c r="T37" s="195"/>
      <c r="U37" s="195"/>
      <c r="V37" s="195"/>
      <c r="W37" s="195"/>
      <c r="X37" s="197" t="str">
        <f>IF(EM_2eva!AA32=0,"",EM_2eva!AA32)</f>
        <v/>
      </c>
      <c r="Y37" s="194" t="str">
        <f t="shared" si="0"/>
        <v/>
      </c>
      <c r="Z37" s="194" t="s">
        <v>114</v>
      </c>
      <c r="AA37" s="512" t="str">
        <f>IF(Y37="","",IF(Y37&lt;13,"",X))</f>
        <v/>
      </c>
      <c r="AB37" s="512"/>
      <c r="AC37" s="238" t="str">
        <f>IF(Y37="","",IF(Y37&lt;13,X,""))</f>
        <v/>
      </c>
      <c r="AD37" s="204" t="s">
        <v>114</v>
      </c>
      <c r="AE37" s="513"/>
      <c r="AF37" s="514"/>
      <c r="AG37" s="514"/>
      <c r="AH37" s="514"/>
      <c r="AI37" s="515"/>
      <c r="AJ37" s="9"/>
    </row>
    <row r="38" spans="1:36" ht="12.75" customHeight="1">
      <c r="A38" s="554"/>
      <c r="B38" s="192">
        <v>14</v>
      </c>
      <c r="C38" s="538">
        <f>Nómina!AH29</f>
        <v>0</v>
      </c>
      <c r="D38" s="538"/>
      <c r="E38" s="548">
        <f>Nómina!B29</f>
        <v>0</v>
      </c>
      <c r="F38" s="549"/>
      <c r="G38" s="550"/>
      <c r="H38" s="551">
        <f>Nómina!H29</f>
        <v>0</v>
      </c>
      <c r="I38" s="552"/>
      <c r="J38" s="552"/>
      <c r="K38" s="553"/>
      <c r="L38" s="195" t="str">
        <f>IF(EM_2eva!C34=0,"",IFERROR(EM_2eva!C34,""))</f>
        <v/>
      </c>
      <c r="M38" s="195" t="str">
        <f>IF(EM_2eva!E34=0,"",IFERROR(EM_2eva!E34,""))</f>
        <v/>
      </c>
      <c r="N38" s="195" t="str">
        <f>IF(EM_2eva!G34=0,"",IFERROR(EM_2eva!G34,""))</f>
        <v/>
      </c>
      <c r="O38" s="195" t="str">
        <f>IF(EM_2eva!I34=0,"",IFERROR(EM_2eva!I34,""))</f>
        <v/>
      </c>
      <c r="P38" s="195" t="str">
        <f>IF(EM_2eva!K34=0,"",IFERROR(EM_2eva!K34,""))</f>
        <v/>
      </c>
      <c r="Q38" s="196" t="str">
        <f>IF(EM_2eva!M34=0,"",IFERROR(EM_2eva!M34,""))</f>
        <v/>
      </c>
      <c r="R38" s="195" t="str">
        <f>IF(EM_2eva!O34=0,"",IFERROR(EM_2eva!O34,""))</f>
        <v/>
      </c>
      <c r="S38" s="195" t="str">
        <f>IF(EM_2eva!Q34=0,"",IFERROR(EM_2eva!Q34,""))</f>
        <v/>
      </c>
      <c r="T38" s="195"/>
      <c r="U38" s="195"/>
      <c r="V38" s="195"/>
      <c r="W38" s="195"/>
      <c r="X38" s="197" t="str">
        <f>IF(EM_2eva!AA34=0,"",EM_2eva!AA34)</f>
        <v/>
      </c>
      <c r="Y38" s="194" t="str">
        <f t="shared" si="0"/>
        <v/>
      </c>
      <c r="Z38" s="194" t="s">
        <v>114</v>
      </c>
      <c r="AA38" s="512" t="str">
        <f>IF(Y38="","",IF(Y38&lt;13,"",X))</f>
        <v/>
      </c>
      <c r="AB38" s="512"/>
      <c r="AC38" s="238" t="str">
        <f>IF(Y38="","",IF(Y38&lt;13,X,""))</f>
        <v/>
      </c>
      <c r="AD38" s="204" t="s">
        <v>114</v>
      </c>
      <c r="AE38" s="513"/>
      <c r="AF38" s="514"/>
      <c r="AG38" s="514"/>
      <c r="AH38" s="514"/>
      <c r="AI38" s="515"/>
      <c r="AJ38" s="9"/>
    </row>
    <row r="39" spans="1:36" ht="12.75" customHeight="1">
      <c r="A39" s="554"/>
      <c r="B39" s="192">
        <v>15</v>
      </c>
      <c r="C39" s="538">
        <f>Nómina!AH30</f>
        <v>0</v>
      </c>
      <c r="D39" s="538"/>
      <c r="E39" s="548">
        <f>Nómina!B30</f>
        <v>0</v>
      </c>
      <c r="F39" s="549"/>
      <c r="G39" s="550"/>
      <c r="H39" s="551">
        <f>Nómina!H30</f>
        <v>0</v>
      </c>
      <c r="I39" s="552"/>
      <c r="J39" s="552"/>
      <c r="K39" s="553"/>
      <c r="L39" s="195" t="str">
        <f>IF(EM_2eva!C36=0,"",IFERROR(EM_2eva!C36,""))</f>
        <v/>
      </c>
      <c r="M39" s="195" t="str">
        <f>IF(EM_2eva!E36=0,"",IFERROR(EM_2eva!E36,""))</f>
        <v/>
      </c>
      <c r="N39" s="195" t="str">
        <f>IF(EM_2eva!G36=0,"",IFERROR(EM_2eva!G36,""))</f>
        <v/>
      </c>
      <c r="O39" s="195" t="str">
        <f>IF(EM_2eva!I36=0,"",IFERROR(EM_2eva!I36,""))</f>
        <v/>
      </c>
      <c r="P39" s="195" t="str">
        <f>IF(EM_2eva!K36=0,"",IFERROR(EM_2eva!K36,""))</f>
        <v/>
      </c>
      <c r="Q39" s="196" t="str">
        <f>IF(EM_2eva!M36=0,"",IFERROR(EM_2eva!M36,""))</f>
        <v/>
      </c>
      <c r="R39" s="195" t="str">
        <f>IF(EM_2eva!O36=0,"",IFERROR(EM_2eva!O36,""))</f>
        <v/>
      </c>
      <c r="S39" s="195" t="str">
        <f>IF(EM_2eva!Q36=0,"",IFERROR(EM_2eva!Q36,""))</f>
        <v/>
      </c>
      <c r="T39" s="195"/>
      <c r="U39" s="195"/>
      <c r="V39" s="195"/>
      <c r="W39" s="195"/>
      <c r="X39" s="197" t="str">
        <f>IF(EM_2eva!AA36=0,"",EM_2eva!AA36)</f>
        <v/>
      </c>
      <c r="Y39" s="194" t="str">
        <f t="shared" si="0"/>
        <v/>
      </c>
      <c r="Z39" s="194" t="s">
        <v>114</v>
      </c>
      <c r="AA39" s="512" t="str">
        <f>IF(Y39="","",IF(Y39&lt;13,"",X))</f>
        <v/>
      </c>
      <c r="AB39" s="512"/>
      <c r="AC39" s="238" t="str">
        <f>IF(Y39="","",IF(Y39&lt;13,X,""))</f>
        <v/>
      </c>
      <c r="AD39" s="204" t="s">
        <v>114</v>
      </c>
      <c r="AE39" s="513"/>
      <c r="AF39" s="514"/>
      <c r="AG39" s="514"/>
      <c r="AH39" s="514"/>
      <c r="AI39" s="515"/>
      <c r="AJ39" s="9"/>
    </row>
    <row r="40" spans="1:36" ht="12.75" customHeight="1">
      <c r="A40" s="554"/>
      <c r="B40" s="192">
        <v>16</v>
      </c>
      <c r="C40" s="538">
        <f>Nómina!AH31</f>
        <v>0</v>
      </c>
      <c r="D40" s="538"/>
      <c r="E40" s="548">
        <f>Nómina!B31</f>
        <v>0</v>
      </c>
      <c r="F40" s="549"/>
      <c r="G40" s="550"/>
      <c r="H40" s="551">
        <f>Nómina!H31</f>
        <v>0</v>
      </c>
      <c r="I40" s="552"/>
      <c r="J40" s="552"/>
      <c r="K40" s="553"/>
      <c r="L40" s="195" t="str">
        <f>IF(EM_2eva!C38=0,"",IFERROR(EM_2eva!C38,""))</f>
        <v/>
      </c>
      <c r="M40" s="195" t="str">
        <f>IF(EM_2eva!E38=0,"",IFERROR(EM_2eva!E38,""))</f>
        <v/>
      </c>
      <c r="N40" s="195" t="str">
        <f>IF(EM_2eva!G38=0,"",IFERROR(EM_2eva!G38,""))</f>
        <v/>
      </c>
      <c r="O40" s="195" t="str">
        <f>IF(EM_2eva!I38=0,"",IFERROR(EM_2eva!I38,""))</f>
        <v/>
      </c>
      <c r="P40" s="195" t="str">
        <f>IF(EM_2eva!K38=0,"",IFERROR(EM_2eva!K38,""))</f>
        <v/>
      </c>
      <c r="Q40" s="196" t="str">
        <f>IF(EM_2eva!M38=0,"",IFERROR(EM_2eva!M38,""))</f>
        <v/>
      </c>
      <c r="R40" s="195" t="str">
        <f>IF(EM_2eva!O38=0,"",IFERROR(EM_2eva!O38,""))</f>
        <v/>
      </c>
      <c r="S40" s="195" t="str">
        <f>IF(EM_2eva!Q38=0,"",IFERROR(EM_2eva!Q38,""))</f>
        <v/>
      </c>
      <c r="T40" s="195"/>
      <c r="U40" s="195"/>
      <c r="V40" s="195"/>
      <c r="W40" s="195"/>
      <c r="X40" s="197" t="str">
        <f>IF(EM_2eva!AA38=0,"",EM_2eva!AA38)</f>
        <v/>
      </c>
      <c r="Y40" s="194" t="str">
        <f t="shared" si="0"/>
        <v/>
      </c>
      <c r="Z40" s="194" t="s">
        <v>114</v>
      </c>
      <c r="AA40" s="512" t="str">
        <f>IF(Y40="","",IF(Y40&lt;13,"",X))</f>
        <v/>
      </c>
      <c r="AB40" s="512"/>
      <c r="AC40" s="238" t="str">
        <f>IF(Y40="","",IF(Y40&lt;13,X,""))</f>
        <v/>
      </c>
      <c r="AD40" s="204" t="s">
        <v>114</v>
      </c>
      <c r="AE40" s="513"/>
      <c r="AF40" s="514"/>
      <c r="AG40" s="514"/>
      <c r="AH40" s="514"/>
      <c r="AI40" s="515"/>
      <c r="AJ40" s="9"/>
    </row>
    <row r="41" spans="1:36" ht="12.75" customHeight="1">
      <c r="A41" s="554"/>
      <c r="B41" s="192">
        <v>17</v>
      </c>
      <c r="C41" s="538">
        <f>Nómina!AH32</f>
        <v>0</v>
      </c>
      <c r="D41" s="538"/>
      <c r="E41" s="548">
        <f>Nómina!B32</f>
        <v>0</v>
      </c>
      <c r="F41" s="549"/>
      <c r="G41" s="550"/>
      <c r="H41" s="551">
        <f>Nómina!H32</f>
        <v>0</v>
      </c>
      <c r="I41" s="552"/>
      <c r="J41" s="552"/>
      <c r="K41" s="553"/>
      <c r="L41" s="195" t="str">
        <f>IF(EM_2eva!C40=0,"",IFERROR(EM_2eva!C40,""))</f>
        <v/>
      </c>
      <c r="M41" s="195" t="str">
        <f>IF(EM_2eva!E40=0,"",IFERROR(EM_2eva!E40,""))</f>
        <v/>
      </c>
      <c r="N41" s="195" t="str">
        <f>IF(EM_2eva!G40=0,"",IFERROR(EM_2eva!G40,""))</f>
        <v/>
      </c>
      <c r="O41" s="195" t="str">
        <f>IF(EM_2eva!I40=0,"",IFERROR(EM_2eva!I40,""))</f>
        <v/>
      </c>
      <c r="P41" s="195" t="str">
        <f>IF(EM_2eva!K40=0,"",IFERROR(EM_2eva!K40,""))</f>
        <v/>
      </c>
      <c r="Q41" s="196" t="str">
        <f>IF(EM_2eva!M40=0,"",IFERROR(EM_2eva!M40,""))</f>
        <v/>
      </c>
      <c r="R41" s="195" t="str">
        <f>IF(EM_2eva!O40=0,"",IFERROR(EM_2eva!O40,""))</f>
        <v/>
      </c>
      <c r="S41" s="195" t="str">
        <f>IF(EM_2eva!Q40=0,"",IFERROR(EM_2eva!Q40,""))</f>
        <v/>
      </c>
      <c r="T41" s="195"/>
      <c r="U41" s="195"/>
      <c r="V41" s="195"/>
      <c r="W41" s="195"/>
      <c r="X41" s="197" t="str">
        <f>IF(EM_2eva!AA40=0,"",EM_2eva!AA40)</f>
        <v/>
      </c>
      <c r="Y41" s="194" t="str">
        <f t="shared" si="0"/>
        <v/>
      </c>
      <c r="Z41" s="194" t="s">
        <v>114</v>
      </c>
      <c r="AA41" s="512" t="str">
        <f>IF(Y41="","",IF(Y41&lt;13,"",X))</f>
        <v/>
      </c>
      <c r="AB41" s="512"/>
      <c r="AC41" s="238" t="str">
        <f>IF(Y41="","",IF(Y41&lt;13,X,""))</f>
        <v/>
      </c>
      <c r="AD41" s="204"/>
      <c r="AE41" s="513"/>
      <c r="AF41" s="514"/>
      <c r="AG41" s="514"/>
      <c r="AH41" s="514"/>
      <c r="AI41" s="515"/>
      <c r="AJ41" s="9"/>
    </row>
    <row r="42" spans="1:36" ht="12.75" customHeight="1">
      <c r="A42" s="554"/>
      <c r="B42" s="192">
        <v>18</v>
      </c>
      <c r="C42" s="538">
        <f>Nómina!AH33</f>
        <v>0</v>
      </c>
      <c r="D42" s="538"/>
      <c r="E42" s="548">
        <f>Nómina!B33</f>
        <v>0</v>
      </c>
      <c r="F42" s="549"/>
      <c r="G42" s="550"/>
      <c r="H42" s="551">
        <f>Nómina!H33</f>
        <v>0</v>
      </c>
      <c r="I42" s="552"/>
      <c r="J42" s="552"/>
      <c r="K42" s="553"/>
      <c r="L42" s="195" t="str">
        <f>IF(EM_2eva!C42=0,"",IFERROR(EM_2eva!C42,""))</f>
        <v/>
      </c>
      <c r="M42" s="195" t="str">
        <f>IF(EM_2eva!E42=0,"",IFERROR(EM_2eva!E42,""))</f>
        <v/>
      </c>
      <c r="N42" s="195" t="str">
        <f>IF(EM_2eva!G42=0,"",IFERROR(EM_2eva!G42,""))</f>
        <v/>
      </c>
      <c r="O42" s="195" t="str">
        <f>IF(EM_2eva!I42=0,"",IFERROR(EM_2eva!I42,""))</f>
        <v/>
      </c>
      <c r="P42" s="195" t="str">
        <f>IF(EM_2eva!K42=0,"",IFERROR(EM_2eva!K42,""))</f>
        <v/>
      </c>
      <c r="Q42" s="196" t="str">
        <f>IF(EM_2eva!M42=0,"",IFERROR(EM_2eva!M42,""))</f>
        <v/>
      </c>
      <c r="R42" s="195" t="str">
        <f>IF(EM_2eva!O42=0,"",IFERROR(EM_2eva!O42,""))</f>
        <v/>
      </c>
      <c r="S42" s="195" t="str">
        <f>IF(EM_2eva!Q42=0,"",IFERROR(EM_2eva!Q42,""))</f>
        <v/>
      </c>
      <c r="T42" s="195"/>
      <c r="U42" s="195"/>
      <c r="V42" s="195"/>
      <c r="W42" s="195"/>
      <c r="X42" s="197" t="str">
        <f>IF(EM_2eva!AA42=0,"",EM_2eva!AA42)</f>
        <v/>
      </c>
      <c r="Y42" s="194" t="str">
        <f t="shared" si="0"/>
        <v/>
      </c>
      <c r="Z42" s="194" t="s">
        <v>114</v>
      </c>
      <c r="AA42" s="512" t="str">
        <f>IF(Y42="","",IF(Y42&lt;13,"",X))</f>
        <v/>
      </c>
      <c r="AB42" s="512"/>
      <c r="AC42" s="238" t="str">
        <f>IF(Y42="","",IF(Y42&lt;13,X,""))</f>
        <v/>
      </c>
      <c r="AD42" s="204"/>
      <c r="AE42" s="513"/>
      <c r="AF42" s="514"/>
      <c r="AG42" s="514"/>
      <c r="AH42" s="514"/>
      <c r="AI42" s="515"/>
      <c r="AJ42" s="9"/>
    </row>
    <row r="43" spans="1:36" ht="12.75" customHeight="1">
      <c r="A43" s="554"/>
      <c r="B43" s="192">
        <v>19</v>
      </c>
      <c r="C43" s="538">
        <f>Nómina!AH34</f>
        <v>0</v>
      </c>
      <c r="D43" s="538"/>
      <c r="E43" s="548">
        <f>Nómina!B34</f>
        <v>0</v>
      </c>
      <c r="F43" s="549"/>
      <c r="G43" s="550"/>
      <c r="H43" s="551">
        <f>Nómina!H34</f>
        <v>0</v>
      </c>
      <c r="I43" s="552"/>
      <c r="J43" s="552"/>
      <c r="K43" s="553"/>
      <c r="L43" s="195" t="str">
        <f>IF(EM_2eva!C44=0,"",IFERROR(EM_2eva!C44,""))</f>
        <v/>
      </c>
      <c r="M43" s="195" t="str">
        <f>IF(EM_2eva!E44=0,"",IFERROR(EM_2eva!E44,""))</f>
        <v/>
      </c>
      <c r="N43" s="195" t="str">
        <f>IF(EM_2eva!G44=0,"",IFERROR(EM_2eva!G44,""))</f>
        <v/>
      </c>
      <c r="O43" s="195" t="str">
        <f>IF(EM_2eva!I44=0,"",IFERROR(EM_2eva!I44,""))</f>
        <v/>
      </c>
      <c r="P43" s="195" t="str">
        <f>IF(EM_2eva!K44=0,"",IFERROR(EM_2eva!K44,""))</f>
        <v/>
      </c>
      <c r="Q43" s="196" t="str">
        <f>IF(EM_2eva!M44=0,"",IFERROR(EM_2eva!M44,""))</f>
        <v/>
      </c>
      <c r="R43" s="195" t="str">
        <f>IF(EM_2eva!O44=0,"",IFERROR(EM_2eva!O44,""))</f>
        <v/>
      </c>
      <c r="S43" s="195" t="str">
        <f>IF(EM_2eva!Q44=0,"",IFERROR(EM_2eva!Q44,""))</f>
        <v/>
      </c>
      <c r="T43" s="195"/>
      <c r="U43" s="195"/>
      <c r="V43" s="195"/>
      <c r="W43" s="195"/>
      <c r="X43" s="197" t="str">
        <f>IF(EM_2eva!AA44=0,"",EM_2eva!AA44)</f>
        <v/>
      </c>
      <c r="Y43" s="194" t="str">
        <f t="shared" si="0"/>
        <v/>
      </c>
      <c r="Z43" s="194" t="s">
        <v>114</v>
      </c>
      <c r="AA43" s="512" t="str">
        <f>IF(Y43="","",IF(Y43&lt;13,"",X))</f>
        <v/>
      </c>
      <c r="AB43" s="512"/>
      <c r="AC43" s="238" t="str">
        <f>IF(Y43="","",IF(Y43&lt;13,X,""))</f>
        <v/>
      </c>
      <c r="AD43" s="204"/>
      <c r="AE43" s="513"/>
      <c r="AF43" s="514"/>
      <c r="AG43" s="514"/>
      <c r="AH43" s="514"/>
      <c r="AI43" s="515"/>
      <c r="AJ43" s="9"/>
    </row>
    <row r="44" spans="1:36" ht="12.75" customHeight="1">
      <c r="A44" s="554"/>
      <c r="B44" s="192">
        <v>20</v>
      </c>
      <c r="C44" s="538">
        <f>Nómina!AH35</f>
        <v>0</v>
      </c>
      <c r="D44" s="538"/>
      <c r="E44" s="548">
        <f>Nómina!B35</f>
        <v>0</v>
      </c>
      <c r="F44" s="549"/>
      <c r="G44" s="550"/>
      <c r="H44" s="551">
        <f>Nómina!H35</f>
        <v>0</v>
      </c>
      <c r="I44" s="552"/>
      <c r="J44" s="552"/>
      <c r="K44" s="553"/>
      <c r="L44" s="195" t="str">
        <f>IF(EM_2eva!C46=0,"",IFERROR(EM_2eva!C46,""))</f>
        <v/>
      </c>
      <c r="M44" s="195" t="str">
        <f>IF(EM_2eva!E46=0,"",IFERROR(EM_2eva!E46,""))</f>
        <v/>
      </c>
      <c r="N44" s="195" t="str">
        <f>IF(EM_2eva!G46=0,"",IFERROR(EM_2eva!G46,""))</f>
        <v/>
      </c>
      <c r="O44" s="195" t="str">
        <f>IF(EM_2eva!I46=0,"",IFERROR(EM_2eva!I46,""))</f>
        <v/>
      </c>
      <c r="P44" s="195" t="str">
        <f>IF(EM_2eva!K46=0,"",IFERROR(EM_2eva!K46,""))</f>
        <v/>
      </c>
      <c r="Q44" s="196" t="str">
        <f>IF(EM_2eva!M46=0,"",IFERROR(EM_2eva!M46,""))</f>
        <v/>
      </c>
      <c r="R44" s="195" t="str">
        <f>IF(EM_2eva!O46=0,"",IFERROR(EM_2eva!O46,""))</f>
        <v/>
      </c>
      <c r="S44" s="195" t="str">
        <f>IF(EM_2eva!Q46=0,"",IFERROR(EM_2eva!Q46,""))</f>
        <v/>
      </c>
      <c r="T44" s="195"/>
      <c r="U44" s="195"/>
      <c r="V44" s="195"/>
      <c r="W44" s="195"/>
      <c r="X44" s="197" t="str">
        <f>IF(EM_2eva!AA46=0,"",EM_2eva!AA46)</f>
        <v/>
      </c>
      <c r="Y44" s="194" t="str">
        <f>IFERROR(X44/COUNT(L44:W44),"")</f>
        <v/>
      </c>
      <c r="Z44" s="194" t="s">
        <v>114</v>
      </c>
      <c r="AA44" s="512" t="str">
        <f>IF(Y44="","",IF(Y44&lt;13,"",X))</f>
        <v/>
      </c>
      <c r="AB44" s="512"/>
      <c r="AC44" s="238" t="str">
        <f>IF(Y44="","",IF(Y44&lt;13,X,""))</f>
        <v/>
      </c>
      <c r="AD44" s="204" t="s">
        <v>114</v>
      </c>
      <c r="AE44" s="513"/>
      <c r="AF44" s="514"/>
      <c r="AG44" s="514"/>
      <c r="AH44" s="514"/>
      <c r="AI44" s="515"/>
      <c r="AJ44" s="9"/>
    </row>
    <row r="45" spans="1:36">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10"/>
      <c r="AC45" s="10"/>
      <c r="AD45" s="10"/>
      <c r="AE45" s="10"/>
      <c r="AF45" s="9"/>
      <c r="AG45" s="9"/>
      <c r="AH45" s="9"/>
      <c r="AI45" s="9"/>
      <c r="AJ45" s="9"/>
    </row>
  </sheetData>
  <sheetProtection selectLockedCells="1"/>
  <mergeCells count="144">
    <mergeCell ref="AA43:AB43"/>
    <mergeCell ref="AE43:AI43"/>
    <mergeCell ref="C42:D42"/>
    <mergeCell ref="E42:G42"/>
    <mergeCell ref="H42:K42"/>
    <mergeCell ref="AA42:AB42"/>
    <mergeCell ref="A2:AI2"/>
    <mergeCell ref="AE44:AI44"/>
    <mergeCell ref="C44:D44"/>
    <mergeCell ref="E44:G44"/>
    <mergeCell ref="H44:K44"/>
    <mergeCell ref="AA44:AB44"/>
    <mergeCell ref="AE42:AI42"/>
    <mergeCell ref="C43:D43"/>
    <mergeCell ref="E43:G43"/>
    <mergeCell ref="H43:K43"/>
    <mergeCell ref="AE40:AI40"/>
    <mergeCell ref="C41:D41"/>
    <mergeCell ref="E41:G41"/>
    <mergeCell ref="H41:K41"/>
    <mergeCell ref="AA41:AB41"/>
    <mergeCell ref="AE41:AI41"/>
    <mergeCell ref="C40:D40"/>
    <mergeCell ref="E40:G40"/>
    <mergeCell ref="H40:K40"/>
    <mergeCell ref="AA40:AB40"/>
    <mergeCell ref="AE38:AI38"/>
    <mergeCell ref="C39:D39"/>
    <mergeCell ref="E39:G39"/>
    <mergeCell ref="H39:K39"/>
    <mergeCell ref="AA39:AB39"/>
    <mergeCell ref="AE39:AI39"/>
    <mergeCell ref="C38:D38"/>
    <mergeCell ref="E38:G38"/>
    <mergeCell ref="H38:K38"/>
    <mergeCell ref="AA38:AB38"/>
    <mergeCell ref="AE36:AI36"/>
    <mergeCell ref="C37:D37"/>
    <mergeCell ref="E37:G37"/>
    <mergeCell ref="H37:K37"/>
    <mergeCell ref="AA37:AB37"/>
    <mergeCell ref="AE37:AI37"/>
    <mergeCell ref="C36:D36"/>
    <mergeCell ref="E36:G36"/>
    <mergeCell ref="H36:K36"/>
    <mergeCell ref="AA36:AB36"/>
    <mergeCell ref="AE35:AI35"/>
    <mergeCell ref="C34:D34"/>
    <mergeCell ref="E34:G34"/>
    <mergeCell ref="H34:K34"/>
    <mergeCell ref="AA34:AB34"/>
    <mergeCell ref="AE34:AI34"/>
    <mergeCell ref="C35:D35"/>
    <mergeCell ref="E35:G35"/>
    <mergeCell ref="H35:K35"/>
    <mergeCell ref="AA35:AB35"/>
    <mergeCell ref="A25:A44"/>
    <mergeCell ref="C25:D25"/>
    <mergeCell ref="E25:G25"/>
    <mergeCell ref="H25:K25"/>
    <mergeCell ref="AA25:AB25"/>
    <mergeCell ref="AE25:AI25"/>
    <mergeCell ref="C26:D26"/>
    <mergeCell ref="AE29:AI29"/>
    <mergeCell ref="C28:D28"/>
    <mergeCell ref="H33:K33"/>
    <mergeCell ref="AA33:AB33"/>
    <mergeCell ref="AA27:AB27"/>
    <mergeCell ref="AE27:AI27"/>
    <mergeCell ref="AE28:AI28"/>
    <mergeCell ref="C29:D29"/>
    <mergeCell ref="AE33:AI33"/>
    <mergeCell ref="C32:D32"/>
    <mergeCell ref="E32:G32"/>
    <mergeCell ref="H32:K32"/>
    <mergeCell ref="AA32:AB32"/>
    <mergeCell ref="AE32:AI32"/>
    <mergeCell ref="C33:D33"/>
    <mergeCell ref="E33:G33"/>
    <mergeCell ref="AE30:AI30"/>
    <mergeCell ref="E26:G26"/>
    <mergeCell ref="C27:D27"/>
    <mergeCell ref="E27:G27"/>
    <mergeCell ref="H27:K27"/>
    <mergeCell ref="AE31:AI31"/>
    <mergeCell ref="C30:D30"/>
    <mergeCell ref="E30:G30"/>
    <mergeCell ref="E28:G28"/>
    <mergeCell ref="H28:K28"/>
    <mergeCell ref="AA28:AB28"/>
    <mergeCell ref="E29:G29"/>
    <mergeCell ref="H29:K29"/>
    <mergeCell ref="AA29:AB29"/>
    <mergeCell ref="C31:D31"/>
    <mergeCell ref="E31:G31"/>
    <mergeCell ref="H31:K31"/>
    <mergeCell ref="AA31:AB31"/>
    <mergeCell ref="H30:K30"/>
    <mergeCell ref="AA30:AB30"/>
    <mergeCell ref="H26:K26"/>
    <mergeCell ref="C24:D24"/>
    <mergeCell ref="E24:G24"/>
    <mergeCell ref="H24:K24"/>
    <mergeCell ref="AA24:AB24"/>
    <mergeCell ref="T5:T24"/>
    <mergeCell ref="U5:U24"/>
    <mergeCell ref="AB20:AE20"/>
    <mergeCell ref="AB8:AD8"/>
    <mergeCell ref="AE8:AH8"/>
    <mergeCell ref="AB10:AD10"/>
    <mergeCell ref="AE24:AI24"/>
    <mergeCell ref="G14:H14"/>
    <mergeCell ref="G12:J12"/>
    <mergeCell ref="G10:J10"/>
    <mergeCell ref="G8:J8"/>
    <mergeCell ref="O5:O24"/>
    <mergeCell ref="G6:J6"/>
    <mergeCell ref="P5:P24"/>
    <mergeCell ref="AF18:AH18"/>
    <mergeCell ref="AE10:AH10"/>
    <mergeCell ref="AB5:AH5"/>
    <mergeCell ref="AB6:AH6"/>
    <mergeCell ref="Q5:Q24"/>
    <mergeCell ref="AB16:AD16"/>
    <mergeCell ref="W5:W24"/>
    <mergeCell ref="AB14:AH14"/>
    <mergeCell ref="AA26:AB26"/>
    <mergeCell ref="AE26:AI26"/>
    <mergeCell ref="S5:S24"/>
    <mergeCell ref="AF20:AH20"/>
    <mergeCell ref="AB12:AG12"/>
    <mergeCell ref="N3:AI3"/>
    <mergeCell ref="L4:W4"/>
    <mergeCell ref="X4:X24"/>
    <mergeCell ref="Y4:Y24"/>
    <mergeCell ref="L5:L24"/>
    <mergeCell ref="AF16:AH16"/>
    <mergeCell ref="R5:R24"/>
    <mergeCell ref="M5:M24"/>
    <mergeCell ref="V5:V24"/>
    <mergeCell ref="AB18:AE18"/>
    <mergeCell ref="N5:N24"/>
    <mergeCell ref="AB22:AD22"/>
    <mergeCell ref="AE22:AF22"/>
  </mergeCells>
  <phoneticPr fontId="13" type="noConversion"/>
  <conditionalFormatting sqref="T25:Z44">
    <cfRule type="cellIs" dxfId="45" priority="36" stopIfTrue="1" operator="greaterThanOrEqual">
      <formula>10.5</formula>
    </cfRule>
    <cfRule type="cellIs" dxfId="44" priority="37" stopIfTrue="1" operator="lessThan">
      <formula>10.4</formula>
    </cfRule>
  </conditionalFormatting>
  <conditionalFormatting sqref="L25:W44">
    <cfRule type="cellIs" dxfId="43" priority="38" stopIfTrue="1" operator="greaterThanOrEqual">
      <formula>10.5</formula>
    </cfRule>
    <cfRule type="cellIs" dxfId="42" priority="39" stopIfTrue="1" operator="lessThanOrEqual">
      <formula>10.4</formula>
    </cfRule>
  </conditionalFormatting>
  <conditionalFormatting sqref="T26:T32">
    <cfRule type="cellIs" dxfId="41" priority="34" stopIfTrue="1" operator="greaterThanOrEqual">
      <formula>10.5</formula>
    </cfRule>
    <cfRule type="cellIs" dxfId="40" priority="35" stopIfTrue="1" operator="lessThanOrEqual">
      <formula>10.4</formula>
    </cfRule>
  </conditionalFormatting>
  <conditionalFormatting sqref="T33">
    <cfRule type="cellIs" dxfId="39" priority="32" stopIfTrue="1" operator="greaterThanOrEqual">
      <formula>10.5</formula>
    </cfRule>
    <cfRule type="cellIs" dxfId="38" priority="33" stopIfTrue="1" operator="lessThanOrEqual">
      <formula>10.4</formula>
    </cfRule>
  </conditionalFormatting>
  <conditionalFormatting sqref="T34">
    <cfRule type="cellIs" dxfId="37" priority="30" stopIfTrue="1" operator="greaterThanOrEqual">
      <formula>10.5</formula>
    </cfRule>
    <cfRule type="cellIs" dxfId="36" priority="31" stopIfTrue="1" operator="lessThanOrEqual">
      <formula>10.4</formula>
    </cfRule>
  </conditionalFormatting>
  <conditionalFormatting sqref="T35">
    <cfRule type="cellIs" dxfId="35" priority="28" stopIfTrue="1" operator="greaterThanOrEqual">
      <formula>10.5</formula>
    </cfRule>
    <cfRule type="cellIs" dxfId="34" priority="29" stopIfTrue="1" operator="lessThanOrEqual">
      <formula>10.4</formula>
    </cfRule>
  </conditionalFormatting>
  <conditionalFormatting sqref="T36">
    <cfRule type="cellIs" dxfId="33" priority="26" stopIfTrue="1" operator="greaterThanOrEqual">
      <formula>10.5</formula>
    </cfRule>
    <cfRule type="cellIs" dxfId="32" priority="27" stopIfTrue="1" operator="lessThanOrEqual">
      <formula>10.4</formula>
    </cfRule>
  </conditionalFormatting>
  <conditionalFormatting sqref="T37">
    <cfRule type="cellIs" dxfId="31" priority="24" stopIfTrue="1" operator="greaterThanOrEqual">
      <formula>10.5</formula>
    </cfRule>
    <cfRule type="cellIs" dxfId="30" priority="25" stopIfTrue="1" operator="lessThanOrEqual">
      <formula>10.4</formula>
    </cfRule>
  </conditionalFormatting>
  <conditionalFormatting sqref="T38">
    <cfRule type="cellIs" dxfId="29" priority="22" stopIfTrue="1" operator="greaterThanOrEqual">
      <formula>10.5</formula>
    </cfRule>
    <cfRule type="cellIs" dxfId="28" priority="23" stopIfTrue="1" operator="lessThanOrEqual">
      <formula>10.4</formula>
    </cfRule>
  </conditionalFormatting>
  <conditionalFormatting sqref="T39">
    <cfRule type="cellIs" dxfId="27" priority="20" stopIfTrue="1" operator="greaterThanOrEqual">
      <formula>10.5</formula>
    </cfRule>
    <cfRule type="cellIs" dxfId="26" priority="21" stopIfTrue="1" operator="lessThanOrEqual">
      <formula>10.4</formula>
    </cfRule>
  </conditionalFormatting>
  <conditionalFormatting sqref="T40">
    <cfRule type="cellIs" dxfId="25" priority="18" stopIfTrue="1" operator="greaterThanOrEqual">
      <formula>10.5</formula>
    </cfRule>
    <cfRule type="cellIs" dxfId="24" priority="19" stopIfTrue="1" operator="lessThanOrEqual">
      <formula>10.4</formula>
    </cfRule>
  </conditionalFormatting>
  <conditionalFormatting sqref="T41">
    <cfRule type="cellIs" dxfId="23" priority="16" stopIfTrue="1" operator="greaterThanOrEqual">
      <formula>10.5</formula>
    </cfRule>
    <cfRule type="cellIs" dxfId="22" priority="17" stopIfTrue="1" operator="lessThanOrEqual">
      <formula>10.4</formula>
    </cfRule>
  </conditionalFormatting>
  <conditionalFormatting sqref="T42">
    <cfRule type="cellIs" dxfId="21" priority="14" stopIfTrue="1" operator="greaterThanOrEqual">
      <formula>10.5</formula>
    </cfRule>
    <cfRule type="cellIs" dxfId="20" priority="15" stopIfTrue="1" operator="lessThanOrEqual">
      <formula>10.4</formula>
    </cfRule>
  </conditionalFormatting>
  <conditionalFormatting sqref="C25:AI44">
    <cfRule type="cellIs" dxfId="19" priority="13" operator="equal">
      <formula>0</formula>
    </cfRule>
  </conditionalFormatting>
  <conditionalFormatting sqref="Y25:Y44">
    <cfRule type="cellIs" dxfId="18" priority="11" stopIfTrue="1" operator="greaterThanOrEqual">
      <formula>10.5</formula>
    </cfRule>
    <cfRule type="cellIs" dxfId="17" priority="12" stopIfTrue="1" operator="lessThanOrEqual">
      <formula>10.4</formula>
    </cfRule>
  </conditionalFormatting>
  <conditionalFormatting sqref="Y26:Y44">
    <cfRule type="cellIs" dxfId="16" priority="9" stopIfTrue="1" operator="greaterThanOrEqual">
      <formula>10.5</formula>
    </cfRule>
    <cfRule type="cellIs" dxfId="15" priority="10" stopIfTrue="1" operator="lessThanOrEqual">
      <formula>10.4</formula>
    </cfRule>
  </conditionalFormatting>
  <conditionalFormatting sqref="U25:W44">
    <cfRule type="cellIs" dxfId="14" priority="7" stopIfTrue="1" operator="greaterThanOrEqual">
      <formula>10.5</formula>
    </cfRule>
    <cfRule type="cellIs" dxfId="13" priority="8" stopIfTrue="1" operator="lessThanOrEqual">
      <formula>10.4</formula>
    </cfRule>
  </conditionalFormatting>
  <conditionalFormatting sqref="T25:W44">
    <cfRule type="cellIs" dxfId="12" priority="6" operator="equal">
      <formula>0</formula>
    </cfRule>
  </conditionalFormatting>
  <conditionalFormatting sqref="Y26 Y36">
    <cfRule type="cellIs" dxfId="11" priority="4" stopIfTrue="1" operator="greaterThanOrEqual">
      <formula>10.5</formula>
    </cfRule>
    <cfRule type="cellIs" dxfId="10" priority="5" stopIfTrue="1" operator="lessThanOrEqual">
      <formula>10.4</formula>
    </cfRule>
  </conditionalFormatting>
  <conditionalFormatting sqref="Y27:Y44">
    <cfRule type="cellIs" dxfId="9" priority="2" stopIfTrue="1" operator="greaterThanOrEqual">
      <formula>10.5</formula>
    </cfRule>
    <cfRule type="cellIs" dxfId="8" priority="3" stopIfTrue="1" operator="lessThanOrEqual">
      <formula>10.4</formula>
    </cfRule>
  </conditionalFormatting>
  <conditionalFormatting sqref="Y25:Y44">
    <cfRule type="cellIs" dxfId="7" priority="1" operator="equal">
      <formula>0</formula>
    </cfRule>
  </conditionalFormatting>
  <dataValidations count="2">
    <dataValidation type="list" showDropDown="1" showInputMessage="1" errorTitle="Supervisión de errores Kember_L." error="Por favor ingrese solamente una X en mayúscula" sqref="AD25:AD27 AD31 AD33:AD44" xr:uid="{00000000-0002-0000-0900-000000000000}">
      <formula1>$A$24</formula1>
    </dataValidation>
    <dataValidation type="list" showDropDown="1" showInputMessage="1" showErrorMessage="1" errorTitle="Supervisión de errores Kember_L." error="La condición del alumno(a) solo puede ser :_x000a_G : Gratuito_x000a_P : Pagante_x000a_B : Becado_x000a_" sqref="C25:D44" xr:uid="{00000000-0002-0000-0900-000001000000}">
      <formula1>$A$19:$A$21</formula1>
    </dataValidation>
  </dataValidations>
  <printOptions horizontalCentered="1" verticalCentered="1"/>
  <pageMargins left="0.26" right="0.22" top="0.12" bottom="0.23622047244094491" header="0.15748031496062992" footer="0"/>
  <pageSetup paperSize="9" scale="94" orientation="landscape" r:id="rId1"/>
  <headerFooter alignWithMargins="0"/>
  <ignoredErrors>
    <ignoredError sqref="Q26:Q44" unlockedFormula="1"/>
  </ignoredErrors>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tabColor indexed="41"/>
  </sheetPr>
  <dimension ref="A1:AO50"/>
  <sheetViews>
    <sheetView showGridLines="0" view="pageBreakPreview" topLeftCell="A3" zoomScaleNormal="60" zoomScaleSheetLayoutView="100" workbookViewId="0">
      <selection activeCell="AK7" sqref="AK7:AK8"/>
    </sheetView>
  </sheetViews>
  <sheetFormatPr baseColWidth="10" defaultRowHeight="12.75"/>
  <cols>
    <col min="1" max="1" width="1.28515625" customWidth="1"/>
    <col min="2" max="2" width="3.5703125" customWidth="1"/>
    <col min="3" max="4" width="3.28515625" customWidth="1"/>
    <col min="5" max="5" width="5.7109375" customWidth="1"/>
    <col min="6" max="6" width="6.140625" customWidth="1"/>
    <col min="7" max="7" width="10.85546875" customWidth="1"/>
    <col min="8" max="8" width="8.7109375" customWidth="1"/>
    <col min="9" max="9" width="2.42578125" customWidth="1"/>
    <col min="10" max="10" width="7.7109375" customWidth="1"/>
    <col min="11" max="11" width="4.28515625" customWidth="1"/>
    <col min="12" max="12" width="1.140625" customWidth="1"/>
    <col min="13" max="13" width="3.28515625" customWidth="1"/>
    <col min="14" max="14" width="3.28515625" hidden="1" customWidth="1"/>
    <col min="15" max="26" width="3.28515625" customWidth="1"/>
    <col min="27" max="28" width="3.7109375" customWidth="1"/>
    <col min="29" max="29" width="0" hidden="1" customWidth="1"/>
    <col min="30" max="31" width="1.5703125" customWidth="1"/>
    <col min="32" max="33" width="2.85546875" customWidth="1"/>
    <col min="34" max="34" width="1.140625" customWidth="1"/>
    <col min="35" max="35" width="6.5703125" customWidth="1"/>
    <col min="36" max="36" width="7.28515625" customWidth="1"/>
    <col min="37" max="37" width="6.140625" customWidth="1"/>
    <col min="38" max="38" width="2.140625" customWidth="1"/>
    <col min="39" max="39" width="1.42578125" customWidth="1"/>
    <col min="42" max="42" width="12" bestFit="1" customWidth="1"/>
  </cols>
  <sheetData>
    <row r="1" spans="1:41" ht="4.5" customHeight="1">
      <c r="A1" s="9"/>
      <c r="B1" s="9"/>
      <c r="C1" s="9"/>
      <c r="D1" s="9"/>
      <c r="E1" s="9"/>
      <c r="F1" s="9"/>
      <c r="G1" s="9"/>
      <c r="H1" s="9"/>
      <c r="I1" s="9"/>
      <c r="J1" s="9"/>
      <c r="K1" s="9"/>
      <c r="L1" s="9"/>
      <c r="M1" s="9"/>
      <c r="N1" s="9"/>
      <c r="O1" s="9"/>
      <c r="P1" s="9"/>
      <c r="Q1" s="9"/>
      <c r="R1" s="9"/>
      <c r="S1" s="9"/>
      <c r="T1" s="9"/>
      <c r="U1" s="9"/>
      <c r="V1" s="9"/>
      <c r="W1" s="9"/>
      <c r="X1" s="9"/>
      <c r="Y1" s="9"/>
      <c r="Z1" s="9"/>
      <c r="AA1" s="9"/>
      <c r="AB1" s="9"/>
      <c r="AC1" s="9"/>
      <c r="AD1" s="9"/>
      <c r="AE1" s="10"/>
      <c r="AF1" s="10"/>
      <c r="AG1" s="10"/>
      <c r="AH1" s="10"/>
      <c r="AI1" s="9"/>
      <c r="AJ1" s="9"/>
      <c r="AK1" s="9"/>
      <c r="AL1" s="9"/>
      <c r="AM1" s="9"/>
      <c r="AN1" s="9"/>
    </row>
    <row r="2" spans="1:41" ht="25.5" customHeight="1">
      <c r="A2" s="9"/>
      <c r="B2" s="207" t="s">
        <v>156</v>
      </c>
      <c r="C2" s="208" t="s">
        <v>157</v>
      </c>
      <c r="D2" s="209"/>
      <c r="E2" s="209"/>
      <c r="F2" s="209"/>
      <c r="G2" s="209"/>
      <c r="H2" s="209"/>
      <c r="I2" s="209"/>
      <c r="J2" s="209"/>
      <c r="K2" s="209"/>
      <c r="L2" s="202"/>
      <c r="M2" s="521" t="s">
        <v>128</v>
      </c>
      <c r="N2" s="522"/>
      <c r="O2" s="522"/>
      <c r="P2" s="522"/>
      <c r="Q2" s="522"/>
      <c r="R2" s="522"/>
      <c r="S2" s="522"/>
      <c r="T2" s="522"/>
      <c r="U2" s="522"/>
      <c r="V2" s="522"/>
      <c r="W2" s="522"/>
      <c r="X2" s="522"/>
      <c r="Y2" s="522"/>
      <c r="Z2" s="523"/>
      <c r="AA2" s="524" t="s">
        <v>126</v>
      </c>
      <c r="AB2" s="524" t="s">
        <v>127</v>
      </c>
      <c r="AC2" s="210"/>
      <c r="AD2" s="198"/>
      <c r="AE2" s="199"/>
      <c r="AF2" s="200"/>
      <c r="AG2" s="200"/>
      <c r="AH2" s="200"/>
      <c r="AI2" s="201"/>
      <c r="AJ2" s="201"/>
      <c r="AK2" s="201"/>
      <c r="AL2" s="201"/>
      <c r="AM2" s="202"/>
      <c r="AN2" s="9"/>
    </row>
    <row r="3" spans="1:41">
      <c r="A3" s="9"/>
      <c r="B3" s="211"/>
      <c r="C3" s="212" t="s">
        <v>158</v>
      </c>
      <c r="D3" s="212"/>
      <c r="E3" s="212"/>
      <c r="F3" s="212"/>
      <c r="G3" s="212"/>
      <c r="H3" s="212"/>
      <c r="I3" s="212"/>
      <c r="J3" s="212"/>
      <c r="K3" s="212"/>
      <c r="L3" s="188"/>
      <c r="M3" s="589">
        <f>Nam_As1_CT1!AS5</f>
        <v>0</v>
      </c>
      <c r="N3" s="585"/>
      <c r="O3" s="581">
        <f>Nam_As1_CT1!AS16</f>
        <v>0</v>
      </c>
      <c r="P3" s="589">
        <f>Nam_As1_CT1!AS27</f>
        <v>0</v>
      </c>
      <c r="Q3" s="589">
        <f>Nam_As1_CT1!AS37</f>
        <v>0</v>
      </c>
      <c r="R3" s="589">
        <f>Nam_As1_CT1!AS48</f>
        <v>0</v>
      </c>
      <c r="S3" s="581">
        <f>Nam_As1_CT1!AS59</f>
        <v>0</v>
      </c>
      <c r="T3" s="585">
        <f>Car_CT7!D3</f>
        <v>0</v>
      </c>
      <c r="U3" s="585">
        <f>Car_CT7!D14</f>
        <v>0</v>
      </c>
      <c r="V3" s="585" t="str">
        <f>Acta_1!U5</f>
        <v/>
      </c>
      <c r="W3" s="585">
        <f>Acta_1!V5</f>
        <v>0</v>
      </c>
      <c r="X3" s="585">
        <f>Acta_1!W5</f>
        <v>0</v>
      </c>
      <c r="Y3" s="585"/>
      <c r="Z3" s="585"/>
      <c r="AA3" s="524"/>
      <c r="AB3" s="524"/>
      <c r="AC3" s="213"/>
      <c r="AD3" s="203"/>
      <c r="AE3" s="540" t="s">
        <v>159</v>
      </c>
      <c r="AF3" s="540"/>
      <c r="AG3" s="540"/>
      <c r="AH3" s="540"/>
      <c r="AI3" s="540"/>
      <c r="AJ3" s="540"/>
      <c r="AK3" s="540"/>
      <c r="AL3" s="540"/>
      <c r="AM3" s="188"/>
      <c r="AN3" s="9"/>
    </row>
    <row r="4" spans="1:41">
      <c r="A4" s="9"/>
      <c r="B4" s="214" t="s">
        <v>156</v>
      </c>
      <c r="C4" s="102" t="s">
        <v>160</v>
      </c>
      <c r="D4" s="102"/>
      <c r="E4" s="102"/>
      <c r="F4" s="102"/>
      <c r="G4" s="102"/>
      <c r="H4" s="102"/>
      <c r="I4" s="102"/>
      <c r="J4" s="102"/>
      <c r="K4" s="102"/>
      <c r="L4" s="188"/>
      <c r="M4" s="590"/>
      <c r="N4" s="586"/>
      <c r="O4" s="582"/>
      <c r="P4" s="590"/>
      <c r="Q4" s="590"/>
      <c r="R4" s="590"/>
      <c r="S4" s="582"/>
      <c r="T4" s="586"/>
      <c r="U4" s="586"/>
      <c r="V4" s="586"/>
      <c r="W4" s="586"/>
      <c r="X4" s="586"/>
      <c r="Y4" s="586"/>
      <c r="Z4" s="586"/>
      <c r="AA4" s="524"/>
      <c r="AB4" s="524"/>
      <c r="AC4" s="213"/>
      <c r="AD4" s="203"/>
      <c r="AE4" s="519"/>
      <c r="AF4" s="519"/>
      <c r="AG4" s="519"/>
      <c r="AH4" s="519"/>
      <c r="AI4" s="519"/>
      <c r="AJ4" s="519"/>
      <c r="AK4" s="519"/>
      <c r="AL4" s="519"/>
      <c r="AM4" s="188"/>
      <c r="AN4" s="9"/>
    </row>
    <row r="5" spans="1:41" ht="6" customHeight="1">
      <c r="A5" s="9"/>
      <c r="B5" s="211"/>
      <c r="C5" s="584" t="s">
        <v>161</v>
      </c>
      <c r="D5" s="584"/>
      <c r="E5" s="584"/>
      <c r="F5" s="584"/>
      <c r="G5" s="584"/>
      <c r="H5" s="584"/>
      <c r="I5" s="584"/>
      <c r="J5" s="136"/>
      <c r="K5" s="102"/>
      <c r="L5" s="188"/>
      <c r="M5" s="590"/>
      <c r="N5" s="586"/>
      <c r="O5" s="582"/>
      <c r="P5" s="590"/>
      <c r="Q5" s="590"/>
      <c r="R5" s="590"/>
      <c r="S5" s="582"/>
      <c r="T5" s="586"/>
      <c r="U5" s="586"/>
      <c r="V5" s="586"/>
      <c r="W5" s="586"/>
      <c r="X5" s="586"/>
      <c r="Y5" s="586"/>
      <c r="Z5" s="586"/>
      <c r="AA5" s="524"/>
      <c r="AB5" s="524"/>
      <c r="AC5" s="213"/>
      <c r="AD5" s="203"/>
      <c r="AE5" s="11"/>
      <c r="AF5" s="592" t="s">
        <v>162</v>
      </c>
      <c r="AG5" s="592"/>
      <c r="AH5" s="592"/>
      <c r="AI5" s="592"/>
      <c r="AJ5" s="592"/>
      <c r="AK5" s="580"/>
      <c r="AL5" s="9"/>
      <c r="AM5" s="188"/>
      <c r="AN5" s="9"/>
    </row>
    <row r="6" spans="1:41">
      <c r="A6" s="9"/>
      <c r="B6" s="211"/>
      <c r="C6" s="584"/>
      <c r="D6" s="584"/>
      <c r="E6" s="584"/>
      <c r="F6" s="584"/>
      <c r="G6" s="584"/>
      <c r="H6" s="584"/>
      <c r="I6" s="584"/>
      <c r="J6" s="136"/>
      <c r="K6" s="102"/>
      <c r="L6" s="188"/>
      <c r="M6" s="590"/>
      <c r="N6" s="586"/>
      <c r="O6" s="582"/>
      <c r="P6" s="590"/>
      <c r="Q6" s="590"/>
      <c r="R6" s="590"/>
      <c r="S6" s="582"/>
      <c r="T6" s="586"/>
      <c r="U6" s="586"/>
      <c r="V6" s="586"/>
      <c r="W6" s="586"/>
      <c r="X6" s="586"/>
      <c r="Y6" s="586"/>
      <c r="Z6" s="586"/>
      <c r="AA6" s="524"/>
      <c r="AB6" s="524"/>
      <c r="AC6" s="213"/>
      <c r="AD6" s="203"/>
      <c r="AE6" s="11"/>
      <c r="AF6" s="592"/>
      <c r="AG6" s="592"/>
      <c r="AH6" s="592"/>
      <c r="AI6" s="592"/>
      <c r="AJ6" s="592"/>
      <c r="AK6" s="580"/>
      <c r="AL6" s="9"/>
      <c r="AM6" s="188"/>
      <c r="AN6" s="9"/>
    </row>
    <row r="7" spans="1:41" ht="6" customHeight="1">
      <c r="A7" s="9"/>
      <c r="B7" s="211"/>
      <c r="C7" s="102"/>
      <c r="D7" s="102"/>
      <c r="E7" s="102"/>
      <c r="F7" s="102"/>
      <c r="G7" s="102"/>
      <c r="H7" s="102"/>
      <c r="I7" s="102"/>
      <c r="J7" s="102"/>
      <c r="K7" s="102"/>
      <c r="L7" s="188"/>
      <c r="M7" s="590"/>
      <c r="N7" s="586"/>
      <c r="O7" s="582"/>
      <c r="P7" s="590"/>
      <c r="Q7" s="590"/>
      <c r="R7" s="590"/>
      <c r="S7" s="582"/>
      <c r="T7" s="586"/>
      <c r="U7" s="586"/>
      <c r="V7" s="586"/>
      <c r="W7" s="586"/>
      <c r="X7" s="586"/>
      <c r="Y7" s="586"/>
      <c r="Z7" s="586"/>
      <c r="AA7" s="524"/>
      <c r="AB7" s="524"/>
      <c r="AC7" s="213"/>
      <c r="AD7" s="203"/>
      <c r="AE7" s="11"/>
      <c r="AF7" s="592" t="s">
        <v>163</v>
      </c>
      <c r="AG7" s="592"/>
      <c r="AH7" s="592"/>
      <c r="AI7" s="592"/>
      <c r="AJ7" s="592"/>
      <c r="AK7" s="580"/>
      <c r="AL7" s="9"/>
      <c r="AM7" s="188"/>
      <c r="AN7" s="9"/>
    </row>
    <row r="8" spans="1:41">
      <c r="A8" s="9"/>
      <c r="B8" s="214" t="s">
        <v>156</v>
      </c>
      <c r="C8" s="102" t="s">
        <v>164</v>
      </c>
      <c r="D8" s="102"/>
      <c r="E8" s="102"/>
      <c r="F8" s="102"/>
      <c r="G8" s="102"/>
      <c r="H8" s="102"/>
      <c r="I8" s="102"/>
      <c r="J8" s="102"/>
      <c r="K8" s="102"/>
      <c r="L8" s="188"/>
      <c r="M8" s="590"/>
      <c r="N8" s="586"/>
      <c r="O8" s="582"/>
      <c r="P8" s="590"/>
      <c r="Q8" s="590"/>
      <c r="R8" s="590"/>
      <c r="S8" s="582"/>
      <c r="T8" s="586"/>
      <c r="U8" s="586"/>
      <c r="V8" s="586"/>
      <c r="W8" s="586"/>
      <c r="X8" s="586"/>
      <c r="Y8" s="586"/>
      <c r="Z8" s="586"/>
      <c r="AA8" s="524"/>
      <c r="AB8" s="524"/>
      <c r="AC8" s="213"/>
      <c r="AD8" s="203"/>
      <c r="AE8" s="215"/>
      <c r="AF8" s="592"/>
      <c r="AG8" s="592"/>
      <c r="AH8" s="592"/>
      <c r="AI8" s="592"/>
      <c r="AJ8" s="592"/>
      <c r="AK8" s="580"/>
      <c r="AL8" s="9"/>
      <c r="AM8" s="188"/>
      <c r="AN8" s="9"/>
    </row>
    <row r="9" spans="1:41" ht="6" customHeight="1">
      <c r="A9" s="9"/>
      <c r="B9" s="211"/>
      <c r="C9" s="584" t="s">
        <v>165</v>
      </c>
      <c r="D9" s="584"/>
      <c r="E9" s="584"/>
      <c r="F9" s="584"/>
      <c r="G9" s="584"/>
      <c r="H9" s="584"/>
      <c r="I9" s="584"/>
      <c r="J9" s="584"/>
      <c r="K9" s="584"/>
      <c r="L9" s="188"/>
      <c r="M9" s="590"/>
      <c r="N9" s="586"/>
      <c r="O9" s="582"/>
      <c r="P9" s="590"/>
      <c r="Q9" s="590"/>
      <c r="R9" s="590"/>
      <c r="S9" s="582"/>
      <c r="T9" s="586"/>
      <c r="U9" s="586"/>
      <c r="V9" s="586"/>
      <c r="W9" s="586"/>
      <c r="X9" s="586"/>
      <c r="Y9" s="586"/>
      <c r="Z9" s="586"/>
      <c r="AA9" s="524"/>
      <c r="AB9" s="524"/>
      <c r="AC9" s="213"/>
      <c r="AD9" s="203"/>
      <c r="AE9" s="11"/>
      <c r="AF9" s="592" t="s">
        <v>166</v>
      </c>
      <c r="AG9" s="592"/>
      <c r="AH9" s="592"/>
      <c r="AI9" s="592"/>
      <c r="AJ9" s="592"/>
      <c r="AK9" s="580"/>
      <c r="AL9" s="9"/>
      <c r="AM9" s="188"/>
      <c r="AN9" s="9"/>
    </row>
    <row r="10" spans="1:41">
      <c r="A10" s="9"/>
      <c r="B10" s="211"/>
      <c r="C10" s="584"/>
      <c r="D10" s="584"/>
      <c r="E10" s="584"/>
      <c r="F10" s="584"/>
      <c r="G10" s="584"/>
      <c r="H10" s="584"/>
      <c r="I10" s="584"/>
      <c r="J10" s="584"/>
      <c r="K10" s="584"/>
      <c r="L10" s="188"/>
      <c r="M10" s="590"/>
      <c r="N10" s="586"/>
      <c r="O10" s="582"/>
      <c r="P10" s="590"/>
      <c r="Q10" s="590"/>
      <c r="R10" s="590"/>
      <c r="S10" s="582"/>
      <c r="T10" s="586"/>
      <c r="U10" s="586"/>
      <c r="V10" s="586"/>
      <c r="W10" s="586"/>
      <c r="X10" s="586"/>
      <c r="Y10" s="586"/>
      <c r="Z10" s="586"/>
      <c r="AA10" s="524"/>
      <c r="AB10" s="524"/>
      <c r="AC10" s="213"/>
      <c r="AD10" s="203"/>
      <c r="AE10" s="11"/>
      <c r="AF10" s="592"/>
      <c r="AG10" s="592"/>
      <c r="AH10" s="592"/>
      <c r="AI10" s="592"/>
      <c r="AJ10" s="592"/>
      <c r="AK10" s="580"/>
      <c r="AL10" s="11"/>
      <c r="AM10" s="188"/>
      <c r="AN10" s="9"/>
    </row>
    <row r="11" spans="1:41" ht="6" customHeight="1">
      <c r="A11" s="9"/>
      <c r="B11" s="211"/>
      <c r="C11" s="588" t="s">
        <v>167</v>
      </c>
      <c r="D11" s="588"/>
      <c r="E11" s="588"/>
      <c r="F11" s="588"/>
      <c r="G11" s="102"/>
      <c r="H11" s="102"/>
      <c r="I11" s="102"/>
      <c r="J11" s="102"/>
      <c r="K11" s="102"/>
      <c r="L11" s="188"/>
      <c r="M11" s="590"/>
      <c r="N11" s="586"/>
      <c r="O11" s="582"/>
      <c r="P11" s="590"/>
      <c r="Q11" s="590"/>
      <c r="R11" s="590"/>
      <c r="S11" s="582"/>
      <c r="T11" s="586"/>
      <c r="U11" s="586"/>
      <c r="V11" s="586"/>
      <c r="W11" s="586"/>
      <c r="X11" s="586"/>
      <c r="Y11" s="586"/>
      <c r="Z11" s="586"/>
      <c r="AA11" s="524"/>
      <c r="AB11" s="524"/>
      <c r="AC11" s="213"/>
      <c r="AD11" s="203"/>
      <c r="AE11" s="11"/>
      <c r="AF11" s="592" t="s">
        <v>168</v>
      </c>
      <c r="AG11" s="592"/>
      <c r="AH11" s="592"/>
      <c r="AI11" s="592"/>
      <c r="AJ11" s="592"/>
      <c r="AK11" s="580"/>
      <c r="AL11" s="9"/>
      <c r="AM11" s="188"/>
      <c r="AN11" s="9"/>
    </row>
    <row r="12" spans="1:41">
      <c r="A12" s="9"/>
      <c r="B12" s="211"/>
      <c r="C12" s="588"/>
      <c r="D12" s="588"/>
      <c r="E12" s="588"/>
      <c r="F12" s="588"/>
      <c r="G12" s="102"/>
      <c r="H12" s="102"/>
      <c r="I12" s="102"/>
      <c r="J12" s="102"/>
      <c r="K12" s="102"/>
      <c r="L12" s="188"/>
      <c r="M12" s="590"/>
      <c r="N12" s="586"/>
      <c r="O12" s="582"/>
      <c r="P12" s="590"/>
      <c r="Q12" s="590"/>
      <c r="R12" s="590"/>
      <c r="S12" s="582"/>
      <c r="T12" s="586"/>
      <c r="U12" s="586"/>
      <c r="V12" s="586"/>
      <c r="W12" s="586"/>
      <c r="X12" s="586"/>
      <c r="Y12" s="586"/>
      <c r="Z12" s="586"/>
      <c r="AA12" s="524"/>
      <c r="AB12" s="524"/>
      <c r="AC12" s="213"/>
      <c r="AD12" s="203"/>
      <c r="AE12" s="11"/>
      <c r="AF12" s="592"/>
      <c r="AG12" s="592"/>
      <c r="AH12" s="592"/>
      <c r="AI12" s="592"/>
      <c r="AJ12" s="592"/>
      <c r="AK12" s="580"/>
      <c r="AL12" s="11"/>
      <c r="AM12" s="188"/>
      <c r="AN12" s="9"/>
    </row>
    <row r="13" spans="1:41" ht="6" customHeight="1">
      <c r="A13" s="9"/>
      <c r="B13" s="211"/>
      <c r="C13" s="102"/>
      <c r="D13" s="102"/>
      <c r="E13" s="102"/>
      <c r="F13" s="102"/>
      <c r="G13" s="102"/>
      <c r="H13" s="102"/>
      <c r="I13" s="102"/>
      <c r="J13" s="102"/>
      <c r="K13" s="102"/>
      <c r="L13" s="188"/>
      <c r="M13" s="590"/>
      <c r="N13" s="586"/>
      <c r="O13" s="582"/>
      <c r="P13" s="590"/>
      <c r="Q13" s="590"/>
      <c r="R13" s="590"/>
      <c r="S13" s="582"/>
      <c r="T13" s="586"/>
      <c r="U13" s="586"/>
      <c r="V13" s="586"/>
      <c r="W13" s="586"/>
      <c r="X13" s="586"/>
      <c r="Y13" s="586"/>
      <c r="Z13" s="586"/>
      <c r="AA13" s="524"/>
      <c r="AB13" s="524"/>
      <c r="AC13" s="213"/>
      <c r="AD13" s="203"/>
      <c r="AE13" s="11"/>
      <c r="AF13" s="10"/>
      <c r="AG13" s="10"/>
      <c r="AH13" s="10"/>
      <c r="AI13" s="9"/>
      <c r="AJ13" s="9"/>
      <c r="AK13" s="9"/>
      <c r="AL13" s="9"/>
      <c r="AM13" s="188"/>
      <c r="AN13" s="9"/>
    </row>
    <row r="14" spans="1:41">
      <c r="A14" s="9"/>
      <c r="B14" s="214" t="s">
        <v>156</v>
      </c>
      <c r="C14" s="557" t="s">
        <v>169</v>
      </c>
      <c r="D14" s="557"/>
      <c r="E14" s="557"/>
      <c r="F14" s="557"/>
      <c r="G14" s="557"/>
      <c r="H14" s="557"/>
      <c r="I14" s="557"/>
      <c r="J14" s="557"/>
      <c r="K14" s="557"/>
      <c r="L14" s="188"/>
      <c r="M14" s="590"/>
      <c r="N14" s="586"/>
      <c r="O14" s="582"/>
      <c r="P14" s="590"/>
      <c r="Q14" s="590"/>
      <c r="R14" s="590"/>
      <c r="S14" s="582"/>
      <c r="T14" s="586"/>
      <c r="U14" s="586"/>
      <c r="V14" s="586"/>
      <c r="W14" s="586"/>
      <c r="X14" s="586"/>
      <c r="Y14" s="586"/>
      <c r="Z14" s="586"/>
      <c r="AA14" s="524"/>
      <c r="AB14" s="524"/>
      <c r="AC14" s="213"/>
      <c r="AD14" s="203"/>
      <c r="AE14" s="11"/>
      <c r="AF14" s="11"/>
      <c r="AG14" s="11"/>
      <c r="AH14" s="216"/>
      <c r="AI14" s="217"/>
      <c r="AJ14" s="217"/>
      <c r="AK14" s="217"/>
      <c r="AL14" s="218"/>
      <c r="AM14" s="188"/>
      <c r="AN14" s="9"/>
      <c r="AO14" s="229" t="s">
        <v>244</v>
      </c>
    </row>
    <row r="15" spans="1:41" ht="6" customHeight="1">
      <c r="A15" s="9"/>
      <c r="B15" s="211"/>
      <c r="C15" s="102"/>
      <c r="D15" s="102"/>
      <c r="E15" s="102"/>
      <c r="F15" s="102"/>
      <c r="G15" s="102"/>
      <c r="H15" s="102"/>
      <c r="I15" s="102"/>
      <c r="J15" s="102"/>
      <c r="K15" s="102"/>
      <c r="L15" s="188"/>
      <c r="M15" s="590"/>
      <c r="N15" s="586"/>
      <c r="O15" s="582"/>
      <c r="P15" s="590"/>
      <c r="Q15" s="590"/>
      <c r="R15" s="590"/>
      <c r="S15" s="582"/>
      <c r="T15" s="586"/>
      <c r="U15" s="586"/>
      <c r="V15" s="586"/>
      <c r="W15" s="586"/>
      <c r="X15" s="586"/>
      <c r="Y15" s="586"/>
      <c r="Z15" s="586"/>
      <c r="AA15" s="524"/>
      <c r="AB15" s="524"/>
      <c r="AC15" s="213"/>
      <c r="AD15" s="203"/>
      <c r="AE15" s="11"/>
      <c r="AF15" s="10"/>
      <c r="AG15" s="10"/>
      <c r="AH15" s="217"/>
      <c r="AI15" s="217"/>
      <c r="AJ15" s="217"/>
      <c r="AK15" s="217"/>
      <c r="AL15" s="9"/>
      <c r="AM15" s="188"/>
      <c r="AN15" s="9"/>
    </row>
    <row r="16" spans="1:41">
      <c r="A16" s="219"/>
      <c r="B16" s="211"/>
      <c r="C16" s="557" t="s">
        <v>170</v>
      </c>
      <c r="D16" s="557"/>
      <c r="E16" s="557"/>
      <c r="F16" s="557"/>
      <c r="G16" s="557"/>
      <c r="H16" s="557"/>
      <c r="I16" s="557"/>
      <c r="J16" s="220"/>
      <c r="K16" s="102"/>
      <c r="L16" s="188"/>
      <c r="M16" s="590"/>
      <c r="N16" s="586"/>
      <c r="O16" s="582"/>
      <c r="P16" s="590"/>
      <c r="Q16" s="590"/>
      <c r="R16" s="590"/>
      <c r="S16" s="582"/>
      <c r="T16" s="586"/>
      <c r="U16" s="586"/>
      <c r="V16" s="586"/>
      <c r="W16" s="586"/>
      <c r="X16" s="586"/>
      <c r="Y16" s="586"/>
      <c r="Z16" s="586"/>
      <c r="AA16" s="524"/>
      <c r="AB16" s="524"/>
      <c r="AC16" s="213"/>
      <c r="AD16" s="203"/>
      <c r="AE16" s="11"/>
      <c r="AF16" s="11"/>
      <c r="AG16" s="11"/>
      <c r="AH16" s="216"/>
      <c r="AI16" s="217"/>
      <c r="AJ16" s="217"/>
      <c r="AK16" s="217"/>
      <c r="AL16" s="218"/>
      <c r="AM16" s="188"/>
      <c r="AN16" s="9"/>
    </row>
    <row r="17" spans="1:41" ht="6" customHeight="1">
      <c r="A17" s="219"/>
      <c r="B17" s="211"/>
      <c r="C17" s="102"/>
      <c r="D17" s="102"/>
      <c r="E17" s="102"/>
      <c r="F17" s="102"/>
      <c r="G17" s="102"/>
      <c r="H17" s="102"/>
      <c r="I17" s="102"/>
      <c r="J17" s="102"/>
      <c r="K17" s="102"/>
      <c r="L17" s="188"/>
      <c r="M17" s="590"/>
      <c r="N17" s="586"/>
      <c r="O17" s="582"/>
      <c r="P17" s="590"/>
      <c r="Q17" s="590"/>
      <c r="R17" s="590"/>
      <c r="S17" s="582"/>
      <c r="T17" s="586"/>
      <c r="U17" s="586"/>
      <c r="V17" s="586"/>
      <c r="W17" s="586"/>
      <c r="X17" s="586"/>
      <c r="Y17" s="586"/>
      <c r="Z17" s="586"/>
      <c r="AA17" s="524"/>
      <c r="AB17" s="524"/>
      <c r="AC17" s="213"/>
      <c r="AD17" s="203"/>
      <c r="AE17" s="11"/>
      <c r="AF17" s="10"/>
      <c r="AG17" s="10"/>
      <c r="AH17" s="10"/>
      <c r="AI17" s="217"/>
      <c r="AJ17" s="217"/>
      <c r="AK17" s="217"/>
      <c r="AL17" s="9"/>
      <c r="AM17" s="188"/>
      <c r="AN17" s="9"/>
    </row>
    <row r="18" spans="1:41" ht="6" customHeight="1">
      <c r="A18" s="219"/>
      <c r="B18" s="211"/>
      <c r="C18" s="102"/>
      <c r="D18" s="102"/>
      <c r="E18" s="102"/>
      <c r="F18" s="102"/>
      <c r="G18" s="102"/>
      <c r="H18" s="102"/>
      <c r="I18" s="102"/>
      <c r="J18" s="102"/>
      <c r="K18" s="102"/>
      <c r="L18" s="188"/>
      <c r="M18" s="590"/>
      <c r="N18" s="586"/>
      <c r="O18" s="582"/>
      <c r="P18" s="590"/>
      <c r="Q18" s="590"/>
      <c r="R18" s="590"/>
      <c r="S18" s="582"/>
      <c r="T18" s="586"/>
      <c r="U18" s="586"/>
      <c r="V18" s="586"/>
      <c r="W18" s="586"/>
      <c r="X18" s="586"/>
      <c r="Y18" s="586"/>
      <c r="Z18" s="586"/>
      <c r="AA18" s="524"/>
      <c r="AB18" s="524"/>
      <c r="AC18" s="213"/>
      <c r="AD18" s="203"/>
      <c r="AE18" s="11"/>
      <c r="AF18" s="10"/>
      <c r="AG18" s="10"/>
      <c r="AH18" s="10"/>
      <c r="AI18" s="217"/>
      <c r="AJ18" s="217"/>
      <c r="AK18" s="217"/>
      <c r="AL18" s="9"/>
      <c r="AM18" s="188"/>
      <c r="AN18" s="9"/>
    </row>
    <row r="19" spans="1:41">
      <c r="A19" s="9"/>
      <c r="B19" s="211"/>
      <c r="C19" s="221" t="s">
        <v>145</v>
      </c>
      <c r="D19" s="102"/>
      <c r="E19" s="102"/>
      <c r="F19" s="102"/>
      <c r="G19" s="102"/>
      <c r="H19" s="102"/>
      <c r="I19" s="102"/>
      <c r="J19" s="102"/>
      <c r="K19" s="102"/>
      <c r="L19" s="188"/>
      <c r="M19" s="590"/>
      <c r="N19" s="586"/>
      <c r="O19" s="582"/>
      <c r="P19" s="590"/>
      <c r="Q19" s="590"/>
      <c r="R19" s="590"/>
      <c r="S19" s="582"/>
      <c r="T19" s="586"/>
      <c r="U19" s="586"/>
      <c r="V19" s="586"/>
      <c r="W19" s="586"/>
      <c r="X19" s="586"/>
      <c r="Y19" s="586"/>
      <c r="Z19" s="586"/>
      <c r="AA19" s="524"/>
      <c r="AB19" s="524"/>
      <c r="AC19" s="213"/>
      <c r="AD19" s="222"/>
      <c r="AE19" s="11"/>
      <c r="AF19" s="11"/>
      <c r="AG19" s="11"/>
      <c r="AH19" s="10"/>
      <c r="AI19" s="217"/>
      <c r="AJ19" s="223"/>
      <c r="AK19" s="223"/>
      <c r="AL19" s="9"/>
      <c r="AM19" s="188"/>
      <c r="AN19" s="9"/>
    </row>
    <row r="20" spans="1:41" ht="6" customHeight="1">
      <c r="A20" s="9"/>
      <c r="B20" s="224"/>
      <c r="C20" s="190"/>
      <c r="D20" s="190"/>
      <c r="E20" s="190"/>
      <c r="F20" s="190"/>
      <c r="G20" s="190"/>
      <c r="H20" s="190"/>
      <c r="I20" s="190"/>
      <c r="J20" s="190"/>
      <c r="K20" s="190"/>
      <c r="L20" s="191"/>
      <c r="M20" s="590"/>
      <c r="N20" s="586"/>
      <c r="O20" s="582"/>
      <c r="P20" s="590"/>
      <c r="Q20" s="590"/>
      <c r="R20" s="590"/>
      <c r="S20" s="582"/>
      <c r="T20" s="586"/>
      <c r="U20" s="586"/>
      <c r="V20" s="586"/>
      <c r="W20" s="586"/>
      <c r="X20" s="586"/>
      <c r="Y20" s="586"/>
      <c r="Z20" s="586"/>
      <c r="AA20" s="524"/>
      <c r="AB20" s="524"/>
      <c r="AC20" s="213"/>
      <c r="AD20" s="203"/>
      <c r="AE20" s="189"/>
      <c r="AF20" s="189"/>
      <c r="AG20" s="189"/>
      <c r="AH20" s="10"/>
      <c r="AI20" s="9"/>
      <c r="AJ20" s="9"/>
      <c r="AK20" s="9"/>
      <c r="AL20" s="190"/>
      <c r="AM20" s="191"/>
      <c r="AN20" s="9"/>
    </row>
    <row r="21" spans="1:41" ht="20.25" customHeight="1">
      <c r="A21" s="9"/>
      <c r="B21" s="193" t="s">
        <v>150</v>
      </c>
      <c r="C21" s="533" t="s">
        <v>151</v>
      </c>
      <c r="D21" s="533"/>
      <c r="E21" s="534" t="s">
        <v>152</v>
      </c>
      <c r="F21" s="534"/>
      <c r="G21" s="535" t="s">
        <v>153</v>
      </c>
      <c r="H21" s="536"/>
      <c r="I21" s="536"/>
      <c r="J21" s="536"/>
      <c r="K21" s="536"/>
      <c r="L21" s="537"/>
      <c r="M21" s="591"/>
      <c r="N21" s="587"/>
      <c r="O21" s="583"/>
      <c r="P21" s="591"/>
      <c r="Q21" s="591"/>
      <c r="R21" s="591"/>
      <c r="S21" s="583"/>
      <c r="T21" s="587"/>
      <c r="U21" s="587"/>
      <c r="V21" s="587"/>
      <c r="W21" s="587"/>
      <c r="X21" s="587"/>
      <c r="Y21" s="587"/>
      <c r="Z21" s="587"/>
      <c r="AA21" s="524"/>
      <c r="AB21" s="524"/>
      <c r="AC21" s="225"/>
      <c r="AD21" s="538" t="s">
        <v>2</v>
      </c>
      <c r="AE21" s="538"/>
      <c r="AF21" s="192" t="s">
        <v>3</v>
      </c>
      <c r="AG21" s="192" t="s">
        <v>124</v>
      </c>
      <c r="AH21" s="541" t="s">
        <v>154</v>
      </c>
      <c r="AI21" s="542"/>
      <c r="AJ21" s="542"/>
      <c r="AK21" s="542"/>
      <c r="AL21" s="542"/>
      <c r="AM21" s="543"/>
      <c r="AN21" s="9"/>
    </row>
    <row r="22" spans="1:41">
      <c r="A22" s="554"/>
      <c r="B22" s="226">
        <v>21</v>
      </c>
      <c r="C22" s="570">
        <f>Nómina!AH36</f>
        <v>0</v>
      </c>
      <c r="D22" s="571"/>
      <c r="E22" s="558">
        <f>Nómina!B36</f>
        <v>0</v>
      </c>
      <c r="F22" s="559"/>
      <c r="G22" s="560">
        <f>Nómina!H36</f>
        <v>0</v>
      </c>
      <c r="H22" s="561"/>
      <c r="I22" s="561"/>
      <c r="J22" s="561"/>
      <c r="K22" s="561"/>
      <c r="L22" s="562"/>
      <c r="M22" s="195" t="str">
        <f>IF(EM_2eva!C48=0,"",IFERROR(EM_2eva!C48,""))</f>
        <v/>
      </c>
      <c r="N22" s="195">
        <f>+EM_2eva!F5</f>
        <v>0</v>
      </c>
      <c r="O22" s="195" t="str">
        <f>IF(EM_2eva!E48=0,"",IFERROR(EM_2eva!E48,""))</f>
        <v/>
      </c>
      <c r="P22" s="195" t="str">
        <f>IF(EM_2eva!G48=0,"",IFERROR(EM_2eva!G48,""))</f>
        <v/>
      </c>
      <c r="Q22" s="195" t="str">
        <f>IF(EM_2eva!I48=0,"",IFERROR(EM_2eva!I48,""))</f>
        <v/>
      </c>
      <c r="R22" s="196" t="str">
        <f>IF(EM_2eva!K48=0,"",IFERROR(EM_2eva!K48,""))</f>
        <v/>
      </c>
      <c r="S22" s="196" t="str">
        <f>IF(EM_2eva!M48=0,"",IFERROR(EM_2eva!M48,""))</f>
        <v/>
      </c>
      <c r="T22" s="196" t="str">
        <f>IF(EM_2eva!O48=0,"",IFERROR(EM_2eva!O48,""))</f>
        <v/>
      </c>
      <c r="U22" s="196" t="str">
        <f>IF(EM_2eva!Q48=0,"",IFERROR(EM_2eva!Q48,""))</f>
        <v/>
      </c>
      <c r="V22" s="196"/>
      <c r="W22" s="196"/>
      <c r="X22" s="196"/>
      <c r="Y22" s="196"/>
      <c r="Z22" s="196"/>
      <c r="AA22" s="13" t="str">
        <f>IF(EM_2eva!AA48=0,"",EM_2eva!AA48)</f>
        <v/>
      </c>
      <c r="AB22" s="196" t="str">
        <f>IFERROR(AA22/COUNT(M22:Z22),"")</f>
        <v/>
      </c>
      <c r="AC22" s="196">
        <f>EM_2eva!V48</f>
        <v>0</v>
      </c>
      <c r="AD22" s="567" t="str">
        <f>IF(AB22="","",IF(AB22&lt;13,"",X))</f>
        <v/>
      </c>
      <c r="AE22" s="567"/>
      <c r="AF22" s="205" t="str">
        <f>IF(AB22="","",IF(AB22&lt;13,X,""))</f>
        <v/>
      </c>
      <c r="AG22" s="206"/>
      <c r="AH22" s="563"/>
      <c r="AI22" s="564"/>
      <c r="AJ22" s="564"/>
      <c r="AK22" s="564"/>
      <c r="AL22" s="564"/>
      <c r="AM22" s="565"/>
      <c r="AN22" s="9"/>
    </row>
    <row r="23" spans="1:41">
      <c r="A23" s="554"/>
      <c r="B23" s="226">
        <v>22</v>
      </c>
      <c r="C23" s="570">
        <f>Nómina!AH37</f>
        <v>0</v>
      </c>
      <c r="D23" s="571"/>
      <c r="E23" s="558">
        <f>Nómina!B37</f>
        <v>0</v>
      </c>
      <c r="F23" s="559"/>
      <c r="G23" s="560">
        <f>Nómina!H37</f>
        <v>0</v>
      </c>
      <c r="H23" s="561"/>
      <c r="I23" s="561"/>
      <c r="J23" s="561"/>
      <c r="K23" s="561"/>
      <c r="L23" s="562"/>
      <c r="M23" s="195" t="str">
        <f>IF(EM_2eva!C50=0,"",IFERROR(EM_2eva!C50,""))</f>
        <v/>
      </c>
      <c r="N23" s="197">
        <f>+EM_2eva!E50</f>
        <v>0</v>
      </c>
      <c r="O23" s="195" t="str">
        <f>IF(EM_2eva!E50=0,"",IFERROR(EM_2eva!E50,""))</f>
        <v/>
      </c>
      <c r="P23" s="195" t="str">
        <f>IF(EM_2eva!G50=0,"",IFERROR(EM_2eva!G50,""))</f>
        <v/>
      </c>
      <c r="Q23" s="195" t="str">
        <f>IF(EM_2eva!I50=0,"",IFERROR(EM_2eva!I50,""))</f>
        <v/>
      </c>
      <c r="R23" s="196" t="str">
        <f>IF(EM_2eva!K50=0,"",IFERROR(EM_2eva!K50,""))</f>
        <v/>
      </c>
      <c r="S23" s="196" t="str">
        <f>IF(EM_2eva!M50=0,"",IFERROR(EM_2eva!M50,""))</f>
        <v/>
      </c>
      <c r="T23" s="196" t="str">
        <f>IF(EM_2eva!O50=0,"",IFERROR(EM_2eva!O50,""))</f>
        <v/>
      </c>
      <c r="U23" s="196" t="str">
        <f>IF(EM_2eva!Q50=0,"",IFERROR(EM_2eva!Q50,""))</f>
        <v/>
      </c>
      <c r="V23" s="195"/>
      <c r="W23" s="195"/>
      <c r="X23" s="195"/>
      <c r="Y23" s="13"/>
      <c r="Z23" s="13"/>
      <c r="AA23" s="13" t="str">
        <f>IF(EM_2eva!AA50=0,"",EM_2eva!AA50)</f>
        <v/>
      </c>
      <c r="AB23" s="196" t="str">
        <f t="shared" ref="AB23:AB31" si="0">IFERROR(AA23/COUNT(M23:Z23),"")</f>
        <v/>
      </c>
      <c r="AC23" s="185"/>
      <c r="AD23" s="567" t="str">
        <f>IF(AB23="","",IF(AB23&lt;13,"",X))</f>
        <v/>
      </c>
      <c r="AE23" s="567"/>
      <c r="AF23" s="239" t="str">
        <f>IF(AB23="","",IF(AB23&lt;13,X,""))</f>
        <v/>
      </c>
      <c r="AG23" s="205"/>
      <c r="AH23" s="566"/>
      <c r="AI23" s="564"/>
      <c r="AJ23" s="564"/>
      <c r="AK23" s="564"/>
      <c r="AL23" s="564"/>
      <c r="AM23" s="565"/>
      <c r="AN23" s="9"/>
    </row>
    <row r="24" spans="1:41">
      <c r="A24" s="554"/>
      <c r="B24" s="226">
        <v>23</v>
      </c>
      <c r="C24" s="570">
        <f>Nómina!AH38</f>
        <v>0</v>
      </c>
      <c r="D24" s="571"/>
      <c r="E24" s="558">
        <f>Nómina!B38</f>
        <v>0</v>
      </c>
      <c r="F24" s="559"/>
      <c r="G24" s="560">
        <f>Nómina!H38</f>
        <v>0</v>
      </c>
      <c r="H24" s="561"/>
      <c r="I24" s="561"/>
      <c r="J24" s="561"/>
      <c r="K24" s="561"/>
      <c r="L24" s="562"/>
      <c r="M24" s="195" t="str">
        <f>IF(EM_2eva!C52=0,"",IFERROR(EM_2eva!C52,""))</f>
        <v/>
      </c>
      <c r="N24" s="197">
        <f>+EM_2eva!E52</f>
        <v>0</v>
      </c>
      <c r="O24" s="195" t="str">
        <f>IF(EM_2eva!E52=0,"",IFERROR(EM_2eva!E52,""))</f>
        <v/>
      </c>
      <c r="P24" s="195" t="str">
        <f>IF(EM_2eva!G52=0,"",IFERROR(EM_2eva!G52,""))</f>
        <v/>
      </c>
      <c r="Q24" s="195" t="str">
        <f>IF(EM_2eva!I52=0,"",IFERROR(EM_2eva!I52,""))</f>
        <v/>
      </c>
      <c r="R24" s="196" t="str">
        <f>IF(EM_2eva!K52=0,"",IFERROR(EM_2eva!K52,""))</f>
        <v/>
      </c>
      <c r="S24" s="196" t="str">
        <f>IF(EM_2eva!M52=0,"",IFERROR(EM_2eva!M52,""))</f>
        <v/>
      </c>
      <c r="T24" s="196" t="str">
        <f>IF(EM_2eva!O52=0,"",IFERROR(EM_2eva!O52,""))</f>
        <v/>
      </c>
      <c r="U24" s="196" t="str">
        <f>IF(EM_2eva!Q52=0,"",IFERROR(EM_2eva!Q52,""))</f>
        <v/>
      </c>
      <c r="V24" s="195"/>
      <c r="W24" s="195"/>
      <c r="X24" s="195"/>
      <c r="Y24" s="13"/>
      <c r="Z24" s="13"/>
      <c r="AA24" s="13" t="str">
        <f>IF(EM_2eva!AA52=0,"",EM_2eva!AA52)</f>
        <v/>
      </c>
      <c r="AB24" s="196" t="str">
        <f t="shared" si="0"/>
        <v/>
      </c>
      <c r="AC24" s="185"/>
      <c r="AD24" s="567" t="str">
        <f>IF(AB24="","",IF(AB24&lt;13,"",X))</f>
        <v/>
      </c>
      <c r="AE24" s="567"/>
      <c r="AF24" s="239" t="str">
        <f>IF(AB24="","",IF(AB24&lt;13,X,""))</f>
        <v/>
      </c>
      <c r="AG24" s="205"/>
      <c r="AH24" s="566"/>
      <c r="AI24" s="564"/>
      <c r="AJ24" s="564"/>
      <c r="AK24" s="564"/>
      <c r="AL24" s="564"/>
      <c r="AM24" s="565"/>
      <c r="AN24" s="9"/>
    </row>
    <row r="25" spans="1:41">
      <c r="A25" s="554"/>
      <c r="B25" s="226">
        <v>24</v>
      </c>
      <c r="C25" s="570">
        <f>Nómina!AH39</f>
        <v>0</v>
      </c>
      <c r="D25" s="571"/>
      <c r="E25" s="558">
        <f>Nómina!B39</f>
        <v>0</v>
      </c>
      <c r="F25" s="559"/>
      <c r="G25" s="560">
        <f>Nómina!H39</f>
        <v>0</v>
      </c>
      <c r="H25" s="561"/>
      <c r="I25" s="561"/>
      <c r="J25" s="561"/>
      <c r="K25" s="561"/>
      <c r="L25" s="562"/>
      <c r="M25" s="195" t="str">
        <f>IF(EM_2eva!C54=0,"",IFERROR(EM_2eva!C54,""))</f>
        <v/>
      </c>
      <c r="N25" s="197">
        <f>+EM_2eva!E54</f>
        <v>0</v>
      </c>
      <c r="O25" s="195" t="str">
        <f>IF(EM_2eva!E54=0,"",IFERROR(EM_2eva!E54,""))</f>
        <v/>
      </c>
      <c r="P25" s="195" t="str">
        <f>IF(EM_2eva!G54=0,"",IFERROR(EM_2eva!G54,""))</f>
        <v/>
      </c>
      <c r="Q25" s="195" t="str">
        <f>IF(EM_2eva!I54=0,"",IFERROR(EM_2eva!I54,""))</f>
        <v/>
      </c>
      <c r="R25" s="196" t="str">
        <f>IF(EM_2eva!K54=0,"",IFERROR(EM_2eva!K54,""))</f>
        <v/>
      </c>
      <c r="S25" s="196" t="str">
        <f>IF(EM_2eva!M54=0,"",IFERROR(EM_2eva!M54,""))</f>
        <v/>
      </c>
      <c r="T25" s="196" t="str">
        <f>IF(EM_2eva!O54=0,"",IFERROR(EM_2eva!O54,""))</f>
        <v/>
      </c>
      <c r="U25" s="196" t="str">
        <f>IF(EM_2eva!Q54=0,"",IFERROR(EM_2eva!Q54,""))</f>
        <v/>
      </c>
      <c r="V25" s="195"/>
      <c r="W25" s="195"/>
      <c r="X25" s="195"/>
      <c r="Y25" s="13"/>
      <c r="Z25" s="13"/>
      <c r="AA25" s="13" t="str">
        <f>IF(EM_2eva!AA54=0,"",EM_2eva!AA54)</f>
        <v/>
      </c>
      <c r="AB25" s="196" t="str">
        <f t="shared" si="0"/>
        <v/>
      </c>
      <c r="AC25" s="185"/>
      <c r="AD25" s="567" t="str">
        <f>IF(AB25="","",IF(AB25&lt;13,"",X))</f>
        <v/>
      </c>
      <c r="AE25" s="567"/>
      <c r="AF25" s="239" t="str">
        <f>IF(AB25="","",IF(AB25&lt;13,X,""))</f>
        <v/>
      </c>
      <c r="AG25" s="205"/>
      <c r="AH25" s="566"/>
      <c r="AI25" s="564"/>
      <c r="AJ25" s="564"/>
      <c r="AK25" s="564"/>
      <c r="AL25" s="564"/>
      <c r="AM25" s="565"/>
      <c r="AN25" s="9"/>
    </row>
    <row r="26" spans="1:41">
      <c r="A26" s="554"/>
      <c r="B26" s="226">
        <v>25</v>
      </c>
      <c r="C26" s="570">
        <f>Nómina!AH40</f>
        <v>0</v>
      </c>
      <c r="D26" s="571"/>
      <c r="E26" s="558">
        <f>Nómina!B40</f>
        <v>0</v>
      </c>
      <c r="F26" s="559"/>
      <c r="G26" s="560">
        <f>Nómina!H40</f>
        <v>0</v>
      </c>
      <c r="H26" s="561"/>
      <c r="I26" s="561"/>
      <c r="J26" s="561"/>
      <c r="K26" s="561"/>
      <c r="L26" s="562"/>
      <c r="M26" s="195" t="str">
        <f>IF(EM_2eva!C56=0,"",IFERROR(EM_2eva!C56,""))</f>
        <v/>
      </c>
      <c r="N26" s="197">
        <f>+EM_2eva!E56</f>
        <v>0</v>
      </c>
      <c r="O26" s="195" t="str">
        <f>IF(EM_2eva!E56=0,"",IFERROR(EM_2eva!E56,""))</f>
        <v/>
      </c>
      <c r="P26" s="195" t="str">
        <f>IF(EM_2eva!G56=0,"",IFERROR(EM_2eva!G56,""))</f>
        <v/>
      </c>
      <c r="Q26" s="195" t="str">
        <f>IF(EM_2eva!I56=0,"",IFERROR(EM_2eva!I56,""))</f>
        <v/>
      </c>
      <c r="R26" s="196" t="str">
        <f>IF(EM_2eva!K56=0,"",IFERROR(EM_2eva!K56,""))</f>
        <v/>
      </c>
      <c r="S26" s="196" t="str">
        <f>IF(EM_2eva!M56=0,"",IFERROR(EM_2eva!M56,""))</f>
        <v/>
      </c>
      <c r="T26" s="196" t="str">
        <f>IF(EM_2eva!O56=0,"",IFERROR(EM_2eva!O56,""))</f>
        <v/>
      </c>
      <c r="U26" s="196" t="str">
        <f>IF(EM_2eva!Q56=0,"",IFERROR(EM_2eva!Q56,""))</f>
        <v/>
      </c>
      <c r="V26" s="195"/>
      <c r="W26" s="195"/>
      <c r="X26" s="195"/>
      <c r="Y26" s="13"/>
      <c r="Z26" s="13"/>
      <c r="AA26" s="13" t="str">
        <f>IF(EM_2eva!AA56=0,"",EM_2eva!AA56)</f>
        <v/>
      </c>
      <c r="AB26" s="196" t="str">
        <f t="shared" si="0"/>
        <v/>
      </c>
      <c r="AC26" s="185"/>
      <c r="AD26" s="567" t="str">
        <f>IF(AB26="","",IF(AB26&lt;13,"",X))</f>
        <v/>
      </c>
      <c r="AE26" s="567"/>
      <c r="AF26" s="239" t="str">
        <f>IF(AB26="","",IF(AB26&lt;13,X,""))</f>
        <v/>
      </c>
      <c r="AG26" s="205"/>
      <c r="AH26" s="566"/>
      <c r="AI26" s="564"/>
      <c r="AJ26" s="564"/>
      <c r="AK26" s="564"/>
      <c r="AL26" s="564"/>
      <c r="AM26" s="565"/>
      <c r="AN26" s="9"/>
      <c r="AO26" s="229" t="s">
        <v>245</v>
      </c>
    </row>
    <row r="27" spans="1:41">
      <c r="A27" s="554"/>
      <c r="B27" s="226">
        <v>26</v>
      </c>
      <c r="C27" s="570">
        <f>Nómina!AH41</f>
        <v>0</v>
      </c>
      <c r="D27" s="571"/>
      <c r="E27" s="558">
        <f>Nómina!B41</f>
        <v>0</v>
      </c>
      <c r="F27" s="559"/>
      <c r="G27" s="560">
        <f>Nómina!H41</f>
        <v>0</v>
      </c>
      <c r="H27" s="561"/>
      <c r="I27" s="561"/>
      <c r="J27" s="561"/>
      <c r="K27" s="561"/>
      <c r="L27" s="562"/>
      <c r="M27" s="195" t="str">
        <f>IF(EM_2eva!C58=0,"",IFERROR(EM_2eva!C58,""))</f>
        <v/>
      </c>
      <c r="N27" s="197">
        <f>+EM_2eva!E58</f>
        <v>0</v>
      </c>
      <c r="O27" s="195" t="str">
        <f>IF(EM_2eva!E58=0,"",IFERROR(EM_2eva!E58,""))</f>
        <v/>
      </c>
      <c r="P27" s="195" t="str">
        <f>IF(EM_2eva!G58=0,"",IFERROR(EM_2eva!G58,""))</f>
        <v/>
      </c>
      <c r="Q27" s="195" t="str">
        <f>IF(EM_2eva!I58=0,"",IFERROR(EM_2eva!I58,""))</f>
        <v/>
      </c>
      <c r="R27" s="196" t="str">
        <f>IF(EM_2eva!K58=0,"",IFERROR(EM_2eva!K58,""))</f>
        <v/>
      </c>
      <c r="S27" s="196" t="str">
        <f>IF(EM_2eva!M58=0,"",IFERROR(EM_2eva!M58,""))</f>
        <v/>
      </c>
      <c r="T27" s="196" t="str">
        <f>IF(EM_2eva!O58=0,"",IFERROR(EM_2eva!O58,""))</f>
        <v/>
      </c>
      <c r="U27" s="196" t="str">
        <f>IF(EM_2eva!Q58=0,"",IFERROR(EM_2eva!Q58,""))</f>
        <v/>
      </c>
      <c r="V27" s="195"/>
      <c r="W27" s="195"/>
      <c r="X27" s="195"/>
      <c r="Y27" s="13"/>
      <c r="Z27" s="13"/>
      <c r="AA27" s="13" t="str">
        <f>IF(EM_2eva!AA58=0,"",EM_2eva!AA58)</f>
        <v/>
      </c>
      <c r="AB27" s="196" t="str">
        <f t="shared" si="0"/>
        <v/>
      </c>
      <c r="AC27" s="185"/>
      <c r="AD27" s="567" t="str">
        <f>IF(AB27="","",IF(AB27&lt;13,"",X))</f>
        <v/>
      </c>
      <c r="AE27" s="567"/>
      <c r="AF27" s="239" t="str">
        <f>IF(AB27="","",IF(AB27&lt;13,X,""))</f>
        <v/>
      </c>
      <c r="AG27" s="205"/>
      <c r="AH27" s="566"/>
      <c r="AI27" s="564"/>
      <c r="AJ27" s="564"/>
      <c r="AK27" s="564"/>
      <c r="AL27" s="564"/>
      <c r="AM27" s="565"/>
      <c r="AN27" s="9"/>
    </row>
    <row r="28" spans="1:41">
      <c r="A28" s="554"/>
      <c r="B28" s="226">
        <v>27</v>
      </c>
      <c r="C28" s="570">
        <f>Nómina!AH42</f>
        <v>0</v>
      </c>
      <c r="D28" s="571"/>
      <c r="E28" s="558">
        <f>Nómina!B42</f>
        <v>0</v>
      </c>
      <c r="F28" s="559"/>
      <c r="G28" s="560">
        <f>Nómina!H42</f>
        <v>0</v>
      </c>
      <c r="H28" s="561"/>
      <c r="I28" s="561"/>
      <c r="J28" s="561"/>
      <c r="K28" s="561"/>
      <c r="L28" s="562"/>
      <c r="M28" s="195" t="str">
        <f>IF(EM_2eva!C60=0,"",IFERROR(EM_2eva!C60,""))</f>
        <v/>
      </c>
      <c r="N28" s="197">
        <f>+EM_2eva!E60</f>
        <v>0</v>
      </c>
      <c r="O28" s="195" t="str">
        <f>IF(EM_2eva!E60=0,"",IFERROR(EM_2eva!E60,""))</f>
        <v/>
      </c>
      <c r="P28" s="195" t="str">
        <f>IF(EM_2eva!G60=0,"",IFERROR(EM_2eva!G60,""))</f>
        <v/>
      </c>
      <c r="Q28" s="195" t="str">
        <f>IF(EM_2eva!I60=0,"",IFERROR(EM_2eva!I60,""))</f>
        <v/>
      </c>
      <c r="R28" s="196" t="str">
        <f>IF(EM_2eva!K60=0,"",IFERROR(EM_2eva!K60,""))</f>
        <v/>
      </c>
      <c r="S28" s="196" t="str">
        <f>IF(EM_2eva!M60=0,"",IFERROR(EM_2eva!M60,""))</f>
        <v/>
      </c>
      <c r="T28" s="196" t="str">
        <f>IF(EM_2eva!O60=0,"",IFERROR(EM_2eva!O60,""))</f>
        <v/>
      </c>
      <c r="U28" s="196" t="str">
        <f>IF(EM_2eva!Q60=0,"",IFERROR(EM_2eva!Q60,""))</f>
        <v/>
      </c>
      <c r="V28" s="195"/>
      <c r="W28" s="195"/>
      <c r="X28" s="195"/>
      <c r="Y28" s="13"/>
      <c r="Z28" s="13"/>
      <c r="AA28" s="13" t="str">
        <f>IF(EM_2eva!AA60=0,"",EM_2eva!AA60)</f>
        <v/>
      </c>
      <c r="AB28" s="196" t="str">
        <f t="shared" si="0"/>
        <v/>
      </c>
      <c r="AC28" s="185"/>
      <c r="AD28" s="567" t="str">
        <f>IF(AB28="","",IF(AB28&lt;13,"",X))</f>
        <v/>
      </c>
      <c r="AE28" s="567"/>
      <c r="AF28" s="239" t="str">
        <f>IF(AB28="","",IF(AB28&lt;13,X,""))</f>
        <v/>
      </c>
      <c r="AG28" s="205"/>
      <c r="AH28" s="566"/>
      <c r="AI28" s="564"/>
      <c r="AJ28" s="564"/>
      <c r="AK28" s="564"/>
      <c r="AL28" s="564"/>
      <c r="AM28" s="565"/>
      <c r="AN28" s="9"/>
    </row>
    <row r="29" spans="1:41">
      <c r="A29" s="554"/>
      <c r="B29" s="226">
        <v>28</v>
      </c>
      <c r="C29" s="570">
        <f>Nómina!AH43</f>
        <v>0</v>
      </c>
      <c r="D29" s="571"/>
      <c r="E29" s="558">
        <f>Nómina!B43</f>
        <v>0</v>
      </c>
      <c r="F29" s="559"/>
      <c r="G29" s="560">
        <f>Nómina!H43</f>
        <v>0</v>
      </c>
      <c r="H29" s="561"/>
      <c r="I29" s="561"/>
      <c r="J29" s="561"/>
      <c r="K29" s="561"/>
      <c r="L29" s="562"/>
      <c r="M29" s="195" t="str">
        <f>IF(EM_2eva!C62=0,"",IFERROR(EM_2eva!C62,""))</f>
        <v/>
      </c>
      <c r="N29" s="197">
        <f>+EM_2eva!E62</f>
        <v>0</v>
      </c>
      <c r="O29" s="195" t="str">
        <f>IF(EM_2eva!E62=0,"",IFERROR(EM_2eva!E62,""))</f>
        <v/>
      </c>
      <c r="P29" s="195" t="str">
        <f>IF(EM_2eva!G62=0,"",IFERROR(EM_2eva!G62,""))</f>
        <v/>
      </c>
      <c r="Q29" s="195" t="str">
        <f>IF(EM_2eva!I62=0,"",IFERROR(EM_2eva!I62,""))</f>
        <v/>
      </c>
      <c r="R29" s="196" t="str">
        <f>IF(EM_2eva!K62=0,"",IFERROR(EM_2eva!K62,""))</f>
        <v/>
      </c>
      <c r="S29" s="196" t="str">
        <f>IF(EM_2eva!M62=0,"",IFERROR(EM_2eva!M62,""))</f>
        <v/>
      </c>
      <c r="T29" s="196" t="str">
        <f>IF(EM_2eva!O62=0,"",IFERROR(EM_2eva!O62,""))</f>
        <v/>
      </c>
      <c r="U29" s="196" t="str">
        <f>IF(EM_2eva!Q62=0,"",IFERROR(EM_2eva!Q62,""))</f>
        <v/>
      </c>
      <c r="V29" s="195"/>
      <c r="W29" s="195"/>
      <c r="X29" s="195"/>
      <c r="Y29" s="13"/>
      <c r="Z29" s="13"/>
      <c r="AA29" s="13" t="str">
        <f>IF(EM_2eva!AA62=0,"",EM_2eva!AA62)</f>
        <v/>
      </c>
      <c r="AB29" s="196" t="str">
        <f t="shared" si="0"/>
        <v/>
      </c>
      <c r="AC29" s="185"/>
      <c r="AD29" s="567" t="str">
        <f>IF(AB29="","",IF(AB29&lt;13,"",X))</f>
        <v/>
      </c>
      <c r="AE29" s="567"/>
      <c r="AF29" s="239" t="str">
        <f>IF(AB29="","",IF(AB29&lt;13,X,""))</f>
        <v/>
      </c>
      <c r="AG29" s="205"/>
      <c r="AH29" s="566"/>
      <c r="AI29" s="564"/>
      <c r="AJ29" s="564"/>
      <c r="AK29" s="564"/>
      <c r="AL29" s="564"/>
      <c r="AM29" s="565"/>
      <c r="AN29" s="9"/>
    </row>
    <row r="30" spans="1:41">
      <c r="A30" s="554"/>
      <c r="B30" s="226">
        <v>29</v>
      </c>
      <c r="C30" s="570">
        <f>Nómina!AH44</f>
        <v>0</v>
      </c>
      <c r="D30" s="571"/>
      <c r="E30" s="558">
        <f>Nómina!B44</f>
        <v>0</v>
      </c>
      <c r="F30" s="559"/>
      <c r="G30" s="560">
        <f>Nómina!H44</f>
        <v>0</v>
      </c>
      <c r="H30" s="561"/>
      <c r="I30" s="561"/>
      <c r="J30" s="561"/>
      <c r="K30" s="561"/>
      <c r="L30" s="562"/>
      <c r="M30" s="195" t="str">
        <f>IF(EM_2eva!C64=0,"",IFERROR(EM_2eva!C64,""))</f>
        <v/>
      </c>
      <c r="N30" s="197">
        <f>+EM_2eva!E64</f>
        <v>0</v>
      </c>
      <c r="O30" s="195" t="str">
        <f>IF(EM_2eva!E64=0,"",IFERROR(EM_2eva!E64,""))</f>
        <v/>
      </c>
      <c r="P30" s="195" t="str">
        <f>IF(EM_2eva!G64=0,"",IFERROR(EM_2eva!G64,""))</f>
        <v/>
      </c>
      <c r="Q30" s="195" t="str">
        <f>IF(EM_2eva!I64=0,"",IFERROR(EM_2eva!I64,""))</f>
        <v/>
      </c>
      <c r="R30" s="196" t="str">
        <f>IF(EM_2eva!K64=0,"",IFERROR(EM_2eva!K64,""))</f>
        <v/>
      </c>
      <c r="S30" s="196" t="str">
        <f>IF(EM_2eva!M64=0,"",IFERROR(EM_2eva!M64,""))</f>
        <v/>
      </c>
      <c r="T30" s="196" t="str">
        <f>IF(EM_2eva!O64=0,"",IFERROR(EM_2eva!O64,""))</f>
        <v/>
      </c>
      <c r="U30" s="196" t="str">
        <f>IF(EM_2eva!Q64=0,"",IFERROR(EM_2eva!Q64,""))</f>
        <v/>
      </c>
      <c r="V30" s="195"/>
      <c r="W30" s="195"/>
      <c r="X30" s="195"/>
      <c r="Y30" s="13"/>
      <c r="Z30" s="13"/>
      <c r="AA30" s="13" t="str">
        <f>IF(EM_2eva!AA64=0,"",EM_2eva!AA64)</f>
        <v/>
      </c>
      <c r="AB30" s="196" t="str">
        <f t="shared" si="0"/>
        <v/>
      </c>
      <c r="AC30" s="185"/>
      <c r="AD30" s="567" t="str">
        <f>IF(AB30="","",IF(AB30&lt;13,"",X))</f>
        <v/>
      </c>
      <c r="AE30" s="567"/>
      <c r="AF30" s="239" t="str">
        <f>IF(AB30="","",IF(AB30&lt;13,X,""))</f>
        <v/>
      </c>
      <c r="AG30" s="205"/>
      <c r="AH30" s="566"/>
      <c r="AI30" s="564"/>
      <c r="AJ30" s="564"/>
      <c r="AK30" s="564"/>
      <c r="AL30" s="564"/>
      <c r="AM30" s="565"/>
      <c r="AN30" s="9"/>
    </row>
    <row r="31" spans="1:41">
      <c r="A31" s="554"/>
      <c r="B31" s="226">
        <v>30</v>
      </c>
      <c r="C31" s="570">
        <f>Nómina!AH45</f>
        <v>0</v>
      </c>
      <c r="D31" s="571"/>
      <c r="E31" s="558">
        <f>Nómina!B45</f>
        <v>0</v>
      </c>
      <c r="F31" s="559"/>
      <c r="G31" s="560">
        <f>Nómina!H45</f>
        <v>0</v>
      </c>
      <c r="H31" s="561"/>
      <c r="I31" s="561"/>
      <c r="J31" s="561"/>
      <c r="K31" s="561"/>
      <c r="L31" s="562"/>
      <c r="M31" s="195" t="str">
        <f>IF(EM_2eva!C66=0,"",IFERROR(EM_2eva!C66,""))</f>
        <v/>
      </c>
      <c r="N31" s="197">
        <f>+EM_2eva!E66</f>
        <v>0</v>
      </c>
      <c r="O31" s="195" t="str">
        <f>IF(EM_2eva!E66=0,"",IFERROR(EM_2eva!E66,""))</f>
        <v/>
      </c>
      <c r="P31" s="195" t="str">
        <f>IF(EM_2eva!G66=0,"",IFERROR(EM_2eva!G66,""))</f>
        <v/>
      </c>
      <c r="Q31" s="195" t="str">
        <f>IF(EM_2eva!I66=0,"",IFERROR(EM_2eva!I66,""))</f>
        <v/>
      </c>
      <c r="R31" s="196" t="str">
        <f>IF(EM_2eva!K66=0,"",IFERROR(EM_2eva!K66,""))</f>
        <v/>
      </c>
      <c r="S31" s="196" t="str">
        <f>IF(EM_2eva!M66=0,"",IFERROR(EM_2eva!M66,""))</f>
        <v/>
      </c>
      <c r="T31" s="196" t="str">
        <f>IF(EM_2eva!O66=0,"",IFERROR(EM_2eva!O66,""))</f>
        <v/>
      </c>
      <c r="U31" s="196" t="str">
        <f>IF(EM_2eva!Q66=0,"",IFERROR(EM_2eva!Q66,""))</f>
        <v/>
      </c>
      <c r="V31" s="195"/>
      <c r="W31" s="195"/>
      <c r="X31" s="195"/>
      <c r="Y31" s="13"/>
      <c r="Z31" s="13"/>
      <c r="AA31" s="13" t="str">
        <f>IF(EM_2eva!AA66=0,"",EM_2eva!AA66)</f>
        <v/>
      </c>
      <c r="AB31" s="196" t="str">
        <f t="shared" si="0"/>
        <v/>
      </c>
      <c r="AC31" s="185"/>
      <c r="AD31" s="567" t="str">
        <f>IF(AB31="","",IF(AB31&lt;13,"",X))</f>
        <v/>
      </c>
      <c r="AE31" s="567"/>
      <c r="AF31" s="239" t="str">
        <f>IF(AB31="","",IF(AB31&lt;13,X,""))</f>
        <v/>
      </c>
      <c r="AG31" s="205"/>
      <c r="AH31" s="566"/>
      <c r="AI31" s="564"/>
      <c r="AJ31" s="564"/>
      <c r="AK31" s="564"/>
      <c r="AL31" s="564"/>
      <c r="AM31" s="565"/>
      <c r="AN31" s="9"/>
    </row>
    <row r="32" spans="1:41">
      <c r="A32" s="9"/>
      <c r="B32" s="132" t="s">
        <v>171</v>
      </c>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10"/>
      <c r="AF32" s="10"/>
      <c r="AG32" s="10"/>
      <c r="AH32" s="10"/>
      <c r="AI32" s="572" t="s">
        <v>172</v>
      </c>
      <c r="AJ32" s="572"/>
      <c r="AK32" s="572"/>
      <c r="AL32" s="572"/>
      <c r="AM32" s="9"/>
      <c r="AN32" s="9"/>
    </row>
    <row r="33" spans="1:40" ht="6"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10"/>
      <c r="AF33" s="10"/>
      <c r="AG33" s="10"/>
      <c r="AH33" s="10"/>
      <c r="AI33" s="9"/>
      <c r="AJ33" s="9"/>
      <c r="AK33" s="9"/>
      <c r="AL33" s="9"/>
      <c r="AM33" s="9"/>
      <c r="AN33" s="9"/>
    </row>
    <row r="34" spans="1:40">
      <c r="A34" s="9"/>
      <c r="B34" s="573" t="s">
        <v>5</v>
      </c>
      <c r="C34" s="573"/>
      <c r="D34" s="573"/>
      <c r="E34" s="573"/>
      <c r="F34" s="573"/>
      <c r="G34" s="573" t="s">
        <v>173</v>
      </c>
      <c r="H34" s="573"/>
      <c r="I34" s="573"/>
      <c r="J34" s="573"/>
      <c r="K34" s="573"/>
      <c r="L34" s="573" t="s">
        <v>174</v>
      </c>
      <c r="M34" s="573"/>
      <c r="N34" s="573"/>
      <c r="O34" s="573"/>
      <c r="P34" s="573"/>
      <c r="Q34" s="573"/>
      <c r="R34" s="573"/>
      <c r="S34" s="573"/>
      <c r="T34" s="573"/>
      <c r="U34" s="9"/>
      <c r="V34" s="9"/>
      <c r="W34" s="9"/>
      <c r="X34" s="9"/>
      <c r="Y34" s="9"/>
      <c r="Z34" s="9"/>
      <c r="AA34" s="9"/>
      <c r="AB34" s="9"/>
      <c r="AC34" s="9"/>
      <c r="AD34" s="9"/>
      <c r="AE34" s="10"/>
      <c r="AF34" s="10"/>
      <c r="AG34" s="10"/>
      <c r="AH34" s="10"/>
      <c r="AI34" s="9"/>
      <c r="AJ34" s="9"/>
      <c r="AK34" s="9"/>
      <c r="AL34" s="9"/>
      <c r="AM34" s="9"/>
      <c r="AN34" s="9"/>
    </row>
    <row r="35" spans="1:40" ht="23.25" customHeight="1">
      <c r="A35" s="175"/>
      <c r="B35" s="594" t="str">
        <f>IF(Nómina!F13=0,"",Nómina!F13)</f>
        <v/>
      </c>
      <c r="C35" s="595"/>
      <c r="D35" s="595"/>
      <c r="E35" s="595"/>
      <c r="F35" s="596"/>
      <c r="G35" s="597" t="str">
        <f>IF(Car_CT7!AP56=0,"",Car_CT7!AP56)</f>
        <v/>
      </c>
      <c r="H35" s="598"/>
      <c r="I35" s="598"/>
      <c r="J35" s="598"/>
      <c r="K35" s="599"/>
      <c r="L35" s="600"/>
      <c r="M35" s="600"/>
      <c r="N35" s="600"/>
      <c r="O35" s="600"/>
      <c r="P35" s="600"/>
      <c r="Q35" s="600"/>
      <c r="R35" s="600"/>
      <c r="S35" s="600"/>
      <c r="T35" s="600"/>
      <c r="U35" s="175"/>
      <c r="V35" s="175"/>
      <c r="W35" s="175"/>
      <c r="X35" s="175"/>
      <c r="Y35" s="175"/>
      <c r="Z35" s="175"/>
      <c r="AA35" s="175"/>
      <c r="AB35" s="175"/>
      <c r="AC35" s="175"/>
      <c r="AD35" s="175"/>
      <c r="AE35" s="94"/>
      <c r="AF35" s="94"/>
      <c r="AG35" s="94"/>
      <c r="AH35" s="94"/>
      <c r="AI35" s="175"/>
      <c r="AJ35" s="175"/>
      <c r="AK35" s="175"/>
      <c r="AL35" s="175"/>
      <c r="AM35" s="175"/>
      <c r="AN35" s="9"/>
    </row>
    <row r="36" spans="1:40">
      <c r="A36" s="9"/>
      <c r="B36" s="574" t="s">
        <v>175</v>
      </c>
      <c r="C36" s="575"/>
      <c r="D36" s="575"/>
      <c r="E36" s="575"/>
      <c r="F36" s="576"/>
      <c r="G36" s="576"/>
      <c r="H36" s="576"/>
      <c r="I36" s="576"/>
      <c r="J36" s="576"/>
      <c r="K36" s="576"/>
      <c r="L36" s="576"/>
      <c r="M36" s="576"/>
      <c r="N36" s="576"/>
      <c r="O36" s="576"/>
      <c r="P36" s="576"/>
      <c r="Q36" s="576"/>
      <c r="R36" s="576"/>
      <c r="S36" s="576"/>
      <c r="T36" s="202"/>
      <c r="U36" s="9"/>
      <c r="V36" s="9"/>
      <c r="W36" s="9"/>
      <c r="X36" s="9"/>
      <c r="Y36" s="9"/>
      <c r="Z36" s="9"/>
      <c r="AA36" s="9"/>
      <c r="AB36" s="9"/>
      <c r="AC36" s="9"/>
      <c r="AD36" s="9"/>
      <c r="AE36" s="10"/>
      <c r="AF36" s="10"/>
      <c r="AG36" s="10"/>
      <c r="AH36" s="10"/>
      <c r="AI36" s="9"/>
      <c r="AJ36" s="9"/>
      <c r="AK36" s="9"/>
      <c r="AL36" s="9"/>
      <c r="AM36" s="9"/>
      <c r="AN36" s="9"/>
    </row>
    <row r="37" spans="1:40">
      <c r="A37" s="9"/>
      <c r="B37" s="15"/>
      <c r="C37" s="9"/>
      <c r="D37" s="9"/>
      <c r="E37" s="10"/>
      <c r="F37" s="578"/>
      <c r="G37" s="578"/>
      <c r="H37" s="578"/>
      <c r="I37" s="578"/>
      <c r="J37" s="578"/>
      <c r="K37" s="578"/>
      <c r="L37" s="578"/>
      <c r="M37" s="578"/>
      <c r="N37" s="578"/>
      <c r="O37" s="578"/>
      <c r="P37" s="578"/>
      <c r="Q37" s="578"/>
      <c r="R37" s="578"/>
      <c r="S37" s="578"/>
      <c r="T37" s="188"/>
      <c r="U37" s="9"/>
      <c r="V37" s="9"/>
      <c r="W37" s="9"/>
      <c r="X37" s="9"/>
      <c r="Y37" s="9"/>
      <c r="Z37" s="9"/>
      <c r="AA37" s="9"/>
      <c r="AB37" s="9"/>
      <c r="AC37" s="9"/>
      <c r="AD37" s="9"/>
      <c r="AE37" s="10"/>
      <c r="AF37" s="10"/>
      <c r="AG37" s="10"/>
      <c r="AH37" s="10"/>
      <c r="AI37" s="9"/>
      <c r="AJ37" s="9"/>
      <c r="AK37" s="9"/>
      <c r="AL37" s="9"/>
      <c r="AM37" s="9"/>
      <c r="AN37" s="9"/>
    </row>
    <row r="38" spans="1:40">
      <c r="A38" s="9"/>
      <c r="B38" s="15"/>
      <c r="C38" s="9"/>
      <c r="D38" s="9"/>
      <c r="E38" s="10"/>
      <c r="F38" s="578"/>
      <c r="G38" s="578"/>
      <c r="H38" s="578"/>
      <c r="I38" s="578"/>
      <c r="J38" s="578"/>
      <c r="K38" s="578"/>
      <c r="L38" s="578"/>
      <c r="M38" s="578"/>
      <c r="N38" s="578"/>
      <c r="O38" s="578"/>
      <c r="P38" s="578"/>
      <c r="Q38" s="578"/>
      <c r="R38" s="578"/>
      <c r="S38" s="578"/>
      <c r="T38" s="188"/>
      <c r="U38" s="9"/>
      <c r="V38" s="9"/>
      <c r="W38" s="9"/>
      <c r="X38" s="9"/>
      <c r="Y38" s="9"/>
      <c r="Z38" s="9"/>
      <c r="AA38" s="9"/>
      <c r="AB38" s="9"/>
      <c r="AC38" s="9"/>
      <c r="AD38" s="9"/>
      <c r="AE38" s="10"/>
      <c r="AF38" s="10"/>
      <c r="AG38" s="10"/>
      <c r="AH38" s="10"/>
      <c r="AI38" s="9"/>
      <c r="AJ38" s="9"/>
      <c r="AK38" s="9"/>
      <c r="AL38" s="9"/>
      <c r="AM38" s="9"/>
      <c r="AN38" s="9"/>
    </row>
    <row r="39" spans="1:40" ht="6" customHeight="1">
      <c r="A39" s="9"/>
      <c r="B39" s="224"/>
      <c r="C39" s="190"/>
      <c r="D39" s="190"/>
      <c r="E39" s="190"/>
      <c r="F39" s="190"/>
      <c r="G39" s="190"/>
      <c r="H39" s="190"/>
      <c r="I39" s="190"/>
      <c r="J39" s="190"/>
      <c r="K39" s="190"/>
      <c r="L39" s="190"/>
      <c r="M39" s="190"/>
      <c r="N39" s="190"/>
      <c r="O39" s="190"/>
      <c r="P39" s="190"/>
      <c r="Q39" s="190"/>
      <c r="R39" s="190"/>
      <c r="S39" s="190"/>
      <c r="T39" s="191"/>
      <c r="U39" s="9"/>
      <c r="V39" s="9"/>
      <c r="W39" s="9"/>
      <c r="X39" s="9"/>
      <c r="Y39" s="9"/>
      <c r="Z39" s="9"/>
      <c r="AA39" s="9"/>
      <c r="AB39" s="9"/>
      <c r="AC39" s="9"/>
      <c r="AD39" s="9"/>
      <c r="AE39" s="10"/>
      <c r="AF39" s="10"/>
      <c r="AG39" s="10"/>
      <c r="AH39" s="10"/>
      <c r="AI39" s="9"/>
      <c r="AJ39" s="9"/>
      <c r="AK39" s="9"/>
      <c r="AL39" s="9"/>
      <c r="AM39" s="9"/>
      <c r="AN39" s="9"/>
    </row>
    <row r="40" spans="1:40">
      <c r="A40" s="9"/>
      <c r="B40" s="557" t="s">
        <v>176</v>
      </c>
      <c r="C40" s="557"/>
      <c r="D40" s="557"/>
      <c r="E40" s="557"/>
      <c r="F40" s="557"/>
      <c r="G40" s="557"/>
      <c r="H40" s="557"/>
      <c r="I40" s="557"/>
      <c r="J40" s="557"/>
      <c r="K40" s="557"/>
      <c r="L40" s="557"/>
      <c r="M40" s="557"/>
      <c r="N40" s="557"/>
      <c r="O40" s="557"/>
      <c r="P40" s="557"/>
      <c r="Q40" s="557"/>
      <c r="R40" s="557"/>
      <c r="S40" s="557"/>
      <c r="T40" s="557"/>
      <c r="U40" s="557"/>
      <c r="V40" s="557"/>
      <c r="W40" s="557"/>
      <c r="X40" s="557"/>
      <c r="Y40" s="557"/>
      <c r="Z40" s="557"/>
      <c r="AA40" s="557"/>
      <c r="AB40" s="557"/>
      <c r="AC40" s="557"/>
      <c r="AD40" s="557"/>
      <c r="AE40" s="10"/>
      <c r="AF40" s="10"/>
      <c r="AG40" s="10"/>
      <c r="AH40" s="10"/>
      <c r="AI40" s="9"/>
      <c r="AJ40" s="9"/>
      <c r="AK40" s="9"/>
      <c r="AL40" s="9"/>
      <c r="AM40" s="9"/>
      <c r="AN40" s="9"/>
    </row>
    <row r="41" spans="1:40">
      <c r="A41" s="175"/>
      <c r="B41" s="175"/>
      <c r="C41" s="175"/>
      <c r="D41" s="175"/>
      <c r="E41" s="175"/>
      <c r="F41" s="175"/>
      <c r="G41" s="175"/>
      <c r="H41" s="175"/>
      <c r="I41" s="175"/>
      <c r="J41" s="175"/>
      <c r="K41" s="175"/>
      <c r="L41" s="175"/>
      <c r="M41" s="175"/>
      <c r="N41" s="175"/>
      <c r="O41" s="175"/>
      <c r="P41" s="175"/>
      <c r="Q41" s="175"/>
      <c r="R41" s="175"/>
      <c r="S41" s="175"/>
      <c r="T41" s="175"/>
      <c r="U41" s="175"/>
      <c r="V41" s="175"/>
      <c r="W41" s="175"/>
      <c r="X41" s="175"/>
      <c r="Y41" s="175"/>
      <c r="Z41" s="175"/>
      <c r="AA41" s="175"/>
      <c r="AB41" s="175"/>
      <c r="AC41" s="175"/>
      <c r="AD41" s="175"/>
      <c r="AE41" s="94"/>
      <c r="AF41" s="94"/>
      <c r="AG41" s="94"/>
      <c r="AH41" s="94"/>
      <c r="AI41" s="175"/>
      <c r="AJ41" s="175"/>
      <c r="AK41" s="175"/>
      <c r="AL41" s="175"/>
      <c r="AM41" s="175"/>
      <c r="AN41" s="9"/>
    </row>
    <row r="42" spans="1:40">
      <c r="A42" s="175"/>
      <c r="B42" s="175"/>
      <c r="C42" s="175"/>
      <c r="D42" s="175"/>
      <c r="E42" s="175"/>
      <c r="F42" s="175"/>
      <c r="G42" s="175"/>
      <c r="H42" s="175"/>
      <c r="I42" s="175"/>
      <c r="J42" s="175"/>
      <c r="K42" s="175"/>
      <c r="L42" s="175"/>
      <c r="M42" s="175"/>
      <c r="N42" s="175"/>
      <c r="O42" s="175"/>
      <c r="P42" s="175"/>
      <c r="Q42" s="175"/>
      <c r="R42" s="175"/>
      <c r="S42" s="175"/>
      <c r="T42" s="175"/>
      <c r="U42" s="175"/>
      <c r="V42" s="175"/>
      <c r="W42" s="175"/>
      <c r="X42" s="175"/>
      <c r="Y42" s="175"/>
      <c r="Z42" s="175"/>
      <c r="AA42" s="175"/>
      <c r="AB42" s="175"/>
      <c r="AC42" s="175"/>
      <c r="AD42" s="175"/>
      <c r="AE42" s="94"/>
      <c r="AF42" s="94"/>
      <c r="AG42" s="94"/>
      <c r="AH42" s="94"/>
      <c r="AI42" s="175"/>
      <c r="AJ42" s="175"/>
      <c r="AK42" s="175"/>
      <c r="AL42" s="175"/>
      <c r="AM42" s="175"/>
      <c r="AN42" s="9"/>
    </row>
    <row r="43" spans="1:40">
      <c r="A43" s="175"/>
      <c r="B43" s="175"/>
      <c r="C43" s="175"/>
      <c r="D43" s="175"/>
      <c r="E43" s="175"/>
      <c r="F43" s="175"/>
      <c r="G43" s="175"/>
      <c r="H43" s="175"/>
      <c r="I43" s="175"/>
      <c r="J43" s="175"/>
      <c r="K43" s="175"/>
      <c r="L43" s="175"/>
      <c r="M43" s="175"/>
      <c r="N43" s="175"/>
      <c r="O43" s="175"/>
      <c r="P43" s="175"/>
      <c r="Q43" s="175"/>
      <c r="R43" s="175"/>
      <c r="S43" s="175"/>
      <c r="T43" s="175"/>
      <c r="U43" s="175"/>
      <c r="V43" s="175"/>
      <c r="W43" s="175"/>
      <c r="X43" s="175"/>
      <c r="Y43" s="175"/>
      <c r="Z43" s="175"/>
      <c r="AA43" s="175"/>
      <c r="AB43" s="175"/>
      <c r="AC43" s="175"/>
      <c r="AD43" s="175"/>
      <c r="AE43" s="94"/>
      <c r="AF43" s="94"/>
      <c r="AG43" s="94"/>
      <c r="AH43" s="94"/>
      <c r="AI43" s="175"/>
      <c r="AJ43" s="175"/>
      <c r="AK43" s="175"/>
      <c r="AL43" s="175"/>
      <c r="AM43" s="175"/>
      <c r="AN43" s="9"/>
    </row>
    <row r="44" spans="1:40">
      <c r="A44" s="175"/>
      <c r="B44" s="175"/>
      <c r="C44" s="175"/>
      <c r="D44" s="175"/>
      <c r="E44" s="175"/>
      <c r="F44" s="175"/>
      <c r="G44" s="175"/>
      <c r="H44" s="175"/>
      <c r="I44" s="175"/>
      <c r="J44" s="175"/>
      <c r="K44" s="175"/>
      <c r="L44" s="175"/>
      <c r="M44" s="175"/>
      <c r="N44" s="175"/>
      <c r="O44" s="175"/>
      <c r="P44" s="175"/>
      <c r="Q44" s="175"/>
      <c r="R44" s="175"/>
      <c r="S44" s="175"/>
      <c r="T44" s="175"/>
      <c r="U44" s="175"/>
      <c r="V44" s="175"/>
      <c r="W44" s="175"/>
      <c r="X44" s="175"/>
      <c r="Y44" s="175"/>
      <c r="Z44" s="175"/>
      <c r="AA44" s="175"/>
      <c r="AB44" s="175"/>
      <c r="AC44" s="175"/>
      <c r="AD44" s="175"/>
      <c r="AE44" s="94"/>
      <c r="AF44" s="94"/>
      <c r="AG44" s="94"/>
      <c r="AH44" s="94"/>
      <c r="AI44" s="175"/>
      <c r="AJ44" s="175"/>
      <c r="AK44" s="175"/>
      <c r="AL44" s="175"/>
      <c r="AM44" s="175"/>
      <c r="AN44" s="9"/>
    </row>
    <row r="45" spans="1:40">
      <c r="A45" s="175"/>
      <c r="B45" s="175"/>
      <c r="C45" s="175"/>
      <c r="D45" s="175"/>
      <c r="E45" s="175"/>
      <c r="F45" s="175"/>
      <c r="G45" s="175"/>
      <c r="H45" s="175"/>
      <c r="I45" s="175"/>
      <c r="J45" s="175"/>
      <c r="V45" s="175"/>
      <c r="W45" s="175"/>
      <c r="X45" s="175"/>
      <c r="AK45" s="175"/>
      <c r="AL45" s="175"/>
      <c r="AM45" s="175"/>
      <c r="AN45" s="9"/>
    </row>
    <row r="46" spans="1:40">
      <c r="A46" s="175"/>
      <c r="B46" s="175"/>
      <c r="C46" s="175"/>
      <c r="D46" s="175"/>
      <c r="E46" s="175"/>
      <c r="F46" s="175"/>
      <c r="G46" s="175"/>
      <c r="H46" s="175"/>
      <c r="I46" s="175"/>
      <c r="J46" s="175"/>
      <c r="K46" s="175"/>
      <c r="L46" s="175"/>
      <c r="M46" s="175"/>
      <c r="N46" s="175"/>
      <c r="O46" s="175"/>
      <c r="P46" s="175"/>
      <c r="Q46" s="175"/>
      <c r="R46" s="175"/>
      <c r="S46" s="175"/>
      <c r="T46" s="175"/>
      <c r="U46" s="175"/>
      <c r="V46" s="175"/>
      <c r="W46" s="175"/>
      <c r="X46" s="175"/>
      <c r="Y46" s="175"/>
      <c r="Z46" s="175"/>
      <c r="AA46" s="175"/>
      <c r="AB46" s="175"/>
      <c r="AC46" s="175"/>
      <c r="AD46" s="175"/>
      <c r="AE46" s="94"/>
      <c r="AF46" s="94"/>
      <c r="AG46" s="94"/>
      <c r="AH46" s="94"/>
      <c r="AI46" s="175"/>
      <c r="AJ46" s="175"/>
      <c r="AK46" s="175"/>
      <c r="AL46" s="175"/>
      <c r="AM46" s="175"/>
      <c r="AN46" s="9"/>
    </row>
    <row r="47" spans="1:40">
      <c r="A47" s="175"/>
      <c r="B47" s="568"/>
      <c r="C47" s="568"/>
      <c r="D47" s="568"/>
      <c r="E47" s="568"/>
      <c r="F47" s="568"/>
      <c r="G47" s="568"/>
      <c r="H47" s="568"/>
      <c r="I47" s="175"/>
      <c r="J47" s="175"/>
      <c r="K47" s="569"/>
      <c r="L47" s="569"/>
      <c r="M47" s="569"/>
      <c r="N47" s="569"/>
      <c r="O47" s="569"/>
      <c r="P47" s="569"/>
      <c r="Q47" s="569"/>
      <c r="R47" s="569"/>
      <c r="S47" s="569"/>
      <c r="T47" s="569"/>
      <c r="U47" s="569"/>
      <c r="V47" s="175"/>
      <c r="W47" s="175"/>
      <c r="X47" s="175"/>
      <c r="Y47" s="569"/>
      <c r="Z47" s="569"/>
      <c r="AA47" s="569"/>
      <c r="AB47" s="569"/>
      <c r="AC47" s="569"/>
      <c r="AD47" s="569"/>
      <c r="AE47" s="569"/>
      <c r="AF47" s="569"/>
      <c r="AG47" s="569"/>
      <c r="AH47" s="569"/>
      <c r="AI47" s="569"/>
      <c r="AJ47" s="569"/>
      <c r="AK47" s="175"/>
      <c r="AL47" s="175"/>
      <c r="AM47" s="175"/>
      <c r="AN47" s="9"/>
    </row>
    <row r="48" spans="1:40">
      <c r="A48" s="9"/>
      <c r="B48" s="540" t="s">
        <v>177</v>
      </c>
      <c r="C48" s="540"/>
      <c r="D48" s="540"/>
      <c r="E48" s="540"/>
      <c r="F48" s="540"/>
      <c r="G48" s="540"/>
      <c r="H48" s="540"/>
      <c r="I48" s="9"/>
      <c r="J48" s="9"/>
      <c r="K48" s="577" t="str">
        <f>Nómina!O55</f>
        <v>CARLA VANESA MEDINA MEDINA</v>
      </c>
      <c r="L48" s="577"/>
      <c r="M48" s="577"/>
      <c r="N48" s="577"/>
      <c r="O48" s="577"/>
      <c r="P48" s="577"/>
      <c r="Q48" s="577"/>
      <c r="R48" s="577"/>
      <c r="S48" s="577"/>
      <c r="T48" s="577"/>
      <c r="U48" s="577"/>
      <c r="V48" s="175"/>
      <c r="W48" s="175"/>
      <c r="X48" s="175"/>
      <c r="Y48" s="577" t="str">
        <f>Nómina!AC55</f>
        <v>Hna. Lic. LOURDES TAIPE SOTO</v>
      </c>
      <c r="Z48" s="577"/>
      <c r="AA48" s="577"/>
      <c r="AB48" s="577"/>
      <c r="AC48" s="577"/>
      <c r="AD48" s="577"/>
      <c r="AE48" s="577"/>
      <c r="AF48" s="577"/>
      <c r="AG48" s="577"/>
      <c r="AH48" s="577"/>
      <c r="AI48" s="577"/>
      <c r="AJ48" s="577"/>
      <c r="AK48" s="175"/>
      <c r="AL48" s="175"/>
      <c r="AM48" s="175"/>
      <c r="AN48" s="9"/>
    </row>
    <row r="49" spans="1:40">
      <c r="A49" s="9"/>
      <c r="B49" s="9"/>
      <c r="C49" s="9"/>
      <c r="D49" s="9"/>
      <c r="E49" s="9"/>
      <c r="F49" s="9"/>
      <c r="G49" s="9"/>
      <c r="H49" s="9"/>
      <c r="I49" s="9"/>
      <c r="J49" s="9"/>
      <c r="K49" s="579" t="s">
        <v>178</v>
      </c>
      <c r="L49" s="579"/>
      <c r="M49" s="579"/>
      <c r="N49" s="579"/>
      <c r="O49" s="579"/>
      <c r="P49" s="579"/>
      <c r="Q49" s="579"/>
      <c r="R49" s="579"/>
      <c r="S49" s="579"/>
      <c r="T49" s="579"/>
      <c r="U49" s="579"/>
      <c r="Y49" s="579" t="s">
        <v>179</v>
      </c>
      <c r="Z49" s="579"/>
      <c r="AA49" s="579"/>
      <c r="AB49" s="579"/>
      <c r="AC49" s="579"/>
      <c r="AD49" s="579"/>
      <c r="AE49" s="579"/>
      <c r="AF49" s="579"/>
      <c r="AG49" s="579"/>
      <c r="AH49" s="579"/>
      <c r="AI49" s="579"/>
      <c r="AJ49" s="579"/>
      <c r="AL49" s="175"/>
      <c r="AM49" s="175"/>
      <c r="AN49" s="9"/>
    </row>
    <row r="50" spans="1:40">
      <c r="A50" s="9"/>
      <c r="B50" s="9"/>
      <c r="C50" s="9"/>
      <c r="D50" s="9"/>
      <c r="E50" s="9"/>
      <c r="F50" s="9"/>
      <c r="G50" s="9"/>
      <c r="H50" s="9"/>
      <c r="I50" s="9"/>
      <c r="J50" s="9"/>
      <c r="K50" s="593" t="s">
        <v>180</v>
      </c>
      <c r="L50" s="593"/>
      <c r="M50" s="593"/>
      <c r="N50" s="593"/>
      <c r="O50" s="593"/>
      <c r="P50" s="593"/>
      <c r="Q50" s="593"/>
      <c r="R50" s="593"/>
      <c r="S50" s="593"/>
      <c r="T50" s="593"/>
      <c r="U50" s="593"/>
      <c r="V50" s="175"/>
      <c r="W50" s="175"/>
      <c r="X50" s="175"/>
      <c r="Y50" s="593" t="s">
        <v>180</v>
      </c>
      <c r="Z50" s="593"/>
      <c r="AA50" s="593"/>
      <c r="AB50" s="593"/>
      <c r="AC50" s="593"/>
      <c r="AD50" s="593"/>
      <c r="AE50" s="593"/>
      <c r="AF50" s="593"/>
      <c r="AG50" s="593"/>
      <c r="AH50" s="593"/>
      <c r="AI50" s="593"/>
      <c r="AJ50" s="593"/>
      <c r="AK50" s="175"/>
      <c r="AL50" s="9"/>
      <c r="AM50" s="9"/>
      <c r="AN50" s="9"/>
    </row>
  </sheetData>
  <sheetProtection selectLockedCells="1"/>
  <mergeCells count="110">
    <mergeCell ref="A22:A31"/>
    <mergeCell ref="C22:D22"/>
    <mergeCell ref="E22:F22"/>
    <mergeCell ref="G22:L22"/>
    <mergeCell ref="C24:D24"/>
    <mergeCell ref="E24:F24"/>
    <mergeCell ref="G31:L31"/>
    <mergeCell ref="B35:F35"/>
    <mergeCell ref="G35:K35"/>
    <mergeCell ref="L35:T35"/>
    <mergeCell ref="E31:F31"/>
    <mergeCell ref="K50:U50"/>
    <mergeCell ref="Y50:AJ50"/>
    <mergeCell ref="AD31:AE31"/>
    <mergeCell ref="AH31:AM31"/>
    <mergeCell ref="AD23:AE23"/>
    <mergeCell ref="AH29:AM29"/>
    <mergeCell ref="AH27:AM27"/>
    <mergeCell ref="AH25:AM25"/>
    <mergeCell ref="G26:L26"/>
    <mergeCell ref="B40:AD40"/>
    <mergeCell ref="C31:D31"/>
    <mergeCell ref="C27:D27"/>
    <mergeCell ref="E27:F27"/>
    <mergeCell ref="G27:L27"/>
    <mergeCell ref="C29:D29"/>
    <mergeCell ref="E29:F29"/>
    <mergeCell ref="G29:L29"/>
    <mergeCell ref="G28:L28"/>
    <mergeCell ref="C30:D30"/>
    <mergeCell ref="G24:L24"/>
    <mergeCell ref="G25:L25"/>
    <mergeCell ref="E30:F30"/>
    <mergeCell ref="G30:L30"/>
    <mergeCell ref="C28:D28"/>
    <mergeCell ref="M2:Z2"/>
    <mergeCell ref="AA2:AA21"/>
    <mergeCell ref="M3:M21"/>
    <mergeCell ref="N3:N21"/>
    <mergeCell ref="Z3:Z21"/>
    <mergeCell ref="AD25:AE25"/>
    <mergeCell ref="AD22:AE22"/>
    <mergeCell ref="W3:W21"/>
    <mergeCell ref="AE3:AL3"/>
    <mergeCell ref="AK9:AK10"/>
    <mergeCell ref="O3:O21"/>
    <mergeCell ref="P3:P21"/>
    <mergeCell ref="X3:X21"/>
    <mergeCell ref="AF11:AJ12"/>
    <mergeCell ref="AF7:AJ8"/>
    <mergeCell ref="Y3:Y21"/>
    <mergeCell ref="V3:V21"/>
    <mergeCell ref="AD21:AE21"/>
    <mergeCell ref="AF5:AJ6"/>
    <mergeCell ref="K49:U49"/>
    <mergeCell ref="Y49:AJ49"/>
    <mergeCell ref="AK7:AK8"/>
    <mergeCell ref="AH21:AM21"/>
    <mergeCell ref="AB2:AB21"/>
    <mergeCell ref="AK11:AK12"/>
    <mergeCell ref="AE4:AL4"/>
    <mergeCell ref="S3:S21"/>
    <mergeCell ref="C5:I6"/>
    <mergeCell ref="C16:I16"/>
    <mergeCell ref="C25:D25"/>
    <mergeCell ref="E25:F25"/>
    <mergeCell ref="G21:L21"/>
    <mergeCell ref="T3:T21"/>
    <mergeCell ref="C23:D23"/>
    <mergeCell ref="C9:K10"/>
    <mergeCell ref="C21:D21"/>
    <mergeCell ref="E21:F21"/>
    <mergeCell ref="C11:F12"/>
    <mergeCell ref="AK5:AK6"/>
    <mergeCell ref="Q3:Q21"/>
    <mergeCell ref="R3:R21"/>
    <mergeCell ref="AF9:AJ10"/>
    <mergeCell ref="U3:U21"/>
    <mergeCell ref="K48:U48"/>
    <mergeCell ref="Y48:AJ48"/>
    <mergeCell ref="AH30:AM30"/>
    <mergeCell ref="AD27:AE27"/>
    <mergeCell ref="AH28:AM28"/>
    <mergeCell ref="AD29:AE29"/>
    <mergeCell ref="AD28:AE28"/>
    <mergeCell ref="AD30:AE30"/>
    <mergeCell ref="F37:S37"/>
    <mergeCell ref="F38:S38"/>
    <mergeCell ref="B48:H48"/>
    <mergeCell ref="C14:K14"/>
    <mergeCell ref="E23:F23"/>
    <mergeCell ref="G23:L23"/>
    <mergeCell ref="E28:F28"/>
    <mergeCell ref="AH22:AM22"/>
    <mergeCell ref="AH23:AM23"/>
    <mergeCell ref="AD24:AE24"/>
    <mergeCell ref="AH24:AM24"/>
    <mergeCell ref="B47:H47"/>
    <mergeCell ref="K47:U47"/>
    <mergeCell ref="Y47:AJ47"/>
    <mergeCell ref="AD26:AE26"/>
    <mergeCell ref="AH26:AM26"/>
    <mergeCell ref="C26:D26"/>
    <mergeCell ref="E26:F26"/>
    <mergeCell ref="AI32:AL32"/>
    <mergeCell ref="B34:F34"/>
    <mergeCell ref="G34:K34"/>
    <mergeCell ref="L34:T34"/>
    <mergeCell ref="B36:E36"/>
    <mergeCell ref="F36:S36"/>
  </mergeCells>
  <phoneticPr fontId="0" type="noConversion"/>
  <conditionalFormatting sqref="U22 V22:X31 Y22:Z22 AA22:AC31 U23:AA31">
    <cfRule type="cellIs" dxfId="6" priority="67" stopIfTrue="1" operator="greaterThanOrEqual">
      <formula>10.5</formula>
    </cfRule>
    <cfRule type="cellIs" dxfId="5" priority="68" stopIfTrue="1" operator="lessThanOrEqual">
      <formula>10.4</formula>
    </cfRule>
  </conditionalFormatting>
  <conditionalFormatting sqref="U22:X31 AA22:AB31">
    <cfRule type="cellIs" dxfId="4" priority="69" stopIfTrue="1" operator="greaterThanOrEqual">
      <formula>10.5</formula>
    </cfRule>
    <cfRule type="cellIs" dxfId="3" priority="70" stopIfTrue="1" operator="lessThan">
      <formula>10.4</formula>
    </cfRule>
  </conditionalFormatting>
  <conditionalFormatting sqref="M22:AC22 M22:T31 O23:X31 AA23:AB31">
    <cfRule type="cellIs" dxfId="2" priority="71" stopIfTrue="1" operator="greaterThanOrEqual">
      <formula>10.5</formula>
    </cfRule>
    <cfRule type="cellIs" dxfId="1" priority="72" stopIfTrue="1" operator="lessThanOrEqual">
      <formula>10.4</formula>
    </cfRule>
  </conditionalFormatting>
  <conditionalFormatting sqref="M3:Z21 C22:AG31">
    <cfRule type="cellIs" dxfId="0" priority="64" operator="equal">
      <formula>0</formula>
    </cfRule>
  </conditionalFormatting>
  <dataValidations count="2">
    <dataValidation type="whole" allowBlank="1" showInputMessage="1" showErrorMessage="1" errorTitle="Supervisión de errores" error="Error en el dato ingresado_x000a_Ingrese Notas del 0 al 20 Ud. se ha eequivocado" sqref="Y23:Z31" xr:uid="{00000000-0002-0000-0A00-000000000000}">
      <formula1>0</formula1>
      <formula2>20</formula2>
    </dataValidation>
    <dataValidation type="list" showDropDown="1" showInputMessage="1" errorTitle="Supervisión de errores" error="Por favor ingrese solamente una X en mayúscula" sqref="AG22:AG31" xr:uid="{00000000-0002-0000-0A00-000001000000}">
      <formula1>$C$19</formula1>
    </dataValidation>
  </dataValidations>
  <printOptions horizontalCentered="1" verticalCentered="1"/>
  <pageMargins left="0" right="0" top="0" bottom="0" header="0" footer="0"/>
  <pageSetup paperSize="9" scale="95" orientation="landscape" r:id="rId1"/>
  <headerFooter alignWithMargins="0"/>
  <ignoredErrors>
    <ignoredError sqref="R22:R31 S22:S31 T22:T31 U22:U31 AB22:AB31" unlocked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7</vt:i4>
      </vt:variant>
    </vt:vector>
  </HeadingPairs>
  <TitlesOfParts>
    <vt:vector size="18" baseType="lpstr">
      <vt:lpstr>Nómina</vt:lpstr>
      <vt:lpstr>Car_CT7</vt:lpstr>
      <vt:lpstr>Nam_As1_CT1</vt:lpstr>
      <vt:lpstr>1eva_AP1</vt:lpstr>
      <vt:lpstr>AP5_As2</vt:lpstr>
      <vt:lpstr>EM_2eva</vt:lpstr>
      <vt:lpstr>3eva_8eva</vt:lpstr>
      <vt:lpstr>7eva_4eva</vt:lpstr>
      <vt:lpstr>5eva_6eva</vt:lpstr>
      <vt:lpstr>Acta_1</vt:lpstr>
      <vt:lpstr>Acta_2</vt:lpstr>
      <vt:lpstr>'3eva_8eva'!Área_de_impresión</vt:lpstr>
      <vt:lpstr>'5eva_6eva'!Área_de_impresión</vt:lpstr>
      <vt:lpstr>'7eva_4eva'!Área_de_impresión</vt:lpstr>
      <vt:lpstr>Acta_1!Área_de_impresión</vt:lpstr>
      <vt:lpstr>Acta_2!Área_de_impresión</vt:lpstr>
      <vt:lpstr>EM_2eva!Área_de_impresión</vt:lpstr>
      <vt:lpstr>Nómina!Área_de_impresión</vt:lpstr>
    </vt:vector>
  </TitlesOfParts>
  <Company>JKService Technology Supplier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ELISEO VARGAS</dc:creator>
  <cp:lastModifiedBy>JEFERSON</cp:lastModifiedBy>
  <cp:lastPrinted>2019-04-27T15:51:15Z</cp:lastPrinted>
  <dcterms:created xsi:type="dcterms:W3CDTF">2007-01-05T02:12:26Z</dcterms:created>
  <dcterms:modified xsi:type="dcterms:W3CDTF">2019-06-09T19:29:50Z</dcterms:modified>
</cp:coreProperties>
</file>