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FERSON\Desktop\"/>
    </mc:Choice>
  </mc:AlternateContent>
  <xr:revisionPtr revIDLastSave="0" documentId="8_{0C34CC1C-2853-44E2-BF53-ADAC0084DA1C}" xr6:coauthVersionLast="41" xr6:coauthVersionMax="41" xr10:uidLastSave="{00000000-0000-0000-0000-000000000000}"/>
  <bookViews>
    <workbookView xWindow="-120" yWindow="-120" windowWidth="20730" windowHeight="11160" tabRatio="822" activeTab="1" xr2:uid="{00000000-000D-0000-FFFF-FFFF00000000}"/>
  </bookViews>
  <sheets>
    <sheet name="NOMINA" sheetId="17" r:id="rId1"/>
    <sheet name="REG1.1" sheetId="1" r:id="rId2"/>
    <sheet name="REG 1.2" sheetId="13" r:id="rId3"/>
    <sheet name="REG3" sheetId="2" r:id="rId4"/>
    <sheet name="REG2" sheetId="11" r:id="rId5"/>
    <sheet name="REG4" sheetId="9" r:id="rId6"/>
    <sheet name="REG5" sheetId="18" r:id="rId7"/>
    <sheet name="REG6" sheetId="8" r:id="rId8"/>
    <sheet name="REG7" sheetId="6" r:id="rId9"/>
    <sheet name="ACTA1" sheetId="15" r:id="rId10"/>
    <sheet name="ACTA 2" sheetId="16" r:id="rId11"/>
  </sheets>
  <definedNames>
    <definedName name="_xlnm.Print_Area" localSheetId="0">NOMINA!$A$1:$AJ$55</definedName>
    <definedName name="_xlnm.Print_Area" localSheetId="2">'REG 1.2'!$A$1:$BM$39</definedName>
    <definedName name="_xlnm.Print_Area" localSheetId="1">'REG1.1'!$A$1:$BG$58</definedName>
    <definedName name="_xlnm.Print_Area" localSheetId="4">'REG2'!$A$1:$AZ$62</definedName>
    <definedName name="_xlnm.Print_Area" localSheetId="3">'REG3'!$A$1:$BS$71</definedName>
    <definedName name="_xlnm.Print_Area" localSheetId="5">'REG4'!$A$1:$BO$100</definedName>
    <definedName name="_xlnm.Print_Area" localSheetId="6">'REG5'!$A$1:$AS$100</definedName>
    <definedName name="_xlnm.Print_Area" localSheetId="7">'REG6'!$A$1:$BB$42</definedName>
    <definedName name="_xlnm.Print_Area" localSheetId="8">'REG7'!$A$1:$AY$42</definedName>
  </definedNames>
  <calcPr calcId="181029"/>
  <fileRecoveryPr repairLoad="1"/>
</workbook>
</file>

<file path=xl/calcChain.xml><?xml version="1.0" encoding="utf-8"?>
<calcChain xmlns="http://schemas.openxmlformats.org/spreadsheetml/2006/main">
  <c r="AJ40" i="1" l="1"/>
  <c r="AH37" i="1"/>
  <c r="V49" i="17" l="1"/>
  <c r="S49" i="17"/>
  <c r="P49" i="17"/>
  <c r="I49" i="17"/>
  <c r="E49" i="17"/>
  <c r="A49" i="17"/>
  <c r="Y49" i="17" l="1"/>
  <c r="O73" i="18" l="1"/>
  <c r="I73" i="18"/>
  <c r="O49" i="18"/>
  <c r="I49" i="18"/>
  <c r="O40" i="18"/>
  <c r="I40" i="18"/>
  <c r="O37" i="18"/>
  <c r="I37" i="18"/>
  <c r="O34" i="18"/>
  <c r="I34" i="18"/>
  <c r="O22" i="18"/>
  <c r="I22" i="18"/>
  <c r="AA19" i="16"/>
  <c r="Z19" i="16"/>
  <c r="Y19" i="16"/>
  <c r="X19" i="16"/>
  <c r="W19" i="16"/>
  <c r="V19" i="16"/>
  <c r="AA33" i="15"/>
  <c r="Z33" i="15"/>
  <c r="Y33" i="15"/>
  <c r="X33" i="15"/>
  <c r="W33" i="15"/>
  <c r="AA30" i="15"/>
  <c r="Z30" i="15"/>
  <c r="Y30" i="15"/>
  <c r="X30" i="15"/>
  <c r="W30" i="15"/>
  <c r="AA29" i="15"/>
  <c r="Z29" i="15"/>
  <c r="Y29" i="15"/>
  <c r="X29" i="15"/>
  <c r="W29" i="15"/>
  <c r="AA28" i="15"/>
  <c r="Z28" i="15"/>
  <c r="Y28" i="15"/>
  <c r="X28" i="15"/>
  <c r="W28" i="15"/>
  <c r="AA24" i="15"/>
  <c r="Z24" i="15"/>
  <c r="Y24" i="15"/>
  <c r="X24" i="15"/>
  <c r="W24" i="15"/>
  <c r="V24" i="15"/>
  <c r="AT32" i="8"/>
  <c r="Q15" i="8"/>
  <c r="P15" i="8"/>
  <c r="AJ19" i="16" l="1"/>
  <c r="AI29" i="15"/>
  <c r="AI19" i="16"/>
  <c r="AI28" i="15"/>
  <c r="AJ28" i="15"/>
  <c r="AI30" i="15"/>
  <c r="AI33" i="15"/>
  <c r="AI24" i="15"/>
  <c r="AJ33" i="15"/>
  <c r="AJ30" i="15"/>
  <c r="AJ29" i="15"/>
  <c r="AJ24" i="15"/>
  <c r="AA20" i="15"/>
  <c r="Z20" i="15"/>
  <c r="Y20" i="15"/>
  <c r="X20" i="15"/>
  <c r="W20" i="15"/>
  <c r="O70" i="18"/>
  <c r="L70" i="18"/>
  <c r="I70" i="18"/>
  <c r="AJ20" i="15" l="1"/>
  <c r="AI20" i="15"/>
  <c r="O10" i="18"/>
  <c r="I10" i="18"/>
  <c r="D9" i="13" l="1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P14" i="8" l="1"/>
  <c r="Q14" i="8"/>
  <c r="P16" i="8"/>
  <c r="P18" i="8"/>
  <c r="Q18" i="8"/>
  <c r="P23" i="8"/>
  <c r="Q23" i="8"/>
  <c r="P28" i="8"/>
  <c r="Q28" i="8"/>
  <c r="P29" i="8"/>
  <c r="Q29" i="8"/>
  <c r="AT25" i="8"/>
  <c r="AT26" i="8"/>
  <c r="AT27" i="8"/>
  <c r="AT28" i="8"/>
  <c r="AT29" i="8"/>
  <c r="AT30" i="8"/>
  <c r="AT31" i="8"/>
  <c r="Q16" i="8" l="1"/>
  <c r="AA34" i="15" l="1"/>
  <c r="Z34" i="15"/>
  <c r="Y34" i="15"/>
  <c r="X34" i="15"/>
  <c r="W34" i="15"/>
  <c r="AA38" i="15"/>
  <c r="Z38" i="15"/>
  <c r="Y38" i="15"/>
  <c r="X38" i="15"/>
  <c r="W38" i="15"/>
  <c r="AA37" i="15"/>
  <c r="Z37" i="15"/>
  <c r="Y37" i="15"/>
  <c r="X37" i="15"/>
  <c r="W37" i="15"/>
  <c r="AA23" i="15"/>
  <c r="Z23" i="15"/>
  <c r="Y23" i="15"/>
  <c r="X23" i="15"/>
  <c r="W23" i="15"/>
  <c r="V23" i="15"/>
  <c r="O19" i="18"/>
  <c r="I19" i="18"/>
  <c r="AJ38" i="15" l="1"/>
  <c r="AJ37" i="15"/>
  <c r="AI37" i="15"/>
  <c r="AI38" i="15"/>
  <c r="AJ23" i="15"/>
  <c r="AI23" i="15"/>
  <c r="AA26" i="15"/>
  <c r="Z26" i="15"/>
  <c r="Y26" i="15"/>
  <c r="X26" i="15"/>
  <c r="W26" i="15"/>
  <c r="AA22" i="15"/>
  <c r="Z22" i="15"/>
  <c r="Y22" i="15"/>
  <c r="X22" i="15"/>
  <c r="W22" i="15"/>
  <c r="O67" i="18"/>
  <c r="O64" i="18"/>
  <c r="O61" i="18"/>
  <c r="O58" i="18"/>
  <c r="O55" i="18"/>
  <c r="O52" i="18"/>
  <c r="O43" i="18"/>
  <c r="O28" i="18"/>
  <c r="O16" i="18"/>
  <c r="O13" i="18"/>
  <c r="I52" i="18"/>
  <c r="I43" i="18"/>
  <c r="I28" i="18"/>
  <c r="I16" i="18"/>
  <c r="I13" i="18"/>
  <c r="AJ22" i="15" l="1"/>
  <c r="AI22" i="15"/>
  <c r="AJ26" i="15"/>
  <c r="AI26" i="15"/>
  <c r="R39" i="16"/>
  <c r="L52" i="18" l="1"/>
  <c r="L55" i="18"/>
  <c r="AO16" i="15" l="1"/>
  <c r="Z21" i="15"/>
  <c r="H26" i="6"/>
  <c r="Y35" i="15" s="1"/>
  <c r="Y21" i="15"/>
  <c r="AF26" i="8"/>
  <c r="W35" i="15" s="1"/>
  <c r="W21" i="15"/>
  <c r="V35" i="15"/>
  <c r="I55" i="18"/>
  <c r="X21" i="15" l="1"/>
  <c r="AF40" i="8" l="1"/>
  <c r="AT37" i="8"/>
  <c r="AT38" i="8"/>
  <c r="AT39" i="8"/>
  <c r="G39" i="8" s="1"/>
  <c r="AT40" i="8"/>
  <c r="AF24" i="8"/>
  <c r="AF25" i="8"/>
  <c r="AF27" i="8"/>
  <c r="AF28" i="8"/>
  <c r="AF29" i="8"/>
  <c r="AF30" i="8"/>
  <c r="AF31" i="8"/>
  <c r="AF32" i="8"/>
  <c r="AF33" i="8"/>
  <c r="AF34" i="8"/>
  <c r="AF35" i="8"/>
  <c r="AF36" i="8"/>
  <c r="AF37" i="8"/>
  <c r="F37" i="8" s="1"/>
  <c r="AF38" i="8"/>
  <c r="F38" i="8" s="1"/>
  <c r="AF39" i="8"/>
  <c r="F39" i="8" s="1"/>
  <c r="L97" i="18"/>
  <c r="L94" i="18"/>
  <c r="E39" i="8" s="1"/>
  <c r="L91" i="18"/>
  <c r="E38" i="8" s="1"/>
  <c r="L88" i="18"/>
  <c r="E37" i="8" s="1"/>
  <c r="L67" i="18"/>
  <c r="L64" i="18"/>
  <c r="L61" i="18"/>
  <c r="L58" i="18"/>
  <c r="F97" i="18"/>
  <c r="D40" i="8" s="1"/>
  <c r="F70" i="18"/>
  <c r="F73" i="18"/>
  <c r="F76" i="18"/>
  <c r="F79" i="18"/>
  <c r="F82" i="18"/>
  <c r="F85" i="18"/>
  <c r="F88" i="18"/>
  <c r="D37" i="8" s="1"/>
  <c r="F91" i="18"/>
  <c r="D38" i="8" s="1"/>
  <c r="F94" i="18"/>
  <c r="D39" i="8" s="1"/>
  <c r="AR40" i="6"/>
  <c r="K40" i="8" s="1"/>
  <c r="AR39" i="6"/>
  <c r="K39" i="8" s="1"/>
  <c r="AR38" i="6"/>
  <c r="K38" i="8" s="1"/>
  <c r="AR37" i="6"/>
  <c r="K37" i="8" s="1"/>
  <c r="AR36" i="6"/>
  <c r="AR35" i="6"/>
  <c r="AR34" i="6"/>
  <c r="AR33" i="6"/>
  <c r="AR32" i="6"/>
  <c r="K32" i="8" s="1"/>
  <c r="AR31" i="6"/>
  <c r="K31" i="8" s="1"/>
  <c r="AR30" i="6"/>
  <c r="K30" i="8" s="1"/>
  <c r="AR29" i="6"/>
  <c r="AR28" i="6"/>
  <c r="AR27" i="6"/>
  <c r="K27" i="8" s="1"/>
  <c r="AR26" i="6"/>
  <c r="K26" i="8" s="1"/>
  <c r="AR25" i="6"/>
  <c r="K25" i="8" s="1"/>
  <c r="AR24" i="6"/>
  <c r="K24" i="8" s="1"/>
  <c r="AR23" i="6"/>
  <c r="AR22" i="6"/>
  <c r="K22" i="8" s="1"/>
  <c r="AR21" i="6"/>
  <c r="K21" i="8" s="1"/>
  <c r="AR20" i="6"/>
  <c r="K20" i="8" s="1"/>
  <c r="AR19" i="6"/>
  <c r="K19" i="8" s="1"/>
  <c r="AR18" i="6"/>
  <c r="AR17" i="6"/>
  <c r="K17" i="8" s="1"/>
  <c r="AR16" i="6"/>
  <c r="AR15" i="6"/>
  <c r="AR14" i="6"/>
  <c r="AR13" i="6"/>
  <c r="K13" i="8" s="1"/>
  <c r="AR12" i="6"/>
  <c r="K12" i="8" s="1"/>
  <c r="AR11" i="6"/>
  <c r="K11" i="8" s="1"/>
  <c r="AH40" i="6"/>
  <c r="AH39" i="6"/>
  <c r="AH38" i="6"/>
  <c r="J38" i="8" s="1"/>
  <c r="AH37" i="6"/>
  <c r="J37" i="8" s="1"/>
  <c r="AH36" i="6"/>
  <c r="AH35" i="6"/>
  <c r="AH34" i="6"/>
  <c r="AH33" i="6"/>
  <c r="AH32" i="6"/>
  <c r="AH31" i="6"/>
  <c r="AH30" i="6"/>
  <c r="AH29" i="6"/>
  <c r="AH28" i="6"/>
  <c r="AH27" i="6"/>
  <c r="AH26" i="6"/>
  <c r="AA35" i="15" s="1"/>
  <c r="AH25" i="6"/>
  <c r="AH24" i="6"/>
  <c r="AH23" i="6"/>
  <c r="AH22" i="6"/>
  <c r="AH21" i="6"/>
  <c r="AH20" i="6"/>
  <c r="AH19" i="6"/>
  <c r="AH18" i="6"/>
  <c r="AH17" i="6"/>
  <c r="AH16" i="6"/>
  <c r="AH15" i="6"/>
  <c r="AH14" i="6"/>
  <c r="AH13" i="6"/>
  <c r="AH12" i="6"/>
  <c r="AA21" i="15" s="1"/>
  <c r="AJ21" i="15" s="1"/>
  <c r="AH11" i="6"/>
  <c r="R40" i="6"/>
  <c r="R39" i="6"/>
  <c r="I39" i="8" s="1"/>
  <c r="R38" i="6"/>
  <c r="R37" i="6"/>
  <c r="I37" i="8" s="1"/>
  <c r="R31" i="6"/>
  <c r="R30" i="6"/>
  <c r="R29" i="6"/>
  <c r="R28" i="6"/>
  <c r="R27" i="6"/>
  <c r="R26" i="6"/>
  <c r="Z35" i="15" s="1"/>
  <c r="R25" i="6"/>
  <c r="H40" i="6"/>
  <c r="H24" i="6"/>
  <c r="H25" i="6"/>
  <c r="H27" i="6"/>
  <c r="H28" i="6"/>
  <c r="H29" i="6"/>
  <c r="H30" i="6"/>
  <c r="H31" i="6"/>
  <c r="H32" i="6"/>
  <c r="H33" i="6"/>
  <c r="H34" i="6"/>
  <c r="H35" i="6"/>
  <c r="H36" i="6"/>
  <c r="H37" i="6"/>
  <c r="H38" i="6"/>
  <c r="H38" i="8" s="1"/>
  <c r="H39" i="6"/>
  <c r="W31" i="15"/>
  <c r="X31" i="15"/>
  <c r="Y31" i="15"/>
  <c r="Z31" i="15"/>
  <c r="AA31" i="15"/>
  <c r="G37" i="8"/>
  <c r="H37" i="8"/>
  <c r="G38" i="8"/>
  <c r="I38" i="8"/>
  <c r="H39" i="8"/>
  <c r="J39" i="8"/>
  <c r="AN31" i="1"/>
  <c r="N4" i="13"/>
  <c r="N3" i="13"/>
  <c r="N2" i="13"/>
  <c r="AI49" i="1"/>
  <c r="AW46" i="1"/>
  <c r="AI46" i="1"/>
  <c r="AK34" i="1"/>
  <c r="AH25" i="1"/>
  <c r="AI28" i="1"/>
  <c r="U6" i="15"/>
  <c r="O97" i="18"/>
  <c r="I97" i="18"/>
  <c r="I58" i="18"/>
  <c r="I61" i="18"/>
  <c r="I64" i="18"/>
  <c r="I67" i="18"/>
  <c r="I88" i="18"/>
  <c r="I91" i="18"/>
  <c r="I94" i="18"/>
  <c r="P11" i="8" l="1"/>
  <c r="Q11" i="8"/>
  <c r="P19" i="8"/>
  <c r="Q19" i="8"/>
  <c r="P27" i="8"/>
  <c r="Q27" i="8"/>
  <c r="P31" i="8"/>
  <c r="Q31" i="8"/>
  <c r="P12" i="8"/>
  <c r="Q12" i="8"/>
  <c r="Q20" i="8"/>
  <c r="P20" i="8"/>
  <c r="P24" i="8"/>
  <c r="Q24" i="8"/>
  <c r="Q32" i="8"/>
  <c r="P32" i="8"/>
  <c r="Q13" i="8"/>
  <c r="P13" i="8"/>
  <c r="P17" i="8"/>
  <c r="Q17" i="8"/>
  <c r="P21" i="8"/>
  <c r="Q21" i="8"/>
  <c r="P25" i="8"/>
  <c r="Q25" i="8"/>
  <c r="P22" i="8"/>
  <c r="Q22" i="8"/>
  <c r="P26" i="8"/>
  <c r="Q26" i="8"/>
  <c r="P30" i="8"/>
  <c r="Q30" i="8"/>
  <c r="AI21" i="15"/>
  <c r="X35" i="15"/>
  <c r="AJ25" i="15"/>
  <c r="AI25" i="15"/>
  <c r="AJ27" i="15"/>
  <c r="AI27" i="15"/>
  <c r="AJ31" i="15"/>
  <c r="AI31" i="15"/>
  <c r="AJ39" i="16"/>
  <c r="J40" i="8"/>
  <c r="AQ8" i="16"/>
  <c r="AM11" i="15"/>
  <c r="AJ35" i="15" l="1"/>
  <c r="AI35" i="15"/>
  <c r="AJ32" i="15"/>
  <c r="AI32" i="15"/>
  <c r="AJ34" i="15"/>
  <c r="AI34" i="15"/>
  <c r="P21" i="16"/>
  <c r="AA24" i="16"/>
  <c r="AA25" i="16"/>
  <c r="AA26" i="16"/>
  <c r="AA27" i="16"/>
  <c r="AA18" i="16"/>
  <c r="AA6" i="15"/>
  <c r="Z6" i="15"/>
  <c r="Y6" i="15"/>
  <c r="X6" i="15"/>
  <c r="W6" i="15"/>
  <c r="V6" i="15"/>
  <c r="B19" i="16"/>
  <c r="C19" i="16"/>
  <c r="D19" i="16"/>
  <c r="E19" i="16"/>
  <c r="F19" i="16"/>
  <c r="G19" i="16"/>
  <c r="H19" i="16"/>
  <c r="I19" i="16"/>
  <c r="J19" i="16"/>
  <c r="K19" i="16"/>
  <c r="L19" i="16"/>
  <c r="M19" i="16"/>
  <c r="N19" i="16"/>
  <c r="O19" i="16"/>
  <c r="P19" i="16"/>
  <c r="AK19" i="16" s="1"/>
  <c r="B20" i="16"/>
  <c r="C20" i="16"/>
  <c r="D20" i="16"/>
  <c r="E20" i="16"/>
  <c r="F20" i="16"/>
  <c r="G20" i="16"/>
  <c r="H20" i="16"/>
  <c r="I20" i="16"/>
  <c r="J20" i="16"/>
  <c r="K20" i="16"/>
  <c r="L20" i="16"/>
  <c r="M20" i="16"/>
  <c r="N20" i="16"/>
  <c r="O20" i="16"/>
  <c r="P20" i="16"/>
  <c r="B21" i="16"/>
  <c r="C21" i="16"/>
  <c r="D21" i="16"/>
  <c r="E21" i="16"/>
  <c r="F21" i="16"/>
  <c r="G21" i="16"/>
  <c r="H21" i="16"/>
  <c r="I21" i="16"/>
  <c r="J21" i="16"/>
  <c r="K21" i="16"/>
  <c r="L21" i="16"/>
  <c r="M21" i="16"/>
  <c r="N21" i="16"/>
  <c r="O21" i="16"/>
  <c r="B22" i="16"/>
  <c r="C22" i="16"/>
  <c r="D22" i="16"/>
  <c r="E22" i="16"/>
  <c r="F22" i="16"/>
  <c r="G22" i="16"/>
  <c r="H22" i="16"/>
  <c r="I22" i="16"/>
  <c r="J22" i="16"/>
  <c r="K22" i="16"/>
  <c r="L22" i="16"/>
  <c r="M22" i="16"/>
  <c r="N22" i="16"/>
  <c r="O22" i="16"/>
  <c r="P22" i="16"/>
  <c r="B23" i="16"/>
  <c r="C23" i="16"/>
  <c r="D23" i="16"/>
  <c r="E23" i="16"/>
  <c r="F23" i="16"/>
  <c r="G23" i="16"/>
  <c r="H23" i="16"/>
  <c r="I23" i="16"/>
  <c r="J23" i="16"/>
  <c r="K23" i="16"/>
  <c r="L23" i="16"/>
  <c r="M23" i="16"/>
  <c r="N23" i="16"/>
  <c r="O23" i="16"/>
  <c r="P23" i="16"/>
  <c r="B24" i="16"/>
  <c r="C24" i="16"/>
  <c r="D24" i="16"/>
  <c r="E24" i="16"/>
  <c r="F24" i="16"/>
  <c r="G24" i="16"/>
  <c r="H24" i="16"/>
  <c r="I24" i="16"/>
  <c r="J24" i="16"/>
  <c r="K24" i="16"/>
  <c r="L24" i="16"/>
  <c r="M24" i="16"/>
  <c r="N24" i="16"/>
  <c r="O24" i="16"/>
  <c r="P24" i="16"/>
  <c r="AK24" i="16" s="1"/>
  <c r="B25" i="16"/>
  <c r="C25" i="16"/>
  <c r="D25" i="16"/>
  <c r="E25" i="16"/>
  <c r="F25" i="16"/>
  <c r="G25" i="16"/>
  <c r="H25" i="16"/>
  <c r="I25" i="16"/>
  <c r="J25" i="16"/>
  <c r="K25" i="16"/>
  <c r="L25" i="16"/>
  <c r="M25" i="16"/>
  <c r="N25" i="16"/>
  <c r="O25" i="16"/>
  <c r="P25" i="16"/>
  <c r="AK25" i="16" s="1"/>
  <c r="B26" i="16"/>
  <c r="C26" i="16"/>
  <c r="D26" i="16"/>
  <c r="E26" i="16"/>
  <c r="F26" i="16"/>
  <c r="G26" i="16"/>
  <c r="H26" i="16"/>
  <c r="I26" i="16"/>
  <c r="J26" i="16"/>
  <c r="K26" i="16"/>
  <c r="L26" i="16"/>
  <c r="M26" i="16"/>
  <c r="N26" i="16"/>
  <c r="O26" i="16"/>
  <c r="P26" i="16"/>
  <c r="AK26" i="16" s="1"/>
  <c r="B27" i="16"/>
  <c r="C27" i="16"/>
  <c r="D27" i="16"/>
  <c r="E27" i="16"/>
  <c r="F27" i="16"/>
  <c r="G27" i="16"/>
  <c r="H27" i="16"/>
  <c r="I27" i="16"/>
  <c r="J27" i="16"/>
  <c r="K27" i="16"/>
  <c r="L27" i="16"/>
  <c r="M27" i="16"/>
  <c r="N27" i="16"/>
  <c r="O27" i="16"/>
  <c r="P27" i="16"/>
  <c r="AK27" i="16" s="1"/>
  <c r="D18" i="16"/>
  <c r="E18" i="16"/>
  <c r="F18" i="16"/>
  <c r="G18" i="16"/>
  <c r="H18" i="16"/>
  <c r="I18" i="16"/>
  <c r="J18" i="16"/>
  <c r="K18" i="16"/>
  <c r="L18" i="16"/>
  <c r="M18" i="16"/>
  <c r="N18" i="16"/>
  <c r="O18" i="16"/>
  <c r="P18" i="16"/>
  <c r="C18" i="16"/>
  <c r="B18" i="16"/>
  <c r="U4" i="16" s="1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21" i="15"/>
  <c r="B20" i="15"/>
  <c r="C27" i="15"/>
  <c r="D27" i="15"/>
  <c r="E27" i="15"/>
  <c r="F27" i="15"/>
  <c r="G27" i="15"/>
  <c r="H27" i="15"/>
  <c r="I27" i="15"/>
  <c r="J27" i="15"/>
  <c r="K27" i="15"/>
  <c r="L27" i="15"/>
  <c r="M27" i="15"/>
  <c r="N27" i="15"/>
  <c r="O27" i="15"/>
  <c r="P27" i="15"/>
  <c r="C28" i="15"/>
  <c r="D28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C29" i="15"/>
  <c r="D29" i="15"/>
  <c r="E29" i="15"/>
  <c r="F29" i="15"/>
  <c r="G29" i="15"/>
  <c r="H29" i="15"/>
  <c r="I29" i="15"/>
  <c r="J29" i="15"/>
  <c r="K29" i="15"/>
  <c r="L29" i="15"/>
  <c r="M29" i="15"/>
  <c r="N29" i="15"/>
  <c r="O29" i="15"/>
  <c r="P29" i="15"/>
  <c r="C30" i="15"/>
  <c r="D30" i="15"/>
  <c r="E30" i="15"/>
  <c r="F30" i="15"/>
  <c r="G30" i="15"/>
  <c r="H30" i="15"/>
  <c r="I30" i="15"/>
  <c r="J30" i="15"/>
  <c r="K30" i="15"/>
  <c r="L30" i="15"/>
  <c r="M30" i="15"/>
  <c r="N30" i="15"/>
  <c r="O30" i="15"/>
  <c r="P30" i="15"/>
  <c r="C31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C32" i="15"/>
  <c r="D32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C33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C34" i="15"/>
  <c r="D34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C35" i="15"/>
  <c r="D35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C36" i="15"/>
  <c r="D36" i="15"/>
  <c r="E36" i="15"/>
  <c r="F36" i="15"/>
  <c r="G36" i="15"/>
  <c r="H36" i="15"/>
  <c r="I36" i="15"/>
  <c r="J36" i="15"/>
  <c r="K36" i="15"/>
  <c r="L36" i="15"/>
  <c r="M36" i="15"/>
  <c r="N36" i="15"/>
  <c r="O36" i="15"/>
  <c r="P36" i="15"/>
  <c r="C37" i="15"/>
  <c r="D37" i="15"/>
  <c r="E37" i="15"/>
  <c r="F37" i="15"/>
  <c r="G37" i="15"/>
  <c r="H37" i="15"/>
  <c r="I37" i="15"/>
  <c r="J37" i="15"/>
  <c r="K37" i="15"/>
  <c r="L37" i="15"/>
  <c r="M37" i="15"/>
  <c r="N37" i="15"/>
  <c r="O37" i="15"/>
  <c r="P37" i="15"/>
  <c r="C38" i="15"/>
  <c r="D38" i="15"/>
  <c r="E38" i="15"/>
  <c r="F38" i="15"/>
  <c r="G38" i="15"/>
  <c r="H38" i="15"/>
  <c r="I38" i="15"/>
  <c r="J38" i="15"/>
  <c r="K38" i="15"/>
  <c r="L38" i="15"/>
  <c r="M38" i="15"/>
  <c r="N38" i="15"/>
  <c r="O38" i="15"/>
  <c r="P38" i="15"/>
  <c r="C39" i="15"/>
  <c r="D39" i="15"/>
  <c r="E39" i="15"/>
  <c r="F39" i="15"/>
  <c r="G39" i="15"/>
  <c r="H39" i="15"/>
  <c r="I39" i="15"/>
  <c r="J39" i="15"/>
  <c r="K39" i="15"/>
  <c r="L39" i="15"/>
  <c r="M39" i="15"/>
  <c r="N39" i="15"/>
  <c r="O39" i="15"/>
  <c r="P39" i="15"/>
  <c r="E40" i="8"/>
  <c r="V27" i="16" s="1"/>
  <c r="V26" i="16"/>
  <c r="V25" i="16"/>
  <c r="V24" i="16"/>
  <c r="Y18" i="16"/>
  <c r="Z18" i="16"/>
  <c r="Y24" i="16"/>
  <c r="Z24" i="16"/>
  <c r="X25" i="16"/>
  <c r="Y25" i="16"/>
  <c r="Z25" i="16"/>
  <c r="Y26" i="16"/>
  <c r="Z26" i="16"/>
  <c r="G40" i="8"/>
  <c r="X27" i="16" s="1"/>
  <c r="H40" i="8"/>
  <c r="Y27" i="16" s="1"/>
  <c r="I40" i="8"/>
  <c r="Z27" i="16" s="1"/>
  <c r="X26" i="16"/>
  <c r="X24" i="16"/>
  <c r="X18" i="16"/>
  <c r="W24" i="16"/>
  <c r="W25" i="16"/>
  <c r="W26" i="16"/>
  <c r="F40" i="8"/>
  <c r="W27" i="16" s="1"/>
  <c r="O94" i="18"/>
  <c r="O91" i="18"/>
  <c r="O88" i="18"/>
  <c r="V18" i="16"/>
  <c r="AK23" i="16" l="1"/>
  <c r="AM23" i="16" s="1"/>
  <c r="U24" i="16"/>
  <c r="Q37" i="8"/>
  <c r="U25" i="16"/>
  <c r="AJ25" i="16" s="1"/>
  <c r="Q38" i="8"/>
  <c r="U26" i="16"/>
  <c r="Q39" i="8"/>
  <c r="U27" i="16"/>
  <c r="AJ27" i="16" s="1"/>
  <c r="Q40" i="8"/>
  <c r="W18" i="16"/>
  <c r="AI18" i="16" s="1"/>
  <c r="AK21" i="16"/>
  <c r="AK22" i="16"/>
  <c r="AM22" i="16" s="1"/>
  <c r="AJ24" i="16"/>
  <c r="AI24" i="16"/>
  <c r="AJ26" i="16"/>
  <c r="AI26" i="16"/>
  <c r="AM27" i="16"/>
  <c r="AL27" i="16"/>
  <c r="AM26" i="16"/>
  <c r="AL26" i="16"/>
  <c r="AM25" i="16"/>
  <c r="AL25" i="16"/>
  <c r="AM24" i="16"/>
  <c r="AL24" i="16"/>
  <c r="AA4" i="16"/>
  <c r="V4" i="16"/>
  <c r="W4" i="16"/>
  <c r="X4" i="16"/>
  <c r="Y4" i="16"/>
  <c r="Z4" i="16"/>
  <c r="AI25" i="16" l="1"/>
  <c r="AI27" i="16"/>
  <c r="AL22" i="16"/>
  <c r="AL23" i="16"/>
  <c r="AK20" i="16"/>
  <c r="AM20" i="16" s="1"/>
  <c r="AL20" i="16"/>
  <c r="AL19" i="16"/>
  <c r="AJ18" i="16"/>
  <c r="AM21" i="16"/>
  <c r="AL21" i="16"/>
  <c r="AL18" i="16" l="1"/>
  <c r="AK18" i="16"/>
  <c r="AM18" i="16" s="1"/>
  <c r="Y36" i="15"/>
  <c r="Z36" i="15"/>
  <c r="AA36" i="15"/>
  <c r="Y39" i="15"/>
  <c r="Z39" i="15"/>
  <c r="AA39" i="15"/>
  <c r="C22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C23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C25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C26" i="15"/>
  <c r="D26" i="15"/>
  <c r="E26" i="15"/>
  <c r="F26" i="15"/>
  <c r="G26" i="15"/>
  <c r="H26" i="15"/>
  <c r="I26" i="15"/>
  <c r="J26" i="15"/>
  <c r="K26" i="15"/>
  <c r="L26" i="15"/>
  <c r="M26" i="15"/>
  <c r="N26" i="15"/>
  <c r="O26" i="15"/>
  <c r="P26" i="15"/>
  <c r="C21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C20" i="15"/>
  <c r="AR17" i="15"/>
  <c r="AN17" i="15"/>
  <c r="AO14" i="15"/>
  <c r="AO12" i="15"/>
  <c r="I17" i="15"/>
  <c r="I16" i="15"/>
  <c r="I15" i="15"/>
  <c r="I14" i="15"/>
  <c r="I13" i="15"/>
  <c r="I11" i="15"/>
  <c r="I10" i="15"/>
  <c r="I9" i="15"/>
  <c r="Q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X39" i="15" l="1"/>
  <c r="X36" i="15"/>
  <c r="W36" i="15" l="1"/>
  <c r="W39" i="15"/>
  <c r="V39" i="15"/>
  <c r="P40" i="8" l="1"/>
  <c r="P39" i="8"/>
  <c r="P38" i="8"/>
  <c r="P37" i="8"/>
  <c r="U36" i="15"/>
  <c r="N5" i="13"/>
  <c r="AJ36" i="15" l="1"/>
  <c r="AI36" i="15"/>
  <c r="AJ39" i="15"/>
  <c r="AI39" i="15"/>
  <c r="AQ10" i="16" l="1"/>
</calcChain>
</file>

<file path=xl/sharedStrings.xml><?xml version="1.0" encoding="utf-8"?>
<sst xmlns="http://schemas.openxmlformats.org/spreadsheetml/2006/main" count="450" uniqueCount="271">
  <si>
    <t>APELLIDOS Y NOMBRES</t>
  </si>
  <si>
    <t>ASISTENCIA DE LOS 
ESTUDIANTES</t>
  </si>
  <si>
    <t>Nº DE ORDEN</t>
  </si>
  <si>
    <t>TOTAL</t>
  </si>
  <si>
    <t xml:space="preserve"> </t>
  </si>
  <si>
    <t>CT</t>
  </si>
  <si>
    <t>C.E.</t>
  </si>
  <si>
    <t>LOGRO</t>
  </si>
  <si>
    <t>EVALUACIÓN 
DE LA UNIDAD DIDÁCTICA</t>
  </si>
  <si>
    <t>CT 1</t>
  </si>
  <si>
    <t>CT 2</t>
  </si>
  <si>
    <t>CT 3</t>
  </si>
  <si>
    <t>CT 4</t>
  </si>
  <si>
    <t>CT 5</t>
  </si>
  <si>
    <t>CT 6</t>
  </si>
  <si>
    <t>CT 7</t>
  </si>
  <si>
    <t>CT 8</t>
  </si>
  <si>
    <t>PUNTAJE</t>
  </si>
  <si>
    <t>PROMEDIO</t>
  </si>
  <si>
    <t>EVALUACIÓN DEL MÓDULO</t>
  </si>
  <si>
    <t>UNIDAD
DIDÁCTICA</t>
  </si>
  <si>
    <t>ACTIVIDADES</t>
  </si>
  <si>
    <t>FECHA</t>
  </si>
  <si>
    <t>HORAS</t>
  </si>
  <si>
    <t>MAYO</t>
  </si>
  <si>
    <t>JUNIO</t>
  </si>
  <si>
    <t>MINISTERIO DE EDUCACIÓN</t>
  </si>
  <si>
    <t>EDUCACIÓN</t>
  </si>
  <si>
    <t>TÉCNICO - PRODUCTIVA</t>
  </si>
  <si>
    <t>DIRECCIÓN REGIONAL DE EDUCACIÓN:</t>
  </si>
  <si>
    <t>UGEL:</t>
  </si>
  <si>
    <t>CETPRO:</t>
  </si>
  <si>
    <t>TIPO DE GESTIÓN:</t>
  </si>
  <si>
    <t>DIRECCIÓN:</t>
  </si>
  <si>
    <t>CICLO:</t>
  </si>
  <si>
    <t>MÓDULO:</t>
  </si>
  <si>
    <t>DURACIÓN:</t>
  </si>
  <si>
    <t>HORAS.</t>
  </si>
  <si>
    <t>INICIO:</t>
  </si>
  <si>
    <t>TÉRMINO:</t>
  </si>
  <si>
    <t>TURNO:</t>
  </si>
  <si>
    <t>HORARIO:</t>
  </si>
  <si>
    <t>PROFESOR(A):</t>
  </si>
  <si>
    <t>CÓDIGO DE
INSCRIPCIÓN</t>
  </si>
  <si>
    <t>AVANCE DE LA
PROGRAMACIÓN</t>
  </si>
  <si>
    <t>CT 9</t>
  </si>
  <si>
    <t>CT 10</t>
  </si>
  <si>
    <t>CT 11</t>
  </si>
  <si>
    <t>CT 12</t>
  </si>
  <si>
    <t>CAPACIDAD TERMINAL 7</t>
  </si>
  <si>
    <t>CAPACIDAD TERMINAL 8</t>
  </si>
  <si>
    <t>CAPACIDAD TERMINAL 9</t>
  </si>
  <si>
    <t>CAPACIDAD TERMINAL 10</t>
  </si>
  <si>
    <t>CAPACIDAD TERMINAL 11</t>
  </si>
  <si>
    <t>CAPACIDAD TERMINAL 12</t>
  </si>
  <si>
    <t>C.E. 7.1</t>
  </si>
  <si>
    <t>C.E. 7.2</t>
  </si>
  <si>
    <t>C.E. 8.1</t>
  </si>
  <si>
    <t>C.E. 8.2</t>
  </si>
  <si>
    <t>C.E. 9.1</t>
  </si>
  <si>
    <t>C.E. 9.2</t>
  </si>
  <si>
    <t>C.E. 10.1</t>
  </si>
  <si>
    <t>C.E. 10.2</t>
  </si>
  <si>
    <t>C.E. 11.1</t>
  </si>
  <si>
    <t>C.E. 11.2</t>
  </si>
  <si>
    <t>C.E. 12.1</t>
  </si>
  <si>
    <t>C.E. 12.2</t>
  </si>
  <si>
    <t>CAPACIDAD TERMINAL 1</t>
  </si>
  <si>
    <t>CAPACIDAD TERMINAL 2</t>
  </si>
  <si>
    <t>C.E. 2.1</t>
  </si>
  <si>
    <t>C.E. 2.2</t>
  </si>
  <si>
    <t>CAPACIDAD TERMINAL 3</t>
  </si>
  <si>
    <t>C.E. 3.2</t>
  </si>
  <si>
    <t>CAPACIDAD TERMINAL 4</t>
  </si>
  <si>
    <t>C.E. 4.1</t>
  </si>
  <si>
    <t>C.E. 4.2</t>
  </si>
  <si>
    <t>CAPACIDAD TERMINAL 5</t>
  </si>
  <si>
    <t>C.E. 5.1</t>
  </si>
  <si>
    <t>C.E. 5.2</t>
  </si>
  <si>
    <t>CAPACIDAD TERMINAL 6</t>
  </si>
  <si>
    <t>C.E. 6.1</t>
  </si>
  <si>
    <t>C.E. 6.2</t>
  </si>
  <si>
    <t>C.E. 1.1</t>
  </si>
  <si>
    <t>C.E. 1.2</t>
  </si>
  <si>
    <t>CAPACIDADES TERMINALES</t>
  </si>
  <si>
    <t>ABRIL</t>
  </si>
  <si>
    <t>T</t>
  </si>
  <si>
    <t>UNIDAD DIDÁCTICA
Nº 3</t>
  </si>
  <si>
    <t>UNIDAD DIDÁCTICA
Nº 4</t>
  </si>
  <si>
    <t>UNIDAD DIDÁCTICA
Nº 6</t>
  </si>
  <si>
    <t>UNIDAD DIDÁCTICA
Nº 7</t>
  </si>
  <si>
    <t>UNIDAD DIDÁCTICA
Nº 8</t>
  </si>
  <si>
    <t>UNIDAD DIDÁCTICA 
Nº 1</t>
  </si>
  <si>
    <t>UGEL</t>
  </si>
  <si>
    <t>CETPRO</t>
  </si>
  <si>
    <t>PROVINCIA</t>
  </si>
  <si>
    <t>DISTRITO</t>
  </si>
  <si>
    <t>LUGAR</t>
  </si>
  <si>
    <t>MODULO</t>
  </si>
  <si>
    <t>ACTA DE EVALUACIÓN / EDUCACIÓN TÉCNICO - PRODUCTIVA</t>
  </si>
  <si>
    <t>OPCIÓN OCUPACIONAL/ESPECIALIDAD</t>
  </si>
  <si>
    <t>DRE</t>
  </si>
  <si>
    <t>:</t>
  </si>
  <si>
    <t>TIPO DE GESTIÓN</t>
  </si>
  <si>
    <t>AUTORIZACIÓN</t>
  </si>
  <si>
    <t>REGIÓN</t>
  </si>
  <si>
    <t>SECCIÓN:</t>
  </si>
  <si>
    <t>Nº</t>
  </si>
  <si>
    <t>Cond</t>
  </si>
  <si>
    <t>CÓDIGO</t>
  </si>
  <si>
    <t>APELLIDOS Y NOMBRES (Orden Alfabético)</t>
  </si>
  <si>
    <t>A</t>
  </si>
  <si>
    <t>D</t>
  </si>
  <si>
    <t>R</t>
  </si>
  <si>
    <t>OBSERVACIONES</t>
  </si>
  <si>
    <t>La información relativa a condición del estudiante será anotada según sea el caso:</t>
  </si>
  <si>
    <t>G : Gratuito</t>
  </si>
  <si>
    <t>P : Pagante</t>
  </si>
  <si>
    <t>B : Becado</t>
  </si>
  <si>
    <t>RESUMEN ESTADÍSTICO</t>
  </si>
  <si>
    <t xml:space="preserve">Las actas serán elaboradas por duplicado y distribuidas entre las Direcciones del </t>
  </si>
  <si>
    <t xml:space="preserve">CETPRO y UGEL </t>
  </si>
  <si>
    <t>Cuando el estudiante hubiera acreditado menos del 70% de asistencia no figurará ningún</t>
  </si>
  <si>
    <t>calificativo y se señalará en el espacio correspondiente a las notas RETIRADO POR</t>
  </si>
  <si>
    <t>APROBADOS</t>
  </si>
  <si>
    <t>INASISTENCIA.</t>
  </si>
  <si>
    <t>DESAPROBADOS</t>
  </si>
  <si>
    <t>RETIRADOS</t>
  </si>
  <si>
    <t>La situación final se indicará con una "X" en el recuadro correspondiente, según el caso:</t>
  </si>
  <si>
    <t>A : Aprobado</t>
  </si>
  <si>
    <t>D : Desaprobado</t>
  </si>
  <si>
    <t>R : Retirado</t>
  </si>
  <si>
    <t>El personal Directivo y Docente que suscribe certifica que las notas que se indican en la presente Acta son las mismas que se consignan en los respectivos Registros de Evaluación</t>
  </si>
  <si>
    <t>Lugar y Fecha</t>
  </si>
  <si>
    <t>Director del CETPRO</t>
  </si>
  <si>
    <t>Post Firma y Sello</t>
  </si>
  <si>
    <t>DATOS DEL CENTRO DE EDUCACIÓN TÉCNICO-PRODUCTIVA</t>
  </si>
  <si>
    <t>LIMA</t>
  </si>
  <si>
    <t>CONVENIO</t>
  </si>
  <si>
    <t>CICLO</t>
  </si>
  <si>
    <t>FECHA DE INICIO</t>
  </si>
  <si>
    <t>TURNO</t>
  </si>
  <si>
    <t>Nº Ord.</t>
  </si>
  <si>
    <t>Código Inscripción</t>
  </si>
  <si>
    <t>Condición</t>
  </si>
  <si>
    <t>H-M</t>
  </si>
  <si>
    <t>(G-P-B)</t>
  </si>
  <si>
    <t>RESUMEN</t>
  </si>
  <si>
    <t>FECHA:</t>
  </si>
  <si>
    <t>Nº de ord.</t>
  </si>
  <si>
    <t>UNIDAD DIDÁCTICA 
Nº 2</t>
  </si>
  <si>
    <t>C.T.</t>
  </si>
  <si>
    <t>UNIDAD DIDÁCTICA 
Nº 5</t>
  </si>
  <si>
    <t>EDUCACIÓN TÉCNICO PRODUCTIVA</t>
  </si>
  <si>
    <t>GESTIÓN PÚBLICA</t>
  </si>
  <si>
    <t>RESOLUCIÓN DE CREACIÓN</t>
  </si>
  <si>
    <t>DIRECCIÓN</t>
  </si>
  <si>
    <t>OPCIÓN OCUPACIONAL O ESPECIALIDAD</t>
  </si>
  <si>
    <t>MÓDULO</t>
  </si>
  <si>
    <t>TÉRMINO</t>
  </si>
  <si>
    <t>SECCIÓN</t>
  </si>
  <si>
    <t>GESTIÓN PRIVADA</t>
  </si>
  <si>
    <t>ÚNICA</t>
  </si>
  <si>
    <t>X</t>
  </si>
  <si>
    <t>Hombres</t>
  </si>
  <si>
    <t>Mujeres</t>
  </si>
  <si>
    <t>Total</t>
  </si>
  <si>
    <t>Pagantes</t>
  </si>
  <si>
    <t>Becarios</t>
  </si>
  <si>
    <t>APELLIDOS Y NOMBRES
(Orden alfabético)</t>
  </si>
  <si>
    <t>SEXO</t>
  </si>
  <si>
    <t>EDAD</t>
  </si>
  <si>
    <t>Gratuitos</t>
  </si>
  <si>
    <t>NÓMINA DE MATRÍCULA</t>
  </si>
  <si>
    <t>CONVERSIÓN:</t>
  </si>
  <si>
    <t>AUTORIZACIÓN DEL MÓDULO:</t>
  </si>
  <si>
    <t>MATRICULADOS</t>
  </si>
  <si>
    <t>OBSERVACIONES:</t>
  </si>
  <si>
    <t>Nombre del docente</t>
  </si>
  <si>
    <t>Firma del docente</t>
  </si>
  <si>
    <t>Código
inscripción</t>
  </si>
  <si>
    <t>FIRMA DEL DOCENTE RESPONSABLE</t>
  </si>
  <si>
    <t>COORDINADORA</t>
  </si>
  <si>
    <t>Nº 06 -VITARTE</t>
  </si>
  <si>
    <t>LURIGANCHO</t>
  </si>
  <si>
    <t>BASICO</t>
  </si>
  <si>
    <t xml:space="preserve">LIMA </t>
  </si>
  <si>
    <t>DIRECTORA</t>
  </si>
  <si>
    <t>JULIO</t>
  </si>
  <si>
    <t>Ejecuta el mise en place para la elaboracion de productos de panaderia.</t>
  </si>
  <si>
    <t>Controla el proceso de sobado, para obtener el punto liga, aplicando criterios de calidad.</t>
  </si>
  <si>
    <t>Usa la camara de fermentacion con calidad, en condiciones de seguridad y cuidado del medio ambiente.</t>
  </si>
  <si>
    <t xml:space="preserve">Prepara el horno y gradua la temperatura de acuerdo al requerimiento de coccion  del tipo de pan </t>
  </si>
  <si>
    <t xml:space="preserve">Controla los tiempos de coccion adecuados para cada tipo de pan. </t>
  </si>
  <si>
    <t xml:space="preserve">Fermentacion de panes variados </t>
  </si>
  <si>
    <t>Operaciones de controles</t>
  </si>
  <si>
    <t>cotidianas.</t>
  </si>
  <si>
    <t>Realiza programas de higiene y</t>
  </si>
  <si>
    <t>seguridad.</t>
  </si>
  <si>
    <t xml:space="preserve">Tecnicas y controles de  </t>
  </si>
  <si>
    <t>parametros de calor en el horno</t>
  </si>
  <si>
    <t>Higiene del taller</t>
  </si>
  <si>
    <t>Discusion del tema. Dinamica reconocer</t>
  </si>
  <si>
    <t>sus preferencias ocupacionales</t>
  </si>
  <si>
    <t xml:space="preserve">Dinamica grupal. Revisar oferta y </t>
  </si>
  <si>
    <t>empleo en diarios, internet  y otros</t>
  </si>
  <si>
    <t>Elaboracion de CV</t>
  </si>
  <si>
    <t>Proyeccion de video.</t>
  </si>
  <si>
    <t>Organizando el taller de panadería</t>
  </si>
  <si>
    <t xml:space="preserve">Presentaciones personales.  </t>
  </si>
  <si>
    <t>Perfil del trabajador</t>
  </si>
  <si>
    <t xml:space="preserve">Organización del taller de </t>
  </si>
  <si>
    <t>panaderia</t>
  </si>
  <si>
    <t>Selección de insumos y</t>
  </si>
  <si>
    <t>practica de dosimetria</t>
  </si>
  <si>
    <t>elaboracion de panes.</t>
  </si>
  <si>
    <t xml:space="preserve">Proceso de pesado, dividido </t>
  </si>
  <si>
    <t>Organización y habilitación de Insumos</t>
  </si>
  <si>
    <t>Técnica de amasado</t>
  </si>
  <si>
    <t>Técnica de labrado del pan.</t>
  </si>
  <si>
    <t xml:space="preserve"> Manejo y control de cámara fermentadora</t>
  </si>
  <si>
    <t>Técnicas de cocción y enfriamiento</t>
  </si>
  <si>
    <t xml:space="preserve">Gestión Empresarial.
Habilidades sociales.
Gestión Empresarial.
Habilidades sociales.
</t>
  </si>
  <si>
    <t xml:space="preserve">RETIRADO POR 30% DE INASISTENCIA </t>
  </si>
  <si>
    <t>RETIRADO POR 30 % INASISTENCIA</t>
  </si>
  <si>
    <t>PUBLICO</t>
  </si>
  <si>
    <t>R.M.Nº0285-2005 ED</t>
  </si>
  <si>
    <t>LUCIA OLGA SANCHEZ BENAVENTE</t>
  </si>
  <si>
    <t>º</t>
  </si>
  <si>
    <t>RESOLUCIÓN DIRECTORAL DEL MODULO</t>
  </si>
  <si>
    <t xml:space="preserve">Reconoce cada uno de los insumos según sus caracteristicas y </t>
  </si>
  <si>
    <t xml:space="preserve">funciones </t>
  </si>
  <si>
    <t xml:space="preserve">Visita guiada a super </t>
  </si>
  <si>
    <t>mercado de la zona</t>
  </si>
  <si>
    <t xml:space="preserve">Demostracion de procesos  </t>
  </si>
  <si>
    <t xml:space="preserve">de amasado sobado, utilizando </t>
  </si>
  <si>
    <t xml:space="preserve">diferentes masas en la  </t>
  </si>
  <si>
    <t xml:space="preserve">Saneamiento del taller de </t>
  </si>
  <si>
    <t>panaderia.</t>
  </si>
  <si>
    <t xml:space="preserve">y labrado de variedad de </t>
  </si>
  <si>
    <t>panes</t>
  </si>
  <si>
    <t>AGOSTO</t>
  </si>
  <si>
    <t>Organiza las áreas de trabajo en el taller  de panadería</t>
  </si>
  <si>
    <t xml:space="preserve">Identifica las áreas de trabajo para la ubicación de herramientas </t>
  </si>
  <si>
    <t>maquinas, equipos e utensilios considerando las áreas de trabajo teniendo en cuenta la seguridad e higiene.</t>
  </si>
  <si>
    <t>cerciorándose que estén en óptimas condiciones de funcionamiento.</t>
  </si>
  <si>
    <t xml:space="preserve">Selecciona y acondiciona equipo y utensilios a utilizar,  </t>
  </si>
  <si>
    <t xml:space="preserve">Calcula la cantidad de insumos  a utilizar según proporciones </t>
  </si>
  <si>
    <t>requeridas aplicando medidas de limpieza y seguridad.</t>
  </si>
  <si>
    <t xml:space="preserve">Realiza la mezcla, amasado, sobado y control de la masa hasta obtener el </t>
  </si>
  <si>
    <t>punto ideal aplicando parámetros establecidos</t>
  </si>
  <si>
    <t>Pesadas  (pesado y primera división), en función de la forma de las piezas a elaborar.</t>
  </si>
  <si>
    <t xml:space="preserve">Ejecuta el boleado y labrado de las masas, aplicando la técnica adecuada para cada  tipo de pan. </t>
  </si>
  <si>
    <t xml:space="preserve">Usa la cámara de fermentación, controla los parámetros de temperatura y humedad,  según el tipo de pan. </t>
  </si>
  <si>
    <t>Verifica el punto final de la fermentación</t>
  </si>
  <si>
    <t>Ejecuta el horneado de panes según el  tipo de masa: salada o dulce</t>
  </si>
  <si>
    <t xml:space="preserve">Identifica y analiza características empresariales y sociales </t>
  </si>
  <si>
    <t>Selecciona ideas de negocio con creatividad</t>
  </si>
  <si>
    <t xml:space="preserve">Demuestra habilidades sociales en tareas diarias con seguridad </t>
  </si>
  <si>
    <t xml:space="preserve">Realiza el pesado, división y labrado de la masa de acuerdo a cada tipo de pan.
</t>
  </si>
  <si>
    <t>RD Nº 0012-2017 - CETPRO "NP".</t>
  </si>
  <si>
    <t>Tarazona, 11 de Agosto del 2017</t>
  </si>
  <si>
    <t>ASISTENTE EN PANADERIA</t>
  </si>
  <si>
    <t>ASISTENCIA EN PANADERIA Y PASTELERIA</t>
  </si>
  <si>
    <t>CARLA VANESA MEDINA MEDINA</t>
  </si>
  <si>
    <t>Hna. Lic. LOURDES TAIPE SOTO</t>
  </si>
  <si>
    <t>SAN MARTÍN DE PORRES</t>
  </si>
  <si>
    <t>R.D.N° 03046-1970 - UGEL</t>
  </si>
  <si>
    <t>R.D N° 03049 - UGEL</t>
  </si>
  <si>
    <t>AV. Lima Sur N° 250</t>
  </si>
  <si>
    <t>CHOSICA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</si>
</sst>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(* #,##0.00_);_(* \(#,##0.00\);_(* &quot;-&quot;??_);_(@_)"/>
    <numFmt numFmtId="165" formatCode="00"/>
    <numFmt numFmtId="166" formatCode="[$-280A]d&quot; de &quot;mmmm&quot; de &quot;yyyy;@"/>
    <numFmt numFmtId="167" formatCode="dd/mm/yy;@"/>
  </numFmts>
  <fonts count="6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Bookman Old Style"/>
      <family val="1"/>
    </font>
    <font>
      <sz val="16"/>
      <color theme="1"/>
      <name val="Bookman Old Style"/>
      <family val="1"/>
    </font>
    <font>
      <sz val="12"/>
      <color theme="1"/>
      <name val="Bookman Old Style"/>
      <family val="1"/>
    </font>
    <font>
      <sz val="11"/>
      <color theme="1"/>
      <name val="Baskerville Old Face"/>
      <family val="1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Arial"/>
      <family val="2"/>
    </font>
    <font>
      <b/>
      <sz val="12"/>
      <name val="Arial"/>
      <family val="2"/>
    </font>
    <font>
      <sz val="8.5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8.5"/>
      <name val="Arial"/>
      <family val="2"/>
    </font>
    <font>
      <b/>
      <sz val="11.5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sz val="7.5"/>
      <name val="Arial"/>
      <family val="2"/>
    </font>
    <font>
      <b/>
      <sz val="11"/>
      <name val="Arial"/>
      <family val="2"/>
    </font>
    <font>
      <sz val="6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7"/>
      <name val="Calibri"/>
      <family val="2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</font>
    <font>
      <sz val="9"/>
      <name val="Calibri"/>
      <family val="2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3"/>
      <name val="Calibri"/>
      <family val="2"/>
      <scheme val="minor"/>
    </font>
    <font>
      <sz val="10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10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</font>
    <font>
      <sz val="7"/>
      <name val="Calibri"/>
      <family val="2"/>
      <scheme val="minor"/>
    </font>
    <font>
      <u/>
      <sz val="1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8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dashed">
        <color auto="1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auto="1"/>
      </top>
      <bottom style="dash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4" fillId="0" borderId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43" fontId="41" fillId="0" borderId="0" applyFont="0" applyFill="0" applyBorder="0" applyAlignment="0" applyProtection="0"/>
  </cellStyleXfs>
  <cellXfs count="796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textRotation="90"/>
    </xf>
    <xf numFmtId="165" fontId="2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65" fontId="2" fillId="0" borderId="0" xfId="0" quotePrefix="1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textRotation="90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6" fillId="0" borderId="0" xfId="0" applyFont="1" applyAlignment="1">
      <alignment vertical="top"/>
    </xf>
    <xf numFmtId="0" fontId="13" fillId="0" borderId="0" xfId="0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9" xfId="0" applyBorder="1"/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5" xfId="0" applyBorder="1"/>
    <xf numFmtId="0" fontId="0" fillId="0" borderId="2" xfId="0" applyBorder="1"/>
    <xf numFmtId="0" fontId="2" fillId="0" borderId="0" xfId="0" applyFont="1" applyAlignment="1">
      <alignment horizontal="center" vertical="center" textRotation="90"/>
    </xf>
    <xf numFmtId="0" fontId="0" fillId="0" borderId="0" xfId="0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2" fillId="0" borderId="17" xfId="0" applyFont="1" applyBorder="1" applyAlignment="1">
      <alignment horizontal="center" vertical="center" wrapText="1"/>
    </xf>
    <xf numFmtId="165" fontId="2" fillId="0" borderId="17" xfId="0" quotePrefix="1" applyNumberFormat="1" applyFont="1" applyBorder="1" applyAlignment="1">
      <alignment horizontal="center" vertical="center" wrapText="1"/>
    </xf>
    <xf numFmtId="165" fontId="2" fillId="0" borderId="17" xfId="0" applyNumberFormat="1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textRotation="90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7" fillId="0" borderId="0" xfId="0" applyFont="1"/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 readingOrder="1"/>
    </xf>
    <xf numFmtId="14" fontId="2" fillId="0" borderId="0" xfId="0" applyNumberFormat="1" applyFont="1" applyAlignment="1">
      <alignment horizontal="center" vertical="center"/>
    </xf>
    <xf numFmtId="0" fontId="0" fillId="0" borderId="1" xfId="0" applyBorder="1"/>
    <xf numFmtId="0" fontId="15" fillId="0" borderId="0" xfId="0" applyFont="1" applyAlignment="1">
      <alignment horizontal="left"/>
    </xf>
    <xf numFmtId="0" fontId="4" fillId="0" borderId="0" xfId="0" applyFont="1" applyAlignment="1">
      <alignment horizontal="center" wrapText="1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/>
    <xf numFmtId="0" fontId="14" fillId="0" borderId="0" xfId="1"/>
    <xf numFmtId="0" fontId="14" fillId="0" borderId="0" xfId="1" applyAlignment="1">
      <alignment horizontal="center"/>
    </xf>
    <xf numFmtId="0" fontId="21" fillId="0" borderId="0" xfId="1" applyFont="1" applyAlignment="1">
      <alignment horizontal="center"/>
    </xf>
    <xf numFmtId="0" fontId="22" fillId="0" borderId="0" xfId="1" applyFont="1"/>
    <xf numFmtId="0" fontId="24" fillId="0" borderId="0" xfId="1" applyFont="1"/>
    <xf numFmtId="0" fontId="26" fillId="0" borderId="0" xfId="1" applyFont="1"/>
    <xf numFmtId="0" fontId="26" fillId="0" borderId="0" xfId="1" applyFont="1" applyAlignment="1">
      <alignment horizontal="center"/>
    </xf>
    <xf numFmtId="0" fontId="28" fillId="0" borderId="0" xfId="1" applyFont="1" applyAlignment="1">
      <alignment horizontal="left"/>
    </xf>
    <xf numFmtId="0" fontId="28" fillId="0" borderId="28" xfId="1" applyFont="1" applyBorder="1" applyAlignment="1">
      <alignment horizontal="left"/>
    </xf>
    <xf numFmtId="0" fontId="14" fillId="0" borderId="29" xfId="1" applyBorder="1"/>
    <xf numFmtId="0" fontId="14" fillId="0" borderId="17" xfId="1" applyBorder="1"/>
    <xf numFmtId="0" fontId="22" fillId="0" borderId="17" xfId="1" applyFont="1" applyBorder="1"/>
    <xf numFmtId="0" fontId="14" fillId="0" borderId="18" xfId="1" applyBorder="1"/>
    <xf numFmtId="0" fontId="22" fillId="0" borderId="18" xfId="1" applyFont="1" applyBorder="1"/>
    <xf numFmtId="0" fontId="14" fillId="0" borderId="18" xfId="1" applyBorder="1" applyAlignment="1">
      <alignment horizontal="left"/>
    </xf>
    <xf numFmtId="0" fontId="30" fillId="0" borderId="28" xfId="1" applyFont="1" applyBorder="1" applyAlignment="1">
      <alignment horizontal="center"/>
    </xf>
    <xf numFmtId="0" fontId="30" fillId="0" borderId="0" xfId="1" applyFont="1" applyAlignment="1">
      <alignment horizontal="center"/>
    </xf>
    <xf numFmtId="0" fontId="14" fillId="0" borderId="18" xfId="1" applyBorder="1" applyAlignment="1">
      <alignment horizontal="right"/>
    </xf>
    <xf numFmtId="0" fontId="22" fillId="0" borderId="18" xfId="1" applyFont="1" applyBorder="1" applyAlignment="1">
      <alignment horizontal="right"/>
    </xf>
    <xf numFmtId="0" fontId="22" fillId="0" borderId="0" xfId="1" applyFont="1" applyAlignment="1">
      <alignment horizontal="right"/>
    </xf>
    <xf numFmtId="0" fontId="32" fillId="0" borderId="0" xfId="1" applyFont="1" applyAlignment="1">
      <alignment horizontal="center"/>
    </xf>
    <xf numFmtId="0" fontId="31" fillId="0" borderId="0" xfId="1" applyFont="1"/>
    <xf numFmtId="0" fontId="25" fillId="0" borderId="24" xfId="1" applyFont="1" applyBorder="1"/>
    <xf numFmtId="0" fontId="25" fillId="0" borderId="25" xfId="1" applyFont="1" applyBorder="1"/>
    <xf numFmtId="0" fontId="25" fillId="0" borderId="25" xfId="1" applyFont="1" applyBorder="1" applyAlignment="1">
      <alignment horizontal="center"/>
    </xf>
    <xf numFmtId="0" fontId="14" fillId="0" borderId="25" xfId="1" applyBorder="1"/>
    <xf numFmtId="0" fontId="14" fillId="0" borderId="26" xfId="1" applyBorder="1"/>
    <xf numFmtId="0" fontId="26" fillId="0" borderId="36" xfId="1" applyFont="1" applyBorder="1" applyAlignment="1">
      <alignment horizontal="center" vertical="center"/>
    </xf>
    <xf numFmtId="0" fontId="33" fillId="0" borderId="37" xfId="1" applyFont="1" applyBorder="1" applyAlignment="1">
      <alignment horizontal="center" vertical="center"/>
    </xf>
    <xf numFmtId="0" fontId="29" fillId="0" borderId="36" xfId="1" applyFont="1" applyBorder="1" applyAlignment="1">
      <alignment horizontal="center" vertical="center"/>
    </xf>
    <xf numFmtId="0" fontId="29" fillId="0" borderId="37" xfId="1" applyFont="1" applyBorder="1" applyAlignment="1">
      <alignment horizontal="center" vertical="center"/>
    </xf>
    <xf numFmtId="0" fontId="29" fillId="0" borderId="44" xfId="1" applyFont="1" applyBorder="1" applyAlignment="1">
      <alignment horizontal="center" vertical="center"/>
    </xf>
    <xf numFmtId="0" fontId="22" fillId="0" borderId="48" xfId="1" applyFont="1" applyBorder="1" applyAlignment="1">
      <alignment horizontal="center" vertical="center"/>
    </xf>
    <xf numFmtId="0" fontId="14" fillId="0" borderId="50" xfId="1" applyBorder="1" applyAlignment="1">
      <alignment horizontal="center"/>
    </xf>
    <xf numFmtId="0" fontId="14" fillId="0" borderId="53" xfId="1" applyBorder="1" applyAlignment="1">
      <alignment horizontal="center"/>
    </xf>
    <xf numFmtId="0" fontId="22" fillId="0" borderId="54" xfId="1" applyFont="1" applyBorder="1" applyAlignment="1">
      <alignment horizontal="center" vertical="center"/>
    </xf>
    <xf numFmtId="0" fontId="14" fillId="0" borderId="1" xfId="1" applyBorder="1" applyAlignment="1">
      <alignment horizontal="center"/>
    </xf>
    <xf numFmtId="0" fontId="14" fillId="0" borderId="55" xfId="1" applyBorder="1" applyAlignment="1">
      <alignment horizontal="center"/>
    </xf>
    <xf numFmtId="0" fontId="14" fillId="0" borderId="56" xfId="1" applyBorder="1"/>
    <xf numFmtId="0" fontId="14" fillId="0" borderId="2" xfId="1" applyBorder="1"/>
    <xf numFmtId="0" fontId="14" fillId="0" borderId="57" xfId="1" applyBorder="1"/>
    <xf numFmtId="0" fontId="14" fillId="0" borderId="4" xfId="1" applyBorder="1" applyAlignment="1">
      <alignment horizontal="center"/>
    </xf>
    <xf numFmtId="0" fontId="14" fillId="0" borderId="56" xfId="1" applyBorder="1" applyAlignment="1">
      <alignment horizontal="left"/>
    </xf>
    <xf numFmtId="0" fontId="14" fillId="0" borderId="1" xfId="1" applyBorder="1" applyAlignment="1">
      <alignment horizontal="center" wrapText="1"/>
    </xf>
    <xf numFmtId="0" fontId="34" fillId="0" borderId="56" xfId="1" applyFont="1" applyBorder="1" applyAlignment="1">
      <alignment horizontal="left" wrapText="1"/>
    </xf>
    <xf numFmtId="0" fontId="25" fillId="0" borderId="56" xfId="1" applyFont="1" applyBorder="1"/>
    <xf numFmtId="0" fontId="34" fillId="0" borderId="56" xfId="1" applyFont="1" applyBorder="1"/>
    <xf numFmtId="0" fontId="22" fillId="0" borderId="58" xfId="1" applyFont="1" applyBorder="1" applyAlignment="1">
      <alignment horizontal="center" vertical="center"/>
    </xf>
    <xf numFmtId="0" fontId="14" fillId="0" borderId="63" xfId="1" applyBorder="1"/>
    <xf numFmtId="0" fontId="14" fillId="0" borderId="64" xfId="1" applyBorder="1"/>
    <xf numFmtId="164" fontId="0" fillId="0" borderId="0" xfId="2" applyNumberFormat="1" applyFont="1"/>
    <xf numFmtId="0" fontId="24" fillId="0" borderId="0" xfId="1" applyFont="1" applyAlignment="1">
      <alignment horizontal="center" vertical="center"/>
    </xf>
    <xf numFmtId="0" fontId="14" fillId="0" borderId="0" xfId="1" applyAlignment="1">
      <alignment horizontal="left" vertical="center"/>
    </xf>
    <xf numFmtId="0" fontId="36" fillId="0" borderId="4" xfId="1" applyFont="1" applyBorder="1" applyAlignment="1">
      <alignment horizontal="left" vertical="center"/>
    </xf>
    <xf numFmtId="0" fontId="36" fillId="0" borderId="2" xfId="1" applyFont="1" applyBorder="1" applyAlignment="1">
      <alignment horizontal="left" vertical="center"/>
    </xf>
    <xf numFmtId="0" fontId="14" fillId="0" borderId="2" xfId="1" applyBorder="1" applyAlignment="1">
      <alignment horizontal="left" vertical="center"/>
    </xf>
    <xf numFmtId="0" fontId="24" fillId="0" borderId="3" xfId="1" applyFont="1" applyBorder="1" applyAlignment="1">
      <alignment horizontal="left" vertical="center"/>
    </xf>
    <xf numFmtId="0" fontId="29" fillId="0" borderId="2" xfId="1" applyFont="1" applyBorder="1" applyAlignment="1">
      <alignment horizontal="left" vertical="center"/>
    </xf>
    <xf numFmtId="0" fontId="21" fillId="0" borderId="3" xfId="1" applyFont="1" applyBorder="1" applyAlignment="1">
      <alignment horizontal="left" vertical="center"/>
    </xf>
    <xf numFmtId="0" fontId="36" fillId="0" borderId="4" xfId="1" applyFont="1" applyBorder="1" applyAlignment="1">
      <alignment horizontal="left"/>
    </xf>
    <xf numFmtId="0" fontId="36" fillId="0" borderId="2" xfId="1" applyFont="1" applyBorder="1" applyAlignment="1">
      <alignment horizontal="left"/>
    </xf>
    <xf numFmtId="0" fontId="28" fillId="0" borderId="2" xfId="1" applyFont="1" applyBorder="1" applyAlignment="1">
      <alignment horizontal="left"/>
    </xf>
    <xf numFmtId="0" fontId="14" fillId="0" borderId="2" xfId="1" applyBorder="1" applyAlignment="1">
      <alignment horizontal="left"/>
    </xf>
    <xf numFmtId="0" fontId="24" fillId="0" borderId="3" xfId="1" applyFont="1" applyBorder="1" applyAlignment="1">
      <alignment horizontal="left"/>
    </xf>
    <xf numFmtId="0" fontId="24" fillId="0" borderId="0" xfId="1" applyFont="1" applyAlignment="1">
      <alignment horizontal="left" vertical="center"/>
    </xf>
    <xf numFmtId="0" fontId="14" fillId="0" borderId="0" xfId="1" applyAlignment="1">
      <alignment horizontal="left"/>
    </xf>
    <xf numFmtId="0" fontId="30" fillId="0" borderId="2" xfId="1" applyFont="1" applyBorder="1" applyAlignment="1">
      <alignment horizontal="left"/>
    </xf>
    <xf numFmtId="0" fontId="26" fillId="0" borderId="0" xfId="1" applyFont="1" applyAlignment="1">
      <alignment vertical="center"/>
    </xf>
    <xf numFmtId="0" fontId="22" fillId="0" borderId="0" xfId="1" applyFont="1" applyAlignment="1">
      <alignment vertical="center"/>
    </xf>
    <xf numFmtId="0" fontId="14" fillId="0" borderId="0" xfId="1" applyAlignment="1">
      <alignment vertical="center"/>
    </xf>
    <xf numFmtId="0" fontId="14" fillId="0" borderId="0" xfId="1" applyAlignment="1">
      <alignment horizontal="right"/>
    </xf>
    <xf numFmtId="14" fontId="32" fillId="0" borderId="0" xfId="1" applyNumberFormat="1" applyFont="1" applyAlignment="1">
      <alignment horizontal="center"/>
    </xf>
    <xf numFmtId="14" fontId="14" fillId="0" borderId="0" xfId="1" applyNumberFormat="1"/>
    <xf numFmtId="0" fontId="22" fillId="0" borderId="52" xfId="1" applyFont="1" applyBorder="1" applyAlignment="1">
      <alignment horizontal="center" vertical="center"/>
    </xf>
    <xf numFmtId="0" fontId="14" fillId="0" borderId="65" xfId="1" applyBorder="1"/>
    <xf numFmtId="0" fontId="14" fillId="0" borderId="66" xfId="1" applyBorder="1"/>
    <xf numFmtId="0" fontId="14" fillId="0" borderId="67" xfId="1" applyBorder="1"/>
    <xf numFmtId="0" fontId="14" fillId="0" borderId="62" xfId="1" applyBorder="1" applyAlignment="1">
      <alignment horizontal="left" wrapText="1"/>
    </xf>
    <xf numFmtId="0" fontId="22" fillId="0" borderId="0" xfId="1" applyFont="1" applyAlignment="1">
      <alignment horizontal="center" vertical="center"/>
    </xf>
    <xf numFmtId="0" fontId="22" fillId="0" borderId="0" xfId="1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5" fillId="0" borderId="0" xfId="1" applyFont="1" applyAlignment="1">
      <alignment horizontal="center" vertical="center" wrapText="1"/>
    </xf>
    <xf numFmtId="1" fontId="14" fillId="0" borderId="0" xfId="1" applyNumberFormat="1" applyAlignment="1">
      <alignment horizontal="center"/>
    </xf>
    <xf numFmtId="0" fontId="34" fillId="0" borderId="0" xfId="1" applyFont="1"/>
    <xf numFmtId="0" fontId="25" fillId="0" borderId="0" xfId="1" applyFont="1"/>
    <xf numFmtId="1" fontId="34" fillId="0" borderId="0" xfId="1" applyNumberFormat="1" applyFont="1"/>
    <xf numFmtId="1" fontId="25" fillId="0" borderId="0" xfId="1" applyNumberFormat="1" applyFont="1"/>
    <xf numFmtId="0" fontId="14" fillId="0" borderId="21" xfId="1" applyBorder="1"/>
    <xf numFmtId="0" fontId="14" fillId="0" borderId="28" xfId="1" applyBorder="1"/>
    <xf numFmtId="0" fontId="35" fillId="0" borderId="0" xfId="1" applyFont="1" applyAlignment="1">
      <alignment horizontal="left"/>
    </xf>
    <xf numFmtId="0" fontId="34" fillId="0" borderId="0" xfId="1" applyFont="1" applyAlignment="1">
      <alignment horizontal="left" wrapText="1"/>
    </xf>
    <xf numFmtId="0" fontId="20" fillId="0" borderId="0" xfId="1" applyFont="1" applyAlignment="1">
      <alignment horizontal="center"/>
    </xf>
    <xf numFmtId="0" fontId="35" fillId="0" borderId="0" xfId="1" applyFont="1" applyAlignment="1">
      <alignment horizontal="center" vertical="center"/>
    </xf>
    <xf numFmtId="0" fontId="14" fillId="0" borderId="24" xfId="1" applyBorder="1"/>
    <xf numFmtId="164" fontId="0" fillId="0" borderId="0" xfId="3" applyNumberFormat="1" applyFont="1"/>
    <xf numFmtId="0" fontId="29" fillId="0" borderId="28" xfId="1" applyFont="1" applyBorder="1" applyAlignment="1">
      <alignment horizontal="center" vertical="center"/>
    </xf>
    <xf numFmtId="0" fontId="29" fillId="0" borderId="29" xfId="1" applyFont="1" applyBorder="1" applyAlignment="1">
      <alignment horizontal="center" vertical="center"/>
    </xf>
    <xf numFmtId="0" fontId="14" fillId="0" borderId="1" xfId="1" applyBorder="1" applyAlignment="1">
      <alignment horizontal="left" wrapText="1"/>
    </xf>
    <xf numFmtId="0" fontId="14" fillId="0" borderId="54" xfId="1" applyBorder="1" applyAlignment="1">
      <alignment horizontal="center"/>
    </xf>
    <xf numFmtId="0" fontId="40" fillId="0" borderId="28" xfId="1" applyFont="1" applyBorder="1" applyAlignment="1">
      <alignment horizontal="center" vertical="center"/>
    </xf>
    <xf numFmtId="0" fontId="40" fillId="0" borderId="29" xfId="1" applyFont="1" applyBorder="1" applyAlignment="1">
      <alignment horizontal="center" vertical="center"/>
    </xf>
    <xf numFmtId="0" fontId="14" fillId="0" borderId="66" xfId="1" applyBorder="1" applyAlignment="1">
      <alignment horizontal="left" wrapText="1"/>
    </xf>
    <xf numFmtId="0" fontId="14" fillId="0" borderId="49" xfId="1" applyBorder="1" applyAlignment="1">
      <alignment horizontal="left" wrapText="1"/>
    </xf>
    <xf numFmtId="0" fontId="42" fillId="0" borderId="0" xfId="1" applyFont="1"/>
    <xf numFmtId="0" fontId="36" fillId="0" borderId="28" xfId="1" applyFont="1" applyBorder="1" applyAlignment="1">
      <alignment horizontal="left" vertical="center"/>
    </xf>
    <xf numFmtId="0" fontId="0" fillId="0" borderId="13" xfId="0" applyBorder="1"/>
    <xf numFmtId="0" fontId="14" fillId="0" borderId="50" xfId="1" applyBorder="1" applyAlignment="1">
      <alignment horizontal="center" vertical="center"/>
    </xf>
    <xf numFmtId="0" fontId="14" fillId="0" borderId="1" xfId="1" applyBorder="1" applyAlignment="1">
      <alignment horizontal="center" vertical="center"/>
    </xf>
    <xf numFmtId="0" fontId="14" fillId="0" borderId="4" xfId="1" applyBorder="1" applyAlignment="1">
      <alignment horizontal="center" vertical="center"/>
    </xf>
    <xf numFmtId="0" fontId="39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0" fillId="0" borderId="71" xfId="0" applyBorder="1"/>
    <xf numFmtId="0" fontId="2" fillId="0" borderId="1" xfId="0" applyFont="1" applyBorder="1" applyAlignment="1">
      <alignment horizontal="center" vertical="center"/>
    </xf>
    <xf numFmtId="0" fontId="14" fillId="0" borderId="2" xfId="1" applyBorder="1" applyAlignment="1">
      <alignment horizontal="left" wrapText="1"/>
    </xf>
    <xf numFmtId="0" fontId="14" fillId="0" borderId="3" xfId="1" applyBorder="1" applyAlignment="1">
      <alignment horizontal="left" wrapText="1"/>
    </xf>
    <xf numFmtId="0" fontId="14" fillId="0" borderId="63" xfId="1" applyBorder="1" applyAlignment="1">
      <alignment horizontal="left" wrapText="1"/>
    </xf>
    <xf numFmtId="0" fontId="14" fillId="0" borderId="68" xfId="1" applyBorder="1" applyAlignment="1">
      <alignment horizontal="left" wrapText="1"/>
    </xf>
    <xf numFmtId="0" fontId="2" fillId="0" borderId="11" xfId="0" applyFont="1" applyBorder="1" applyAlignment="1">
      <alignment horizontal="center" vertical="center" textRotation="90"/>
    </xf>
    <xf numFmtId="0" fontId="45" fillId="0" borderId="4" xfId="0" applyFont="1" applyBorder="1" applyAlignment="1">
      <alignment horizontal="center" vertical="center"/>
    </xf>
    <xf numFmtId="0" fontId="45" fillId="0" borderId="2" xfId="0" applyFont="1" applyBorder="1" applyAlignment="1">
      <alignment horizontal="center" vertical="center"/>
    </xf>
    <xf numFmtId="0" fontId="45" fillId="0" borderId="12" xfId="0" applyFont="1" applyBorder="1" applyAlignment="1">
      <alignment horizontal="center" vertical="center"/>
    </xf>
    <xf numFmtId="0" fontId="45" fillId="0" borderId="13" xfId="0" applyFont="1" applyBorder="1" applyAlignment="1">
      <alignment horizontal="center" vertical="center"/>
    </xf>
    <xf numFmtId="0" fontId="45" fillId="0" borderId="3" xfId="0" applyFont="1" applyBorder="1" applyAlignment="1">
      <alignment vertical="center"/>
    </xf>
    <xf numFmtId="0" fontId="45" fillId="0" borderId="14" xfId="0" applyFont="1" applyBorder="1" applyAlignment="1">
      <alignment vertical="center"/>
    </xf>
    <xf numFmtId="0" fontId="14" fillId="0" borderId="70" xfId="1" applyBorder="1" applyAlignment="1">
      <alignment horizontal="center" vertical="center"/>
    </xf>
    <xf numFmtId="0" fontId="14" fillId="0" borderId="59" xfId="1" applyBorder="1" applyAlignment="1">
      <alignment horizontal="center" vertical="center"/>
    </xf>
    <xf numFmtId="0" fontId="14" fillId="0" borderId="59" xfId="1" applyBorder="1" applyAlignment="1">
      <alignment horizontal="center"/>
    </xf>
    <xf numFmtId="0" fontId="14" fillId="0" borderId="58" xfId="1" applyBorder="1" applyAlignment="1">
      <alignment horizontal="center"/>
    </xf>
    <xf numFmtId="0" fontId="14" fillId="0" borderId="61" xfId="1" applyBorder="1" applyAlignment="1">
      <alignment horizontal="center"/>
    </xf>
    <xf numFmtId="0" fontId="34" fillId="0" borderId="62" xfId="1" applyFont="1" applyBorder="1"/>
    <xf numFmtId="0" fontId="25" fillId="0" borderId="7" xfId="1" applyFont="1" applyBorder="1" applyAlignment="1">
      <alignment horizontal="left" vertical="center"/>
    </xf>
    <xf numFmtId="0" fontId="25" fillId="0" borderId="41" xfId="1" applyFont="1" applyBorder="1" applyAlignment="1">
      <alignment horizontal="left" vertical="center"/>
    </xf>
    <xf numFmtId="0" fontId="14" fillId="0" borderId="32" xfId="1" applyBorder="1" applyAlignment="1">
      <alignment horizontal="center" vertical="center"/>
    </xf>
    <xf numFmtId="0" fontId="14" fillId="0" borderId="31" xfId="1" applyBorder="1" applyAlignment="1">
      <alignment horizontal="center" vertical="center"/>
    </xf>
    <xf numFmtId="1" fontId="14" fillId="0" borderId="1" xfId="1" applyNumberFormat="1" applyBorder="1" applyAlignment="1">
      <alignment horizontal="center" vertical="center"/>
    </xf>
    <xf numFmtId="0" fontId="14" fillId="0" borderId="59" xfId="1" applyBorder="1" applyAlignment="1">
      <alignment horizontal="left" vertical="center" wrapText="1"/>
    </xf>
    <xf numFmtId="0" fontId="14" fillId="0" borderId="55" xfId="1" applyBorder="1" applyAlignment="1">
      <alignment horizontal="center" vertical="center" wrapText="1"/>
    </xf>
    <xf numFmtId="1" fontId="14" fillId="0" borderId="59" xfId="1" applyNumberFormat="1" applyBorder="1" applyAlignment="1">
      <alignment horizontal="center" vertical="center"/>
    </xf>
    <xf numFmtId="0" fontId="14" fillId="0" borderId="61" xfId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textRotation="90"/>
    </xf>
    <xf numFmtId="0" fontId="2" fillId="0" borderId="1" xfId="0" applyFont="1" applyBorder="1"/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/>
    <xf numFmtId="0" fontId="2" fillId="0" borderId="4" xfId="0" applyFont="1" applyBorder="1"/>
    <xf numFmtId="0" fontId="2" fillId="0" borderId="12" xfId="0" applyFont="1" applyBorder="1"/>
    <xf numFmtId="0" fontId="14" fillId="0" borderId="56" xfId="1" applyBorder="1" applyAlignment="1">
      <alignment horizontal="left" indent="1"/>
    </xf>
    <xf numFmtId="0" fontId="2" fillId="0" borderId="3" xfId="0" applyFont="1" applyBorder="1" applyAlignment="1">
      <alignment horizontal="center" vertical="center"/>
    </xf>
    <xf numFmtId="0" fontId="40" fillId="0" borderId="17" xfId="1" applyFont="1" applyBorder="1" applyAlignment="1">
      <alignment horizontal="center" vertical="center"/>
    </xf>
    <xf numFmtId="0" fontId="29" fillId="0" borderId="17" xfId="1" applyFont="1" applyBorder="1" applyAlignment="1">
      <alignment horizontal="center" vertical="center"/>
    </xf>
    <xf numFmtId="0" fontId="37" fillId="0" borderId="0" xfId="1" applyFont="1" applyAlignment="1">
      <alignment horizontal="center" vertical="top"/>
    </xf>
    <xf numFmtId="0" fontId="0" fillId="0" borderId="0" xfId="0" applyProtection="1">
      <protection hidden="1"/>
    </xf>
    <xf numFmtId="0" fontId="48" fillId="0" borderId="0" xfId="0" applyFont="1" applyAlignment="1" applyProtection="1">
      <alignment horizontal="left"/>
      <protection hidden="1"/>
    </xf>
    <xf numFmtId="0" fontId="49" fillId="0" borderId="6" xfId="0" applyFont="1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15" fillId="0" borderId="1" xfId="0" applyFont="1" applyBorder="1" applyAlignment="1" applyProtection="1">
      <alignment horizontal="center" wrapText="1"/>
      <protection hidden="1"/>
    </xf>
    <xf numFmtId="0" fontId="15" fillId="0" borderId="2" xfId="0" applyFont="1" applyBorder="1" applyAlignment="1" applyProtection="1">
      <alignment vertical="top" wrapText="1"/>
      <protection hidden="1"/>
    </xf>
    <xf numFmtId="0" fontId="15" fillId="0" borderId="3" xfId="0" applyFont="1" applyBorder="1" applyAlignment="1" applyProtection="1">
      <alignment vertical="top" wrapText="1"/>
      <protection hidden="1"/>
    </xf>
    <xf numFmtId="0" fontId="15" fillId="0" borderId="0" xfId="0" applyFont="1" applyAlignment="1" applyProtection="1">
      <alignment horizontal="center" wrapText="1"/>
      <protection hidden="1"/>
    </xf>
    <xf numFmtId="0" fontId="15" fillId="0" borderId="0" xfId="0" applyFont="1" applyAlignment="1" applyProtection="1">
      <alignment vertical="top" wrapText="1"/>
      <protection hidden="1"/>
    </xf>
    <xf numFmtId="0" fontId="0" fillId="0" borderId="0" xfId="0" applyAlignment="1" applyProtection="1">
      <alignment vertical="top" wrapText="1"/>
      <protection hidden="1"/>
    </xf>
    <xf numFmtId="0" fontId="0" fillId="0" borderId="0" xfId="0" applyAlignment="1" applyProtection="1">
      <alignment horizontal="justify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49" fillId="0" borderId="0" xfId="0" applyFont="1" applyAlignment="1" applyProtection="1">
      <alignment horizontal="justify" vertical="center"/>
      <protection hidden="1"/>
    </xf>
    <xf numFmtId="0" fontId="49" fillId="0" borderId="0" xfId="0" applyFont="1" applyAlignment="1" applyProtection="1">
      <alignment horizontal="center" vertical="center"/>
      <protection hidden="1"/>
    </xf>
    <xf numFmtId="0" fontId="35" fillId="0" borderId="2" xfId="0" applyFont="1" applyBorder="1" applyAlignment="1" applyProtection="1">
      <alignment horizontal="left"/>
      <protection locked="0"/>
    </xf>
    <xf numFmtId="0" fontId="6" fillId="0" borderId="2" xfId="0" applyFont="1" applyBorder="1" applyAlignment="1" applyProtection="1">
      <alignment horizontal="center" vertical="top" wrapText="1"/>
      <protection locked="0"/>
    </xf>
    <xf numFmtId="0" fontId="6" fillId="0" borderId="3" xfId="0" applyFont="1" applyBorder="1" applyAlignment="1" applyProtection="1">
      <alignment horizontal="center" vertical="top" wrapText="1"/>
      <protection locked="0"/>
    </xf>
    <xf numFmtId="0" fontId="15" fillId="0" borderId="4" xfId="0" applyFont="1" applyBorder="1" applyAlignment="1" applyProtection="1">
      <alignment vertical="top" wrapText="1"/>
      <protection locked="0"/>
    </xf>
    <xf numFmtId="0" fontId="15" fillId="0" borderId="2" xfId="0" applyFont="1" applyBorder="1" applyAlignment="1" applyProtection="1">
      <alignment vertical="top" wrapText="1"/>
      <protection locked="0"/>
    </xf>
    <xf numFmtId="0" fontId="15" fillId="0" borderId="3" xfId="0" applyFont="1" applyBorder="1" applyAlignment="1" applyProtection="1">
      <alignment vertical="top" wrapText="1"/>
      <protection locked="0"/>
    </xf>
    <xf numFmtId="0" fontId="47" fillId="0" borderId="0" xfId="0" applyFont="1" applyAlignment="1" applyProtection="1">
      <alignment horizontal="left"/>
      <protection hidden="1"/>
    </xf>
    <xf numFmtId="0" fontId="0" fillId="0" borderId="0" xfId="0" quotePrefix="1"/>
    <xf numFmtId="0" fontId="25" fillId="0" borderId="51" xfId="1" applyFont="1" applyBorder="1" applyAlignment="1">
      <alignment horizontal="center" vertical="center"/>
    </xf>
    <xf numFmtId="0" fontId="25" fillId="0" borderId="7" xfId="1" applyFont="1" applyBorder="1" applyAlignment="1">
      <alignment horizontal="center" vertical="center"/>
    </xf>
    <xf numFmtId="0" fontId="25" fillId="0" borderId="41" xfId="1" applyFont="1" applyBorder="1" applyAlignment="1">
      <alignment horizontal="center" vertical="center"/>
    </xf>
    <xf numFmtId="0" fontId="25" fillId="0" borderId="49" xfId="1" applyFont="1" applyBorder="1" applyAlignment="1">
      <alignment horizontal="center" vertical="center"/>
    </xf>
    <xf numFmtId="0" fontId="25" fillId="0" borderId="10" xfId="1" applyFont="1" applyBorder="1" applyAlignment="1">
      <alignment horizontal="center" vertical="center"/>
    </xf>
    <xf numFmtId="0" fontId="25" fillId="0" borderId="72" xfId="1" applyFont="1" applyBorder="1" applyAlignment="1">
      <alignment horizontal="center" vertical="center"/>
    </xf>
    <xf numFmtId="0" fontId="25" fillId="0" borderId="66" xfId="1" applyFont="1" applyBorder="1" applyAlignment="1">
      <alignment horizontal="center" vertical="center"/>
    </xf>
    <xf numFmtId="0" fontId="25" fillId="0" borderId="6" xfId="1" applyFont="1" applyBorder="1" applyAlignment="1">
      <alignment horizontal="center" vertical="center"/>
    </xf>
    <xf numFmtId="0" fontId="25" fillId="0" borderId="25" xfId="1" applyFont="1" applyBorder="1" applyAlignment="1">
      <alignment horizontal="center" vertical="center"/>
    </xf>
    <xf numFmtId="0" fontId="36" fillId="0" borderId="0" xfId="1" applyFont="1" applyAlignment="1">
      <alignment horizontal="left" vertical="center"/>
    </xf>
    <xf numFmtId="0" fontId="36" fillId="0" borderId="0" xfId="1" applyFont="1" applyAlignment="1">
      <alignment horizontal="left"/>
    </xf>
    <xf numFmtId="0" fontId="35" fillId="0" borderId="20" xfId="1" applyFont="1" applyBorder="1" applyAlignment="1">
      <alignment vertical="center"/>
    </xf>
    <xf numFmtId="0" fontId="22" fillId="0" borderId="21" xfId="1" applyFont="1" applyBorder="1"/>
    <xf numFmtId="0" fontId="22" fillId="0" borderId="22" xfId="1" applyFont="1" applyBorder="1"/>
    <xf numFmtId="0" fontId="35" fillId="0" borderId="28" xfId="1" applyFont="1" applyBorder="1" applyAlignment="1">
      <alignment vertical="center"/>
    </xf>
    <xf numFmtId="0" fontId="22" fillId="0" borderId="29" xfId="1" applyFont="1" applyBorder="1"/>
    <xf numFmtId="0" fontId="24" fillId="0" borderId="28" xfId="1" applyFont="1" applyBorder="1"/>
    <xf numFmtId="0" fontId="22" fillId="0" borderId="29" xfId="1" applyFont="1" applyBorder="1" applyAlignment="1">
      <alignment horizontal="right"/>
    </xf>
    <xf numFmtId="0" fontId="22" fillId="0" borderId="24" xfId="1" applyFont="1" applyBorder="1"/>
    <xf numFmtId="0" fontId="22" fillId="0" borderId="25" xfId="1" applyFont="1" applyBorder="1"/>
    <xf numFmtId="0" fontId="22" fillId="0" borderId="25" xfId="1" applyFont="1" applyBorder="1" applyAlignment="1">
      <alignment horizontal="right"/>
    </xf>
    <xf numFmtId="0" fontId="22" fillId="0" borderId="26" xfId="1" applyFont="1" applyBorder="1" applyAlignment="1">
      <alignment horizontal="right"/>
    </xf>
    <xf numFmtId="0" fontId="27" fillId="0" borderId="28" xfId="1" applyFont="1" applyBorder="1" applyAlignment="1">
      <alignment horizontal="left" vertical="center"/>
    </xf>
    <xf numFmtId="0" fontId="24" fillId="0" borderId="29" xfId="1" applyFont="1" applyBorder="1" applyAlignment="1">
      <alignment horizontal="center" vertical="center"/>
    </xf>
    <xf numFmtId="0" fontId="14" fillId="0" borderId="28" xfId="1" applyBorder="1" applyAlignment="1">
      <alignment horizontal="left" vertical="center"/>
    </xf>
    <xf numFmtId="0" fontId="14" fillId="0" borderId="29" xfId="1" applyBorder="1" applyAlignment="1">
      <alignment horizontal="left" vertical="center"/>
    </xf>
    <xf numFmtId="0" fontId="27" fillId="0" borderId="29" xfId="1" applyFont="1" applyBorder="1" applyAlignment="1">
      <alignment horizontal="left" vertical="center"/>
    </xf>
    <xf numFmtId="0" fontId="29" fillId="0" borderId="28" xfId="1" applyFont="1" applyBorder="1" applyAlignment="1">
      <alignment horizontal="left" vertical="center"/>
    </xf>
    <xf numFmtId="0" fontId="29" fillId="0" borderId="29" xfId="1" applyFont="1" applyBorder="1" applyAlignment="1">
      <alignment horizontal="left" vertical="center"/>
    </xf>
    <xf numFmtId="0" fontId="24" fillId="0" borderId="29" xfId="1" applyFont="1" applyBorder="1" applyAlignment="1">
      <alignment horizontal="left" vertical="center"/>
    </xf>
    <xf numFmtId="0" fontId="14" fillId="0" borderId="29" xfId="1" applyBorder="1" applyAlignment="1">
      <alignment horizontal="left"/>
    </xf>
    <xf numFmtId="0" fontId="30" fillId="0" borderId="28" xfId="1" applyFont="1" applyBorder="1" applyAlignment="1">
      <alignment horizontal="left"/>
    </xf>
    <xf numFmtId="0" fontId="31" fillId="0" borderId="28" xfId="1" applyFont="1" applyBorder="1" applyAlignment="1">
      <alignment horizontal="left" vertical="center"/>
    </xf>
    <xf numFmtId="0" fontId="31" fillId="0" borderId="28" xfId="1" applyFont="1" applyBorder="1"/>
    <xf numFmtId="14" fontId="14" fillId="0" borderId="29" xfId="1" applyNumberFormat="1" applyBorder="1"/>
    <xf numFmtId="0" fontId="14" fillId="0" borderId="75" xfId="1" applyBorder="1"/>
    <xf numFmtId="0" fontId="51" fillId="0" borderId="28" xfId="1" applyFont="1" applyBorder="1"/>
    <xf numFmtId="0" fontId="14" fillId="0" borderId="75" xfId="1" applyBorder="1" applyAlignment="1">
      <alignment horizontal="center"/>
    </xf>
    <xf numFmtId="0" fontId="36" fillId="0" borderId="0" xfId="1" applyFont="1" applyAlignment="1">
      <alignment horizontal="left" vertical="top"/>
    </xf>
    <xf numFmtId="0" fontId="0" fillId="0" borderId="0" xfId="0" applyAlignment="1">
      <alignment vertical="center"/>
    </xf>
    <xf numFmtId="0" fontId="29" fillId="0" borderId="1" xfId="1" applyFont="1" applyBorder="1" applyAlignment="1">
      <alignment horizontal="center"/>
    </xf>
    <xf numFmtId="0" fontId="29" fillId="0" borderId="55" xfId="1" applyFont="1" applyBorder="1" applyAlignment="1">
      <alignment horizontal="center"/>
    </xf>
    <xf numFmtId="0" fontId="29" fillId="0" borderId="59" xfId="1" applyFont="1" applyBorder="1" applyAlignment="1">
      <alignment horizontal="center"/>
    </xf>
    <xf numFmtId="0" fontId="29" fillId="0" borderId="61" xfId="1" applyFont="1" applyBorder="1" applyAlignment="1">
      <alignment horizontal="center"/>
    </xf>
    <xf numFmtId="0" fontId="52" fillId="6" borderId="4" xfId="0" applyFont="1" applyFill="1" applyBorder="1" applyAlignment="1" applyProtection="1">
      <alignment horizontal="center"/>
      <protection locked="0"/>
    </xf>
    <xf numFmtId="0" fontId="52" fillId="6" borderId="2" xfId="0" applyFont="1" applyFill="1" applyBorder="1" applyAlignment="1" applyProtection="1">
      <alignment horizontal="center"/>
      <protection locked="0"/>
    </xf>
    <xf numFmtId="0" fontId="52" fillId="6" borderId="3" xfId="0" applyFont="1" applyFill="1" applyBorder="1" applyAlignment="1" applyProtection="1">
      <alignment horizontal="center"/>
      <protection locked="0"/>
    </xf>
    <xf numFmtId="0" fontId="52" fillId="6" borderId="2" xfId="0" applyFont="1" applyFill="1" applyBorder="1" applyAlignment="1">
      <alignment horizontal="center"/>
    </xf>
    <xf numFmtId="0" fontId="52" fillId="0" borderId="4" xfId="0" applyFont="1" applyBorder="1" applyAlignment="1" applyProtection="1">
      <alignment vertical="center"/>
      <protection locked="0"/>
    </xf>
    <xf numFmtId="0" fontId="55" fillId="0" borderId="2" xfId="0" applyFont="1" applyBorder="1" applyAlignment="1" applyProtection="1">
      <alignment horizontal="center"/>
      <protection locked="0"/>
    </xf>
    <xf numFmtId="0" fontId="52" fillId="0" borderId="2" xfId="0" applyFont="1" applyBorder="1" applyAlignment="1" applyProtection="1">
      <alignment vertical="center"/>
      <protection locked="0"/>
    </xf>
    <xf numFmtId="0" fontId="55" fillId="0" borderId="4" xfId="0" applyFont="1" applyBorder="1" applyAlignment="1" applyProtection="1">
      <alignment horizontal="left"/>
      <protection locked="0"/>
    </xf>
    <xf numFmtId="0" fontId="5" fillId="0" borderId="1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52" fillId="0" borderId="2" xfId="0" applyFont="1" applyBorder="1" applyAlignment="1" applyProtection="1">
      <alignment horizontal="left"/>
      <protection hidden="1"/>
    </xf>
    <xf numFmtId="0" fontId="14" fillId="0" borderId="1" xfId="1" applyBorder="1"/>
    <xf numFmtId="0" fontId="52" fillId="0" borderId="2" xfId="0" applyFont="1" applyBorder="1" applyAlignment="1">
      <alignment horizontal="left"/>
    </xf>
    <xf numFmtId="0" fontId="14" fillId="0" borderId="4" xfId="1" applyBorder="1"/>
    <xf numFmtId="0" fontId="14" fillId="0" borderId="4" xfId="1" applyBorder="1" applyAlignment="1">
      <alignment horizontal="center" wrapText="1"/>
    </xf>
    <xf numFmtId="0" fontId="14" fillId="0" borderId="60" xfId="1" applyBorder="1" applyAlignment="1">
      <alignment horizontal="center"/>
    </xf>
    <xf numFmtId="165" fontId="35" fillId="0" borderId="78" xfId="6" applyNumberFormat="1" applyFont="1" applyBorder="1" applyAlignment="1">
      <alignment horizontal="center"/>
    </xf>
    <xf numFmtId="165" fontId="35" fillId="0" borderId="56" xfId="6" applyNumberFormat="1" applyFont="1" applyBorder="1" applyAlignment="1">
      <alignment horizontal="center"/>
    </xf>
    <xf numFmtId="165" fontId="35" fillId="0" borderId="62" xfId="6" applyNumberFormat="1" applyFont="1" applyBorder="1" applyAlignment="1">
      <alignment horizontal="center"/>
    </xf>
    <xf numFmtId="1" fontId="14" fillId="0" borderId="79" xfId="1" applyNumberFormat="1" applyBorder="1" applyAlignment="1">
      <alignment horizontal="center"/>
    </xf>
    <xf numFmtId="1" fontId="14" fillId="0" borderId="80" xfId="1" applyNumberFormat="1" applyBorder="1" applyAlignment="1">
      <alignment horizontal="center"/>
    </xf>
    <xf numFmtId="1" fontId="14" fillId="0" borderId="81" xfId="1" applyNumberFormat="1" applyBorder="1" applyAlignment="1">
      <alignment horizontal="center"/>
    </xf>
    <xf numFmtId="0" fontId="55" fillId="0" borderId="2" xfId="0" applyFont="1" applyBorder="1" applyAlignment="1" applyProtection="1">
      <alignment horizontal="left"/>
      <protection locked="0"/>
    </xf>
    <xf numFmtId="0" fontId="55" fillId="0" borderId="2" xfId="0" applyFont="1" applyBorder="1" applyAlignment="1" applyProtection="1">
      <alignment horizontal="left"/>
      <protection hidden="1"/>
    </xf>
    <xf numFmtId="0" fontId="55" fillId="0" borderId="2" xfId="0" applyFont="1" applyBorder="1" applyAlignment="1" applyProtection="1">
      <alignment vertical="top" wrapText="1"/>
      <protection hidden="1"/>
    </xf>
    <xf numFmtId="0" fontId="6" fillId="0" borderId="3" xfId="0" applyFont="1" applyBorder="1" applyAlignment="1" applyProtection="1">
      <alignment vertical="top" wrapText="1"/>
      <protection hidden="1"/>
    </xf>
    <xf numFmtId="0" fontId="52" fillId="0" borderId="3" xfId="0" applyFont="1" applyBorder="1" applyAlignment="1">
      <alignment horizontal="left"/>
    </xf>
    <xf numFmtId="0" fontId="55" fillId="0" borderId="2" xfId="0" applyFont="1" applyBorder="1" applyAlignment="1" applyProtection="1">
      <alignment horizontal="left" vertical="top" wrapText="1"/>
      <protection hidden="1"/>
    </xf>
    <xf numFmtId="0" fontId="6" fillId="0" borderId="2" xfId="0" applyFont="1" applyBorder="1" applyAlignment="1" applyProtection="1">
      <alignment horizontal="left" vertical="top" wrapText="1"/>
      <protection hidden="1"/>
    </xf>
    <xf numFmtId="0" fontId="52" fillId="0" borderId="3" xfId="0" applyFont="1" applyBorder="1" applyAlignment="1" applyProtection="1">
      <alignment horizontal="left"/>
      <protection hidden="1"/>
    </xf>
    <xf numFmtId="0" fontId="52" fillId="0" borderId="2" xfId="0" applyFont="1" applyBorder="1" applyAlignment="1" applyProtection="1">
      <alignment horizontal="left" vertical="top" wrapText="1"/>
      <protection hidden="1"/>
    </xf>
    <xf numFmtId="0" fontId="6" fillId="0" borderId="2" xfId="0" applyFont="1" applyBorder="1" applyAlignment="1" applyProtection="1">
      <alignment vertical="top" wrapText="1"/>
      <protection locked="0"/>
    </xf>
    <xf numFmtId="0" fontId="14" fillId="0" borderId="51" xfId="1" applyBorder="1" applyAlignment="1">
      <alignment horizontal="left" vertical="center"/>
    </xf>
    <xf numFmtId="0" fontId="14" fillId="0" borderId="7" xfId="1" applyBorder="1" applyAlignment="1">
      <alignment horizontal="left" vertical="center"/>
    </xf>
    <xf numFmtId="0" fontId="14" fillId="0" borderId="41" xfId="1" applyBorder="1" applyAlignment="1">
      <alignment horizontal="left" vertical="center"/>
    </xf>
    <xf numFmtId="0" fontId="14" fillId="0" borderId="54" xfId="1" applyBorder="1" applyAlignment="1">
      <alignment horizontal="center" vertical="center"/>
    </xf>
    <xf numFmtId="0" fontId="6" fillId="0" borderId="3" xfId="0" applyFont="1" applyBorder="1" applyAlignment="1" applyProtection="1">
      <alignment vertical="top" wrapText="1"/>
      <protection locked="0"/>
    </xf>
    <xf numFmtId="0" fontId="33" fillId="0" borderId="71" xfId="1" applyFont="1" applyBorder="1"/>
    <xf numFmtId="0" fontId="2" fillId="7" borderId="1" xfId="0" applyFont="1" applyFill="1" applyBorder="1" applyAlignment="1">
      <alignment horizontal="center" vertical="center"/>
    </xf>
    <xf numFmtId="1" fontId="14" fillId="0" borderId="31" xfId="1" applyNumberFormat="1" applyBorder="1" applyAlignment="1">
      <alignment horizontal="center" vertical="center"/>
    </xf>
    <xf numFmtId="0" fontId="14" fillId="0" borderId="33" xfId="1" applyBorder="1" applyAlignment="1">
      <alignment horizontal="center" vertical="center" wrapText="1"/>
    </xf>
    <xf numFmtId="1" fontId="14" fillId="0" borderId="8" xfId="1" applyNumberFormat="1" applyBorder="1" applyAlignment="1">
      <alignment horizontal="center" vertical="center"/>
    </xf>
    <xf numFmtId="0" fontId="14" fillId="0" borderId="82" xfId="1" applyBorder="1" applyAlignment="1">
      <alignment horizontal="center" vertical="center" wrapText="1"/>
    </xf>
    <xf numFmtId="0" fontId="14" fillId="0" borderId="7" xfId="1" applyBorder="1" applyAlignment="1">
      <alignment horizontal="center" vertical="center"/>
    </xf>
    <xf numFmtId="0" fontId="58" fillId="0" borderId="2" xfId="0" applyFont="1" applyBorder="1" applyAlignment="1" applyProtection="1">
      <alignment vertical="top" wrapText="1"/>
      <protection hidden="1"/>
    </xf>
    <xf numFmtId="0" fontId="55" fillId="0" borderId="2" xfId="0" applyFont="1" applyBorder="1" applyAlignment="1" applyProtection="1">
      <alignment horizontal="center" vertical="top" wrapText="1"/>
      <protection locked="0"/>
    </xf>
    <xf numFmtId="0" fontId="55" fillId="0" borderId="2" xfId="0" applyFont="1" applyBorder="1" applyAlignment="1" applyProtection="1">
      <alignment vertical="top" wrapText="1"/>
      <protection locked="0"/>
    </xf>
    <xf numFmtId="0" fontId="55" fillId="0" borderId="3" xfId="0" applyFont="1" applyBorder="1" applyAlignment="1" applyProtection="1">
      <alignment vertical="top" wrapText="1"/>
      <protection locked="0"/>
    </xf>
    <xf numFmtId="0" fontId="55" fillId="0" borderId="4" xfId="0" applyFont="1" applyBorder="1" applyAlignment="1" applyProtection="1">
      <alignment horizontal="center" vertical="center" wrapText="1"/>
      <protection locked="0"/>
    </xf>
    <xf numFmtId="0" fontId="55" fillId="0" borderId="3" xfId="0" applyFont="1" applyBorder="1" applyAlignment="1" applyProtection="1">
      <alignment horizontal="center" vertical="center" wrapText="1"/>
      <protection locked="0"/>
    </xf>
    <xf numFmtId="0" fontId="52" fillId="0" borderId="4" xfId="0" applyFont="1" applyBorder="1" applyAlignment="1" applyProtection="1">
      <alignment horizontal="center" vertical="top" wrapText="1"/>
      <protection locked="0"/>
    </xf>
    <xf numFmtId="0" fontId="52" fillId="0" borderId="3" xfId="0" applyFont="1" applyBorder="1" applyAlignment="1" applyProtection="1">
      <alignment horizontal="center" vertical="top" wrapText="1"/>
      <protection locked="0"/>
    </xf>
    <xf numFmtId="0" fontId="45" fillId="7" borderId="4" xfId="0" applyFont="1" applyFill="1" applyBorder="1" applyAlignment="1">
      <alignment horizontal="center" vertical="center"/>
    </xf>
    <xf numFmtId="0" fontId="45" fillId="7" borderId="2" xfId="0" applyFont="1" applyFill="1" applyBorder="1" applyAlignment="1">
      <alignment horizontal="center" vertical="center"/>
    </xf>
    <xf numFmtId="0" fontId="45" fillId="7" borderId="3" xfId="0" applyFont="1" applyFill="1" applyBorder="1" applyAlignment="1">
      <alignment vertical="center"/>
    </xf>
    <xf numFmtId="0" fontId="0" fillId="7" borderId="2" xfId="0" applyFill="1" applyBorder="1"/>
    <xf numFmtId="0" fontId="0" fillId="7" borderId="0" xfId="0" applyFill="1"/>
    <xf numFmtId="0" fontId="2" fillId="7" borderId="11" xfId="0" applyFont="1" applyFill="1" applyBorder="1" applyAlignment="1">
      <alignment horizontal="center" vertical="center"/>
    </xf>
    <xf numFmtId="0" fontId="55" fillId="7" borderId="2" xfId="0" applyFont="1" applyFill="1" applyBorder="1" applyAlignment="1" applyProtection="1">
      <alignment horizontal="left"/>
      <protection locked="0"/>
    </xf>
    <xf numFmtId="0" fontId="55" fillId="7" borderId="4" xfId="0" applyFont="1" applyFill="1" applyBorder="1" applyAlignment="1" applyProtection="1">
      <alignment horizontal="left"/>
      <protection locked="0"/>
    </xf>
    <xf numFmtId="0" fontId="55" fillId="7" borderId="2" xfId="0" applyFont="1" applyFill="1" applyBorder="1" applyAlignment="1" applyProtection="1">
      <alignment horizontal="left" vertical="top" wrapText="1"/>
      <protection hidden="1"/>
    </xf>
    <xf numFmtId="0" fontId="52" fillId="7" borderId="2" xfId="0" applyFont="1" applyFill="1" applyBorder="1" applyAlignment="1" applyProtection="1">
      <alignment horizontal="left"/>
      <protection hidden="1"/>
    </xf>
    <xf numFmtId="0" fontId="52" fillId="7" borderId="3" xfId="0" applyFont="1" applyFill="1" applyBorder="1" applyAlignment="1" applyProtection="1">
      <alignment horizontal="left"/>
      <protection hidden="1"/>
    </xf>
    <xf numFmtId="0" fontId="52" fillId="7" borderId="4" xfId="0" applyFont="1" applyFill="1" applyBorder="1" applyAlignment="1" applyProtection="1">
      <alignment vertical="center"/>
      <protection locked="0"/>
    </xf>
    <xf numFmtId="0" fontId="58" fillId="7" borderId="2" xfId="0" applyFont="1" applyFill="1" applyBorder="1" applyAlignment="1" applyProtection="1">
      <alignment vertical="top" wrapText="1"/>
      <protection hidden="1"/>
    </xf>
    <xf numFmtId="0" fontId="55" fillId="7" borderId="2" xfId="0" applyFont="1" applyFill="1" applyBorder="1" applyAlignment="1" applyProtection="1">
      <alignment horizontal="left"/>
      <protection hidden="1"/>
    </xf>
    <xf numFmtId="0" fontId="55" fillId="7" borderId="2" xfId="0" applyFont="1" applyFill="1" applyBorder="1" applyAlignment="1" applyProtection="1">
      <alignment vertical="top" wrapText="1"/>
      <protection hidden="1"/>
    </xf>
    <xf numFmtId="0" fontId="52" fillId="7" borderId="2" xfId="0" applyFont="1" applyFill="1" applyBorder="1" applyAlignment="1">
      <alignment horizontal="left"/>
    </xf>
    <xf numFmtId="0" fontId="52" fillId="7" borderId="2" xfId="0" applyFont="1" applyFill="1" applyBorder="1" applyAlignment="1" applyProtection="1">
      <alignment horizontal="left" vertical="top" wrapText="1"/>
      <protection hidden="1"/>
    </xf>
    <xf numFmtId="0" fontId="52" fillId="7" borderId="2" xfId="0" applyFont="1" applyFill="1" applyBorder="1" applyAlignment="1" applyProtection="1">
      <alignment vertical="center"/>
      <protection locked="0"/>
    </xf>
    <xf numFmtId="0" fontId="52" fillId="7" borderId="2" xfId="0" applyFont="1" applyFill="1" applyBorder="1" applyProtection="1">
      <protection locked="0" hidden="1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4" fillId="0" borderId="8" xfId="1" applyBorder="1" applyAlignment="1">
      <alignment horizontal="center" vertical="center"/>
    </xf>
    <xf numFmtId="0" fontId="14" fillId="0" borderId="48" xfId="1" applyBorder="1" applyAlignment="1">
      <alignment horizontal="center" vertical="center"/>
    </xf>
    <xf numFmtId="0" fontId="14" fillId="0" borderId="30" xfId="1" applyBorder="1" applyAlignment="1">
      <alignment horizontal="center" vertical="center"/>
    </xf>
    <xf numFmtId="0" fontId="58" fillId="7" borderId="3" xfId="0" applyFont="1" applyFill="1" applyBorder="1" applyAlignment="1" applyProtection="1">
      <alignment vertical="top" wrapText="1"/>
      <protection hidden="1"/>
    </xf>
    <xf numFmtId="0" fontId="58" fillId="0" borderId="3" xfId="0" applyFont="1" applyBorder="1" applyAlignment="1" applyProtection="1">
      <alignment vertical="top" wrapText="1"/>
      <protection hidden="1"/>
    </xf>
    <xf numFmtId="0" fontId="45" fillId="0" borderId="2" xfId="0" applyFont="1" applyBorder="1" applyAlignment="1" applyProtection="1">
      <alignment horizontal="left" vertical="top" wrapText="1"/>
      <protection hidden="1"/>
    </xf>
    <xf numFmtId="0" fontId="55" fillId="0" borderId="3" xfId="0" applyFont="1" applyBorder="1" applyAlignment="1" applyProtection="1">
      <alignment horizontal="left" vertical="top" wrapText="1"/>
      <protection hidden="1"/>
    </xf>
    <xf numFmtId="0" fontId="19" fillId="0" borderId="2" xfId="0" applyFont="1" applyBorder="1" applyAlignment="1" applyProtection="1">
      <alignment vertical="top" wrapText="1"/>
      <protection hidden="1"/>
    </xf>
    <xf numFmtId="0" fontId="55" fillId="0" borderId="3" xfId="0" applyFont="1" applyBorder="1" applyAlignment="1" applyProtection="1">
      <alignment vertical="top" wrapText="1"/>
      <protection hidden="1"/>
    </xf>
    <xf numFmtId="0" fontId="55" fillId="7" borderId="3" xfId="0" applyFont="1" applyFill="1" applyBorder="1" applyAlignment="1" applyProtection="1">
      <alignment vertical="top" wrapText="1"/>
      <protection hidden="1"/>
    </xf>
    <xf numFmtId="0" fontId="55" fillId="7" borderId="3" xfId="0" applyFont="1" applyFill="1" applyBorder="1" applyAlignment="1" applyProtection="1">
      <alignment horizontal="left"/>
      <protection hidden="1"/>
    </xf>
    <xf numFmtId="0" fontId="55" fillId="7" borderId="3" xfId="0" applyFont="1" applyFill="1" applyBorder="1" applyAlignment="1" applyProtection="1">
      <alignment horizontal="left" vertical="top" wrapText="1"/>
      <protection hidden="1"/>
    </xf>
    <xf numFmtId="0" fontId="52" fillId="7" borderId="3" xfId="0" applyFont="1" applyFill="1" applyBorder="1" applyAlignment="1" applyProtection="1">
      <alignment horizontal="left" vertical="top" wrapText="1"/>
      <protection hidden="1"/>
    </xf>
    <xf numFmtId="0" fontId="19" fillId="7" borderId="2" xfId="0" applyFont="1" applyFill="1" applyBorder="1" applyAlignment="1" applyProtection="1">
      <alignment vertical="top" wrapText="1"/>
      <protection hidden="1"/>
    </xf>
    <xf numFmtId="0" fontId="52" fillId="0" borderId="0" xfId="0" applyFont="1" applyAlignment="1">
      <alignment horizontal="left"/>
    </xf>
    <xf numFmtId="0" fontId="61" fillId="6" borderId="3" xfId="0" applyFont="1" applyFill="1" applyBorder="1" applyAlignment="1" applyProtection="1">
      <alignment horizontal="center"/>
      <protection locked="0"/>
    </xf>
    <xf numFmtId="0" fontId="52" fillId="0" borderId="4" xfId="0" applyFont="1" applyBorder="1" applyAlignment="1" applyProtection="1">
      <alignment horizontal="center" vertical="top" wrapText="1"/>
      <protection locked="0"/>
    </xf>
    <xf numFmtId="0" fontId="52" fillId="0" borderId="3" xfId="0" applyFont="1" applyBorder="1" applyAlignment="1" applyProtection="1">
      <alignment horizontal="center" vertical="top" wrapText="1"/>
      <protection locked="0"/>
    </xf>
    <xf numFmtId="0" fontId="49" fillId="0" borderId="0" xfId="0" applyFont="1" applyAlignment="1" applyProtection="1">
      <alignment horizontal="justify" vertical="center"/>
      <protection hidden="1"/>
    </xf>
    <xf numFmtId="0" fontId="15" fillId="0" borderId="4" xfId="0" applyFont="1" applyBorder="1" applyAlignment="1" applyProtection="1">
      <alignment horizontal="center" vertical="center" wrapText="1"/>
      <protection locked="0"/>
    </xf>
    <xf numFmtId="0" fontId="15" fillId="0" borderId="3" xfId="0" applyFont="1" applyBorder="1" applyAlignment="1" applyProtection="1">
      <alignment horizontal="center" vertical="center" wrapText="1"/>
      <protection locked="0"/>
    </xf>
    <xf numFmtId="0" fontId="15" fillId="0" borderId="4" xfId="0" applyFont="1" applyBorder="1" applyAlignment="1" applyProtection="1">
      <alignment vertical="top" wrapText="1"/>
      <protection locked="0"/>
    </xf>
    <xf numFmtId="0" fontId="15" fillId="0" borderId="3" xfId="0" applyFont="1" applyBorder="1" applyAlignment="1" applyProtection="1">
      <alignment vertical="top" wrapText="1"/>
      <protection locked="0"/>
    </xf>
    <xf numFmtId="0" fontId="50" fillId="0" borderId="0" xfId="0" applyFont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justify" vertical="center"/>
      <protection hidden="1"/>
    </xf>
    <xf numFmtId="0" fontId="2" fillId="0" borderId="13" xfId="0" applyFont="1" applyBorder="1" applyAlignment="1" applyProtection="1">
      <alignment horizontal="center" vertical="center"/>
      <protection locked="0"/>
    </xf>
    <xf numFmtId="0" fontId="15" fillId="3" borderId="4" xfId="0" applyFont="1" applyFill="1" applyBorder="1" applyAlignment="1" applyProtection="1">
      <alignment horizontal="center" vertical="center"/>
      <protection hidden="1"/>
    </xf>
    <xf numFmtId="0" fontId="15" fillId="3" borderId="2" xfId="0" applyFont="1" applyFill="1" applyBorder="1" applyAlignment="1" applyProtection="1">
      <alignment horizontal="center" vertical="center"/>
      <protection hidden="1"/>
    </xf>
    <xf numFmtId="0" fontId="15" fillId="3" borderId="3" xfId="0" applyFont="1" applyFill="1" applyBorder="1" applyAlignment="1" applyProtection="1">
      <alignment horizontal="center" vertical="center"/>
      <protection hidden="1"/>
    </xf>
    <xf numFmtId="0" fontId="0" fillId="0" borderId="4" xfId="0" quotePrefix="1" applyBorder="1" applyAlignment="1" applyProtection="1">
      <alignment horizontal="center" vertical="center"/>
      <protection hidden="1"/>
    </xf>
    <xf numFmtId="0" fontId="0" fillId="0" borderId="2" xfId="0" quotePrefix="1" applyBorder="1" applyAlignment="1" applyProtection="1">
      <alignment horizontal="center" vertical="center"/>
      <protection hidden="1"/>
    </xf>
    <xf numFmtId="0" fontId="0" fillId="0" borderId="3" xfId="0" quotePrefix="1" applyBorder="1" applyAlignment="1" applyProtection="1">
      <alignment horizontal="center" vertical="center"/>
      <protection hidden="1"/>
    </xf>
    <xf numFmtId="0" fontId="6" fillId="0" borderId="4" xfId="0" applyFont="1" applyBorder="1" applyAlignment="1" applyProtection="1">
      <alignment horizontal="center" vertical="center"/>
      <protection hidden="1"/>
    </xf>
    <xf numFmtId="0" fontId="6" fillId="0" borderId="2" xfId="0" applyFont="1" applyBorder="1" applyAlignment="1" applyProtection="1">
      <alignment horizontal="center" vertical="center"/>
      <protection hidden="1"/>
    </xf>
    <xf numFmtId="0" fontId="6" fillId="0" borderId="3" xfId="0" applyFont="1" applyBorder="1" applyAlignment="1" applyProtection="1">
      <alignment horizontal="center" vertical="center"/>
      <protection hidden="1"/>
    </xf>
    <xf numFmtId="0" fontId="0" fillId="0" borderId="4" xfId="0" applyBorder="1" applyAlignment="1" applyProtection="1">
      <alignment horizontal="center" vertical="top" wrapText="1"/>
      <protection locked="0"/>
    </xf>
    <xf numFmtId="0" fontId="0" fillId="0" borderId="2" xfId="0" applyBorder="1" applyAlignment="1" applyProtection="1">
      <alignment horizontal="center" vertical="top" wrapText="1"/>
      <protection locked="0"/>
    </xf>
    <xf numFmtId="0" fontId="0" fillId="0" borderId="3" xfId="0" applyBorder="1" applyAlignment="1" applyProtection="1">
      <alignment horizontal="center" vertical="top" wrapText="1"/>
      <protection locked="0"/>
    </xf>
    <xf numFmtId="0" fontId="15" fillId="3" borderId="1" xfId="0" applyFont="1" applyFill="1" applyBorder="1" applyAlignment="1" applyProtection="1">
      <alignment horizontal="center" vertical="center"/>
      <protection hidden="1"/>
    </xf>
    <xf numFmtId="0" fontId="0" fillId="0" borderId="1" xfId="0" quotePrefix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justify" vertical="center" wrapText="1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54" fillId="0" borderId="4" xfId="0" applyFont="1" applyBorder="1" applyAlignment="1" applyProtection="1">
      <alignment horizontal="center" vertical="top" wrapText="1"/>
      <protection locked="0"/>
    </xf>
    <xf numFmtId="0" fontId="54" fillId="0" borderId="3" xfId="0" applyFont="1" applyBorder="1" applyAlignment="1" applyProtection="1">
      <alignment horizontal="center" vertical="top" wrapText="1"/>
      <protection locked="0"/>
    </xf>
    <xf numFmtId="0" fontId="53" fillId="0" borderId="4" xfId="0" applyFont="1" applyBorder="1" applyAlignment="1" applyProtection="1">
      <alignment horizontal="center" vertical="top" wrapText="1"/>
      <protection locked="0"/>
    </xf>
    <xf numFmtId="0" fontId="53" fillId="0" borderId="2" xfId="0" applyFont="1" applyBorder="1" applyAlignment="1" applyProtection="1">
      <alignment horizontal="center" vertical="top" wrapText="1"/>
      <protection locked="0"/>
    </xf>
    <xf numFmtId="0" fontId="53" fillId="0" borderId="3" xfId="0" applyFont="1" applyBorder="1" applyAlignment="1" applyProtection="1">
      <alignment horizontal="center" vertical="top" wrapText="1"/>
      <protection locked="0"/>
    </xf>
    <xf numFmtId="0" fontId="6" fillId="0" borderId="4" xfId="0" applyFont="1" applyBorder="1" applyAlignment="1" applyProtection="1">
      <alignment horizontal="center" vertical="center" wrapText="1"/>
      <protection locked="0"/>
    </xf>
    <xf numFmtId="0" fontId="6" fillId="0" borderId="3" xfId="0" applyFont="1" applyBorder="1" applyAlignment="1" applyProtection="1">
      <alignment horizontal="center" vertical="center" wrapText="1"/>
      <protection locked="0"/>
    </xf>
    <xf numFmtId="0" fontId="59" fillId="0" borderId="4" xfId="0" applyFont="1" applyBorder="1" applyAlignment="1" applyProtection="1">
      <alignment horizontal="center" vertical="top" wrapText="1"/>
      <protection locked="0"/>
    </xf>
    <xf numFmtId="0" fontId="59" fillId="0" borderId="2" xfId="0" applyFont="1" applyBorder="1" applyAlignment="1" applyProtection="1">
      <alignment horizontal="center" vertical="top" wrapText="1"/>
      <protection locked="0"/>
    </xf>
    <xf numFmtId="0" fontId="59" fillId="0" borderId="3" xfId="0" applyFont="1" applyBorder="1" applyAlignment="1" applyProtection="1">
      <alignment horizontal="center" vertical="top" wrapText="1"/>
      <protection locked="0"/>
    </xf>
    <xf numFmtId="0" fontId="13" fillId="3" borderId="4" xfId="0" applyFont="1" applyFill="1" applyBorder="1" applyAlignment="1" applyProtection="1">
      <alignment horizontal="center" vertical="center" wrapText="1"/>
      <protection hidden="1"/>
    </xf>
    <xf numFmtId="0" fontId="13" fillId="3" borderId="2" xfId="0" applyFont="1" applyFill="1" applyBorder="1" applyAlignment="1" applyProtection="1">
      <alignment horizontal="center" vertical="center" wrapText="1"/>
      <protection hidden="1"/>
    </xf>
    <xf numFmtId="0" fontId="13" fillId="3" borderId="3" xfId="0" applyFont="1" applyFill="1" applyBorder="1" applyAlignment="1" applyProtection="1">
      <alignment horizontal="center" vertical="center" wrapText="1"/>
      <protection hidden="1"/>
    </xf>
    <xf numFmtId="0" fontId="6" fillId="0" borderId="2" xfId="0" applyFont="1" applyBorder="1" applyAlignment="1" applyProtection="1">
      <alignment horizontal="center" vertical="center" wrapText="1"/>
      <protection locked="0"/>
    </xf>
    <xf numFmtId="0" fontId="15" fillId="3" borderId="4" xfId="0" applyFont="1" applyFill="1" applyBorder="1" applyAlignment="1" applyProtection="1">
      <alignment horizontal="center" vertical="center" wrapText="1"/>
      <protection hidden="1"/>
    </xf>
    <xf numFmtId="0" fontId="15" fillId="3" borderId="2" xfId="0" applyFont="1" applyFill="1" applyBorder="1" applyAlignment="1" applyProtection="1">
      <alignment horizontal="center" vertical="center" wrapText="1"/>
      <protection hidden="1"/>
    </xf>
    <xf numFmtId="0" fontId="15" fillId="3" borderId="3" xfId="0" applyFont="1" applyFill="1" applyBorder="1" applyAlignment="1" applyProtection="1">
      <alignment horizontal="center" vertical="center" wrapText="1"/>
      <protection hidden="1"/>
    </xf>
    <xf numFmtId="0" fontId="6" fillId="0" borderId="4" xfId="0" applyFont="1" applyBorder="1" applyAlignment="1" applyProtection="1">
      <alignment horizontal="center" vertical="center" wrapText="1"/>
      <protection hidden="1"/>
    </xf>
    <xf numFmtId="0" fontId="6" fillId="0" borderId="2" xfId="0" applyFont="1" applyBorder="1" applyAlignment="1" applyProtection="1">
      <alignment horizontal="center" vertical="center" wrapText="1"/>
      <protection hidden="1"/>
    </xf>
    <xf numFmtId="0" fontId="6" fillId="0" borderId="3" xfId="0" applyFont="1" applyBorder="1" applyAlignment="1" applyProtection="1">
      <alignment horizontal="center" vertical="center" wrapText="1"/>
      <protection hidden="1"/>
    </xf>
    <xf numFmtId="0" fontId="13" fillId="4" borderId="4" xfId="0" applyFont="1" applyFill="1" applyBorder="1" applyAlignment="1" applyProtection="1">
      <alignment horizontal="center" vertical="center" wrapText="1"/>
      <protection hidden="1"/>
    </xf>
    <xf numFmtId="0" fontId="13" fillId="4" borderId="2" xfId="0" applyFont="1" applyFill="1" applyBorder="1" applyAlignment="1" applyProtection="1">
      <alignment horizontal="center" vertical="center" wrapText="1"/>
      <protection hidden="1"/>
    </xf>
    <xf numFmtId="0" fontId="13" fillId="4" borderId="3" xfId="0" applyFont="1" applyFill="1" applyBorder="1" applyAlignment="1" applyProtection="1">
      <alignment horizontal="center" vertical="center" wrapText="1"/>
      <protection hidden="1"/>
    </xf>
    <xf numFmtId="0" fontId="6" fillId="5" borderId="4" xfId="0" applyFont="1" applyFill="1" applyBorder="1" applyAlignment="1" applyProtection="1">
      <alignment horizontal="center" vertical="center" shrinkToFit="1"/>
      <protection locked="0"/>
    </xf>
    <xf numFmtId="0" fontId="6" fillId="5" borderId="2" xfId="0" applyFont="1" applyFill="1" applyBorder="1" applyAlignment="1" applyProtection="1">
      <alignment horizontal="center" vertical="center" shrinkToFit="1"/>
      <protection locked="0"/>
    </xf>
    <xf numFmtId="0" fontId="6" fillId="5" borderId="3" xfId="0" applyFont="1" applyFill="1" applyBorder="1" applyAlignment="1" applyProtection="1">
      <alignment horizontal="center" vertical="center" shrinkToFit="1"/>
      <protection locked="0"/>
    </xf>
    <xf numFmtId="14" fontId="6" fillId="0" borderId="4" xfId="0" applyNumberFormat="1" applyFont="1" applyBorder="1" applyAlignment="1" applyProtection="1">
      <alignment horizontal="center" vertical="center" wrapText="1"/>
      <protection locked="0"/>
    </xf>
    <xf numFmtId="14" fontId="6" fillId="0" borderId="2" xfId="0" applyNumberFormat="1" applyFont="1" applyBorder="1" applyAlignment="1" applyProtection="1">
      <alignment horizontal="center" vertical="center" wrapText="1"/>
      <protection locked="0"/>
    </xf>
    <xf numFmtId="14" fontId="6" fillId="0" borderId="3" xfId="0" applyNumberFormat="1" applyFont="1" applyBorder="1" applyAlignment="1" applyProtection="1">
      <alignment horizontal="center" vertical="center" wrapText="1"/>
      <protection locked="0"/>
    </xf>
    <xf numFmtId="0" fontId="15" fillId="3" borderId="11" xfId="0" applyFont="1" applyFill="1" applyBorder="1" applyAlignment="1" applyProtection="1">
      <alignment horizontal="center" vertical="center" wrapText="1"/>
      <protection hidden="1"/>
    </xf>
    <xf numFmtId="0" fontId="15" fillId="3" borderId="8" xfId="0" applyFont="1" applyFill="1" applyBorder="1" applyAlignment="1" applyProtection="1">
      <alignment horizontal="center" vertical="center" wrapText="1"/>
      <protection hidden="1"/>
    </xf>
    <xf numFmtId="0" fontId="15" fillId="3" borderId="12" xfId="0" applyFont="1" applyFill="1" applyBorder="1" applyAlignment="1" applyProtection="1">
      <alignment horizontal="center" vertical="center" wrapText="1"/>
      <protection hidden="1"/>
    </xf>
    <xf numFmtId="0" fontId="15" fillId="3" borderId="13" xfId="0" applyFont="1" applyFill="1" applyBorder="1" applyAlignment="1" applyProtection="1">
      <alignment horizontal="center" vertical="center" wrapText="1"/>
      <protection hidden="1"/>
    </xf>
    <xf numFmtId="0" fontId="15" fillId="3" borderId="14" xfId="0" applyFont="1" applyFill="1" applyBorder="1" applyAlignment="1" applyProtection="1">
      <alignment horizontal="center" vertical="center" wrapText="1"/>
      <protection hidden="1"/>
    </xf>
    <xf numFmtId="0" fontId="15" fillId="3" borderId="7" xfId="0" applyFont="1" applyFill="1" applyBorder="1" applyAlignment="1" applyProtection="1">
      <alignment horizontal="center" vertical="center" wrapText="1"/>
      <protection hidden="1"/>
    </xf>
    <xf numFmtId="0" fontId="15" fillId="3" borderId="6" xfId="0" applyFont="1" applyFill="1" applyBorder="1" applyAlignment="1" applyProtection="1">
      <alignment horizontal="center" vertical="center" wrapText="1"/>
      <protection hidden="1"/>
    </xf>
    <xf numFmtId="0" fontId="15" fillId="3" borderId="10" xfId="0" applyFont="1" applyFill="1" applyBorder="1" applyAlignment="1" applyProtection="1">
      <alignment horizontal="center" vertical="center" wrapText="1"/>
      <protection hidden="1"/>
    </xf>
    <xf numFmtId="0" fontId="15" fillId="4" borderId="4" xfId="0" applyFont="1" applyFill="1" applyBorder="1" applyAlignment="1" applyProtection="1">
      <alignment horizontal="center" vertical="center" wrapText="1"/>
      <protection hidden="1"/>
    </xf>
    <xf numFmtId="0" fontId="15" fillId="4" borderId="2" xfId="0" applyFont="1" applyFill="1" applyBorder="1" applyAlignment="1" applyProtection="1">
      <alignment horizontal="center" vertical="center" wrapText="1"/>
      <protection hidden="1"/>
    </xf>
    <xf numFmtId="0" fontId="15" fillId="4" borderId="3" xfId="0" applyFont="1" applyFill="1" applyBorder="1" applyAlignment="1" applyProtection="1">
      <alignment horizontal="center" vertical="center" wrapText="1"/>
      <protection hidden="1"/>
    </xf>
    <xf numFmtId="0" fontId="6" fillId="0" borderId="1" xfId="0" applyFont="1" applyBorder="1" applyAlignment="1" applyProtection="1">
      <alignment horizontal="center" vertical="center" wrapText="1"/>
      <protection hidden="1"/>
    </xf>
    <xf numFmtId="0" fontId="0" fillId="0" borderId="1" xfId="0" applyBorder="1" applyAlignment="1" applyProtection="1">
      <alignment horizontal="center" vertical="center"/>
      <protection hidden="1"/>
    </xf>
    <xf numFmtId="0" fontId="15" fillId="3" borderId="1" xfId="0" applyFont="1" applyFill="1" applyBorder="1" applyAlignment="1" applyProtection="1">
      <alignment horizontal="center" vertical="center" wrapText="1"/>
      <protection hidden="1"/>
    </xf>
    <xf numFmtId="0" fontId="6" fillId="0" borderId="2" xfId="0" applyFont="1" applyBorder="1" applyAlignment="1" applyProtection="1">
      <alignment horizontal="center" vertical="center" shrinkToFit="1"/>
      <protection locked="0"/>
    </xf>
    <xf numFmtId="0" fontId="6" fillId="0" borderId="3" xfId="0" applyFont="1" applyBorder="1" applyAlignment="1" applyProtection="1">
      <alignment horizontal="center" vertical="center" shrinkToFit="1"/>
      <protection locked="0"/>
    </xf>
    <xf numFmtId="0" fontId="57" fillId="0" borderId="0" xfId="0" applyFont="1" applyAlignment="1" applyProtection="1">
      <alignment horizontal="left"/>
      <protection hidden="1"/>
    </xf>
    <xf numFmtId="0" fontId="15" fillId="3" borderId="4" xfId="0" applyFont="1" applyFill="1" applyBorder="1" applyAlignment="1" applyProtection="1">
      <alignment horizontal="left" vertical="center" wrapText="1"/>
      <protection hidden="1"/>
    </xf>
    <xf numFmtId="0" fontId="15" fillId="3" borderId="2" xfId="0" applyFont="1" applyFill="1" applyBorder="1" applyAlignment="1" applyProtection="1">
      <alignment horizontal="left" vertical="center" wrapText="1"/>
      <protection hidden="1"/>
    </xf>
    <xf numFmtId="0" fontId="15" fillId="3" borderId="3" xfId="0" applyFont="1" applyFill="1" applyBorder="1" applyAlignment="1" applyProtection="1">
      <alignment horizontal="left" vertical="center" wrapText="1"/>
      <protection hidden="1"/>
    </xf>
    <xf numFmtId="0" fontId="6" fillId="0" borderId="1" xfId="0" applyFont="1" applyBorder="1" applyAlignment="1" applyProtection="1">
      <alignment horizontal="center" vertical="center" shrinkToFit="1"/>
      <protection locked="0"/>
    </xf>
    <xf numFmtId="0" fontId="50" fillId="3" borderId="1" xfId="0" applyFont="1" applyFill="1" applyBorder="1" applyAlignment="1" applyProtection="1">
      <alignment horizontal="center" vertical="center" wrapText="1"/>
      <protection hidden="1"/>
    </xf>
    <xf numFmtId="0" fontId="6" fillId="0" borderId="1" xfId="0" applyFont="1" applyBorder="1" applyAlignment="1" applyProtection="1">
      <alignment horizontal="center" vertical="center"/>
      <protection hidden="1"/>
    </xf>
    <xf numFmtId="0" fontId="15" fillId="0" borderId="2" xfId="0" applyFont="1" applyBorder="1" applyAlignment="1" applyProtection="1">
      <alignment horizontal="center" vertical="center" wrapText="1"/>
      <protection hidden="1"/>
    </xf>
    <xf numFmtId="0" fontId="15" fillId="0" borderId="3" xfId="0" applyFont="1" applyBorder="1" applyAlignment="1" applyProtection="1">
      <alignment horizontal="center" vertical="center" wrapText="1"/>
      <protection hidden="1"/>
    </xf>
    <xf numFmtId="0" fontId="48" fillId="0" borderId="0" xfId="0" applyFont="1" applyAlignment="1" applyProtection="1">
      <alignment horizontal="center"/>
      <protection hidden="1"/>
    </xf>
    <xf numFmtId="0" fontId="38" fillId="0" borderId="6" xfId="0" applyFont="1" applyBorder="1" applyAlignment="1" applyProtection="1">
      <alignment horizontal="center" vertical="center"/>
      <protection hidden="1"/>
    </xf>
    <xf numFmtId="0" fontId="50" fillId="3" borderId="4" xfId="0" applyFont="1" applyFill="1" applyBorder="1" applyAlignment="1" applyProtection="1">
      <alignment horizontal="center" vertical="center" wrapText="1"/>
      <protection hidden="1"/>
    </xf>
    <xf numFmtId="0" fontId="50" fillId="3" borderId="2" xfId="0" applyFont="1" applyFill="1" applyBorder="1" applyAlignment="1" applyProtection="1">
      <alignment horizontal="center" vertical="center" wrapText="1"/>
      <protection hidden="1"/>
    </xf>
    <xf numFmtId="0" fontId="50" fillId="3" borderId="3" xfId="0" applyFont="1" applyFill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2" fillId="0" borderId="1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6" fillId="0" borderId="16" xfId="0" applyFont="1" applyBorder="1" applyAlignment="1">
      <alignment horizontal="center" vertical="center" shrinkToFit="1"/>
    </xf>
    <xf numFmtId="14" fontId="2" fillId="0" borderId="16" xfId="0" applyNumberFormat="1" applyFont="1" applyBorder="1" applyAlignment="1">
      <alignment horizontal="center" vertical="center" readingOrder="1"/>
    </xf>
    <xf numFmtId="14" fontId="2" fillId="0" borderId="16" xfId="0" applyNumberFormat="1" applyFont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2" fillId="0" borderId="13" xfId="0" applyNumberFormat="1" applyFont="1" applyBorder="1" applyAlignment="1">
      <alignment horizontal="center" vertical="center"/>
    </xf>
    <xf numFmtId="165" fontId="2" fillId="0" borderId="14" xfId="0" applyNumberFormat="1" applyFont="1" applyBorder="1" applyAlignment="1">
      <alignment horizontal="center" vertical="center"/>
    </xf>
    <xf numFmtId="165" fontId="2" fillId="0" borderId="2" xfId="0" applyNumberFormat="1" applyFont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165" fontId="2" fillId="7" borderId="2" xfId="0" applyNumberFormat="1" applyFont="1" applyFill="1" applyBorder="1" applyAlignment="1">
      <alignment horizontal="center" vertical="center"/>
    </xf>
    <xf numFmtId="165" fontId="2" fillId="7" borderId="3" xfId="0" applyNumberFormat="1" applyFont="1" applyFill="1" applyBorder="1" applyAlignment="1">
      <alignment horizontal="center" vertical="center"/>
    </xf>
    <xf numFmtId="0" fontId="1" fillId="0" borderId="17" xfId="0" applyFont="1" applyBorder="1" applyAlignment="1">
      <alignment horizontal="left"/>
    </xf>
    <xf numFmtId="0" fontId="1" fillId="0" borderId="18" xfId="0" applyFont="1" applyBorder="1" applyAlignment="1">
      <alignment horizontal="left" shrinkToFit="1"/>
    </xf>
    <xf numFmtId="0" fontId="1" fillId="0" borderId="18" xfId="0" applyFont="1" applyBorder="1" applyAlignment="1">
      <alignment horizontal="left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0" fontId="1" fillId="0" borderId="6" xfId="0" applyFont="1" applyBorder="1" applyAlignment="1">
      <alignment horizontal="center" vertical="center" textRotation="90" wrapText="1"/>
    </xf>
    <xf numFmtId="0" fontId="1" fillId="0" borderId="10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46" fillId="6" borderId="4" xfId="0" applyFont="1" applyFill="1" applyBorder="1" applyAlignment="1">
      <alignment horizontal="left" vertical="center" shrinkToFit="1"/>
    </xf>
    <xf numFmtId="0" fontId="46" fillId="6" borderId="2" xfId="0" applyFont="1" applyFill="1" applyBorder="1" applyAlignment="1">
      <alignment horizontal="left" vertical="center" shrinkToFit="1"/>
    </xf>
    <xf numFmtId="0" fontId="46" fillId="7" borderId="4" xfId="0" applyFont="1" applyFill="1" applyBorder="1" applyAlignment="1">
      <alignment horizontal="left" vertical="center" shrinkToFit="1"/>
    </xf>
    <xf numFmtId="0" fontId="46" fillId="7" borderId="2" xfId="0" applyFont="1" applyFill="1" applyBorder="1" applyAlignment="1">
      <alignment horizontal="left" vertical="center" shrinkToFit="1"/>
    </xf>
    <xf numFmtId="0" fontId="39" fillId="6" borderId="12" xfId="0" applyFont="1" applyFill="1" applyBorder="1" applyAlignment="1">
      <alignment horizontal="left" vertical="center"/>
    </xf>
    <xf numFmtId="0" fontId="39" fillId="6" borderId="13" xfId="0" applyFont="1" applyFill="1" applyBorder="1" applyAlignment="1">
      <alignment horizontal="left" vertical="center"/>
    </xf>
    <xf numFmtId="0" fontId="5" fillId="0" borderId="0" xfId="0" applyFont="1" applyAlignment="1">
      <alignment horizontal="left" wrapText="1"/>
    </xf>
    <xf numFmtId="0" fontId="5" fillId="0" borderId="17" xfId="0" applyFont="1" applyBorder="1" applyAlignment="1">
      <alignment horizontal="left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5" fillId="0" borderId="17" xfId="0" applyFont="1" applyBorder="1" applyAlignment="1">
      <alignment horizontal="left" vertical="center" wrapText="1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0" borderId="17" xfId="0" applyFont="1" applyBorder="1" applyAlignment="1">
      <alignment horizontal="left" vertical="center"/>
    </xf>
    <xf numFmtId="0" fontId="5" fillId="0" borderId="17" xfId="0" applyFont="1" applyBorder="1"/>
    <xf numFmtId="0" fontId="56" fillId="0" borderId="0" xfId="0" applyFont="1" applyAlignment="1">
      <alignment horizontal="left"/>
    </xf>
    <xf numFmtId="0" fontId="56" fillId="0" borderId="17" xfId="0" applyFont="1" applyBorder="1" applyAlignment="1">
      <alignment horizontal="left"/>
    </xf>
    <xf numFmtId="0" fontId="56" fillId="0" borderId="0" xfId="0" applyFont="1" applyAlignment="1">
      <alignment horizontal="left" vertical="center" wrapText="1"/>
    </xf>
    <xf numFmtId="0" fontId="56" fillId="0" borderId="17" xfId="0" applyFont="1" applyBorder="1" applyAlignment="1">
      <alignment horizontal="left" vertical="center" wrapText="1"/>
    </xf>
    <xf numFmtId="0" fontId="5" fillId="0" borderId="18" xfId="0" applyFont="1" applyBorder="1" applyAlignment="1">
      <alignment horizontal="left" vertical="center"/>
    </xf>
    <xf numFmtId="0" fontId="5" fillId="0" borderId="71" xfId="0" applyFont="1" applyBorder="1" applyAlignment="1">
      <alignment horizontal="left" wrapText="1"/>
    </xf>
    <xf numFmtId="0" fontId="5" fillId="0" borderId="71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0" fillId="0" borderId="15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0" borderId="9" xfId="0" applyBorder="1" applyAlignment="1">
      <alignment horizontal="center" vertical="center" textRotation="90"/>
    </xf>
    <xf numFmtId="0" fontId="0" fillId="0" borderId="10" xfId="0" applyBorder="1" applyAlignment="1">
      <alignment horizontal="center" vertical="center" textRotation="90"/>
    </xf>
    <xf numFmtId="0" fontId="18" fillId="0" borderId="0" xfId="0" applyFont="1" applyAlignment="1">
      <alignment horizontal="center" vertical="top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165" fontId="2" fillId="0" borderId="10" xfId="0" applyNumberFormat="1" applyFont="1" applyBorder="1" applyAlignment="1">
      <alignment horizontal="center" vertical="center"/>
    </xf>
    <xf numFmtId="165" fontId="2" fillId="0" borderId="9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167" fontId="5" fillId="0" borderId="12" xfId="0" applyNumberFormat="1" applyFont="1" applyBorder="1" applyAlignment="1">
      <alignment horizontal="center" vertical="center"/>
    </xf>
    <xf numFmtId="167" fontId="5" fillId="0" borderId="13" xfId="0" applyNumberFormat="1" applyFont="1" applyBorder="1" applyAlignment="1">
      <alignment horizontal="center" vertical="center"/>
    </xf>
    <xf numFmtId="167" fontId="5" fillId="0" borderId="14" xfId="0" applyNumberFormat="1" applyFont="1" applyBorder="1" applyAlignment="1">
      <alignment horizontal="center" vertical="center"/>
    </xf>
    <xf numFmtId="167" fontId="5" fillId="0" borderId="5" xfId="0" applyNumberFormat="1" applyFont="1" applyBorder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7" fontId="5" fillId="0" borderId="9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5" fontId="2" fillId="0" borderId="11" xfId="0" applyNumberFormat="1" applyFont="1" applyBorder="1" applyAlignment="1">
      <alignment horizontal="center" vertical="center"/>
    </xf>
    <xf numFmtId="165" fontId="2" fillId="0" borderId="1" xfId="0" quotePrefix="1" applyNumberFormat="1" applyFont="1" applyBorder="1" applyAlignment="1">
      <alignment horizontal="center" vertical="center" wrapText="1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7" xfId="0" applyFont="1" applyBorder="1"/>
    <xf numFmtId="0" fontId="1" fillId="0" borderId="6" xfId="0" applyFont="1" applyBorder="1"/>
    <xf numFmtId="0" fontId="1" fillId="0" borderId="10" xfId="0" applyFont="1" applyBorder="1"/>
    <xf numFmtId="167" fontId="5" fillId="0" borderId="7" xfId="0" applyNumberFormat="1" applyFont="1" applyBorder="1" applyAlignment="1">
      <alignment horizontal="center" vertical="center"/>
    </xf>
    <xf numFmtId="167" fontId="5" fillId="0" borderId="6" xfId="0" applyNumberFormat="1" applyFont="1" applyBorder="1" applyAlignment="1">
      <alignment horizontal="center" vertical="center"/>
    </xf>
    <xf numFmtId="167" fontId="5" fillId="0" borderId="10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  <xf numFmtId="0" fontId="11" fillId="0" borderId="0" xfId="0" applyFont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165" fontId="2" fillId="0" borderId="12" xfId="0" quotePrefix="1" applyNumberFormat="1" applyFont="1" applyBorder="1" applyAlignment="1">
      <alignment horizontal="center" vertical="center" wrapText="1"/>
    </xf>
    <xf numFmtId="165" fontId="2" fillId="0" borderId="14" xfId="0" quotePrefix="1" applyNumberFormat="1" applyFont="1" applyBorder="1" applyAlignment="1">
      <alignment horizontal="center" vertical="center" wrapText="1"/>
    </xf>
    <xf numFmtId="165" fontId="2" fillId="0" borderId="5" xfId="0" quotePrefix="1" applyNumberFormat="1" applyFont="1" applyBorder="1" applyAlignment="1">
      <alignment horizontal="center" vertical="center" wrapText="1"/>
    </xf>
    <xf numFmtId="165" fontId="2" fillId="0" borderId="9" xfId="0" quotePrefix="1" applyNumberFormat="1" applyFont="1" applyBorder="1" applyAlignment="1">
      <alignment horizontal="center" vertical="center" wrapText="1"/>
    </xf>
    <xf numFmtId="165" fontId="2" fillId="0" borderId="4" xfId="0" quotePrefix="1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6" fillId="0" borderId="12" xfId="0" applyFont="1" applyBorder="1"/>
    <xf numFmtId="0" fontId="56" fillId="0" borderId="13" xfId="0" applyFont="1" applyBorder="1"/>
    <xf numFmtId="0" fontId="56" fillId="0" borderId="14" xfId="0" applyFont="1" applyBorder="1"/>
    <xf numFmtId="0" fontId="56" fillId="0" borderId="7" xfId="0" applyFont="1" applyBorder="1"/>
    <xf numFmtId="0" fontId="56" fillId="0" borderId="6" xfId="0" applyFont="1" applyBorder="1"/>
    <xf numFmtId="0" fontId="56" fillId="0" borderId="10" xfId="0" applyFont="1" applyBorder="1"/>
    <xf numFmtId="165" fontId="2" fillId="0" borderId="5" xfId="0" applyNumberFormat="1" applyFont="1" applyBorder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165" fontId="2" fillId="0" borderId="7" xfId="0" applyNumberFormat="1" applyFont="1" applyBorder="1" applyAlignment="1">
      <alignment horizontal="center" vertical="center" wrapText="1"/>
    </xf>
    <xf numFmtId="165" fontId="2" fillId="0" borderId="6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65" fontId="2" fillId="0" borderId="11" xfId="0" quotePrefix="1" applyNumberFormat="1" applyFont="1" applyBorder="1" applyAlignment="1">
      <alignment horizontal="center" vertical="center" wrapText="1"/>
    </xf>
    <xf numFmtId="0" fontId="1" fillId="0" borderId="5" xfId="0" applyFont="1" applyBorder="1"/>
    <xf numFmtId="0" fontId="1" fillId="0" borderId="0" xfId="0" applyFont="1"/>
    <xf numFmtId="0" fontId="1" fillId="0" borderId="9" xfId="0" applyFont="1" applyBorder="1"/>
    <xf numFmtId="165" fontId="1" fillId="0" borderId="13" xfId="0" applyNumberFormat="1" applyFont="1" applyBorder="1" applyAlignment="1">
      <alignment horizontal="center" vertical="center" wrapText="1"/>
    </xf>
    <xf numFmtId="165" fontId="1" fillId="0" borderId="14" xfId="0" applyNumberFormat="1" applyFont="1" applyBorder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165" fontId="1" fillId="0" borderId="9" xfId="0" applyNumberFormat="1" applyFont="1" applyBorder="1" applyAlignment="1">
      <alignment horizontal="center" vertical="center" wrapText="1"/>
    </xf>
    <xf numFmtId="165" fontId="1" fillId="0" borderId="6" xfId="0" applyNumberFormat="1" applyFont="1" applyBorder="1" applyAlignment="1">
      <alignment horizontal="center" vertical="center" wrapText="1"/>
    </xf>
    <xf numFmtId="165" fontId="1" fillId="0" borderId="10" xfId="0" applyNumberFormat="1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textRotation="90" wrapText="1"/>
    </xf>
    <xf numFmtId="0" fontId="0" fillId="0" borderId="13" xfId="0" applyBorder="1" applyAlignment="1">
      <alignment horizontal="center" vertical="center" textRotation="90"/>
    </xf>
    <xf numFmtId="0" fontId="0" fillId="0" borderId="14" xfId="0" applyBorder="1" applyAlignment="1">
      <alignment horizontal="center" vertical="center" textRotation="90"/>
    </xf>
    <xf numFmtId="165" fontId="2" fillId="0" borderId="13" xfId="0" quotePrefix="1" applyNumberFormat="1" applyFont="1" applyBorder="1" applyAlignment="1">
      <alignment horizontal="center" vertical="center" wrapText="1"/>
    </xf>
    <xf numFmtId="165" fontId="2" fillId="0" borderId="0" xfId="0" quotePrefix="1" applyNumberFormat="1" applyFont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165" fontId="2" fillId="0" borderId="13" xfId="0" applyNumberFormat="1" applyFont="1" applyBorder="1" applyAlignment="1">
      <alignment horizontal="center" vertical="center" textRotation="90" wrapText="1"/>
    </xf>
    <xf numFmtId="165" fontId="2" fillId="0" borderId="13" xfId="0" applyNumberFormat="1" applyFont="1" applyBorder="1" applyAlignment="1">
      <alignment horizontal="center" vertical="center" textRotation="90"/>
    </xf>
    <xf numFmtId="165" fontId="2" fillId="0" borderId="14" xfId="0" applyNumberFormat="1" applyFont="1" applyBorder="1" applyAlignment="1">
      <alignment horizontal="center" vertical="center" textRotation="90"/>
    </xf>
    <xf numFmtId="165" fontId="2" fillId="0" borderId="0" xfId="0" applyNumberFormat="1" applyFont="1" applyAlignment="1">
      <alignment horizontal="center" vertical="center" textRotation="90"/>
    </xf>
    <xf numFmtId="165" fontId="2" fillId="0" borderId="9" xfId="0" applyNumberFormat="1" applyFont="1" applyBorder="1" applyAlignment="1">
      <alignment horizontal="center" vertical="center" textRotation="90"/>
    </xf>
    <xf numFmtId="165" fontId="2" fillId="0" borderId="6" xfId="0" applyNumberFormat="1" applyFont="1" applyBorder="1" applyAlignment="1">
      <alignment horizontal="center" vertical="center" textRotation="90"/>
    </xf>
    <xf numFmtId="165" fontId="2" fillId="0" borderId="10" xfId="0" applyNumberFormat="1" applyFont="1" applyBorder="1" applyAlignment="1">
      <alignment horizontal="center" vertical="center" textRotation="90"/>
    </xf>
    <xf numFmtId="0" fontId="5" fillId="0" borderId="12" xfId="0" applyFont="1" applyBorder="1"/>
    <xf numFmtId="0" fontId="5" fillId="0" borderId="13" xfId="0" applyFont="1" applyBorder="1"/>
    <xf numFmtId="0" fontId="5" fillId="0" borderId="14" xfId="0" applyFont="1" applyBorder="1"/>
    <xf numFmtId="0" fontId="5" fillId="0" borderId="7" xfId="0" applyFont="1" applyBorder="1"/>
    <xf numFmtId="0" fontId="5" fillId="0" borderId="6" xfId="0" applyFont="1" applyBorder="1"/>
    <xf numFmtId="0" fontId="5" fillId="0" borderId="10" xfId="0" applyFont="1" applyBorder="1"/>
    <xf numFmtId="165" fontId="6" fillId="0" borderId="13" xfId="0" applyNumberFormat="1" applyFont="1" applyBorder="1" applyAlignment="1">
      <alignment horizontal="center" vertical="center" textRotation="90" wrapText="1"/>
    </xf>
    <xf numFmtId="165" fontId="6" fillId="0" borderId="14" xfId="0" applyNumberFormat="1" applyFont="1" applyBorder="1" applyAlignment="1">
      <alignment horizontal="center" vertical="center" textRotation="90" wrapText="1"/>
    </xf>
    <xf numFmtId="165" fontId="6" fillId="0" borderId="0" xfId="0" applyNumberFormat="1" applyFont="1" applyAlignment="1">
      <alignment horizontal="center" vertical="center" textRotation="90" wrapText="1"/>
    </xf>
    <xf numFmtId="165" fontId="6" fillId="0" borderId="9" xfId="0" applyNumberFormat="1" applyFont="1" applyBorder="1" applyAlignment="1">
      <alignment horizontal="center" vertical="center" textRotation="90" wrapText="1"/>
    </xf>
    <xf numFmtId="1" fontId="44" fillId="0" borderId="1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left" wrapText="1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44" fillId="0" borderId="12" xfId="0" applyFont="1" applyBorder="1" applyAlignment="1">
      <alignment horizontal="center" vertical="center" wrapText="1"/>
    </xf>
    <xf numFmtId="0" fontId="44" fillId="0" borderId="14" xfId="0" applyFont="1" applyBorder="1" applyAlignment="1">
      <alignment horizontal="center" vertical="center" wrapText="1"/>
    </xf>
    <xf numFmtId="0" fontId="44" fillId="0" borderId="7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 wrapText="1"/>
    </xf>
    <xf numFmtId="165" fontId="6" fillId="0" borderId="6" xfId="0" applyNumberFormat="1" applyFont="1" applyBorder="1" applyAlignment="1">
      <alignment horizontal="center" vertical="center" textRotation="90" wrapText="1"/>
    </xf>
    <xf numFmtId="165" fontId="6" fillId="0" borderId="10" xfId="0" applyNumberFormat="1" applyFont="1" applyBorder="1" applyAlignment="1">
      <alignment horizontal="center" vertical="center" textRotation="90" wrapText="1"/>
    </xf>
    <xf numFmtId="165" fontId="0" fillId="0" borderId="12" xfId="0" quotePrefix="1" applyNumberFormat="1" applyBorder="1" applyAlignment="1">
      <alignment horizontal="center" vertical="center" wrapText="1"/>
    </xf>
    <xf numFmtId="165" fontId="0" fillId="0" borderId="14" xfId="0" quotePrefix="1" applyNumberFormat="1" applyBorder="1" applyAlignment="1">
      <alignment horizontal="center" vertical="center" wrapText="1"/>
    </xf>
    <xf numFmtId="165" fontId="0" fillId="0" borderId="5" xfId="0" quotePrefix="1" applyNumberFormat="1" applyBorder="1" applyAlignment="1">
      <alignment horizontal="center" vertical="center" wrapText="1"/>
    </xf>
    <xf numFmtId="165" fontId="0" fillId="0" borderId="9" xfId="0" quotePrefix="1" applyNumberFormat="1" applyBorder="1" applyAlignment="1">
      <alignment horizontal="center" vertical="center" wrapText="1"/>
    </xf>
    <xf numFmtId="1" fontId="44" fillId="0" borderId="12" xfId="0" applyNumberFormat="1" applyFont="1" applyBorder="1" applyAlignment="1">
      <alignment horizontal="center" vertical="center" wrapText="1"/>
    </xf>
    <xf numFmtId="1" fontId="44" fillId="0" borderId="14" xfId="0" applyNumberFormat="1" applyFont="1" applyBorder="1" applyAlignment="1">
      <alignment horizontal="center" vertical="center" wrapText="1"/>
    </xf>
    <xf numFmtId="1" fontId="44" fillId="0" borderId="5" xfId="0" applyNumberFormat="1" applyFont="1" applyBorder="1" applyAlignment="1">
      <alignment horizontal="center" vertical="center" wrapText="1"/>
    </xf>
    <xf numFmtId="1" fontId="44" fillId="0" borderId="9" xfId="0" applyNumberFormat="1" applyFont="1" applyBorder="1" applyAlignment="1">
      <alignment horizontal="center" vertical="center" wrapText="1"/>
    </xf>
    <xf numFmtId="1" fontId="44" fillId="0" borderId="7" xfId="0" applyNumberFormat="1" applyFont="1" applyBorder="1" applyAlignment="1">
      <alignment horizontal="center" vertical="center" wrapText="1"/>
    </xf>
    <xf numFmtId="1" fontId="44" fillId="0" borderId="10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textRotation="90" wrapText="1"/>
    </xf>
    <xf numFmtId="0" fontId="0" fillId="0" borderId="8" xfId="0" applyBorder="1" applyAlignment="1">
      <alignment horizontal="center" vertical="center" textRotation="90" wrapText="1"/>
    </xf>
    <xf numFmtId="0" fontId="0" fillId="0" borderId="12" xfId="0" applyBorder="1" applyAlignment="1">
      <alignment horizontal="center" vertical="center" textRotation="90" wrapText="1"/>
    </xf>
    <xf numFmtId="0" fontId="0" fillId="0" borderId="7" xfId="0" applyBorder="1" applyAlignment="1">
      <alignment horizontal="center" vertical="center" textRotation="90" wrapText="1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textRotation="90"/>
    </xf>
    <xf numFmtId="0" fontId="0" fillId="0" borderId="8" xfId="0" applyBorder="1" applyAlignment="1">
      <alignment horizontal="center" textRotation="90"/>
    </xf>
    <xf numFmtId="0" fontId="0" fillId="0" borderId="0" xfId="0" applyAlignment="1">
      <alignment horizontal="center" textRotation="90"/>
    </xf>
    <xf numFmtId="0" fontId="0" fillId="0" borderId="6" xfId="0" applyBorder="1" applyAlignment="1">
      <alignment horizontal="center" textRotation="90"/>
    </xf>
    <xf numFmtId="0" fontId="2" fillId="0" borderId="1" xfId="0" applyFont="1" applyBorder="1" applyAlignment="1">
      <alignment horizontal="center" vertical="center" textRotation="90"/>
    </xf>
    <xf numFmtId="0" fontId="2" fillId="7" borderId="1" xfId="0" applyFont="1" applyFill="1" applyBorder="1" applyAlignment="1">
      <alignment horizontal="center" vertical="center" textRotation="90"/>
    </xf>
    <xf numFmtId="0" fontId="2" fillId="0" borderId="14" xfId="0" applyFont="1" applyBorder="1" applyAlignment="1">
      <alignment horizontal="center" vertical="center" textRotation="90"/>
    </xf>
    <xf numFmtId="0" fontId="2" fillId="0" borderId="9" xfId="0" applyFont="1" applyBorder="1" applyAlignment="1">
      <alignment horizontal="center" vertical="center" textRotation="90"/>
    </xf>
    <xf numFmtId="0" fontId="2" fillId="0" borderId="10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 textRotation="90"/>
    </xf>
    <xf numFmtId="0" fontId="0" fillId="0" borderId="1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textRotation="90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textRotation="90"/>
    </xf>
    <xf numFmtId="0" fontId="1" fillId="0" borderId="7" xfId="0" applyFont="1" applyBorder="1" applyAlignment="1">
      <alignment horizontal="center" vertical="center" textRotation="90"/>
    </xf>
    <xf numFmtId="0" fontId="1" fillId="0" borderId="15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1" fillId="0" borderId="11" xfId="0" applyFont="1" applyBorder="1" applyAlignment="1">
      <alignment horizontal="center" vertical="center" textRotation="90"/>
    </xf>
    <xf numFmtId="0" fontId="0" fillId="0" borderId="2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9" fillId="0" borderId="2" xfId="1" applyFont="1" applyBorder="1" applyAlignment="1">
      <alignment horizontal="center"/>
    </xf>
    <xf numFmtId="0" fontId="29" fillId="0" borderId="3" xfId="1" applyFont="1" applyBorder="1" applyAlignment="1">
      <alignment horizontal="center"/>
    </xf>
    <xf numFmtId="0" fontId="29" fillId="0" borderId="63" xfId="1" applyFont="1" applyBorder="1" applyAlignment="1">
      <alignment horizontal="center"/>
    </xf>
    <xf numFmtId="0" fontId="29" fillId="0" borderId="68" xfId="1" applyFont="1" applyBorder="1" applyAlignment="1">
      <alignment horizontal="center"/>
    </xf>
    <xf numFmtId="14" fontId="35" fillId="0" borderId="17" xfId="1" applyNumberFormat="1" applyFont="1" applyBorder="1" applyAlignment="1">
      <alignment horizontal="center"/>
    </xf>
    <xf numFmtId="0" fontId="40" fillId="0" borderId="17" xfId="1" applyFont="1" applyBorder="1" applyAlignment="1">
      <alignment horizontal="left" indent="1"/>
    </xf>
    <xf numFmtId="0" fontId="40" fillId="0" borderId="69" xfId="1" applyFont="1" applyBorder="1" applyAlignment="1">
      <alignment horizontal="left" indent="1"/>
    </xf>
    <xf numFmtId="0" fontId="29" fillId="0" borderId="56" xfId="1" applyFont="1" applyBorder="1" applyAlignment="1">
      <alignment horizontal="center"/>
    </xf>
    <xf numFmtId="0" fontId="19" fillId="0" borderId="31" xfId="1" applyFont="1" applyBorder="1" applyAlignment="1">
      <alignment horizontal="center" textRotation="90"/>
    </xf>
    <xf numFmtId="0" fontId="19" fillId="0" borderId="15" xfId="1" applyFont="1" applyBorder="1" applyAlignment="1">
      <alignment horizontal="center" textRotation="90"/>
    </xf>
    <xf numFmtId="0" fontId="19" fillId="0" borderId="40" xfId="1" applyFont="1" applyBorder="1" applyAlignment="1">
      <alignment horizontal="center" textRotation="90"/>
    </xf>
    <xf numFmtId="0" fontId="29" fillId="0" borderId="45" xfId="1" applyFont="1" applyBorder="1" applyAlignment="1">
      <alignment horizontal="center" vertical="center"/>
    </xf>
    <xf numFmtId="0" fontId="29" fillId="0" borderId="73" xfId="1" applyFont="1" applyBorder="1" applyAlignment="1">
      <alignment horizontal="center" vertical="center"/>
    </xf>
    <xf numFmtId="0" fontId="19" fillId="0" borderId="33" xfId="1" applyFont="1" applyBorder="1"/>
    <xf numFmtId="0" fontId="19" fillId="0" borderId="35" xfId="1" applyFont="1" applyBorder="1"/>
    <xf numFmtId="0" fontId="19" fillId="0" borderId="42" xfId="1" applyFont="1" applyBorder="1"/>
    <xf numFmtId="0" fontId="19" fillId="0" borderId="31" xfId="1" applyFont="1" applyBorder="1"/>
    <xf numFmtId="0" fontId="19" fillId="0" borderId="15" xfId="1" applyFont="1" applyBorder="1"/>
    <xf numFmtId="0" fontId="19" fillId="0" borderId="40" xfId="1" applyFont="1" applyBorder="1"/>
    <xf numFmtId="0" fontId="60" fillId="0" borderId="31" xfId="1" applyFont="1" applyBorder="1" applyAlignment="1">
      <alignment horizontal="center" textRotation="90" wrapText="1"/>
    </xf>
    <xf numFmtId="0" fontId="60" fillId="0" borderId="15" xfId="1" applyFont="1" applyBorder="1" applyAlignment="1">
      <alignment horizontal="center" textRotation="90" wrapText="1"/>
    </xf>
    <xf numFmtId="0" fontId="60" fillId="0" borderId="40" xfId="1" applyFont="1" applyBorder="1" applyAlignment="1">
      <alignment horizontal="center" textRotation="90" wrapText="1"/>
    </xf>
    <xf numFmtId="0" fontId="29" fillId="0" borderId="17" xfId="1" applyFont="1" applyBorder="1" applyAlignment="1">
      <alignment horizontal="center" vertical="center"/>
    </xf>
    <xf numFmtId="0" fontId="20" fillId="0" borderId="0" xfId="1" applyFont="1" applyAlignment="1">
      <alignment horizontal="center"/>
    </xf>
    <xf numFmtId="0" fontId="20" fillId="0" borderId="20" xfId="1" applyFont="1" applyBorder="1" applyAlignment="1">
      <alignment horizontal="center" vertical="center"/>
    </xf>
    <xf numFmtId="0" fontId="23" fillId="0" borderId="21" xfId="1" applyFont="1" applyBorder="1" applyAlignment="1">
      <alignment vertical="center"/>
    </xf>
    <xf numFmtId="0" fontId="23" fillId="0" borderId="22" xfId="1" applyFont="1" applyBorder="1" applyAlignment="1">
      <alignment vertical="center"/>
    </xf>
    <xf numFmtId="0" fontId="23" fillId="0" borderId="24" xfId="1" applyFont="1" applyBorder="1" applyAlignment="1">
      <alignment vertical="center"/>
    </xf>
    <xf numFmtId="0" fontId="23" fillId="0" borderId="25" xfId="1" applyFont="1" applyBorder="1" applyAlignment="1">
      <alignment vertical="center"/>
    </xf>
    <xf numFmtId="0" fontId="23" fillId="0" borderId="26" xfId="1" applyFont="1" applyBorder="1" applyAlignment="1">
      <alignment vertical="center"/>
    </xf>
    <xf numFmtId="0" fontId="21" fillId="0" borderId="23" xfId="1" applyFont="1" applyBorder="1" applyAlignment="1">
      <alignment horizontal="center" vertical="center" textRotation="90" wrapText="1"/>
    </xf>
    <xf numFmtId="0" fontId="21" fillId="0" borderId="27" xfId="1" applyFont="1" applyBorder="1" applyAlignment="1">
      <alignment horizontal="center" vertical="center" textRotation="90" wrapText="1"/>
    </xf>
    <xf numFmtId="0" fontId="21" fillId="0" borderId="43" xfId="1" applyFont="1" applyBorder="1" applyAlignment="1">
      <alignment horizontal="center" vertical="center" textRotation="90" wrapText="1"/>
    </xf>
    <xf numFmtId="0" fontId="21" fillId="0" borderId="20" xfId="1" applyFont="1" applyBorder="1" applyAlignment="1">
      <alignment horizontal="center" vertical="center"/>
    </xf>
    <xf numFmtId="0" fontId="21" fillId="0" borderId="21" xfId="1" applyFont="1" applyBorder="1" applyAlignment="1">
      <alignment horizontal="center" vertical="center"/>
    </xf>
    <xf numFmtId="0" fontId="21" fillId="0" borderId="22" xfId="1" applyFont="1" applyBorder="1" applyAlignment="1">
      <alignment horizontal="center" vertical="center"/>
    </xf>
    <xf numFmtId="0" fontId="60" fillId="0" borderId="31" xfId="1" applyFont="1" applyBorder="1" applyAlignment="1">
      <alignment horizontal="center" textRotation="90"/>
    </xf>
    <xf numFmtId="0" fontId="60" fillId="0" borderId="15" xfId="1" applyFont="1" applyBorder="1" applyAlignment="1">
      <alignment horizontal="center" textRotation="90"/>
    </xf>
    <xf numFmtId="0" fontId="60" fillId="0" borderId="40" xfId="1" applyFont="1" applyBorder="1" applyAlignment="1">
      <alignment horizontal="center" textRotation="90"/>
    </xf>
    <xf numFmtId="0" fontId="19" fillId="0" borderId="31" xfId="1" applyFont="1" applyBorder="1" applyAlignment="1">
      <alignment horizontal="center" textRotation="90" wrapText="1"/>
    </xf>
    <xf numFmtId="0" fontId="19" fillId="0" borderId="15" xfId="1" applyFont="1" applyBorder="1" applyAlignment="1">
      <alignment horizontal="center" textRotation="90" wrapText="1"/>
    </xf>
    <xf numFmtId="0" fontId="19" fillId="0" borderId="40" xfId="1" applyFont="1" applyBorder="1" applyAlignment="1">
      <alignment horizontal="center" textRotation="90" wrapText="1"/>
    </xf>
    <xf numFmtId="0" fontId="40" fillId="0" borderId="17" xfId="1" applyFont="1" applyBorder="1" applyAlignment="1">
      <alignment horizontal="center" vertical="center"/>
    </xf>
    <xf numFmtId="14" fontId="55" fillId="0" borderId="18" xfId="1" applyNumberFormat="1" applyFont="1" applyBorder="1" applyAlignment="1">
      <alignment horizontal="center"/>
    </xf>
    <xf numFmtId="14" fontId="55" fillId="0" borderId="74" xfId="1" applyNumberFormat="1" applyFont="1" applyBorder="1" applyAlignment="1">
      <alignment horizontal="center"/>
    </xf>
    <xf numFmtId="0" fontId="29" fillId="0" borderId="46" xfId="1" applyFont="1" applyBorder="1" applyAlignment="1">
      <alignment horizontal="center" vertical="center"/>
    </xf>
    <xf numFmtId="0" fontId="29" fillId="0" borderId="47" xfId="1" applyFont="1" applyBorder="1" applyAlignment="1">
      <alignment horizontal="center" vertical="center"/>
    </xf>
    <xf numFmtId="0" fontId="40" fillId="0" borderId="17" xfId="1" applyFont="1" applyBorder="1" applyAlignment="1">
      <alignment horizontal="center" vertical="center" shrinkToFit="1"/>
    </xf>
    <xf numFmtId="0" fontId="40" fillId="0" borderId="69" xfId="1" applyFont="1" applyBorder="1" applyAlignment="1">
      <alignment horizontal="center" vertical="center" shrinkToFit="1"/>
    </xf>
    <xf numFmtId="0" fontId="29" fillId="0" borderId="28" xfId="1" applyFont="1" applyBorder="1" applyAlignment="1">
      <alignment horizontal="center" vertical="center"/>
    </xf>
    <xf numFmtId="0" fontId="14" fillId="0" borderId="0" xfId="1" applyAlignment="1">
      <alignment horizontal="center" vertical="center"/>
    </xf>
    <xf numFmtId="0" fontId="14" fillId="0" borderId="29" xfId="1" applyBorder="1" applyAlignment="1">
      <alignment horizontal="center" vertical="center"/>
    </xf>
    <xf numFmtId="0" fontId="27" fillId="0" borderId="28" xfId="1" applyFont="1" applyBorder="1" applyAlignment="1">
      <alignment horizontal="left" vertical="center"/>
    </xf>
    <xf numFmtId="0" fontId="27" fillId="0" borderId="0" xfId="1" applyFont="1" applyAlignment="1">
      <alignment horizontal="left" vertical="center"/>
    </xf>
    <xf numFmtId="0" fontId="27" fillId="0" borderId="29" xfId="1" applyFont="1" applyBorder="1" applyAlignment="1">
      <alignment horizontal="left" vertical="center"/>
    </xf>
    <xf numFmtId="0" fontId="40" fillId="0" borderId="17" xfId="1" applyFont="1" applyBorder="1" applyAlignment="1">
      <alignment horizontal="left"/>
    </xf>
    <xf numFmtId="0" fontId="40" fillId="0" borderId="69" xfId="1" applyFont="1" applyBorder="1" applyAlignment="1">
      <alignment horizontal="left"/>
    </xf>
    <xf numFmtId="0" fontId="24" fillId="0" borderId="0" xfId="1" applyFont="1" applyAlignment="1">
      <alignment horizontal="center" vertical="center"/>
    </xf>
    <xf numFmtId="0" fontId="19" fillId="0" borderId="30" xfId="1" applyFont="1" applyBorder="1" applyAlignment="1">
      <alignment horizontal="center" textRotation="90" wrapText="1"/>
    </xf>
    <xf numFmtId="0" fontId="19" fillId="0" borderId="34" xfId="1" applyFont="1" applyBorder="1" applyAlignment="1">
      <alignment horizontal="center" textRotation="90" wrapText="1"/>
    </xf>
    <xf numFmtId="0" fontId="19" fillId="0" borderId="39" xfId="1" applyFont="1" applyBorder="1" applyAlignment="1">
      <alignment horizontal="center" textRotation="90" wrapText="1"/>
    </xf>
    <xf numFmtId="0" fontId="24" fillId="0" borderId="37" xfId="1" applyFont="1" applyBorder="1" applyAlignment="1">
      <alignment horizontal="center" vertical="center"/>
    </xf>
    <xf numFmtId="0" fontId="24" fillId="0" borderId="38" xfId="1" applyFont="1" applyBorder="1" applyAlignment="1">
      <alignment horizontal="center" vertical="center"/>
    </xf>
    <xf numFmtId="0" fontId="25" fillId="0" borderId="28" xfId="1" applyFont="1" applyBorder="1" applyAlignment="1">
      <alignment horizontal="center" vertical="center"/>
    </xf>
    <xf numFmtId="0" fontId="25" fillId="0" borderId="0" xfId="1" applyFont="1" applyAlignment="1">
      <alignment horizontal="center" vertical="center"/>
    </xf>
    <xf numFmtId="0" fontId="25" fillId="0" borderId="29" xfId="1" applyFont="1" applyBorder="1" applyAlignment="1">
      <alignment horizontal="center" vertical="center"/>
    </xf>
    <xf numFmtId="0" fontId="24" fillId="0" borderId="37" xfId="1" applyFont="1" applyBorder="1" applyAlignment="1">
      <alignment horizontal="center" vertical="center" wrapText="1"/>
    </xf>
    <xf numFmtId="0" fontId="20" fillId="0" borderId="28" xfId="1" applyFont="1" applyBorder="1" applyAlignment="1">
      <alignment horizontal="center" vertical="center"/>
    </xf>
    <xf numFmtId="0" fontId="20" fillId="0" borderId="0" xfId="1" applyFont="1" applyAlignment="1">
      <alignment horizontal="center" vertical="center"/>
    </xf>
    <xf numFmtId="0" fontId="20" fillId="0" borderId="29" xfId="1" applyFont="1" applyBorder="1" applyAlignment="1">
      <alignment horizontal="center" vertical="center"/>
    </xf>
    <xf numFmtId="0" fontId="43" fillId="0" borderId="4" xfId="1" applyFont="1" applyBorder="1" applyAlignment="1">
      <alignment horizontal="center" vertical="center"/>
    </xf>
    <xf numFmtId="0" fontId="43" fillId="0" borderId="3" xfId="1" applyFont="1" applyBorder="1" applyAlignment="1">
      <alignment horizontal="center" vertical="center"/>
    </xf>
    <xf numFmtId="0" fontId="36" fillId="2" borderId="52" xfId="1" applyFont="1" applyFill="1" applyBorder="1" applyAlignment="1">
      <alignment horizontal="center" vertical="center"/>
    </xf>
    <xf numFmtId="0" fontId="36" fillId="2" borderId="50" xfId="1" applyFont="1" applyFill="1" applyBorder="1" applyAlignment="1">
      <alignment horizontal="center" vertical="center"/>
    </xf>
    <xf numFmtId="0" fontId="36" fillId="2" borderId="31" xfId="1" applyFont="1" applyFill="1" applyBorder="1" applyAlignment="1">
      <alignment horizontal="center" vertical="center"/>
    </xf>
    <xf numFmtId="0" fontId="36" fillId="2" borderId="33" xfId="1" applyFont="1" applyFill="1" applyBorder="1" applyAlignment="1">
      <alignment horizontal="center" vertical="center"/>
    </xf>
    <xf numFmtId="0" fontId="14" fillId="0" borderId="0" xfId="1" applyAlignment="1">
      <alignment horizontal="left" wrapText="1"/>
    </xf>
    <xf numFmtId="0" fontId="20" fillId="0" borderId="6" xfId="1" applyFont="1" applyBorder="1" applyAlignment="1">
      <alignment horizontal="center"/>
    </xf>
    <xf numFmtId="0" fontId="35" fillId="0" borderId="62" xfId="1" applyFont="1" applyBorder="1" applyAlignment="1">
      <alignment horizontal="center" vertical="center" wrapText="1"/>
    </xf>
    <xf numFmtId="0" fontId="35" fillId="0" borderId="63" xfId="1" applyFont="1" applyBorder="1" applyAlignment="1">
      <alignment horizontal="center" vertical="center" wrapText="1"/>
    </xf>
    <xf numFmtId="0" fontId="35" fillId="0" borderId="68" xfId="1" applyFont="1" applyBorder="1" applyAlignment="1">
      <alignment horizontal="center" vertical="center" wrapText="1"/>
    </xf>
    <xf numFmtId="0" fontId="35" fillId="0" borderId="60" xfId="1" applyFont="1" applyBorder="1" applyAlignment="1">
      <alignment horizontal="center" vertical="center" wrapText="1"/>
    </xf>
    <xf numFmtId="0" fontId="25" fillId="0" borderId="60" xfId="1" applyFont="1" applyBorder="1" applyAlignment="1">
      <alignment vertical="center"/>
    </xf>
    <xf numFmtId="0" fontId="25" fillId="0" borderId="63" xfId="1" applyFont="1" applyBorder="1" applyAlignment="1">
      <alignment vertical="center"/>
    </xf>
    <xf numFmtId="0" fontId="25" fillId="0" borderId="64" xfId="1" applyFont="1" applyBorder="1" applyAlignment="1">
      <alignment vertical="center"/>
    </xf>
    <xf numFmtId="166" fontId="14" fillId="0" borderId="6" xfId="1" applyNumberFormat="1" applyBorder="1" applyAlignment="1">
      <alignment horizontal="center"/>
    </xf>
    <xf numFmtId="14" fontId="20" fillId="0" borderId="6" xfId="1" applyNumberFormat="1" applyFont="1" applyBorder="1" applyAlignment="1">
      <alignment horizontal="center"/>
    </xf>
    <xf numFmtId="0" fontId="35" fillId="0" borderId="0" xfId="1" applyFont="1" applyAlignment="1">
      <alignment horizontal="center" vertical="center"/>
    </xf>
    <xf numFmtId="0" fontId="35" fillId="0" borderId="13" xfId="1" applyFont="1" applyBorder="1" applyAlignment="1">
      <alignment horizontal="center" vertical="center" shrinkToFit="1"/>
    </xf>
    <xf numFmtId="0" fontId="35" fillId="0" borderId="13" xfId="1" applyFont="1" applyBorder="1" applyAlignment="1">
      <alignment horizontal="center" vertical="center"/>
    </xf>
  </cellXfs>
  <cellStyles count="7">
    <cellStyle name="Millares" xfId="6" builtinId="3"/>
    <cellStyle name="Millares 2" xfId="4" xr:uid="{00000000-0005-0000-0000-000001000000}"/>
    <cellStyle name="Millares 3" xfId="5" xr:uid="{00000000-0005-0000-0000-000002000000}"/>
    <cellStyle name="Millares 4" xfId="2" xr:uid="{00000000-0005-0000-0000-000003000000}"/>
    <cellStyle name="Millares 5" xfId="3" xr:uid="{00000000-0005-0000-0000-000004000000}"/>
    <cellStyle name="Normal" xfId="0" builtinId="0"/>
    <cellStyle name="Normal 2" xfId="1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http://images.google.com.pe/images?q=tbn:P-La2spGCYYl-M:http://www.anr.edu.pe/transparencia/escudo.jpg" TargetMode="External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115958</xdr:colOff>
      <xdr:row>0</xdr:row>
      <xdr:rowOff>49696</xdr:rowOff>
    </xdr:from>
    <xdr:to>
      <xdr:col>6</xdr:col>
      <xdr:colOff>49698</xdr:colOff>
      <xdr:row>2</xdr:row>
      <xdr:rowOff>124239</xdr:rowOff>
    </xdr:to>
    <xdr:pic>
      <xdr:nvPicPr>
        <xdr:cNvPr id="2" name="1 Imagen" descr="http://images.google.com.pe/images?q=tbn:P-La2spGCYYl-M:http://www.anr.edu.pe/transparencia/escudo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r:link="rId2" cstate="print">
          <a:grayscl/>
        </a:blip>
        <a:srcRect/>
        <a:stretch>
          <a:fillRect/>
        </a:stretch>
      </xdr:blipFill>
      <xdr:spPr bwMode="auto">
        <a:xfrm>
          <a:off x="422415" y="49696"/>
          <a:ext cx="596348" cy="6129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82828</xdr:colOff>
      <xdr:row>3</xdr:row>
      <xdr:rowOff>24850</xdr:rowOff>
    </xdr:from>
    <xdr:to>
      <xdr:col>8</xdr:col>
      <xdr:colOff>82829</xdr:colOff>
      <xdr:row>3</xdr:row>
      <xdr:rowOff>157369</xdr:rowOff>
    </xdr:to>
    <xdr:sp macro="" textlink="">
      <xdr:nvSpPr>
        <xdr:cNvPr id="6" name="5 CuadroText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82828" y="704024"/>
          <a:ext cx="1234110" cy="13251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tIns="0" rIns="0" bIns="0" rtlCol="0" anchor="t"/>
        <a:lstStyle/>
        <a:p>
          <a:r>
            <a:rPr lang="es-ES" sz="800" b="1">
              <a:ln>
                <a:noFill/>
              </a:ln>
              <a:latin typeface="+mn-lt"/>
              <a:cs typeface="Times New Roman" pitchFamily="18" charset="0"/>
            </a:rPr>
            <a:t>MINISTERIO DE EDUCACIÓN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142875</xdr:colOff>
      <xdr:row>1</xdr:row>
      <xdr:rowOff>9525</xdr:rowOff>
    </xdr:from>
    <xdr:to>
      <xdr:col>7</xdr:col>
      <xdr:colOff>85725</xdr:colOff>
      <xdr:row>4</xdr:row>
      <xdr:rowOff>304800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  <a:biLevel thresh="50000"/>
        </a:blip>
        <a:srcRect/>
        <a:stretch>
          <a:fillRect/>
        </a:stretch>
      </xdr:blipFill>
      <xdr:spPr bwMode="auto">
        <a:xfrm>
          <a:off x="714375" y="76200"/>
          <a:ext cx="704850" cy="847725"/>
        </a:xfrm>
        <a:prstGeom prst="rect">
          <a:avLst/>
        </a:prstGeom>
        <a:noFill/>
        <a:ln w="0">
          <a:solidFill>
            <a:srgbClr val="FFFFFF"/>
          </a:solidFill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27609</xdr:colOff>
      <xdr:row>19</xdr:row>
      <xdr:rowOff>124239</xdr:rowOff>
    </xdr:from>
    <xdr:to>
      <xdr:col>44</xdr:col>
      <xdr:colOff>248477</xdr:colOff>
      <xdr:row>19</xdr:row>
      <xdr:rowOff>151847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>
          <a:spLocks noChangeShapeType="1"/>
        </xdr:cNvSpPr>
      </xdr:nvSpPr>
      <xdr:spPr bwMode="auto">
        <a:xfrm flipV="1">
          <a:off x="317500" y="4155109"/>
          <a:ext cx="12810434" cy="27608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31</xdr:col>
      <xdr:colOff>17081</xdr:colOff>
      <xdr:row>6</xdr:row>
      <xdr:rowOff>21392</xdr:rowOff>
    </xdr:from>
    <xdr:ext cx="2397012" cy="1181098"/>
    <xdr:sp macro="" textlink="">
      <xdr:nvSpPr>
        <xdr:cNvPr id="10" name="9 CuadroTexto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3702065" y="1200111"/>
          <a:ext cx="2397012" cy="1181098"/>
        </a:xfrm>
        <a:prstGeom prst="rect">
          <a:avLst/>
        </a:prstGeom>
        <a:noFill/>
        <a:ln w="28575" cmpd="dbl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tIns="0" rIns="0" bIns="0" rtlCol="0" anchor="ctr" anchorCtr="1">
          <a:noAutofit/>
        </a:bodyPr>
        <a:lstStyle/>
        <a:p>
          <a:pPr algn="ctr"/>
          <a:r>
            <a:rPr lang="es-ES_tradnl" sz="2400" b="0" u="none" baseline="30000">
              <a:solidFill>
                <a:schemeClr val="dk1"/>
              </a:solidFill>
              <a:latin typeface="Bookman Old Style" pitchFamily="18" charset="0"/>
              <a:ea typeface="+mn-ea"/>
              <a:cs typeface="+mn-cs"/>
            </a:rPr>
            <a:t>REGISTRO DE EVALUACIÓN DEL APRENDIZAJE</a:t>
          </a:r>
          <a:endParaRPr lang="es-PE" sz="2400" b="0" u="none">
            <a:latin typeface="Bookman Old Style" pitchFamily="18" charset="0"/>
          </a:endParaRPr>
        </a:p>
      </xdr:txBody>
    </xdr:sp>
    <xdr:clientData/>
  </xdr:oneCellAnchor>
  <xdr:twoCellAnchor editAs="oneCell">
    <xdr:from>
      <xdr:col>39</xdr:col>
      <xdr:colOff>65690</xdr:colOff>
      <xdr:row>0</xdr:row>
      <xdr:rowOff>190213</xdr:rowOff>
    </xdr:from>
    <xdr:to>
      <xdr:col>44</xdr:col>
      <xdr:colOff>52594</xdr:colOff>
      <xdr:row>3</xdr:row>
      <xdr:rowOff>154782</xdr:rowOff>
    </xdr:to>
    <xdr:pic>
      <xdr:nvPicPr>
        <xdr:cNvPr id="1025" name="Picture 1" descr="http://www.torontohispano.com/entretenimiento/peru/peruinde2004/escudoperu.gif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691268" y="190213"/>
          <a:ext cx="504826" cy="547975"/>
        </a:xfrm>
        <a:prstGeom prst="rect">
          <a:avLst/>
        </a:prstGeom>
        <a:noFill/>
      </xdr:spPr>
    </xdr:pic>
    <xdr:clientData/>
  </xdr:twoCellAnchor>
  <xdr:twoCellAnchor>
    <xdr:from>
      <xdr:col>29</xdr:col>
      <xdr:colOff>9524</xdr:colOff>
      <xdr:row>0</xdr:row>
      <xdr:rowOff>31808</xdr:rowOff>
    </xdr:from>
    <xdr:to>
      <xdr:col>58</xdr:col>
      <xdr:colOff>0</xdr:colOff>
      <xdr:row>56</xdr:row>
      <xdr:rowOff>45982</xdr:rowOff>
    </xdr:to>
    <xdr:sp macro="" textlink="">
      <xdr:nvSpPr>
        <xdr:cNvPr id="19" name="18 Rectángulo redondeado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3425386" y="31808"/>
          <a:ext cx="3077890" cy="10373433"/>
        </a:xfrm>
        <a:prstGeom prst="roundRect">
          <a:avLst>
            <a:gd name="adj" fmla="val 3259"/>
          </a:avLst>
        </a:prstGeom>
        <a:noFill/>
        <a:ln w="38100" cmpd="dbl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PE" sz="1100"/>
        </a:p>
      </xdr:txBody>
    </xdr:sp>
    <xdr:clientData/>
  </xdr:twoCellAnchor>
  <xdr:twoCellAnchor>
    <xdr:from>
      <xdr:col>161</xdr:col>
      <xdr:colOff>23813</xdr:colOff>
      <xdr:row>50</xdr:row>
      <xdr:rowOff>47624</xdr:rowOff>
    </xdr:from>
    <xdr:to>
      <xdr:col>214</xdr:col>
      <xdr:colOff>47626</xdr:colOff>
      <xdr:row>60</xdr:row>
      <xdr:rowOff>0</xdr:rowOff>
    </xdr:to>
    <xdr:sp macro="" textlink="">
      <xdr:nvSpPr>
        <xdr:cNvPr id="41" name="40 Rectángulo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/>
      </xdr:nvSpPr>
      <xdr:spPr>
        <a:xfrm>
          <a:off x="19502438" y="9548812"/>
          <a:ext cx="7596188" cy="85725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PE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168</xdr:col>
      <xdr:colOff>23813</xdr:colOff>
      <xdr:row>48</xdr:row>
      <xdr:rowOff>47624</xdr:rowOff>
    </xdr:from>
    <xdr:to>
      <xdr:col>221</xdr:col>
      <xdr:colOff>47626</xdr:colOff>
      <xdr:row>58</xdr:row>
      <xdr:rowOff>0</xdr:rowOff>
    </xdr:to>
    <xdr:sp macro="" textlink="">
      <xdr:nvSpPr>
        <xdr:cNvPr id="10" name="9 Rectángulo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18730913" y="9648824"/>
          <a:ext cx="7091363" cy="86677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PE" sz="1100"/>
        </a:p>
      </xdr:txBody>
    </xdr:sp>
    <xdr:clientData/>
  </xdr:twoCellAnchor>
  <xdr:twoCellAnchor>
    <xdr:from>
      <xdr:col>2</xdr:col>
      <xdr:colOff>99785</xdr:colOff>
      <xdr:row>30</xdr:row>
      <xdr:rowOff>146539</xdr:rowOff>
    </xdr:from>
    <xdr:to>
      <xdr:col>29</xdr:col>
      <xdr:colOff>14655</xdr:colOff>
      <xdr:row>30</xdr:row>
      <xdr:rowOff>153264</xdr:rowOff>
    </xdr:to>
    <xdr:cxnSp macro="">
      <xdr:nvCxnSpPr>
        <xdr:cNvPr id="6" name="5 Conector recto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flipV="1">
          <a:off x="209689" y="8360020"/>
          <a:ext cx="2816331" cy="67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23106</xdr:colOff>
      <xdr:row>0</xdr:row>
      <xdr:rowOff>41416</xdr:rowOff>
    </xdr:from>
    <xdr:to>
      <xdr:col>30</xdr:col>
      <xdr:colOff>4010</xdr:colOff>
      <xdr:row>37</xdr:row>
      <xdr:rowOff>255671</xdr:rowOff>
    </xdr:to>
    <xdr:sp macro="" textlink="">
      <xdr:nvSpPr>
        <xdr:cNvPr id="9" name="8 Rectángulo redondeado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23106" y="41416"/>
          <a:ext cx="3048957" cy="10255610"/>
        </a:xfrm>
        <a:prstGeom prst="roundRect">
          <a:avLst>
            <a:gd name="adj" fmla="val 3259"/>
          </a:avLst>
        </a:prstGeom>
        <a:noFill/>
        <a:ln w="38100" cmpd="dbl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PE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35</xdr:col>
      <xdr:colOff>65737</xdr:colOff>
      <xdr:row>118</xdr:row>
      <xdr:rowOff>179377</xdr:rowOff>
    </xdr:from>
    <xdr:ext cx="2853184" cy="9698047"/>
    <xdr:sp macro="" textlink="">
      <xdr:nvSpPr>
        <xdr:cNvPr id="18" name="17 CuadroTexto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3532837" y="62682427"/>
          <a:ext cx="2853184" cy="96980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tIns="0" rIns="0" bIns="0" rtlCol="0" anchor="t" anchorCtr="0">
          <a:noAutofit/>
        </a:bodyPr>
        <a:lstStyle/>
        <a:p>
          <a:r>
            <a:rPr lang="es-ES_tradnl" sz="1100" b="1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CAPACIDAD TERMINAL 1</a:t>
          </a:r>
        </a:p>
        <a:p>
          <a:r>
            <a:rPr lang="es-ES_tradnl" sz="1100" b="1" baseline="30000">
              <a:solidFill>
                <a:schemeClr val="dk1"/>
              </a:solidFill>
              <a:latin typeface="+mn-lt"/>
              <a:ea typeface="+mn-ea"/>
              <a:cs typeface="+mn-cs"/>
            </a:rPr>
            <a:t>REALIZA PROCESOS DE SOLDADURA POR ARCO ELÉCTRICO</a:t>
          </a: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CE 1.1 .  </a:t>
          </a: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          Ejecuta</a:t>
          </a:r>
          <a:r>
            <a:rPr lang="es-ES_tradnl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técnicas para aplicar puntos y cordones de soldadura</a:t>
          </a: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CE 1.2</a:t>
          </a:r>
          <a:endParaRPr lang="es-PE"/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          </a:t>
          </a:r>
          <a:r>
            <a:rPr lang="es-ES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Prepara las juntas de soldar de acuerdo a los materiales a trabajar.</a:t>
          </a:r>
          <a:endParaRPr lang="es-PE"/>
        </a:p>
        <a:p>
          <a:r>
            <a:rPr lang="es-ES_tradnl" sz="1100" b="1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CAPACIDAD TERMINAL 2</a:t>
          </a:r>
        </a:p>
        <a:p>
          <a:r>
            <a:rPr lang="es-ES_tradnl" sz="1100" b="1" baseline="30000">
              <a:solidFill>
                <a:schemeClr val="dk1"/>
              </a:solidFill>
              <a:latin typeface="+mn-lt"/>
              <a:ea typeface="+mn-ea"/>
              <a:cs typeface="+mn-cs"/>
            </a:rPr>
            <a:t>REALIZA</a:t>
          </a:r>
          <a:r>
            <a:rPr lang="es-ES_tradnl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s-ES_tradnl" sz="1100" b="1" baseline="30000">
              <a:solidFill>
                <a:schemeClr val="dk1"/>
              </a:solidFill>
              <a:latin typeface="+mn-lt"/>
              <a:ea typeface="+mn-ea"/>
              <a:cs typeface="+mn-cs"/>
            </a:rPr>
            <a:t>LA CONSTRUCCIÓN DE UN ARCO DE SIERRA</a:t>
          </a: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CE 2.1</a:t>
          </a:r>
          <a:endParaRPr lang="es-PE"/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          Ejecuta procesos de mecanizado en frío según las</a:t>
          </a: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          especificaciones técnicas</a:t>
          </a:r>
          <a:endParaRPr lang="es-PE"/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CE 2.2 .</a:t>
          </a:r>
          <a:endParaRPr lang="es-PE"/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          Calcula</a:t>
          </a:r>
          <a:r>
            <a:rPr lang="es-ES_tradnl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los materiales a emplear en la construcción de su proyecto</a:t>
          </a:r>
          <a:endParaRPr lang="es-PE" sz="1100" baseline="300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="1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CAPACIDAD TERMINAL 3</a:t>
          </a:r>
        </a:p>
        <a:p>
          <a:r>
            <a:rPr lang="es-ES_tradnl" sz="1100" b="1" baseline="30000">
              <a:solidFill>
                <a:schemeClr val="dk1"/>
              </a:solidFill>
              <a:latin typeface="+mn-lt"/>
              <a:ea typeface="+mn-ea"/>
              <a:cs typeface="+mn-cs"/>
            </a:rPr>
            <a:t>REALIZA LA CONSTRUCIÓN DE ADORNOS PARA EL HOGAR</a:t>
          </a: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CE 3.1.</a:t>
          </a:r>
          <a:endParaRPr lang="es-PE"/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          Lee e interpreta planos para la elaboración de su proyecto</a:t>
          </a:r>
          <a:endParaRPr lang="es-PE" sz="1100" baseline="300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CE 3.2.</a:t>
          </a:r>
          <a:endParaRPr lang="es-PE"/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          Ejecuta procesos de mecanizado</a:t>
          </a:r>
          <a:r>
            <a:rPr lang="es-ES_tradnl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en frío según las </a:t>
          </a: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          especificaciones técnicas</a:t>
          </a:r>
          <a:endParaRPr lang="es-PE" sz="1100" baseline="300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="1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CAPACIDAD TERMINAL 4</a:t>
          </a:r>
        </a:p>
        <a:p>
          <a:r>
            <a:rPr lang="es-PE" sz="1100" b="1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CONOCE Y APLICA NORMAS DE SEGURIDAD EN EL TRABAJO DEL TALLER</a:t>
          </a: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CE 4.1.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          Identifica y aplicanormas de seguridad para realizar trabajos en el</a:t>
          </a: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s-ES_tradnl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    </a:t>
          </a:r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 taller</a:t>
          </a:r>
          <a:endParaRPr lang="es-PE" sz="1100" baseline="300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CE 4.2..............................................................................................................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="1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CAPACIDAD TERMINAL 5</a:t>
          </a: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.........................................................................................................................</a:t>
          </a:r>
          <a:endParaRPr lang="es-PE"/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</a:t>
          </a:r>
          <a:endParaRPr lang="es-PE"/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CE 5.1..............................................................................................................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CE 5.2..............................................................................................................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="1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CAPACIDAD TERMINAL 6</a:t>
          </a: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.........................................................................................................................</a:t>
          </a:r>
          <a:endParaRPr lang="es-PE" sz="1200"/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</a:t>
          </a:r>
          <a:endParaRPr lang="es-PE" sz="1200"/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CE 6.1..............................................................................................................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CE 6.2..............................................................................................................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="1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CAPACIDAD TERMINAL 7</a:t>
          </a:r>
          <a:endParaRPr lang="es-PE" sz="1200"/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CE 7.1..............................................................................................................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CE 7.2..............................................................................................................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</a:t>
          </a:r>
        </a:p>
        <a:p>
          <a:r>
            <a:rPr lang="es-ES_tradnl" sz="1100" b="1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CAPACIDAD TERMINAL 8</a:t>
          </a:r>
          <a:endParaRPr lang="es-PE" sz="1200"/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CE 8.1..............................................................................................................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CE 8.2..............................................................................................................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</a:t>
          </a:r>
          <a:endParaRPr lang="es-PE" sz="1200" b="0" u="none"/>
        </a:p>
      </xdr:txBody>
    </xdr:sp>
    <xdr:clientData/>
  </xdr:oneCellAnchor>
  <xdr:twoCellAnchor>
    <xdr:from>
      <xdr:col>1</xdr:col>
      <xdr:colOff>200463</xdr:colOff>
      <xdr:row>53</xdr:row>
      <xdr:rowOff>4870</xdr:rowOff>
    </xdr:from>
    <xdr:to>
      <xdr:col>33</xdr:col>
      <xdr:colOff>7511</xdr:colOff>
      <xdr:row>53</xdr:row>
      <xdr:rowOff>6707</xdr:rowOff>
    </xdr:to>
    <xdr:cxnSp macro="">
      <xdr:nvCxnSpPr>
        <xdr:cNvPr id="6" name="5 Conector recto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>
          <a:off x="247417" y="8107828"/>
          <a:ext cx="2496855" cy="183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8996</xdr:colOff>
      <xdr:row>0</xdr:row>
      <xdr:rowOff>63795</xdr:rowOff>
    </xdr:from>
    <xdr:to>
      <xdr:col>33</xdr:col>
      <xdr:colOff>8996</xdr:colOff>
      <xdr:row>70</xdr:row>
      <xdr:rowOff>4725</xdr:rowOff>
    </xdr:to>
    <xdr:sp macro="" textlink="">
      <xdr:nvSpPr>
        <xdr:cNvPr id="32" name="31 Rectángulo redondeado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/>
      </xdr:nvSpPr>
      <xdr:spPr>
        <a:xfrm>
          <a:off x="8996" y="63795"/>
          <a:ext cx="3078856" cy="10646493"/>
        </a:xfrm>
        <a:prstGeom prst="roundRect">
          <a:avLst>
            <a:gd name="adj" fmla="val 3259"/>
          </a:avLst>
        </a:prstGeom>
        <a:noFill/>
        <a:ln w="38100" cmpd="dbl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PE" sz="1100"/>
        </a:p>
      </xdr:txBody>
    </xdr:sp>
    <xdr:clientData/>
  </xdr:twoCellAnchor>
  <xdr:twoCellAnchor>
    <xdr:from>
      <xdr:col>36</xdr:col>
      <xdr:colOff>53836</xdr:colOff>
      <xdr:row>0</xdr:row>
      <xdr:rowOff>50986</xdr:rowOff>
    </xdr:from>
    <xdr:to>
      <xdr:col>70</xdr:col>
      <xdr:colOff>57150</xdr:colOff>
      <xdr:row>70</xdr:row>
      <xdr:rowOff>8283</xdr:rowOff>
    </xdr:to>
    <xdr:sp macro="" textlink="">
      <xdr:nvSpPr>
        <xdr:cNvPr id="33" name="32 Rectángulo redondeado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>
          <a:off x="3747879" y="50986"/>
          <a:ext cx="3283228" cy="10583884"/>
        </a:xfrm>
        <a:prstGeom prst="roundRect">
          <a:avLst>
            <a:gd name="adj" fmla="val 3259"/>
          </a:avLst>
        </a:prstGeom>
        <a:noFill/>
        <a:ln w="38100" cmpd="dbl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PE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65737</xdr:colOff>
      <xdr:row>354</xdr:row>
      <xdr:rowOff>179377</xdr:rowOff>
    </xdr:from>
    <xdr:ext cx="2853184" cy="9698047"/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3589987" y="66882952"/>
          <a:ext cx="2853184" cy="96980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tIns="0" rIns="0" bIns="0" rtlCol="0" anchor="t" anchorCtr="0">
          <a:noAutofit/>
        </a:bodyPr>
        <a:lstStyle/>
        <a:p>
          <a:r>
            <a:rPr lang="es-ES_tradnl" sz="1100" b="1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CAPACIDAD TERMINAL 1</a:t>
          </a:r>
        </a:p>
        <a:p>
          <a:r>
            <a:rPr lang="es-ES_tradnl" sz="1100" b="1" baseline="30000">
              <a:solidFill>
                <a:schemeClr val="dk1"/>
              </a:solidFill>
              <a:latin typeface="+mn-lt"/>
              <a:ea typeface="+mn-ea"/>
              <a:cs typeface="+mn-cs"/>
            </a:rPr>
            <a:t>REALIZA PROCESOS DE SOLDADURA POR ARCO ELÉCTRICO</a:t>
          </a: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CE 1.1 .  </a:t>
          </a: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          Ejecuta</a:t>
          </a:r>
          <a:r>
            <a:rPr lang="es-ES_tradnl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técnicas para aplicar puntos y cordones de soldadura</a:t>
          </a: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CE 1.2</a:t>
          </a:r>
          <a:endParaRPr lang="es-PE"/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          </a:t>
          </a:r>
          <a:r>
            <a:rPr lang="es-ES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Prepara las juntas de soldar de acuerdo a los materiales a trabajar.</a:t>
          </a:r>
          <a:endParaRPr lang="es-PE"/>
        </a:p>
        <a:p>
          <a:r>
            <a:rPr lang="es-ES_tradnl" sz="1100" b="1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CAPACIDAD TERMINAL 2</a:t>
          </a:r>
        </a:p>
        <a:p>
          <a:r>
            <a:rPr lang="es-ES_tradnl" sz="1100" b="1" baseline="30000">
              <a:solidFill>
                <a:schemeClr val="dk1"/>
              </a:solidFill>
              <a:latin typeface="+mn-lt"/>
              <a:ea typeface="+mn-ea"/>
              <a:cs typeface="+mn-cs"/>
            </a:rPr>
            <a:t>REALIZA</a:t>
          </a:r>
          <a:r>
            <a:rPr lang="es-ES_tradnl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s-ES_tradnl" sz="1100" b="1" baseline="30000">
              <a:solidFill>
                <a:schemeClr val="dk1"/>
              </a:solidFill>
              <a:latin typeface="+mn-lt"/>
              <a:ea typeface="+mn-ea"/>
              <a:cs typeface="+mn-cs"/>
            </a:rPr>
            <a:t>LA CONSTRUCCIÓN DE UN ARCO DE SIERRA</a:t>
          </a: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CE 2.1</a:t>
          </a:r>
          <a:endParaRPr lang="es-PE"/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          Ejecuta procesos de mecanizado en frío según las</a:t>
          </a: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          especificaciones técnicas</a:t>
          </a:r>
          <a:endParaRPr lang="es-PE"/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CE 2.2 .</a:t>
          </a:r>
          <a:endParaRPr lang="es-PE"/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          Calcula</a:t>
          </a:r>
          <a:r>
            <a:rPr lang="es-ES_tradnl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los materiales a emplear en la construcción de su proyecto</a:t>
          </a:r>
          <a:endParaRPr lang="es-PE" sz="1100" baseline="300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="1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CAPACIDAD TERMINAL 3</a:t>
          </a:r>
        </a:p>
        <a:p>
          <a:r>
            <a:rPr lang="es-ES_tradnl" sz="1100" b="1" baseline="30000">
              <a:solidFill>
                <a:schemeClr val="dk1"/>
              </a:solidFill>
              <a:latin typeface="+mn-lt"/>
              <a:ea typeface="+mn-ea"/>
              <a:cs typeface="+mn-cs"/>
            </a:rPr>
            <a:t>REALIZA LA CONSTRUCIÓN DE ADORNOS PARA EL HOGAR</a:t>
          </a: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CE 3.1.</a:t>
          </a:r>
          <a:endParaRPr lang="es-PE"/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          Lee e interpreta planos para la elaboración de su proyecto</a:t>
          </a:r>
          <a:endParaRPr lang="es-PE" sz="1100" baseline="300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CE 3.2.</a:t>
          </a:r>
          <a:endParaRPr lang="es-PE"/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          Ejecuta procesos de mecanizado</a:t>
          </a:r>
          <a:r>
            <a:rPr lang="es-ES_tradnl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en frío según las </a:t>
          </a: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          especificaciones técnicas</a:t>
          </a:r>
          <a:endParaRPr lang="es-PE" sz="1100" baseline="300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="1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CAPACIDAD TERMINAL 4</a:t>
          </a:r>
        </a:p>
        <a:p>
          <a:r>
            <a:rPr lang="es-PE" sz="1100" b="1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CONOCE Y APLICA NORMAS DE SEGURIDAD EN EL TRABAJO DEL TALLER</a:t>
          </a: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CE 4.1.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          Identifica y aplicanormas de seguridad para realizar trabajos en el</a:t>
          </a: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s-ES_tradnl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    </a:t>
          </a:r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 taller</a:t>
          </a:r>
          <a:endParaRPr lang="es-PE" sz="1100" baseline="300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CE 4.2..............................................................................................................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="1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CAPACIDAD TERMINAL 5</a:t>
          </a: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.........................................................................................................................</a:t>
          </a:r>
          <a:endParaRPr lang="es-PE"/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</a:t>
          </a:r>
          <a:endParaRPr lang="es-PE"/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CE 5.1..............................................................................................................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CE 5.2..............................................................................................................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="1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CAPACIDAD TERMINAL 6</a:t>
          </a: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.........................................................................................................................</a:t>
          </a:r>
          <a:endParaRPr lang="es-PE" sz="1200"/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</a:t>
          </a:r>
          <a:endParaRPr lang="es-PE" sz="1200"/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CE 6.1..............................................................................................................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CE 6.2..............................................................................................................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="1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CAPACIDAD TERMINAL 7</a:t>
          </a:r>
          <a:endParaRPr lang="es-PE" sz="1200"/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CE 7.1..............................................................................................................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CE 7.2..............................................................................................................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</a:t>
          </a:r>
        </a:p>
        <a:p>
          <a:r>
            <a:rPr lang="es-ES_tradnl" sz="1100" b="1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CAPACIDAD TERMINAL 8</a:t>
          </a:r>
          <a:endParaRPr lang="es-PE" sz="1200"/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CE 8.1..............................................................................................................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CE 8.2..............................................................................................................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</a:t>
          </a:r>
          <a:endParaRPr lang="es-PE" sz="1200" b="0" u="none"/>
        </a:p>
      </xdr:txBody>
    </xdr:sp>
    <xdr:clientData/>
  </xdr:oneCellAnchor>
  <xdr:twoCellAnchor>
    <xdr:from>
      <xdr:col>151</xdr:col>
      <xdr:colOff>23813</xdr:colOff>
      <xdr:row>52</xdr:row>
      <xdr:rowOff>47624</xdr:rowOff>
    </xdr:from>
    <xdr:to>
      <xdr:col>204</xdr:col>
      <xdr:colOff>47626</xdr:colOff>
      <xdr:row>103</xdr:row>
      <xdr:rowOff>71437</xdr:rowOff>
    </xdr:to>
    <xdr:sp macro="" textlink="">
      <xdr:nvSpPr>
        <xdr:cNvPr id="3" name="2 Rectángul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8749963" y="9696449"/>
          <a:ext cx="7091363" cy="9263063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PE" sz="1100"/>
        </a:p>
      </xdr:txBody>
    </xdr:sp>
    <xdr:clientData/>
  </xdr:twoCellAnchor>
  <xdr:oneCellAnchor>
    <xdr:from>
      <xdr:col>27</xdr:col>
      <xdr:colOff>34961</xdr:colOff>
      <xdr:row>3</xdr:row>
      <xdr:rowOff>133560</xdr:rowOff>
    </xdr:from>
    <xdr:ext cx="1898762" cy="180974"/>
    <xdr:sp macro="" textlink="">
      <xdr:nvSpPr>
        <xdr:cNvPr id="9" name="8 CuadroTexto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 txBox="1"/>
      </xdr:nvSpPr>
      <xdr:spPr>
        <a:xfrm>
          <a:off x="4116057" y="302079"/>
          <a:ext cx="1898762" cy="18097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tIns="0" rIns="0" bIns="0" rtlCol="0" anchor="ctr" anchorCtr="1">
          <a:noAutofit/>
        </a:bodyPr>
        <a:lstStyle/>
        <a:p>
          <a:pPr algn="ctr"/>
          <a:r>
            <a:rPr lang="es-ES_tradnl" sz="1600" b="1" u="sng" baseline="30000">
              <a:solidFill>
                <a:schemeClr val="dk1"/>
              </a:solidFill>
              <a:latin typeface="+mn-lt"/>
              <a:ea typeface="+mn-ea"/>
              <a:cs typeface="+mn-cs"/>
            </a:rPr>
            <a:t>USO DEL REGISTRO DE </a:t>
          </a:r>
          <a:endParaRPr lang="es-PE" sz="1600" u="sng"/>
        </a:p>
      </xdr:txBody>
    </xdr:sp>
    <xdr:clientData/>
  </xdr:oneCellAnchor>
  <xdr:oneCellAnchor>
    <xdr:from>
      <xdr:col>27</xdr:col>
      <xdr:colOff>15911</xdr:colOff>
      <xdr:row>4</xdr:row>
      <xdr:rowOff>58721</xdr:rowOff>
    </xdr:from>
    <xdr:ext cx="1898762" cy="180974"/>
    <xdr:sp macro="" textlink="">
      <xdr:nvSpPr>
        <xdr:cNvPr id="10" name="9 CuadroTexto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/>
      </xdr:nvSpPr>
      <xdr:spPr>
        <a:xfrm>
          <a:off x="4097007" y="491009"/>
          <a:ext cx="1898762" cy="1809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tIns="0" rIns="0" bIns="0" rtlCol="0" anchor="ctr" anchorCtr="1">
          <a:noAutofit/>
        </a:bodyPr>
        <a:lstStyle/>
        <a:p>
          <a:pPr algn="ctr"/>
          <a:r>
            <a:rPr lang="es-ES_tradnl" sz="1600" b="1" u="sng" baseline="30000">
              <a:solidFill>
                <a:schemeClr val="dk1"/>
              </a:solidFill>
              <a:latin typeface="+mn-lt"/>
              <a:ea typeface="+mn-ea"/>
              <a:cs typeface="+mn-cs"/>
            </a:rPr>
            <a:t>EVALUACIÓN DEL APRENDIZAJE</a:t>
          </a:r>
          <a:endParaRPr lang="es-PE" sz="1600" u="sng"/>
        </a:p>
      </xdr:txBody>
    </xdr:sp>
    <xdr:clientData/>
  </xdr:oneCellAnchor>
  <xdr:oneCellAnchor>
    <xdr:from>
      <xdr:col>24</xdr:col>
      <xdr:colOff>7326</xdr:colOff>
      <xdr:row>5</xdr:row>
      <xdr:rowOff>190500</xdr:rowOff>
    </xdr:from>
    <xdr:ext cx="2798934" cy="5806964"/>
    <xdr:sp macro="" textlink="">
      <xdr:nvSpPr>
        <xdr:cNvPr id="11" name="10 CuadroTexto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 txBox="1"/>
      </xdr:nvSpPr>
      <xdr:spPr>
        <a:xfrm>
          <a:off x="3678114" y="871904"/>
          <a:ext cx="2798934" cy="5806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tIns="0" rIns="0" bIns="0" rtlCol="0" anchor="t" anchorCtr="1">
          <a:noAutofit/>
        </a:bodyPr>
        <a:lstStyle/>
        <a:p>
          <a:pPr algn="l"/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Los Registros de Evaluación del Aprendizaje, deberán permanecer en el CETPRO, junto a la Programación Curricular.</a:t>
          </a:r>
        </a:p>
        <a:p>
          <a:endParaRPr lang="es-ES_tradnl" sz="1100" baseline="300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En el cuadro AVANCE DE LA PROGRAMACIÓN se registrará :</a:t>
          </a: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1.- Unidad Didáctica (Proyecto Unidades de Trabajo y Aprendizaje)</a:t>
          </a: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2.- Actividades correspondientes a cada Unidad Didáctica</a:t>
          </a: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3.- Fecha</a:t>
          </a: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4.- Duración de las Actividades (Horas)</a:t>
          </a:r>
        </a:p>
        <a:p>
          <a:endParaRPr lang="es-ES_tradnl" sz="900" baseline="300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En los cuadros de Capacidades del Módulo se anotarán las especialidades terminales y sus criterios de Evaluación correspondientes. </a:t>
          </a:r>
        </a:p>
        <a:p>
          <a:endParaRPr lang="es-ES_tradnl" sz="1000" baseline="300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="1" baseline="30000">
              <a:solidFill>
                <a:schemeClr val="dk1"/>
              </a:solidFill>
              <a:latin typeface="+mn-lt"/>
              <a:ea typeface="+mn-ea"/>
              <a:cs typeface="+mn-cs"/>
            </a:rPr>
            <a:t>RECOMENDACIONES DEL ESPECIALISTA / DIRECTOR(A) DEL CETPRO :</a:t>
          </a: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1.-  ............................................................................................................</a:t>
          </a: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2.-  ............................................................................................................</a:t>
          </a:r>
          <a:endParaRPr lang="es-PE"/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3.-  ............................................................................................................</a:t>
          </a:r>
          <a:endParaRPr lang="es-PE"/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4.-  ............................................................................................................</a:t>
          </a:r>
          <a:endParaRPr lang="es-PE"/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5.-  ............................................................................................................</a:t>
          </a:r>
          <a:endParaRPr lang="es-PE"/>
        </a:p>
        <a:p>
          <a:endParaRPr lang="es-ES_tradnl" sz="1100" baseline="300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ctr"/>
          <a:r>
            <a:rPr lang="es-ES_tradnl" sz="1600" b="1" u="sng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CONTENIDO</a:t>
          </a: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1.- Relación de estudiantes</a:t>
          </a: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2.- Registro de asistencia</a:t>
          </a: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3.- Evaluación de Capacidades</a:t>
          </a: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4.- Evaluación del Módulo</a:t>
          </a: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5.- Avance de la programación</a:t>
          </a:r>
        </a:p>
        <a:p>
          <a:endParaRPr lang="es-ES_tradnl" sz="1100" baseline="300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="1" baseline="30000">
              <a:solidFill>
                <a:schemeClr val="dk1"/>
              </a:solidFill>
              <a:latin typeface="+mn-lt"/>
              <a:ea typeface="+mn-ea"/>
              <a:cs typeface="+mn-cs"/>
            </a:rPr>
            <a:t>1.- RELACIÓN DE ESTUDIANTES</a:t>
          </a: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Se anotarán: Nº de matrícula, apellidos y nombres completos de los  estudiantes, en estricto orden alfabético y sin borrones.</a:t>
          </a:r>
        </a:p>
        <a:p>
          <a:endParaRPr lang="es-ES_tradnl" sz="1100" baseline="300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="1" baseline="30000">
              <a:solidFill>
                <a:schemeClr val="dk1"/>
              </a:solidFill>
              <a:latin typeface="+mn-lt"/>
              <a:ea typeface="+mn-ea"/>
              <a:cs typeface="+mn-cs"/>
            </a:rPr>
            <a:t>2.- REGISTRO DE ASISTENCIA</a:t>
          </a: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La asistencia de los participantes se registrará en cada sesión de aprendizaje. La certificación del Módulo requiere del 70% de asistencia.</a:t>
          </a: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Registre la fecha de inasistencia con una linea diagonal. Ejemplo</a:t>
          </a:r>
          <a:endParaRPr lang="es-PE" sz="1200" b="0" u="none"/>
        </a:p>
      </xdr:txBody>
    </xdr:sp>
    <xdr:clientData/>
  </xdr:oneCellAnchor>
  <xdr:oneCellAnchor>
    <xdr:from>
      <xdr:col>24</xdr:col>
      <xdr:colOff>1</xdr:colOff>
      <xdr:row>42</xdr:row>
      <xdr:rowOff>139212</xdr:rowOff>
    </xdr:from>
    <xdr:ext cx="2864625" cy="2526323"/>
    <xdr:sp macro="" textlink="">
      <xdr:nvSpPr>
        <xdr:cNvPr id="12" name="11 CuadroTexto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/>
      </xdr:nvSpPr>
      <xdr:spPr>
        <a:xfrm>
          <a:off x="3670789" y="7759212"/>
          <a:ext cx="2864625" cy="25263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tIns="0" rIns="0" bIns="0" rtlCol="0" anchor="t" anchorCtr="0">
          <a:noAutofit/>
        </a:bodyPr>
        <a:lstStyle/>
        <a:p>
          <a:r>
            <a:rPr lang="es-ES_tradnl" sz="1100" b="1" baseline="30000">
              <a:solidFill>
                <a:schemeClr val="dk1"/>
              </a:solidFill>
              <a:latin typeface="+mn-lt"/>
              <a:ea typeface="+mn-ea"/>
              <a:cs typeface="+mn-cs"/>
            </a:rPr>
            <a:t>3.- REGISTRO DE RESULTADOS DE APRENDIZAJE</a:t>
          </a: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La evaluación de los aprendizajes se registrará en las columnas de los criterios de evaluación de las Capacidades Terminales, correspondientes a cada Unidad Didáctica del Módulo.</a:t>
          </a:r>
        </a:p>
        <a:p>
          <a:endParaRPr lang="es-ES_tradnl" sz="1100" baseline="300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En la evaluación del estudiante se aplicará la escala vigesimal, cuya equivalencia en la escala cualitativa es la siguiente:</a:t>
          </a:r>
        </a:p>
        <a:p>
          <a:pPr>
            <a:tabLst>
              <a:tab pos="1080000" algn="l"/>
              <a:tab pos="1260000" algn="l"/>
            </a:tabLst>
          </a:pPr>
          <a:endParaRPr lang="es-ES_tradnl" sz="1100" baseline="300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>
            <a:tabLst>
              <a:tab pos="1080000" algn="l"/>
              <a:tab pos="1440000" algn="l"/>
            </a:tabLst>
          </a:pPr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de 18 a 20 	Muy bueno	A</a:t>
          </a:r>
        </a:p>
        <a:p>
          <a:pPr>
            <a:tabLst>
              <a:tab pos="1080000" algn="l"/>
              <a:tab pos="1440000" algn="l"/>
            </a:tabLst>
          </a:pPr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de 15 a 17	Bueno		B</a:t>
          </a:r>
        </a:p>
        <a:p>
          <a:pPr marL="0" indent="0">
            <a:tabLst>
              <a:tab pos="1080000" algn="l"/>
              <a:tab pos="1440000" algn="l"/>
            </a:tabLst>
          </a:pPr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de 12 a 14 	Regular		C</a:t>
          </a:r>
        </a:p>
        <a:p>
          <a:pPr marL="0" indent="0">
            <a:tabLst>
              <a:tab pos="1080000" algn="l"/>
              <a:tab pos="1440000" algn="l"/>
            </a:tabLst>
          </a:pPr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Igual o Menor de 11	Deficiente	D</a:t>
          </a:r>
        </a:p>
        <a:p>
          <a:endParaRPr lang="es-ES_tradnl" sz="1100" baseline="300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La nota aprobatoria mínima es 12  </a:t>
          </a:r>
          <a:endParaRPr lang="es-PE" sz="1200" b="0" u="none"/>
        </a:p>
      </xdr:txBody>
    </xdr:sp>
    <xdr:clientData/>
  </xdr:oneCellAnchor>
  <xdr:twoCellAnchor>
    <xdr:from>
      <xdr:col>0</xdr:col>
      <xdr:colOff>29308</xdr:colOff>
      <xdr:row>1</xdr:row>
      <xdr:rowOff>9537</xdr:rowOff>
    </xdr:from>
    <xdr:to>
      <xdr:col>18</xdr:col>
      <xdr:colOff>35718</xdr:colOff>
      <xdr:row>58</xdr:row>
      <xdr:rowOff>5953</xdr:rowOff>
    </xdr:to>
    <xdr:sp macro="" textlink="">
      <xdr:nvSpPr>
        <xdr:cNvPr id="18" name="17 Rectángulo redondeado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29308" y="21443"/>
          <a:ext cx="3084176" cy="10700135"/>
        </a:xfrm>
        <a:prstGeom prst="roundRect">
          <a:avLst>
            <a:gd name="adj" fmla="val 3259"/>
          </a:avLst>
        </a:prstGeom>
        <a:noFill/>
        <a:ln w="38100" cmpd="dbl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PE" sz="1100"/>
        </a:p>
      </xdr:txBody>
    </xdr:sp>
    <xdr:clientData/>
  </xdr:twoCellAnchor>
  <xdr:twoCellAnchor>
    <xdr:from>
      <xdr:col>23</xdr:col>
      <xdr:colOff>42156</xdr:colOff>
      <xdr:row>1</xdr:row>
      <xdr:rowOff>7328</xdr:rowOff>
    </xdr:from>
    <xdr:to>
      <xdr:col>49</xdr:col>
      <xdr:colOff>28575</xdr:colOff>
      <xdr:row>58</xdr:row>
      <xdr:rowOff>5953</xdr:rowOff>
    </xdr:to>
    <xdr:sp macro="" textlink="">
      <xdr:nvSpPr>
        <xdr:cNvPr id="19" name="18 Rectángulo redondeado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3554500" y="19234"/>
          <a:ext cx="3064184" cy="10648766"/>
        </a:xfrm>
        <a:prstGeom prst="roundRect">
          <a:avLst>
            <a:gd name="adj" fmla="val 3259"/>
          </a:avLst>
        </a:prstGeom>
        <a:noFill/>
        <a:ln w="38100" cmpd="dbl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PE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65737</xdr:colOff>
      <xdr:row>355</xdr:row>
      <xdr:rowOff>179377</xdr:rowOff>
    </xdr:from>
    <xdr:ext cx="2853184" cy="9698047"/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3532837" y="66882952"/>
          <a:ext cx="2853184" cy="96980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tIns="0" rIns="0" bIns="0" rtlCol="0" anchor="t" anchorCtr="0">
          <a:noAutofit/>
        </a:bodyPr>
        <a:lstStyle/>
        <a:p>
          <a:r>
            <a:rPr lang="es-ES_tradnl" sz="1100" b="1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CAPACIDAD TERMINAL 1</a:t>
          </a:r>
        </a:p>
        <a:p>
          <a:r>
            <a:rPr lang="es-ES_tradnl" sz="1100" b="1" baseline="30000">
              <a:solidFill>
                <a:schemeClr val="dk1"/>
              </a:solidFill>
              <a:latin typeface="+mn-lt"/>
              <a:ea typeface="+mn-ea"/>
              <a:cs typeface="+mn-cs"/>
            </a:rPr>
            <a:t>REALIZA PROCESOS DE SOLDADURA POR ARCO ELÉCTRICO</a:t>
          </a: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CE 1.1 .  </a:t>
          </a: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          Ejecuta</a:t>
          </a:r>
          <a:r>
            <a:rPr lang="es-ES_tradnl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técnicas para aplicar puntos y cordones de soldadura</a:t>
          </a: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CE 1.2</a:t>
          </a:r>
          <a:endParaRPr lang="es-PE"/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          </a:t>
          </a:r>
          <a:r>
            <a:rPr lang="es-ES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Prepara las juntas de soldar de acuerdo a los materiales a trabajar.</a:t>
          </a:r>
          <a:endParaRPr lang="es-PE"/>
        </a:p>
        <a:p>
          <a:r>
            <a:rPr lang="es-ES_tradnl" sz="1100" b="1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CAPACIDAD TERMINAL 2</a:t>
          </a:r>
        </a:p>
        <a:p>
          <a:r>
            <a:rPr lang="es-ES_tradnl" sz="1100" b="1" baseline="30000">
              <a:solidFill>
                <a:schemeClr val="dk1"/>
              </a:solidFill>
              <a:latin typeface="+mn-lt"/>
              <a:ea typeface="+mn-ea"/>
              <a:cs typeface="+mn-cs"/>
            </a:rPr>
            <a:t>REALIZA</a:t>
          </a:r>
          <a:r>
            <a:rPr lang="es-ES_tradnl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s-ES_tradnl" sz="1100" b="1" baseline="30000">
              <a:solidFill>
                <a:schemeClr val="dk1"/>
              </a:solidFill>
              <a:latin typeface="+mn-lt"/>
              <a:ea typeface="+mn-ea"/>
              <a:cs typeface="+mn-cs"/>
            </a:rPr>
            <a:t>LA CONSTRUCCIÓN DE UN ARCO DE SIERRA</a:t>
          </a: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CE 2.1</a:t>
          </a:r>
          <a:endParaRPr lang="es-PE"/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          Ejecuta procesos de mecanizado en frío según las</a:t>
          </a: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          especificaciones técnicas</a:t>
          </a:r>
          <a:endParaRPr lang="es-PE"/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CE 2.2 .</a:t>
          </a:r>
          <a:endParaRPr lang="es-PE"/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          Calcula</a:t>
          </a:r>
          <a:r>
            <a:rPr lang="es-ES_tradnl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los materiales a emplear en la construcción de su proyecto</a:t>
          </a:r>
          <a:endParaRPr lang="es-PE" sz="1100" baseline="300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="1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CAPACIDAD TERMINAL 3</a:t>
          </a:r>
        </a:p>
        <a:p>
          <a:r>
            <a:rPr lang="es-ES_tradnl" sz="1100" b="1" baseline="30000">
              <a:solidFill>
                <a:schemeClr val="dk1"/>
              </a:solidFill>
              <a:latin typeface="+mn-lt"/>
              <a:ea typeface="+mn-ea"/>
              <a:cs typeface="+mn-cs"/>
            </a:rPr>
            <a:t>REALIZA LA CONSTRUCIÓN DE ADORNOS PARA EL HOGAR</a:t>
          </a: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CE 3.1.</a:t>
          </a:r>
          <a:endParaRPr lang="es-PE"/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          Lee e interpreta planos para la elaboración de su proyecto</a:t>
          </a:r>
          <a:endParaRPr lang="es-PE" sz="1100" baseline="300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CE 3.2.</a:t>
          </a:r>
          <a:endParaRPr lang="es-PE"/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          Ejecuta procesos de mecanizado</a:t>
          </a:r>
          <a:r>
            <a:rPr lang="es-ES_tradnl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en frío según las </a:t>
          </a: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          especificaciones técnicas</a:t>
          </a:r>
          <a:endParaRPr lang="es-PE" sz="1100" baseline="300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="1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CAPACIDAD TERMINAL 4</a:t>
          </a:r>
        </a:p>
        <a:p>
          <a:r>
            <a:rPr lang="es-PE" sz="1100" b="1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CONOCE Y APLICA NORMAS DE SEGURIDAD EN EL TRABAJO DEL TALLER</a:t>
          </a: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CE 4.1.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          Identifica y aplicanormas de seguridad para realizar trabajos en el</a:t>
          </a: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s-ES_tradnl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    </a:t>
          </a:r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 taller</a:t>
          </a:r>
          <a:endParaRPr lang="es-PE" sz="1100" baseline="300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CE 4.2..............................................................................................................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="1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CAPACIDAD TERMINAL 5</a:t>
          </a: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.........................................................................................................................</a:t>
          </a:r>
          <a:endParaRPr lang="es-PE"/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</a:t>
          </a:r>
          <a:endParaRPr lang="es-PE"/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CE 5.1..............................................................................................................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CE 5.2..............................................................................................................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="1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CAPACIDAD TERMINAL 6</a:t>
          </a: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.........................................................................................................................</a:t>
          </a:r>
          <a:endParaRPr lang="es-PE" sz="1200"/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</a:t>
          </a:r>
          <a:endParaRPr lang="es-PE" sz="1200"/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CE 6.1..............................................................................................................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CE 6.2..............................................................................................................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="1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CAPACIDAD TERMINAL 7</a:t>
          </a:r>
          <a:endParaRPr lang="es-PE" sz="1200"/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CE 7.1..............................................................................................................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CE 7.2..............................................................................................................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</a:t>
          </a:r>
        </a:p>
        <a:p>
          <a:r>
            <a:rPr lang="es-ES_tradnl" sz="1100" b="1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CAPACIDAD TERMINAL 8</a:t>
          </a:r>
          <a:endParaRPr lang="es-PE" sz="1200"/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CE 8.1..............................................................................................................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CE 8.2..............................................................................................................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</a:t>
          </a:r>
          <a:endParaRPr lang="es-PE" sz="1200" b="0" u="none"/>
        </a:p>
      </xdr:txBody>
    </xdr:sp>
    <xdr:clientData/>
  </xdr:oneCellAnchor>
  <xdr:twoCellAnchor>
    <xdr:from>
      <xdr:col>171</xdr:col>
      <xdr:colOff>23813</xdr:colOff>
      <xdr:row>59</xdr:row>
      <xdr:rowOff>0</xdr:rowOff>
    </xdr:from>
    <xdr:to>
      <xdr:col>224</xdr:col>
      <xdr:colOff>47626</xdr:colOff>
      <xdr:row>104</xdr:row>
      <xdr:rowOff>71437</xdr:rowOff>
    </xdr:to>
    <xdr:sp macro="" textlink="">
      <xdr:nvSpPr>
        <xdr:cNvPr id="3" name="2 Rectángul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18711863" y="9696449"/>
          <a:ext cx="7091363" cy="9263063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PE" sz="1100"/>
        </a:p>
      </xdr:txBody>
    </xdr:sp>
    <xdr:clientData/>
  </xdr:twoCellAnchor>
  <xdr:twoCellAnchor>
    <xdr:from>
      <xdr:col>29</xdr:col>
      <xdr:colOff>10010</xdr:colOff>
      <xdr:row>1</xdr:row>
      <xdr:rowOff>33133</xdr:rowOff>
    </xdr:from>
    <xdr:to>
      <xdr:col>65</xdr:col>
      <xdr:colOff>24846</xdr:colOff>
      <xdr:row>98</xdr:row>
      <xdr:rowOff>72260</xdr:rowOff>
    </xdr:to>
    <xdr:sp macro="" textlink="">
      <xdr:nvSpPr>
        <xdr:cNvPr id="5" name="4 Rectángulo redondeado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3570389" y="39702"/>
          <a:ext cx="3102250" cy="10713696"/>
        </a:xfrm>
        <a:prstGeom prst="roundRect">
          <a:avLst>
            <a:gd name="adj" fmla="val 3259"/>
          </a:avLst>
        </a:prstGeom>
        <a:noFill/>
        <a:ln w="38100" cmpd="dbl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PE" sz="1100"/>
        </a:p>
      </xdr:txBody>
    </xdr:sp>
    <xdr:clientData/>
  </xdr:twoCellAnchor>
  <xdr:twoCellAnchor>
    <xdr:from>
      <xdr:col>0</xdr:col>
      <xdr:colOff>16566</xdr:colOff>
      <xdr:row>1</xdr:row>
      <xdr:rowOff>33133</xdr:rowOff>
    </xdr:from>
    <xdr:to>
      <xdr:col>25</xdr:col>
      <xdr:colOff>4714</xdr:colOff>
      <xdr:row>98</xdr:row>
      <xdr:rowOff>65485</xdr:rowOff>
    </xdr:to>
    <xdr:sp macro="" textlink="">
      <xdr:nvSpPr>
        <xdr:cNvPr id="6" name="5 Rectángulo redondeado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>
          <a:off x="16566" y="45039"/>
          <a:ext cx="2988523" cy="10486040"/>
        </a:xfrm>
        <a:prstGeom prst="roundRect">
          <a:avLst>
            <a:gd name="adj" fmla="val 3259"/>
          </a:avLst>
        </a:prstGeom>
        <a:noFill/>
        <a:ln w="38100" cmpd="dbl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PE" sz="1100"/>
        </a:p>
      </xdr:txBody>
    </xdr:sp>
    <xdr:clientData/>
  </xdr:twoCellAnchor>
  <xdr:twoCellAnchor>
    <xdr:from>
      <xdr:col>32</xdr:col>
      <xdr:colOff>20364</xdr:colOff>
      <xdr:row>79</xdr:row>
      <xdr:rowOff>62733</xdr:rowOff>
    </xdr:from>
    <xdr:to>
      <xdr:col>63</xdr:col>
      <xdr:colOff>19663</xdr:colOff>
      <xdr:row>79</xdr:row>
      <xdr:rowOff>64321</xdr:rowOff>
    </xdr:to>
    <xdr:cxnSp macro="">
      <xdr:nvCxnSpPr>
        <xdr:cNvPr id="7" name="6 Conector recto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>
          <a:off x="3925614" y="8778108"/>
          <a:ext cx="2675824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65737</xdr:colOff>
      <xdr:row>355</xdr:row>
      <xdr:rowOff>179377</xdr:rowOff>
    </xdr:from>
    <xdr:ext cx="2853184" cy="9698047"/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3656662" y="59262952"/>
          <a:ext cx="2853184" cy="96980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tIns="0" rIns="0" bIns="0" rtlCol="0" anchor="t" anchorCtr="0">
          <a:noAutofit/>
        </a:bodyPr>
        <a:lstStyle/>
        <a:p>
          <a:r>
            <a:rPr lang="es-ES_tradnl" sz="1100" b="1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CAPACIDAD TERMINAL 1</a:t>
          </a:r>
        </a:p>
        <a:p>
          <a:r>
            <a:rPr lang="es-ES_tradnl" sz="1100" b="1" baseline="30000">
              <a:solidFill>
                <a:schemeClr val="dk1"/>
              </a:solidFill>
              <a:latin typeface="+mn-lt"/>
              <a:ea typeface="+mn-ea"/>
              <a:cs typeface="+mn-cs"/>
            </a:rPr>
            <a:t>REALIZA PROCESOS DE SOLDADURA POR ARCO ELÉCTRICO</a:t>
          </a: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CE 1.1 .  </a:t>
          </a: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          Ejecuta</a:t>
          </a:r>
          <a:r>
            <a:rPr lang="es-ES_tradnl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técnicas para aplicar puntos y cordones de soldadura</a:t>
          </a: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CE 1.2</a:t>
          </a:r>
          <a:endParaRPr lang="es-PE"/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          </a:t>
          </a:r>
          <a:r>
            <a:rPr lang="es-ES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Prepara las juntas de soldar de acuerdo a los materiales a trabajar.</a:t>
          </a:r>
          <a:endParaRPr lang="es-PE"/>
        </a:p>
        <a:p>
          <a:r>
            <a:rPr lang="es-ES_tradnl" sz="1100" b="1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CAPACIDAD TERMINAL 2</a:t>
          </a:r>
        </a:p>
        <a:p>
          <a:r>
            <a:rPr lang="es-ES_tradnl" sz="1100" b="1" baseline="30000">
              <a:solidFill>
                <a:schemeClr val="dk1"/>
              </a:solidFill>
              <a:latin typeface="+mn-lt"/>
              <a:ea typeface="+mn-ea"/>
              <a:cs typeface="+mn-cs"/>
            </a:rPr>
            <a:t>REALIZA</a:t>
          </a:r>
          <a:r>
            <a:rPr lang="es-ES_tradnl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s-ES_tradnl" sz="1100" b="1" baseline="30000">
              <a:solidFill>
                <a:schemeClr val="dk1"/>
              </a:solidFill>
              <a:latin typeface="+mn-lt"/>
              <a:ea typeface="+mn-ea"/>
              <a:cs typeface="+mn-cs"/>
            </a:rPr>
            <a:t>LA CONSTRUCCIÓN DE UN ARCO DE SIERRA</a:t>
          </a: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CE 2.1</a:t>
          </a:r>
          <a:endParaRPr lang="es-PE"/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          Ejecuta procesos de mecanizado en frío según las</a:t>
          </a: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          especificaciones técnicas</a:t>
          </a:r>
          <a:endParaRPr lang="es-PE"/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CE 2.2 .</a:t>
          </a:r>
          <a:endParaRPr lang="es-PE"/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          Calcula</a:t>
          </a:r>
          <a:r>
            <a:rPr lang="es-ES_tradnl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los materiales a emplear en la construcción de su proyecto</a:t>
          </a:r>
          <a:endParaRPr lang="es-PE" sz="1100" baseline="300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="1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CAPACIDAD TERMINAL 3</a:t>
          </a:r>
        </a:p>
        <a:p>
          <a:r>
            <a:rPr lang="es-ES_tradnl" sz="1100" b="1" baseline="30000">
              <a:solidFill>
                <a:schemeClr val="dk1"/>
              </a:solidFill>
              <a:latin typeface="+mn-lt"/>
              <a:ea typeface="+mn-ea"/>
              <a:cs typeface="+mn-cs"/>
            </a:rPr>
            <a:t>REALIZA LA CONSTRUCIÓN DE ADORNOS PARA EL HOGAR</a:t>
          </a: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CE 3.1.</a:t>
          </a:r>
          <a:endParaRPr lang="es-PE"/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          Lee e interpreta planos para la elaboración de su proyecto</a:t>
          </a:r>
          <a:endParaRPr lang="es-PE" sz="1100" baseline="300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CE 3.2.</a:t>
          </a:r>
          <a:endParaRPr lang="es-PE"/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          Ejecuta procesos de mecanizado</a:t>
          </a:r>
          <a:r>
            <a:rPr lang="es-ES_tradnl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en frío según las </a:t>
          </a: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          especificaciones técnicas</a:t>
          </a:r>
          <a:endParaRPr lang="es-PE" sz="1100" baseline="300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="1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CAPACIDAD TERMINAL 4</a:t>
          </a:r>
        </a:p>
        <a:p>
          <a:r>
            <a:rPr lang="es-PE" sz="1100" b="1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CONOCE Y APLICA NORMAS DE SEGURIDAD EN EL TRABAJO DEL TALLER</a:t>
          </a: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CE 4.1.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          Identifica y aplicanormas de seguridad para realizar trabajos en el</a:t>
          </a: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s-ES_tradnl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    </a:t>
          </a:r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 taller</a:t>
          </a:r>
          <a:endParaRPr lang="es-PE" sz="1100" baseline="300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CE 4.2..............................................................................................................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="1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CAPACIDAD TERMINAL 5</a:t>
          </a: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.........................................................................................................................</a:t>
          </a:r>
          <a:endParaRPr lang="es-PE"/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</a:t>
          </a:r>
          <a:endParaRPr lang="es-PE"/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CE 5.1..............................................................................................................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CE 5.2..............................................................................................................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="1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CAPACIDAD TERMINAL 6</a:t>
          </a: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.........................................................................................................................</a:t>
          </a:r>
          <a:endParaRPr lang="es-PE" sz="1200"/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</a:t>
          </a:r>
          <a:endParaRPr lang="es-PE" sz="1200"/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CE 6.1..............................................................................................................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CE 6.2..............................................................................................................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="1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CAPACIDAD TERMINAL 7</a:t>
          </a:r>
          <a:endParaRPr lang="es-PE" sz="1200"/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CE 7.1..............................................................................................................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CE 7.2..............................................................................................................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</a:t>
          </a:r>
        </a:p>
        <a:p>
          <a:r>
            <a:rPr lang="es-ES_tradnl" sz="1100" b="1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CAPACIDAD TERMINAL 8</a:t>
          </a:r>
          <a:endParaRPr lang="es-PE" sz="1200"/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CE 8.1..............................................................................................................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CE 8.2..............................................................................................................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</a:t>
          </a:r>
          <a:endParaRPr lang="es-PE" sz="1200" b="0" u="none"/>
        </a:p>
      </xdr:txBody>
    </xdr:sp>
    <xdr:clientData/>
  </xdr:oneCellAnchor>
  <xdr:twoCellAnchor>
    <xdr:from>
      <xdr:col>138</xdr:col>
      <xdr:colOff>23813</xdr:colOff>
      <xdr:row>59</xdr:row>
      <xdr:rowOff>0</xdr:rowOff>
    </xdr:from>
    <xdr:to>
      <xdr:col>191</xdr:col>
      <xdr:colOff>47626</xdr:colOff>
      <xdr:row>104</xdr:row>
      <xdr:rowOff>71437</xdr:rowOff>
    </xdr:to>
    <xdr:sp macro="" textlink="">
      <xdr:nvSpPr>
        <xdr:cNvPr id="3" name="2 Rectángul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18521363" y="6791325"/>
          <a:ext cx="7091363" cy="454818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PE" sz="1100"/>
        </a:p>
      </xdr:txBody>
    </xdr:sp>
    <xdr:clientData/>
  </xdr:twoCellAnchor>
  <xdr:twoCellAnchor>
    <xdr:from>
      <xdr:col>3</xdr:col>
      <xdr:colOff>0</xdr:colOff>
      <xdr:row>76</xdr:row>
      <xdr:rowOff>38100</xdr:rowOff>
    </xdr:from>
    <xdr:to>
      <xdr:col>14</xdr:col>
      <xdr:colOff>219075</xdr:colOff>
      <xdr:row>76</xdr:row>
      <xdr:rowOff>38101</xdr:rowOff>
    </xdr:to>
    <xdr:cxnSp macro="">
      <xdr:nvCxnSpPr>
        <xdr:cNvPr id="4" name="3 Conector rect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 flipV="1">
          <a:off x="323850" y="8534400"/>
          <a:ext cx="2733675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24848</xdr:colOff>
      <xdr:row>1</xdr:row>
      <xdr:rowOff>41415</xdr:rowOff>
    </xdr:from>
    <xdr:to>
      <xdr:col>15</xdr:col>
      <xdr:colOff>8282</xdr:colOff>
      <xdr:row>98</xdr:row>
      <xdr:rowOff>66261</xdr:rowOff>
    </xdr:to>
    <xdr:sp macro="" textlink="">
      <xdr:nvSpPr>
        <xdr:cNvPr id="7" name="6 Rectángulo redondeado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>
          <a:off x="24848" y="49698"/>
          <a:ext cx="3089412" cy="10734259"/>
        </a:xfrm>
        <a:prstGeom prst="roundRect">
          <a:avLst>
            <a:gd name="adj" fmla="val 3259"/>
          </a:avLst>
        </a:prstGeom>
        <a:noFill/>
        <a:ln w="38100" cmpd="dbl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PE" sz="1100"/>
        </a:p>
      </xdr:txBody>
    </xdr:sp>
    <xdr:clientData/>
  </xdr:twoCellAnchor>
  <xdr:twoCellAnchor>
    <xdr:from>
      <xdr:col>18</xdr:col>
      <xdr:colOff>6727</xdr:colOff>
      <xdr:row>1</xdr:row>
      <xdr:rowOff>33792</xdr:rowOff>
    </xdr:from>
    <xdr:to>
      <xdr:col>42</xdr:col>
      <xdr:colOff>33130</xdr:colOff>
      <xdr:row>98</xdr:row>
      <xdr:rowOff>65172</xdr:rowOff>
    </xdr:to>
    <xdr:sp macro="" textlink="">
      <xdr:nvSpPr>
        <xdr:cNvPr id="8" name="7 Rectángulo redondeado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/>
      </xdr:nvSpPr>
      <xdr:spPr>
        <a:xfrm>
          <a:off x="3716464" y="43818"/>
          <a:ext cx="3134561" cy="10488828"/>
        </a:xfrm>
        <a:prstGeom prst="roundRect">
          <a:avLst>
            <a:gd name="adj" fmla="val 3259"/>
          </a:avLst>
        </a:prstGeom>
        <a:noFill/>
        <a:ln w="38100" cmpd="dbl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PE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65737</xdr:colOff>
      <xdr:row>338</xdr:row>
      <xdr:rowOff>179377</xdr:rowOff>
    </xdr:from>
    <xdr:ext cx="2853184" cy="9698047"/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3532837" y="66882952"/>
          <a:ext cx="2853184" cy="96980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tIns="0" rIns="0" bIns="0" rtlCol="0" anchor="t" anchorCtr="0">
          <a:noAutofit/>
        </a:bodyPr>
        <a:lstStyle/>
        <a:p>
          <a:r>
            <a:rPr lang="es-ES_tradnl" sz="1100" b="1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CAPACIDAD TERMINAL 1</a:t>
          </a:r>
        </a:p>
        <a:p>
          <a:r>
            <a:rPr lang="es-ES_tradnl" sz="1100" b="1" baseline="30000">
              <a:solidFill>
                <a:schemeClr val="dk1"/>
              </a:solidFill>
              <a:latin typeface="+mn-lt"/>
              <a:ea typeface="+mn-ea"/>
              <a:cs typeface="+mn-cs"/>
            </a:rPr>
            <a:t>REALIZA PROCESOS DE SOLDADURA POR ARCO ELÉCTRICO</a:t>
          </a: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CE 1.1 .  </a:t>
          </a: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          Ejecuta</a:t>
          </a:r>
          <a:r>
            <a:rPr lang="es-ES_tradnl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técnicas para aplicar puntos y cordones de soldadura</a:t>
          </a: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CE 1.2</a:t>
          </a:r>
          <a:endParaRPr lang="es-PE"/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          </a:t>
          </a:r>
          <a:r>
            <a:rPr lang="es-ES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Prepara las juntas de soldar de acuerdo a los materiales a trabajar.</a:t>
          </a:r>
          <a:endParaRPr lang="es-PE"/>
        </a:p>
        <a:p>
          <a:r>
            <a:rPr lang="es-ES_tradnl" sz="1100" b="1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CAPACIDAD TERMINAL 2</a:t>
          </a:r>
        </a:p>
        <a:p>
          <a:r>
            <a:rPr lang="es-ES_tradnl" sz="1100" b="1" baseline="30000">
              <a:solidFill>
                <a:schemeClr val="dk1"/>
              </a:solidFill>
              <a:latin typeface="+mn-lt"/>
              <a:ea typeface="+mn-ea"/>
              <a:cs typeface="+mn-cs"/>
            </a:rPr>
            <a:t>REALIZA</a:t>
          </a:r>
          <a:r>
            <a:rPr lang="es-ES_tradnl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s-ES_tradnl" sz="1100" b="1" baseline="30000">
              <a:solidFill>
                <a:schemeClr val="dk1"/>
              </a:solidFill>
              <a:latin typeface="+mn-lt"/>
              <a:ea typeface="+mn-ea"/>
              <a:cs typeface="+mn-cs"/>
            </a:rPr>
            <a:t>LA CONSTRUCCIÓN DE UN ARCO DE SIERRA</a:t>
          </a: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CE 2.1</a:t>
          </a:r>
          <a:endParaRPr lang="es-PE"/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          Ejecuta procesos de mecanizado en frío según las</a:t>
          </a: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          especificaciones técnicas</a:t>
          </a:r>
          <a:endParaRPr lang="es-PE"/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CE 2.2 .</a:t>
          </a:r>
          <a:endParaRPr lang="es-PE"/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          Calcula</a:t>
          </a:r>
          <a:r>
            <a:rPr lang="es-ES_tradnl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los materiales a emplear en la construcción de su proyecto</a:t>
          </a:r>
          <a:endParaRPr lang="es-PE" sz="1100" baseline="300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="1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CAPACIDAD TERMINAL 3</a:t>
          </a:r>
        </a:p>
        <a:p>
          <a:r>
            <a:rPr lang="es-ES_tradnl" sz="1100" b="1" baseline="30000">
              <a:solidFill>
                <a:schemeClr val="dk1"/>
              </a:solidFill>
              <a:latin typeface="+mn-lt"/>
              <a:ea typeface="+mn-ea"/>
              <a:cs typeface="+mn-cs"/>
            </a:rPr>
            <a:t>REALIZA LA CONSTRUCIÓN DE ADORNOS PARA EL HOGAR</a:t>
          </a: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CE 3.1.</a:t>
          </a:r>
          <a:endParaRPr lang="es-PE"/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          Lee e interpreta planos para la elaboración de su proyecto</a:t>
          </a:r>
          <a:endParaRPr lang="es-PE" sz="1100" baseline="300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CE 3.2.</a:t>
          </a:r>
          <a:endParaRPr lang="es-PE"/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          Ejecuta procesos de mecanizado</a:t>
          </a:r>
          <a:r>
            <a:rPr lang="es-ES_tradnl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en frío según las </a:t>
          </a: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          especificaciones técnicas</a:t>
          </a:r>
          <a:endParaRPr lang="es-PE" sz="1100" baseline="300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="1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CAPACIDAD TERMINAL 4</a:t>
          </a:r>
        </a:p>
        <a:p>
          <a:r>
            <a:rPr lang="es-PE" sz="1100" b="1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CONOCE Y APLICA NORMAS DE SEGURIDAD EN EL TRABAJO DEL TALLER</a:t>
          </a: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CE 4.1.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          Identifica y aplicanormas de seguridad para realizar trabajos en el</a:t>
          </a: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s-ES_tradnl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    </a:t>
          </a:r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 taller</a:t>
          </a:r>
          <a:endParaRPr lang="es-PE" sz="1100" baseline="300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CE 4.2..............................................................................................................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="1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CAPACIDAD TERMINAL 5</a:t>
          </a: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.........................................................................................................................</a:t>
          </a:r>
          <a:endParaRPr lang="es-PE"/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</a:t>
          </a:r>
          <a:endParaRPr lang="es-PE"/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CE 5.1..............................................................................................................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CE 5.2..............................................................................................................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="1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CAPACIDAD TERMINAL 6</a:t>
          </a: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.........................................................................................................................</a:t>
          </a:r>
          <a:endParaRPr lang="es-PE" sz="1200"/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</a:t>
          </a:r>
          <a:endParaRPr lang="es-PE" sz="1200"/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CE 6.1..............................................................................................................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CE 6.2..............................................................................................................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="1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CAPACIDAD TERMINAL 7</a:t>
          </a:r>
          <a:endParaRPr lang="es-PE" sz="1200"/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CE 7.1..............................................................................................................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CE 7.2..............................................................................................................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</a:t>
          </a:r>
        </a:p>
        <a:p>
          <a:r>
            <a:rPr lang="es-ES_tradnl" sz="1100" b="1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CAPACIDAD TERMINAL 8</a:t>
          </a:r>
          <a:endParaRPr lang="es-PE" sz="1200"/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CE 8.1..............................................................................................................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CE 8.2..............................................................................................................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</a:t>
          </a:r>
          <a:endParaRPr lang="es-PE" sz="1200" b="0" u="none"/>
        </a:p>
      </xdr:txBody>
    </xdr:sp>
    <xdr:clientData/>
  </xdr:oneCellAnchor>
  <xdr:twoCellAnchor>
    <xdr:from>
      <xdr:col>158</xdr:col>
      <xdr:colOff>23813</xdr:colOff>
      <xdr:row>40</xdr:row>
      <xdr:rowOff>0</xdr:rowOff>
    </xdr:from>
    <xdr:to>
      <xdr:col>211</xdr:col>
      <xdr:colOff>47626</xdr:colOff>
      <xdr:row>87</xdr:row>
      <xdr:rowOff>71437</xdr:rowOff>
    </xdr:to>
    <xdr:sp macro="" textlink="">
      <xdr:nvSpPr>
        <xdr:cNvPr id="3" name="2 Rectángul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18711863" y="9696449"/>
          <a:ext cx="7091363" cy="9263063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PE" sz="1100"/>
        </a:p>
      </xdr:txBody>
    </xdr:sp>
    <xdr:clientData/>
  </xdr:twoCellAnchor>
  <xdr:twoCellAnchor>
    <xdr:from>
      <xdr:col>2</xdr:col>
      <xdr:colOff>122967</xdr:colOff>
      <xdr:row>32</xdr:row>
      <xdr:rowOff>140807</xdr:rowOff>
    </xdr:from>
    <xdr:to>
      <xdr:col>16</xdr:col>
      <xdr:colOff>215348</xdr:colOff>
      <xdr:row>32</xdr:row>
      <xdr:rowOff>150363</xdr:rowOff>
    </xdr:to>
    <xdr:cxnSp macro="">
      <xdr:nvCxnSpPr>
        <xdr:cNvPr id="6" name="5 Conector recto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CxnSpPr/>
      </xdr:nvCxnSpPr>
      <xdr:spPr>
        <a:xfrm flipV="1">
          <a:off x="305184" y="8365437"/>
          <a:ext cx="2751099" cy="955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24850</xdr:colOff>
      <xdr:row>32</xdr:row>
      <xdr:rowOff>143674</xdr:rowOff>
    </xdr:from>
    <xdr:to>
      <xdr:col>53</xdr:col>
      <xdr:colOff>0</xdr:colOff>
      <xdr:row>32</xdr:row>
      <xdr:rowOff>149087</xdr:rowOff>
    </xdr:to>
    <xdr:cxnSp macro="">
      <xdr:nvCxnSpPr>
        <xdr:cNvPr id="7" name="6 Conector recto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>
          <a:off x="4017067" y="8368304"/>
          <a:ext cx="2609020" cy="541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28576</xdr:colOff>
      <xdr:row>1</xdr:row>
      <xdr:rowOff>1</xdr:rowOff>
    </xdr:from>
    <xdr:to>
      <xdr:col>16</xdr:col>
      <xdr:colOff>226403</xdr:colOff>
      <xdr:row>40</xdr:row>
      <xdr:rowOff>7327</xdr:rowOff>
    </xdr:to>
    <xdr:sp macro="" textlink="">
      <xdr:nvSpPr>
        <xdr:cNvPr id="8" name="7 Rectángulo redondeado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28576" y="21982"/>
          <a:ext cx="3011365" cy="10448191"/>
        </a:xfrm>
        <a:prstGeom prst="roundRect">
          <a:avLst>
            <a:gd name="adj" fmla="val 3259"/>
          </a:avLst>
        </a:prstGeom>
        <a:noFill/>
        <a:ln w="38100" cmpd="dbl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PE" sz="1100"/>
        </a:p>
      </xdr:txBody>
    </xdr:sp>
    <xdr:clientData/>
  </xdr:twoCellAnchor>
  <xdr:twoCellAnchor>
    <xdr:from>
      <xdr:col>22</xdr:col>
      <xdr:colOff>46935</xdr:colOff>
      <xdr:row>1</xdr:row>
      <xdr:rowOff>0</xdr:rowOff>
    </xdr:from>
    <xdr:to>
      <xdr:col>54</xdr:col>
      <xdr:colOff>7327</xdr:colOff>
      <xdr:row>40</xdr:row>
      <xdr:rowOff>7327</xdr:rowOff>
    </xdr:to>
    <xdr:sp macro="" textlink="">
      <xdr:nvSpPr>
        <xdr:cNvPr id="9" name="8 Rectángulo redondeado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3732696" y="16565"/>
          <a:ext cx="2925566" cy="10600784"/>
        </a:xfrm>
        <a:prstGeom prst="roundRect">
          <a:avLst>
            <a:gd name="adj" fmla="val 3259"/>
          </a:avLst>
        </a:prstGeom>
        <a:noFill/>
        <a:ln w="38100" cmpd="dbl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PE" sz="1100"/>
            <a:t>1614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65737</xdr:colOff>
      <xdr:row>338</xdr:row>
      <xdr:rowOff>179377</xdr:rowOff>
    </xdr:from>
    <xdr:ext cx="2853184" cy="9698047"/>
    <xdr:sp macro="" textlink="">
      <xdr:nvSpPr>
        <xdr:cNvPr id="18" name="17 CuadroTexto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 txBox="1"/>
      </xdr:nvSpPr>
      <xdr:spPr>
        <a:xfrm>
          <a:off x="3532837" y="62615752"/>
          <a:ext cx="2853184" cy="96980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tIns="0" rIns="0" bIns="0" rtlCol="0" anchor="t" anchorCtr="0">
          <a:noAutofit/>
        </a:bodyPr>
        <a:lstStyle/>
        <a:p>
          <a:r>
            <a:rPr lang="es-ES_tradnl" sz="1100" b="1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CAPACIDAD TERMINAL 1</a:t>
          </a:r>
        </a:p>
        <a:p>
          <a:r>
            <a:rPr lang="es-ES_tradnl" sz="1100" b="1" baseline="30000">
              <a:solidFill>
                <a:schemeClr val="dk1"/>
              </a:solidFill>
              <a:latin typeface="+mn-lt"/>
              <a:ea typeface="+mn-ea"/>
              <a:cs typeface="+mn-cs"/>
            </a:rPr>
            <a:t>REALIZA PROCESOS DE SOLDADURA POR ARCO ELÉCTRICO</a:t>
          </a: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CE 1.1 .  </a:t>
          </a: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          Ejecuta</a:t>
          </a:r>
          <a:r>
            <a:rPr lang="es-ES_tradnl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técnicas para aplicar puntos y cordones de soldadura</a:t>
          </a: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CE 1.2</a:t>
          </a:r>
          <a:endParaRPr lang="es-PE"/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          </a:t>
          </a:r>
          <a:r>
            <a:rPr lang="es-ES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Prepara las juntas de soldar de acuerdo a los materiales a trabajar.</a:t>
          </a:r>
          <a:endParaRPr lang="es-PE"/>
        </a:p>
        <a:p>
          <a:r>
            <a:rPr lang="es-ES_tradnl" sz="1100" b="1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CAPACIDAD TERMINAL 2</a:t>
          </a:r>
        </a:p>
        <a:p>
          <a:r>
            <a:rPr lang="es-ES_tradnl" sz="1100" b="1" baseline="30000">
              <a:solidFill>
                <a:schemeClr val="dk1"/>
              </a:solidFill>
              <a:latin typeface="+mn-lt"/>
              <a:ea typeface="+mn-ea"/>
              <a:cs typeface="+mn-cs"/>
            </a:rPr>
            <a:t>REALIZA</a:t>
          </a:r>
          <a:r>
            <a:rPr lang="es-ES_tradnl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s-ES_tradnl" sz="1100" b="1" baseline="30000">
              <a:solidFill>
                <a:schemeClr val="dk1"/>
              </a:solidFill>
              <a:latin typeface="+mn-lt"/>
              <a:ea typeface="+mn-ea"/>
              <a:cs typeface="+mn-cs"/>
            </a:rPr>
            <a:t>LA CONSTRUCCIÓN DE UN ARCO DE SIERRA</a:t>
          </a: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CE 2.1</a:t>
          </a:r>
          <a:endParaRPr lang="es-PE"/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          Ejecuta procesos de mecanizado en frío según las</a:t>
          </a: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          especificaciones técnicas</a:t>
          </a:r>
          <a:endParaRPr lang="es-PE"/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CE 2.2 .</a:t>
          </a:r>
          <a:endParaRPr lang="es-PE"/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          Calcula</a:t>
          </a:r>
          <a:r>
            <a:rPr lang="es-ES_tradnl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los materiales a emplear en la construcción de su proyecto</a:t>
          </a:r>
          <a:endParaRPr lang="es-PE" sz="1100" baseline="300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="1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CAPACIDAD TERMINAL 3</a:t>
          </a:r>
        </a:p>
        <a:p>
          <a:r>
            <a:rPr lang="es-ES_tradnl" sz="1100" b="1" baseline="30000">
              <a:solidFill>
                <a:schemeClr val="dk1"/>
              </a:solidFill>
              <a:latin typeface="+mn-lt"/>
              <a:ea typeface="+mn-ea"/>
              <a:cs typeface="+mn-cs"/>
            </a:rPr>
            <a:t>REALIZA LA CONSTRUCIÓN DE ADORNOS PARA EL HOGAR</a:t>
          </a: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CE 3.1.</a:t>
          </a:r>
          <a:endParaRPr lang="es-PE"/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          Lee e interpreta planos para la elaboración de su proyecto</a:t>
          </a:r>
          <a:endParaRPr lang="es-PE" sz="1100" baseline="300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CE 3.2.</a:t>
          </a:r>
          <a:endParaRPr lang="es-PE"/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          Ejecuta procesos de mecanizado</a:t>
          </a:r>
          <a:r>
            <a:rPr lang="es-ES_tradnl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en frío según las </a:t>
          </a: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          especificaciones técnicas</a:t>
          </a:r>
          <a:endParaRPr lang="es-PE" sz="1100" baseline="300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="1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CAPACIDAD TERMINAL 4</a:t>
          </a:r>
        </a:p>
        <a:p>
          <a:r>
            <a:rPr lang="es-PE" sz="1100" b="1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CONOCE Y APLICA NORMAS DE SEGURIDAD EN EL TRABAJO DEL TALLER</a:t>
          </a: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CE 4.1.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          Identifica y aplicanormas de seguridad para realizar trabajos en el</a:t>
          </a: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s-ES_tradnl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    </a:t>
          </a:r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 taller</a:t>
          </a:r>
          <a:endParaRPr lang="es-PE" sz="1100" baseline="300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CE 4.2..............................................................................................................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="1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CAPACIDAD TERMINAL 5</a:t>
          </a: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.........................................................................................................................</a:t>
          </a:r>
          <a:endParaRPr lang="es-PE"/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</a:t>
          </a:r>
          <a:endParaRPr lang="es-PE"/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CE 5.1..............................................................................................................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CE 5.2..............................................................................................................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="1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CAPACIDAD TERMINAL 6</a:t>
          </a: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.........................................................................................................................</a:t>
          </a:r>
          <a:endParaRPr lang="es-PE" sz="1200"/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</a:t>
          </a:r>
          <a:endParaRPr lang="es-PE" sz="1200"/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CE 6.1..............................................................................................................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CE 6.2..............................................................................................................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="1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CAPACIDAD TERMINAL 7</a:t>
          </a:r>
          <a:endParaRPr lang="es-PE" sz="1200"/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CE 7.1..............................................................................................................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CE 7.2..............................................................................................................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</a:t>
          </a:r>
        </a:p>
        <a:p>
          <a:r>
            <a:rPr lang="es-ES_tradnl" sz="1100" b="1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CAPACIDAD TERMINAL 8</a:t>
          </a:r>
          <a:endParaRPr lang="es-PE" sz="1200"/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CE 8.1..............................................................................................................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CE 8.2..............................................................................................................</a:t>
          </a: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_tradnl" sz="1100" baseline="30000">
              <a:solidFill>
                <a:schemeClr val="dk1"/>
              </a:solidFill>
              <a:latin typeface="+mn-lt"/>
              <a:ea typeface="+mn-ea"/>
              <a:cs typeface="+mn-cs"/>
            </a:rPr>
            <a:t>........................................................................................................................</a:t>
          </a:r>
          <a:endParaRPr lang="es-PE" sz="1200" b="0" u="none"/>
        </a:p>
      </xdr:txBody>
    </xdr:sp>
    <xdr:clientData/>
  </xdr:oneCellAnchor>
  <xdr:twoCellAnchor>
    <xdr:from>
      <xdr:col>154</xdr:col>
      <xdr:colOff>23813</xdr:colOff>
      <xdr:row>40</xdr:row>
      <xdr:rowOff>0</xdr:rowOff>
    </xdr:from>
    <xdr:to>
      <xdr:col>207</xdr:col>
      <xdr:colOff>47626</xdr:colOff>
      <xdr:row>87</xdr:row>
      <xdr:rowOff>71437</xdr:rowOff>
    </xdr:to>
    <xdr:sp macro="" textlink="">
      <xdr:nvSpPr>
        <xdr:cNvPr id="21" name="20 Rectángulo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SpPr/>
      </xdr:nvSpPr>
      <xdr:spPr>
        <a:xfrm>
          <a:off x="18730913" y="9648824"/>
          <a:ext cx="7091363" cy="8653463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PE" sz="1100"/>
        </a:p>
      </xdr:txBody>
    </xdr:sp>
    <xdr:clientData/>
  </xdr:twoCellAnchor>
  <xdr:twoCellAnchor>
    <xdr:from>
      <xdr:col>0</xdr:col>
      <xdr:colOff>65314</xdr:colOff>
      <xdr:row>1</xdr:row>
      <xdr:rowOff>16330</xdr:rowOff>
    </xdr:from>
    <xdr:to>
      <xdr:col>23</xdr:col>
      <xdr:colOff>10887</xdr:colOff>
      <xdr:row>41</xdr:row>
      <xdr:rowOff>0</xdr:rowOff>
    </xdr:to>
    <xdr:sp macro="" textlink="">
      <xdr:nvSpPr>
        <xdr:cNvPr id="30" name="29 Rectángulo redondeado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SpPr/>
      </xdr:nvSpPr>
      <xdr:spPr>
        <a:xfrm>
          <a:off x="65314" y="44208"/>
          <a:ext cx="2984280" cy="10623792"/>
        </a:xfrm>
        <a:prstGeom prst="roundRect">
          <a:avLst>
            <a:gd name="adj" fmla="val 3259"/>
          </a:avLst>
        </a:prstGeom>
        <a:noFill/>
        <a:ln w="38100" cmpd="dbl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PE" sz="1100"/>
        </a:p>
      </xdr:txBody>
    </xdr:sp>
    <xdr:clientData/>
  </xdr:twoCellAnchor>
  <xdr:twoCellAnchor>
    <xdr:from>
      <xdr:col>26</xdr:col>
      <xdr:colOff>27216</xdr:colOff>
      <xdr:row>1</xdr:row>
      <xdr:rowOff>16330</xdr:rowOff>
    </xdr:from>
    <xdr:to>
      <xdr:col>49</xdr:col>
      <xdr:colOff>17859</xdr:colOff>
      <xdr:row>41</xdr:row>
      <xdr:rowOff>0</xdr:rowOff>
    </xdr:to>
    <xdr:sp macro="" textlink="">
      <xdr:nvSpPr>
        <xdr:cNvPr id="34" name="33 Rectángulo redondeado">
          <a:extLst>
            <a:ext uri="{FF2B5EF4-FFF2-40B4-BE49-F238E27FC236}">
              <a16:creationId xmlns:a16="http://schemas.microsoft.com/office/drawing/2014/main" id="{00000000-0008-0000-0800-000022000000}"/>
            </a:ext>
          </a:extLst>
        </xdr:cNvPr>
        <xdr:cNvSpPr/>
      </xdr:nvSpPr>
      <xdr:spPr>
        <a:xfrm>
          <a:off x="3451570" y="44208"/>
          <a:ext cx="3047935" cy="10623792"/>
        </a:xfrm>
        <a:prstGeom prst="roundRect">
          <a:avLst>
            <a:gd name="adj" fmla="val 3259"/>
          </a:avLst>
        </a:prstGeom>
        <a:noFill/>
        <a:ln w="38100" cmpd="dbl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PE" sz="1100"/>
        </a:p>
      </xdr:txBody>
    </xdr:sp>
    <xdr:clientData/>
  </xdr:twoCellAnchor>
  <xdr:twoCellAnchor>
    <xdr:from>
      <xdr:col>3</xdr:col>
      <xdr:colOff>19050</xdr:colOff>
      <xdr:row>32</xdr:row>
      <xdr:rowOff>152400</xdr:rowOff>
    </xdr:from>
    <xdr:to>
      <xdr:col>23</xdr:col>
      <xdr:colOff>9525</xdr:colOff>
      <xdr:row>32</xdr:row>
      <xdr:rowOff>161926</xdr:rowOff>
    </xdr:to>
    <xdr:cxnSp macro="">
      <xdr:nvCxnSpPr>
        <xdr:cNvPr id="6" name="5 Conector recto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>
          <a:off x="323850" y="8439150"/>
          <a:ext cx="2771775" cy="952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19050</xdr:colOff>
      <xdr:row>32</xdr:row>
      <xdr:rowOff>142875</xdr:rowOff>
    </xdr:from>
    <xdr:to>
      <xdr:col>48</xdr:col>
      <xdr:colOff>219075</xdr:colOff>
      <xdr:row>32</xdr:row>
      <xdr:rowOff>152400</xdr:rowOff>
    </xdr:to>
    <xdr:cxnSp macro="">
      <xdr:nvCxnSpPr>
        <xdr:cNvPr id="7" name="6 Conector recto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CxnSpPr/>
      </xdr:nvCxnSpPr>
      <xdr:spPr>
        <a:xfrm>
          <a:off x="4067175" y="8429625"/>
          <a:ext cx="2714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80"/>
  <sheetViews>
    <sheetView view="pageBreakPreview" topLeftCell="A31" zoomScaleSheetLayoutView="100" workbookViewId="0">
      <selection activeCell="AD11" sqref="AD11:AI11"/>
    </sheetView>
  </sheetViews>
  <sheetFormatPr baseColWidth="10" defaultRowHeight="15" x14ac:dyDescent="0.25"/>
  <cols>
    <col min="1" max="1" width="4.5703125" style="201" customWidth="1"/>
    <col min="2" max="14" width="2" style="201" customWidth="1"/>
    <col min="15" max="15" width="3" style="201" customWidth="1"/>
    <col min="16" max="19" width="3.28515625" style="201" customWidth="1"/>
    <col min="20" max="20" width="2.5703125" style="201" customWidth="1"/>
    <col min="21" max="21" width="3" style="201" customWidth="1"/>
    <col min="22" max="22" width="3.28515625" style="201" customWidth="1"/>
    <col min="23" max="23" width="2.5703125" style="201" customWidth="1"/>
    <col min="24" max="24" width="3.28515625" style="201" customWidth="1"/>
    <col min="25" max="25" width="2.7109375" style="201" customWidth="1"/>
    <col min="26" max="26" width="2" style="201" customWidth="1"/>
    <col min="27" max="27" width="2.5703125" style="201" customWidth="1"/>
    <col min="28" max="29" width="3.42578125" style="201" customWidth="1"/>
    <col min="30" max="30" width="2.85546875" style="201" customWidth="1"/>
    <col min="31" max="31" width="4.42578125" style="201" customWidth="1"/>
    <col min="32" max="32" width="3" style="201" customWidth="1"/>
    <col min="33" max="33" width="2.5703125" style="201" customWidth="1"/>
    <col min="34" max="34" width="3.140625" style="201" customWidth="1"/>
    <col min="35" max="35" width="3.85546875" style="201" customWidth="1"/>
    <col min="36" max="37" width="0.140625" style="201" customWidth="1"/>
    <col min="38" max="48" width="3.7109375" style="201" customWidth="1"/>
    <col min="49" max="16384" width="11.42578125" style="201"/>
  </cols>
  <sheetData>
    <row r="1" spans="1:42" ht="26.25" customHeight="1" x14ac:dyDescent="0.45">
      <c r="M1" s="431" t="s">
        <v>173</v>
      </c>
      <c r="N1" s="431"/>
      <c r="O1" s="431"/>
      <c r="P1" s="431"/>
      <c r="Q1" s="431"/>
      <c r="R1" s="431"/>
      <c r="S1" s="431"/>
      <c r="T1" s="431"/>
      <c r="U1" s="431"/>
      <c r="V1" s="431"/>
      <c r="W1" s="431"/>
      <c r="X1" s="431"/>
      <c r="Y1" s="431"/>
      <c r="Z1" s="431"/>
      <c r="AA1" s="431"/>
      <c r="AB1" s="431"/>
      <c r="AC1" s="431"/>
      <c r="AD1" s="431"/>
      <c r="AE1" s="431"/>
      <c r="AF1" s="222"/>
      <c r="AG1" s="222"/>
      <c r="AH1" s="222"/>
      <c r="AI1" s="222"/>
      <c r="AJ1" s="222"/>
      <c r="AK1" s="222"/>
      <c r="AL1" s="222"/>
      <c r="AM1" s="222"/>
      <c r="AN1" s="222"/>
      <c r="AO1" s="222"/>
      <c r="AP1" s="222"/>
    </row>
    <row r="2" spans="1:42" ht="16.5" customHeight="1" x14ac:dyDescent="0.3">
      <c r="F2" s="440" t="s">
        <v>153</v>
      </c>
      <c r="G2" s="440"/>
      <c r="H2" s="440"/>
      <c r="I2" s="440"/>
      <c r="J2" s="440"/>
      <c r="K2" s="440"/>
      <c r="L2" s="440"/>
      <c r="M2" s="440"/>
      <c r="N2" s="440"/>
      <c r="O2" s="440"/>
      <c r="P2" s="440"/>
      <c r="Q2" s="440"/>
      <c r="R2" s="440"/>
      <c r="S2" s="440"/>
      <c r="T2" s="440"/>
      <c r="U2" s="440"/>
      <c r="V2" s="440"/>
      <c r="W2" s="440"/>
      <c r="X2" s="440"/>
      <c r="Y2" s="440"/>
      <c r="Z2" s="440"/>
      <c r="AA2" s="440"/>
      <c r="AB2" s="440"/>
      <c r="AC2" s="440"/>
      <c r="AD2" s="440"/>
      <c r="AE2" s="440"/>
      <c r="AF2" s="440"/>
      <c r="AG2" s="440"/>
      <c r="AH2" s="440"/>
      <c r="AI2" s="440"/>
    </row>
    <row r="3" spans="1:42" ht="11.25" customHeight="1" x14ac:dyDescent="0.3">
      <c r="O3" s="202"/>
    </row>
    <row r="4" spans="1:42" ht="18" customHeight="1" x14ac:dyDescent="0.45">
      <c r="A4" s="203"/>
      <c r="B4" s="204"/>
      <c r="C4" s="204"/>
      <c r="D4" s="204"/>
      <c r="E4" s="204"/>
      <c r="F4" s="441" t="s">
        <v>136</v>
      </c>
      <c r="G4" s="441"/>
      <c r="H4" s="441"/>
      <c r="I4" s="441"/>
      <c r="J4" s="441"/>
      <c r="K4" s="441"/>
      <c r="L4" s="441"/>
      <c r="M4" s="441"/>
      <c r="N4" s="441"/>
      <c r="O4" s="441"/>
      <c r="P4" s="441"/>
      <c r="Q4" s="441"/>
      <c r="R4" s="441"/>
      <c r="S4" s="441"/>
      <c r="T4" s="441"/>
      <c r="U4" s="441"/>
      <c r="V4" s="441"/>
      <c r="W4" s="441"/>
      <c r="X4" s="441"/>
      <c r="Y4" s="441"/>
      <c r="Z4" s="441"/>
      <c r="AA4" s="441"/>
      <c r="AB4" s="441"/>
      <c r="AC4" s="441"/>
      <c r="AD4" s="441"/>
      <c r="AE4" s="441"/>
      <c r="AF4" s="441"/>
      <c r="AG4" s="441"/>
      <c r="AH4" s="441"/>
      <c r="AI4" s="441"/>
      <c r="AN4" s="222"/>
    </row>
    <row r="5" spans="1:42" ht="18.75" customHeight="1" x14ac:dyDescent="0.25">
      <c r="A5" s="400" t="s">
        <v>105</v>
      </c>
      <c r="B5" s="401"/>
      <c r="C5" s="401"/>
      <c r="D5" s="401"/>
      <c r="E5" s="401"/>
      <c r="F5" s="401"/>
      <c r="G5" s="401"/>
      <c r="H5" s="401"/>
      <c r="I5" s="402"/>
      <c r="J5" s="403" t="s">
        <v>137</v>
      </c>
      <c r="K5" s="404"/>
      <c r="L5" s="404"/>
      <c r="M5" s="404"/>
      <c r="N5" s="404"/>
      <c r="O5" s="405"/>
      <c r="P5" s="400" t="s">
        <v>93</v>
      </c>
      <c r="Q5" s="401"/>
      <c r="R5" s="402"/>
      <c r="S5" s="403" t="s">
        <v>183</v>
      </c>
      <c r="T5" s="404"/>
      <c r="U5" s="404"/>
      <c r="V5" s="404"/>
      <c r="W5" s="404"/>
      <c r="X5" s="404"/>
      <c r="Y5" s="405"/>
      <c r="Z5" s="400" t="s">
        <v>94</v>
      </c>
      <c r="AA5" s="401"/>
      <c r="AB5" s="401"/>
      <c r="AC5" s="402"/>
      <c r="AD5" s="403" t="s">
        <v>266</v>
      </c>
      <c r="AE5" s="404"/>
      <c r="AF5" s="404"/>
      <c r="AG5" s="404"/>
      <c r="AH5" s="404"/>
      <c r="AI5" s="405"/>
    </row>
    <row r="6" spans="1:42" ht="18.75" customHeight="1" x14ac:dyDescent="0.25">
      <c r="A6" s="400" t="s">
        <v>154</v>
      </c>
      <c r="B6" s="401"/>
      <c r="C6" s="401"/>
      <c r="D6" s="401"/>
      <c r="E6" s="401"/>
      <c r="F6" s="401"/>
      <c r="G6" s="401"/>
      <c r="H6" s="401"/>
      <c r="I6" s="401"/>
      <c r="J6" s="402"/>
      <c r="K6" s="403"/>
      <c r="L6" s="404"/>
      <c r="M6" s="404"/>
      <c r="N6" s="404"/>
      <c r="O6" s="404"/>
      <c r="P6" s="405"/>
      <c r="Q6" s="428" t="s">
        <v>161</v>
      </c>
      <c r="R6" s="428"/>
      <c r="S6" s="428"/>
      <c r="T6" s="428"/>
      <c r="U6" s="428"/>
      <c r="V6" s="437" t="s">
        <v>163</v>
      </c>
      <c r="W6" s="437"/>
      <c r="X6" s="437"/>
      <c r="Y6" s="437"/>
      <c r="Z6" s="437"/>
      <c r="AA6" s="428" t="s">
        <v>138</v>
      </c>
      <c r="AB6" s="428"/>
      <c r="AC6" s="428"/>
      <c r="AD6" s="428"/>
      <c r="AE6" s="438"/>
      <c r="AF6" s="438"/>
      <c r="AG6" s="438"/>
      <c r="AH6" s="438"/>
      <c r="AI6" s="439"/>
    </row>
    <row r="7" spans="1:42" ht="22.5" customHeight="1" x14ac:dyDescent="0.25">
      <c r="A7" s="436" t="s">
        <v>155</v>
      </c>
      <c r="B7" s="436"/>
      <c r="C7" s="436"/>
      <c r="D7" s="436"/>
      <c r="E7" s="436"/>
      <c r="F7" s="436"/>
      <c r="G7" s="436"/>
      <c r="H7" s="436"/>
      <c r="I7" s="436"/>
      <c r="J7" s="436"/>
      <c r="K7" s="436"/>
      <c r="L7" s="436"/>
      <c r="M7" s="435" t="s">
        <v>267</v>
      </c>
      <c r="N7" s="435"/>
      <c r="O7" s="435"/>
      <c r="P7" s="435"/>
      <c r="Q7" s="435"/>
      <c r="R7" s="435"/>
      <c r="S7" s="435"/>
      <c r="T7" s="435"/>
      <c r="U7" s="435"/>
      <c r="V7" s="406" t="s">
        <v>229</v>
      </c>
      <c r="W7" s="407"/>
      <c r="X7" s="407"/>
      <c r="Y7" s="407"/>
      <c r="Z7" s="407"/>
      <c r="AA7" s="407"/>
      <c r="AB7" s="407"/>
      <c r="AC7" s="408"/>
      <c r="AD7" s="409" t="s">
        <v>268</v>
      </c>
      <c r="AE7" s="410"/>
      <c r="AF7" s="410"/>
      <c r="AG7" s="410"/>
      <c r="AH7" s="410"/>
      <c r="AI7" s="411"/>
    </row>
    <row r="8" spans="1:42" ht="18.75" customHeight="1" x14ac:dyDescent="0.25">
      <c r="A8" s="428" t="s">
        <v>95</v>
      </c>
      <c r="B8" s="428"/>
      <c r="C8" s="428"/>
      <c r="D8" s="428"/>
      <c r="E8" s="428"/>
      <c r="F8" s="428"/>
      <c r="G8" s="426" t="s">
        <v>137</v>
      </c>
      <c r="H8" s="426"/>
      <c r="I8" s="426"/>
      <c r="J8" s="426"/>
      <c r="K8" s="426"/>
      <c r="L8" s="426"/>
      <c r="M8" s="426"/>
      <c r="N8" s="426"/>
      <c r="O8" s="426"/>
      <c r="P8" s="426"/>
      <c r="Q8" s="426"/>
      <c r="R8" s="426"/>
      <c r="S8" s="426"/>
      <c r="T8" s="426"/>
      <c r="U8" s="426"/>
      <c r="V8" s="426"/>
      <c r="W8" s="426"/>
      <c r="X8" s="401" t="s">
        <v>96</v>
      </c>
      <c r="Y8" s="401"/>
      <c r="Z8" s="401"/>
      <c r="AA8" s="401"/>
      <c r="AB8" s="401"/>
      <c r="AC8" s="402"/>
      <c r="AD8" s="403" t="s">
        <v>184</v>
      </c>
      <c r="AE8" s="404"/>
      <c r="AF8" s="404"/>
      <c r="AG8" s="404"/>
      <c r="AH8" s="404"/>
      <c r="AI8" s="405"/>
    </row>
    <row r="9" spans="1:42" ht="18.75" customHeight="1" x14ac:dyDescent="0.25">
      <c r="A9" s="400" t="s">
        <v>97</v>
      </c>
      <c r="B9" s="401"/>
      <c r="C9" s="401"/>
      <c r="D9" s="401"/>
      <c r="E9" s="402"/>
      <c r="F9" s="403" t="s">
        <v>270</v>
      </c>
      <c r="G9" s="404"/>
      <c r="H9" s="404"/>
      <c r="I9" s="404"/>
      <c r="J9" s="404"/>
      <c r="K9" s="404"/>
      <c r="L9" s="404"/>
      <c r="M9" s="404"/>
      <c r="N9" s="404"/>
      <c r="O9" s="404"/>
      <c r="P9" s="404"/>
      <c r="Q9" s="404"/>
      <c r="R9" s="404"/>
      <c r="S9" s="404"/>
      <c r="T9" s="404"/>
      <c r="U9" s="404"/>
      <c r="V9" s="404"/>
      <c r="W9" s="405"/>
      <c r="X9" s="442" t="s">
        <v>156</v>
      </c>
      <c r="Y9" s="443"/>
      <c r="Z9" s="443"/>
      <c r="AA9" s="443"/>
      <c r="AB9" s="443"/>
      <c r="AC9" s="444"/>
      <c r="AD9" s="445" t="s">
        <v>269</v>
      </c>
      <c r="AE9" s="446"/>
      <c r="AF9" s="446"/>
      <c r="AG9" s="446"/>
      <c r="AH9" s="446"/>
      <c r="AI9" s="447"/>
    </row>
    <row r="10" spans="1:42" ht="18.75" customHeight="1" x14ac:dyDescent="0.25">
      <c r="A10" s="432" t="s">
        <v>157</v>
      </c>
      <c r="B10" s="433"/>
      <c r="C10" s="433"/>
      <c r="D10" s="433"/>
      <c r="E10" s="433"/>
      <c r="F10" s="433"/>
      <c r="G10" s="433"/>
      <c r="H10" s="433"/>
      <c r="I10" s="433"/>
      <c r="J10" s="433"/>
      <c r="K10" s="433"/>
      <c r="L10" s="433"/>
      <c r="M10" s="433"/>
      <c r="N10" s="433"/>
      <c r="O10" s="433"/>
      <c r="P10" s="433"/>
      <c r="Q10" s="433"/>
      <c r="R10" s="434"/>
      <c r="S10" s="391"/>
      <c r="T10" s="399"/>
      <c r="U10" s="399"/>
      <c r="V10" s="399"/>
      <c r="W10" s="399"/>
      <c r="X10" s="399"/>
      <c r="Y10" s="399"/>
      <c r="Z10" s="399"/>
      <c r="AA10" s="399"/>
      <c r="AB10" s="399"/>
      <c r="AC10" s="399"/>
      <c r="AD10" s="399"/>
      <c r="AE10" s="399"/>
      <c r="AF10" s="399"/>
      <c r="AG10" s="399"/>
      <c r="AH10" s="399"/>
      <c r="AI10" s="392"/>
    </row>
    <row r="11" spans="1:42" ht="18.75" customHeight="1" x14ac:dyDescent="0.25">
      <c r="A11" s="428" t="s">
        <v>158</v>
      </c>
      <c r="B11" s="428"/>
      <c r="C11" s="428"/>
      <c r="D11" s="428"/>
      <c r="E11" s="428"/>
      <c r="F11" s="429"/>
      <c r="G11" s="429"/>
      <c r="H11" s="429"/>
      <c r="I11" s="429"/>
      <c r="J11" s="429"/>
      <c r="K11" s="429"/>
      <c r="L11" s="429"/>
      <c r="M11" s="429"/>
      <c r="N11" s="429"/>
      <c r="O11" s="429"/>
      <c r="P11" s="429"/>
      <c r="Q11" s="429"/>
      <c r="R11" s="429"/>
      <c r="S11" s="429"/>
      <c r="T11" s="429"/>
      <c r="U11" s="429"/>
      <c r="V11" s="429"/>
      <c r="W11" s="429"/>
      <c r="X11" s="429"/>
      <c r="Y11" s="429"/>
      <c r="Z11" s="430"/>
      <c r="AA11" s="423" t="s">
        <v>139</v>
      </c>
      <c r="AB11" s="424"/>
      <c r="AC11" s="425"/>
      <c r="AD11" s="391"/>
      <c r="AE11" s="399"/>
      <c r="AF11" s="399"/>
      <c r="AG11" s="399"/>
      <c r="AH11" s="399"/>
      <c r="AI11" s="392"/>
    </row>
    <row r="12" spans="1:42" ht="18.75" customHeight="1" x14ac:dyDescent="0.25">
      <c r="A12" s="396" t="s">
        <v>140</v>
      </c>
      <c r="B12" s="397"/>
      <c r="C12" s="397"/>
      <c r="D12" s="397"/>
      <c r="E12" s="397"/>
      <c r="F12" s="397"/>
      <c r="G12" s="397"/>
      <c r="H12" s="398"/>
      <c r="I12" s="412"/>
      <c r="J12" s="413"/>
      <c r="K12" s="413"/>
      <c r="L12" s="413"/>
      <c r="M12" s="413"/>
      <c r="N12" s="414"/>
      <c r="O12" s="396" t="s">
        <v>159</v>
      </c>
      <c r="P12" s="397"/>
      <c r="Q12" s="397"/>
      <c r="R12" s="398"/>
      <c r="S12" s="412"/>
      <c r="T12" s="413"/>
      <c r="U12" s="413"/>
      <c r="V12" s="413"/>
      <c r="W12" s="414"/>
      <c r="X12" s="396" t="s">
        <v>141</v>
      </c>
      <c r="Y12" s="397"/>
      <c r="Z12" s="398"/>
      <c r="AA12" s="391"/>
      <c r="AB12" s="399"/>
      <c r="AC12" s="392"/>
      <c r="AD12" s="396" t="s">
        <v>160</v>
      </c>
      <c r="AE12" s="397"/>
      <c r="AF12" s="398"/>
      <c r="AG12" s="391" t="s">
        <v>162</v>
      </c>
      <c r="AH12" s="399"/>
      <c r="AI12" s="392"/>
    </row>
    <row r="13" spans="1:42" s="205" customFormat="1" ht="13.5" customHeight="1" x14ac:dyDescent="0.25">
      <c r="A13" s="415" t="s">
        <v>142</v>
      </c>
      <c r="B13" s="417" t="s">
        <v>143</v>
      </c>
      <c r="C13" s="418"/>
      <c r="D13" s="418"/>
      <c r="E13" s="418"/>
      <c r="F13" s="418"/>
      <c r="G13" s="418"/>
      <c r="H13" s="418"/>
      <c r="I13" s="418"/>
      <c r="J13" s="418"/>
      <c r="K13" s="418"/>
      <c r="L13" s="418"/>
      <c r="M13" s="418"/>
      <c r="N13" s="419"/>
      <c r="O13" s="417" t="s">
        <v>169</v>
      </c>
      <c r="P13" s="418"/>
      <c r="Q13" s="418"/>
      <c r="R13" s="418"/>
      <c r="S13" s="418"/>
      <c r="T13" s="418"/>
      <c r="U13" s="418"/>
      <c r="V13" s="418"/>
      <c r="W13" s="418"/>
      <c r="X13" s="418"/>
      <c r="Y13" s="418"/>
      <c r="Z13" s="418"/>
      <c r="AA13" s="418"/>
      <c r="AB13" s="419"/>
      <c r="AC13" s="400" t="s">
        <v>170</v>
      </c>
      <c r="AD13" s="402"/>
      <c r="AE13" s="417" t="s">
        <v>171</v>
      </c>
      <c r="AF13" s="419"/>
      <c r="AG13" s="400" t="s">
        <v>144</v>
      </c>
      <c r="AH13" s="401"/>
      <c r="AI13" s="402"/>
    </row>
    <row r="14" spans="1:42" s="205" customFormat="1" ht="13.5" customHeight="1" x14ac:dyDescent="0.25">
      <c r="A14" s="416"/>
      <c r="B14" s="420"/>
      <c r="C14" s="421"/>
      <c r="D14" s="421"/>
      <c r="E14" s="421"/>
      <c r="F14" s="421"/>
      <c r="G14" s="421"/>
      <c r="H14" s="421"/>
      <c r="I14" s="421"/>
      <c r="J14" s="421"/>
      <c r="K14" s="421"/>
      <c r="L14" s="421"/>
      <c r="M14" s="421"/>
      <c r="N14" s="422"/>
      <c r="O14" s="420"/>
      <c r="P14" s="421"/>
      <c r="Q14" s="421"/>
      <c r="R14" s="421"/>
      <c r="S14" s="421"/>
      <c r="T14" s="421"/>
      <c r="U14" s="421"/>
      <c r="V14" s="421"/>
      <c r="W14" s="421"/>
      <c r="X14" s="421"/>
      <c r="Y14" s="421"/>
      <c r="Z14" s="421"/>
      <c r="AA14" s="421"/>
      <c r="AB14" s="422"/>
      <c r="AC14" s="400" t="s">
        <v>145</v>
      </c>
      <c r="AD14" s="402"/>
      <c r="AE14" s="420"/>
      <c r="AF14" s="422"/>
      <c r="AG14" s="400" t="s">
        <v>146</v>
      </c>
      <c r="AH14" s="401"/>
      <c r="AI14" s="402"/>
    </row>
    <row r="15" spans="1:42" ht="13.5" customHeight="1" x14ac:dyDescent="0.25">
      <c r="A15" s="206">
        <v>1</v>
      </c>
      <c r="B15" s="268"/>
      <c r="C15" s="269"/>
      <c r="D15" s="269"/>
      <c r="E15" s="269"/>
      <c r="F15" s="269"/>
      <c r="G15" s="269"/>
      <c r="H15" s="269"/>
      <c r="I15" s="269"/>
      <c r="J15" s="269"/>
      <c r="K15" s="269"/>
      <c r="L15" s="269"/>
      <c r="M15" s="269"/>
      <c r="N15" s="358"/>
      <c r="O15" s="272"/>
      <c r="P15" s="278"/>
      <c r="Q15" s="278"/>
      <c r="R15" s="278"/>
      <c r="S15" s="278"/>
      <c r="T15" s="278"/>
      <c r="U15" s="278"/>
      <c r="V15" s="278"/>
      <c r="W15" s="278"/>
      <c r="X15" s="278"/>
      <c r="Y15" s="278"/>
      <c r="Z15" s="278"/>
      <c r="AA15" s="278"/>
      <c r="AB15" s="297"/>
      <c r="AC15" s="386"/>
      <c r="AD15" s="387"/>
      <c r="AE15" s="359"/>
      <c r="AF15" s="360"/>
      <c r="AG15" s="388"/>
      <c r="AH15" s="389"/>
      <c r="AI15" s="390"/>
    </row>
    <row r="16" spans="1:42" ht="13.5" customHeight="1" x14ac:dyDescent="0.25">
      <c r="A16" s="206">
        <v>2</v>
      </c>
      <c r="B16" s="268"/>
      <c r="C16" s="269"/>
      <c r="D16" s="269"/>
      <c r="E16" s="269"/>
      <c r="F16" s="269"/>
      <c r="G16" s="269"/>
      <c r="H16" s="269"/>
      <c r="I16" s="269"/>
      <c r="J16" s="269"/>
      <c r="K16" s="269"/>
      <c r="L16" s="269"/>
      <c r="M16" s="269"/>
      <c r="N16" s="270"/>
      <c r="O16" s="327"/>
      <c r="P16" s="328"/>
      <c r="Q16" s="328"/>
      <c r="R16" s="328"/>
      <c r="S16" s="335"/>
      <c r="T16" s="335"/>
      <c r="U16" s="335"/>
      <c r="V16" s="335"/>
      <c r="W16" s="335"/>
      <c r="X16" s="336"/>
      <c r="Y16" s="336"/>
      <c r="Z16" s="336"/>
      <c r="AA16" s="336"/>
      <c r="AB16" s="354"/>
      <c r="AC16" s="386"/>
      <c r="AD16" s="387"/>
      <c r="AE16" s="359"/>
      <c r="AF16" s="360"/>
      <c r="AG16" s="388"/>
      <c r="AH16" s="389"/>
      <c r="AI16" s="390"/>
    </row>
    <row r="17" spans="1:37" ht="13.5" customHeight="1" x14ac:dyDescent="0.25">
      <c r="A17" s="206">
        <v>3</v>
      </c>
      <c r="B17" s="268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70"/>
      <c r="O17" s="331"/>
      <c r="P17" s="329"/>
      <c r="Q17" s="329"/>
      <c r="R17" s="329"/>
      <c r="S17" s="329"/>
      <c r="T17" s="329"/>
      <c r="U17" s="329"/>
      <c r="V17" s="329"/>
      <c r="W17" s="329"/>
      <c r="X17" s="329"/>
      <c r="Y17" s="329"/>
      <c r="Z17" s="329"/>
      <c r="AA17" s="329"/>
      <c r="AB17" s="352"/>
      <c r="AC17" s="386"/>
      <c r="AD17" s="387"/>
      <c r="AE17" s="359"/>
      <c r="AF17" s="360"/>
      <c r="AG17" s="388"/>
      <c r="AH17" s="389"/>
      <c r="AI17" s="390"/>
    </row>
    <row r="18" spans="1:37" ht="13.5" customHeight="1" x14ac:dyDescent="0.25">
      <c r="A18" s="206">
        <v>4</v>
      </c>
      <c r="B18" s="268"/>
      <c r="C18" s="269"/>
      <c r="D18" s="269"/>
      <c r="E18" s="269"/>
      <c r="F18" s="269"/>
      <c r="G18" s="269"/>
      <c r="H18" s="269"/>
      <c r="I18" s="269"/>
      <c r="J18" s="269"/>
      <c r="K18" s="269"/>
      <c r="L18" s="269"/>
      <c r="M18" s="269"/>
      <c r="N18" s="270"/>
      <c r="O18" s="327"/>
      <c r="P18" s="334"/>
      <c r="Q18" s="334"/>
      <c r="R18" s="334"/>
      <c r="S18" s="334"/>
      <c r="T18" s="334"/>
      <c r="U18" s="334"/>
      <c r="V18" s="334"/>
      <c r="W18" s="334"/>
      <c r="X18" s="334"/>
      <c r="Y18" s="334"/>
      <c r="Z18" s="334"/>
      <c r="AA18" s="356"/>
      <c r="AB18" s="330"/>
      <c r="AC18" s="386"/>
      <c r="AD18" s="387"/>
      <c r="AE18" s="359"/>
      <c r="AF18" s="360"/>
      <c r="AG18" s="388"/>
      <c r="AH18" s="389"/>
      <c r="AI18" s="390"/>
    </row>
    <row r="19" spans="1:37" ht="13.5" customHeight="1" x14ac:dyDescent="0.25">
      <c r="A19" s="206">
        <v>5</v>
      </c>
      <c r="B19" s="268"/>
      <c r="C19" s="269"/>
      <c r="D19" s="269"/>
      <c r="E19" s="269"/>
      <c r="F19" s="269"/>
      <c r="G19" s="269"/>
      <c r="H19" s="269"/>
      <c r="I19" s="269"/>
      <c r="J19" s="269"/>
      <c r="K19" s="273"/>
      <c r="L19" s="273"/>
      <c r="M19" s="269"/>
      <c r="N19" s="270"/>
      <c r="O19" s="327"/>
      <c r="P19" s="333"/>
      <c r="Q19" s="333"/>
      <c r="R19" s="333"/>
      <c r="S19" s="333"/>
      <c r="T19" s="333"/>
      <c r="U19" s="333"/>
      <c r="V19" s="333"/>
      <c r="W19" s="333"/>
      <c r="X19" s="329"/>
      <c r="Y19" s="329"/>
      <c r="Z19" s="329"/>
      <c r="AA19" s="329"/>
      <c r="AB19" s="346"/>
      <c r="AC19" s="386"/>
      <c r="AD19" s="387"/>
      <c r="AE19" s="359"/>
      <c r="AF19" s="360"/>
      <c r="AG19" s="388"/>
      <c r="AH19" s="389"/>
      <c r="AI19" s="390"/>
    </row>
    <row r="20" spans="1:37" ht="13.5" customHeight="1" x14ac:dyDescent="0.25">
      <c r="A20" s="206">
        <v>6</v>
      </c>
      <c r="B20" s="268"/>
      <c r="C20" s="269"/>
      <c r="D20" s="269"/>
      <c r="E20" s="269"/>
      <c r="F20" s="269"/>
      <c r="G20" s="269"/>
      <c r="H20" s="269"/>
      <c r="I20" s="269"/>
      <c r="J20" s="269"/>
      <c r="K20" s="273"/>
      <c r="L20" s="273"/>
      <c r="M20" s="269"/>
      <c r="N20" s="270"/>
      <c r="O20" s="327"/>
      <c r="P20" s="332"/>
      <c r="Q20" s="332"/>
      <c r="R20" s="332"/>
      <c r="S20" s="332"/>
      <c r="T20" s="332"/>
      <c r="U20" s="332"/>
      <c r="V20" s="332"/>
      <c r="W20" s="332"/>
      <c r="X20" s="332"/>
      <c r="Y20" s="332"/>
      <c r="Z20" s="332"/>
      <c r="AA20" s="332"/>
      <c r="AB20" s="346"/>
      <c r="AC20" s="386"/>
      <c r="AD20" s="387"/>
      <c r="AE20" s="359"/>
      <c r="AF20" s="360"/>
      <c r="AG20" s="388"/>
      <c r="AH20" s="389"/>
      <c r="AI20" s="390"/>
    </row>
    <row r="21" spans="1:37" ht="13.5" customHeight="1" x14ac:dyDescent="0.25">
      <c r="A21" s="206">
        <v>7</v>
      </c>
      <c r="B21" s="268"/>
      <c r="C21" s="269"/>
      <c r="D21" s="269"/>
      <c r="E21" s="269"/>
      <c r="F21" s="269"/>
      <c r="G21" s="269"/>
      <c r="H21" s="269"/>
      <c r="I21" s="269"/>
      <c r="J21" s="269"/>
      <c r="K21" s="269"/>
      <c r="L21" s="269"/>
      <c r="M21" s="269"/>
      <c r="N21" s="270"/>
      <c r="O21" s="337"/>
      <c r="P21" s="335"/>
      <c r="Q21" s="335"/>
      <c r="R21" s="335"/>
      <c r="S21" s="335"/>
      <c r="T21" s="335"/>
      <c r="U21" s="335"/>
      <c r="V21" s="335"/>
      <c r="W21" s="335"/>
      <c r="X21" s="335"/>
      <c r="Y21" s="335"/>
      <c r="Z21" s="335"/>
      <c r="AA21" s="335"/>
      <c r="AB21" s="355"/>
      <c r="AC21" s="386"/>
      <c r="AD21" s="387"/>
      <c r="AE21" s="359"/>
      <c r="AF21" s="360"/>
      <c r="AG21" s="388"/>
      <c r="AH21" s="389"/>
      <c r="AI21" s="390"/>
    </row>
    <row r="22" spans="1:37" ht="13.5" customHeight="1" x14ac:dyDescent="0.25">
      <c r="A22" s="206">
        <v>8</v>
      </c>
      <c r="B22" s="268"/>
      <c r="C22" s="269"/>
      <c r="D22" s="269"/>
      <c r="E22" s="269"/>
      <c r="F22" s="269"/>
      <c r="G22" s="269"/>
      <c r="H22" s="269"/>
      <c r="I22" s="269"/>
      <c r="J22" s="269"/>
      <c r="K22" s="313"/>
      <c r="L22" s="313"/>
      <c r="M22" s="269"/>
      <c r="N22" s="270"/>
      <c r="O22" s="327"/>
      <c r="P22" s="332"/>
      <c r="Q22" s="332"/>
      <c r="R22" s="332"/>
      <c r="S22" s="332"/>
      <c r="T22" s="332"/>
      <c r="U22" s="332"/>
      <c r="V22" s="332"/>
      <c r="W22" s="332"/>
      <c r="X22" s="332"/>
      <c r="Y22" s="332"/>
      <c r="Z22" s="332"/>
      <c r="AA22" s="332"/>
      <c r="AB22" s="346"/>
      <c r="AC22" s="386"/>
      <c r="AD22" s="387"/>
      <c r="AE22" s="359"/>
      <c r="AF22" s="360"/>
      <c r="AG22" s="388"/>
      <c r="AH22" s="389"/>
      <c r="AI22" s="390"/>
    </row>
    <row r="23" spans="1:37" ht="13.5" customHeight="1" x14ac:dyDescent="0.25">
      <c r="A23" s="206">
        <v>9</v>
      </c>
      <c r="B23" s="268"/>
      <c r="C23" s="269"/>
      <c r="D23" s="269"/>
      <c r="E23" s="269"/>
      <c r="F23" s="269"/>
      <c r="G23" s="269"/>
      <c r="H23" s="269"/>
      <c r="I23" s="269"/>
      <c r="J23" s="313"/>
      <c r="K23" s="269"/>
      <c r="L23" s="269"/>
      <c r="M23" s="269"/>
      <c r="N23" s="270"/>
      <c r="O23" s="331"/>
      <c r="P23" s="329"/>
      <c r="Q23" s="329"/>
      <c r="R23" s="329"/>
      <c r="S23" s="328"/>
      <c r="T23" s="328"/>
      <c r="U23" s="328"/>
      <c r="V23" s="328"/>
      <c r="W23" s="328"/>
      <c r="X23" s="328"/>
      <c r="Y23" s="328"/>
      <c r="Z23" s="328"/>
      <c r="AA23" s="328"/>
      <c r="AB23" s="355"/>
      <c r="AC23" s="386"/>
      <c r="AD23" s="387"/>
      <c r="AE23" s="359"/>
      <c r="AF23" s="360"/>
      <c r="AG23" s="388"/>
      <c r="AH23" s="389"/>
      <c r="AI23" s="390"/>
      <c r="AJ23" s="318"/>
      <c r="AK23" s="319"/>
    </row>
    <row r="24" spans="1:37" ht="13.5" customHeight="1" x14ac:dyDescent="0.25">
      <c r="A24" s="206">
        <v>10</v>
      </c>
      <c r="B24" s="268"/>
      <c r="C24" s="269"/>
      <c r="D24" s="269"/>
      <c r="E24" s="269"/>
      <c r="F24" s="269"/>
      <c r="G24" s="269"/>
      <c r="H24" s="269"/>
      <c r="I24" s="269"/>
      <c r="J24" s="269"/>
      <c r="K24" s="313"/>
      <c r="L24" s="313"/>
      <c r="M24" s="269"/>
      <c r="N24" s="270"/>
      <c r="O24" s="275"/>
      <c r="P24" s="312"/>
      <c r="Q24" s="312"/>
      <c r="R24" s="312"/>
      <c r="S24" s="312"/>
      <c r="T24" s="312"/>
      <c r="U24" s="312"/>
      <c r="V24" s="312"/>
      <c r="W24" s="312"/>
      <c r="X24" s="312"/>
      <c r="Y24" s="312"/>
      <c r="Z24" s="312"/>
      <c r="AA24" s="312"/>
      <c r="AB24" s="347"/>
      <c r="AC24" s="386"/>
      <c r="AD24" s="387"/>
      <c r="AE24" s="359"/>
      <c r="AF24" s="360"/>
      <c r="AG24" s="388"/>
      <c r="AH24" s="389"/>
      <c r="AI24" s="390"/>
      <c r="AJ24" s="318"/>
      <c r="AK24" s="319"/>
    </row>
    <row r="25" spans="1:37" ht="13.5" customHeight="1" x14ac:dyDescent="0.25">
      <c r="A25" s="206">
        <v>11</v>
      </c>
      <c r="B25" s="268"/>
      <c r="C25" s="269"/>
      <c r="D25" s="269"/>
      <c r="E25" s="269"/>
      <c r="F25" s="269"/>
      <c r="G25" s="269"/>
      <c r="H25" s="269"/>
      <c r="I25" s="269"/>
      <c r="J25" s="313"/>
      <c r="K25" s="271"/>
      <c r="L25" s="271"/>
      <c r="M25" s="269"/>
      <c r="N25" s="270"/>
      <c r="O25" s="275"/>
      <c r="P25" s="292"/>
      <c r="Q25" s="292"/>
      <c r="R25" s="292"/>
      <c r="S25" s="292"/>
      <c r="T25" s="292"/>
      <c r="U25" s="292"/>
      <c r="V25" s="292"/>
      <c r="W25" s="292"/>
      <c r="X25" s="292"/>
      <c r="Y25" s="292"/>
      <c r="Z25" s="292"/>
      <c r="AA25" s="350"/>
      <c r="AB25" s="351"/>
      <c r="AC25" s="386"/>
      <c r="AD25" s="387"/>
      <c r="AE25" s="359"/>
      <c r="AF25" s="360"/>
      <c r="AG25" s="388"/>
      <c r="AH25" s="389"/>
      <c r="AI25" s="390"/>
      <c r="AJ25" s="318"/>
      <c r="AK25" s="319"/>
    </row>
    <row r="26" spans="1:37" ht="13.5" customHeight="1" x14ac:dyDescent="0.25">
      <c r="A26" s="206">
        <v>12</v>
      </c>
      <c r="B26" s="268"/>
      <c r="C26" s="269"/>
      <c r="D26" s="269"/>
      <c r="E26" s="269"/>
      <c r="F26" s="269"/>
      <c r="G26" s="269"/>
      <c r="H26" s="269"/>
      <c r="I26" s="269"/>
      <c r="J26" s="271"/>
      <c r="K26" s="269"/>
      <c r="L26" s="269"/>
      <c r="M26" s="269"/>
      <c r="N26" s="270"/>
      <c r="O26" s="357"/>
      <c r="P26" s="298"/>
      <c r="Q26" s="298"/>
      <c r="R26" s="298"/>
      <c r="S26" s="298"/>
      <c r="T26" s="298"/>
      <c r="U26" s="298"/>
      <c r="V26" s="298"/>
      <c r="W26" s="298"/>
      <c r="X26" s="298"/>
      <c r="Y26" s="298"/>
      <c r="Z26" s="298"/>
      <c r="AA26" s="348"/>
      <c r="AB26" s="297"/>
      <c r="AC26" s="386"/>
      <c r="AD26" s="387"/>
      <c r="AE26" s="359"/>
      <c r="AF26" s="360"/>
      <c r="AG26" s="388"/>
      <c r="AH26" s="389"/>
      <c r="AI26" s="390"/>
      <c r="AJ26" s="318"/>
      <c r="AK26" s="319"/>
    </row>
    <row r="27" spans="1:37" ht="13.5" customHeight="1" x14ac:dyDescent="0.25">
      <c r="A27" s="206">
        <v>13</v>
      </c>
      <c r="B27" s="268"/>
      <c r="C27" s="269"/>
      <c r="D27" s="269"/>
      <c r="E27" s="269"/>
      <c r="F27" s="269"/>
      <c r="G27" s="269"/>
      <c r="H27" s="269"/>
      <c r="I27" s="269"/>
      <c r="J27" s="269"/>
      <c r="K27" s="269"/>
      <c r="L27" s="269"/>
      <c r="M27" s="269"/>
      <c r="N27" s="270"/>
      <c r="O27" s="327"/>
      <c r="P27" s="332"/>
      <c r="Q27" s="332"/>
      <c r="R27" s="332"/>
      <c r="S27" s="332"/>
      <c r="T27" s="332"/>
      <c r="U27" s="332"/>
      <c r="V27" s="332"/>
      <c r="W27" s="332"/>
      <c r="X27" s="332"/>
      <c r="Y27" s="332"/>
      <c r="Z27" s="332"/>
      <c r="AA27" s="332"/>
      <c r="AB27" s="346"/>
      <c r="AC27" s="386"/>
      <c r="AD27" s="387"/>
      <c r="AE27" s="359"/>
      <c r="AF27" s="360"/>
      <c r="AG27" s="388"/>
      <c r="AH27" s="389"/>
      <c r="AI27" s="390"/>
      <c r="AJ27" s="318"/>
      <c r="AK27" s="319"/>
    </row>
    <row r="28" spans="1:37" ht="13.5" customHeight="1" x14ac:dyDescent="0.25">
      <c r="A28" s="206">
        <v>14</v>
      </c>
      <c r="B28" s="268"/>
      <c r="C28" s="269"/>
      <c r="D28" s="269"/>
      <c r="E28" s="269"/>
      <c r="F28" s="269"/>
      <c r="G28" s="269"/>
      <c r="H28" s="269"/>
      <c r="I28" s="269"/>
      <c r="J28" s="269"/>
      <c r="K28" s="269"/>
      <c r="L28" s="269"/>
      <c r="M28" s="269"/>
      <c r="N28" s="270"/>
      <c r="O28" s="338"/>
      <c r="P28" s="329"/>
      <c r="Q28" s="329"/>
      <c r="R28" s="329"/>
      <c r="S28" s="329"/>
      <c r="T28" s="329"/>
      <c r="U28" s="329"/>
      <c r="V28" s="329"/>
      <c r="W28" s="329"/>
      <c r="X28" s="329"/>
      <c r="Y28" s="329"/>
      <c r="Z28" s="329"/>
      <c r="AA28" s="329"/>
      <c r="AB28" s="354"/>
      <c r="AC28" s="386"/>
      <c r="AD28" s="387"/>
      <c r="AE28" s="359"/>
      <c r="AF28" s="360"/>
      <c r="AG28" s="388"/>
      <c r="AH28" s="389"/>
      <c r="AI28" s="390"/>
      <c r="AJ28" s="318"/>
      <c r="AK28" s="319"/>
    </row>
    <row r="29" spans="1:37" ht="13.5" customHeight="1" x14ac:dyDescent="0.25">
      <c r="A29" s="206">
        <v>15</v>
      </c>
      <c r="B29" s="268"/>
      <c r="C29" s="269"/>
      <c r="D29" s="269"/>
      <c r="E29" s="269"/>
      <c r="F29" s="269"/>
      <c r="G29" s="269"/>
      <c r="H29" s="269"/>
      <c r="I29" s="269"/>
      <c r="J29" s="269"/>
      <c r="K29" s="269"/>
      <c r="L29" s="269"/>
      <c r="M29" s="269"/>
      <c r="N29" s="270"/>
      <c r="O29" s="290"/>
      <c r="P29" s="295"/>
      <c r="Q29" s="295"/>
      <c r="R29" s="295"/>
      <c r="S29" s="280"/>
      <c r="T29" s="280"/>
      <c r="U29" s="280"/>
      <c r="V29" s="280"/>
      <c r="W29" s="280"/>
      <c r="X29" s="298"/>
      <c r="Y29" s="298"/>
      <c r="Z29" s="298"/>
      <c r="AA29" s="298"/>
      <c r="AB29" s="349"/>
      <c r="AC29" s="386"/>
      <c r="AD29" s="387"/>
      <c r="AE29" s="359"/>
      <c r="AF29" s="360"/>
      <c r="AG29" s="393"/>
      <c r="AH29" s="394"/>
      <c r="AI29" s="395"/>
      <c r="AJ29" s="318"/>
      <c r="AK29" s="319"/>
    </row>
    <row r="30" spans="1:37" ht="13.5" customHeight="1" x14ac:dyDescent="0.25">
      <c r="A30" s="206">
        <v>16</v>
      </c>
      <c r="B30" s="268"/>
      <c r="C30" s="269"/>
      <c r="D30" s="269"/>
      <c r="E30" s="269"/>
      <c r="F30" s="269"/>
      <c r="G30" s="269"/>
      <c r="H30" s="269"/>
      <c r="I30" s="269"/>
      <c r="J30" s="269"/>
      <c r="K30" s="313"/>
      <c r="L30" s="313"/>
      <c r="M30" s="269"/>
      <c r="N30" s="270"/>
      <c r="O30" s="326"/>
      <c r="P30" s="328"/>
      <c r="Q30" s="328"/>
      <c r="R30" s="328"/>
      <c r="S30" s="328"/>
      <c r="T30" s="328"/>
      <c r="U30" s="328"/>
      <c r="V30" s="328"/>
      <c r="W30" s="328"/>
      <c r="X30" s="328"/>
      <c r="Y30" s="328"/>
      <c r="Z30" s="328"/>
      <c r="AA30" s="328"/>
      <c r="AB30" s="330"/>
      <c r="AC30" s="386"/>
      <c r="AD30" s="387"/>
      <c r="AE30" s="359"/>
      <c r="AF30" s="360"/>
      <c r="AG30" s="393"/>
      <c r="AH30" s="394"/>
      <c r="AI30" s="395"/>
      <c r="AJ30" s="318"/>
      <c r="AK30" s="319"/>
    </row>
    <row r="31" spans="1:37" ht="13.5" customHeight="1" x14ac:dyDescent="0.25">
      <c r="A31" s="206">
        <v>17</v>
      </c>
      <c r="B31" s="268"/>
      <c r="C31" s="269"/>
      <c r="D31" s="269"/>
      <c r="E31" s="269"/>
      <c r="F31" s="269"/>
      <c r="G31" s="269"/>
      <c r="H31" s="269"/>
      <c r="I31" s="269"/>
      <c r="J31" s="269"/>
      <c r="K31" s="217"/>
      <c r="L31" s="217"/>
      <c r="M31" s="269"/>
      <c r="N31" s="270"/>
      <c r="O31" s="337"/>
      <c r="P31" s="329"/>
      <c r="Q31" s="329"/>
      <c r="R31" s="329"/>
      <c r="S31" s="329"/>
      <c r="T31" s="329"/>
      <c r="U31" s="329"/>
      <c r="V31" s="329"/>
      <c r="W31" s="329"/>
      <c r="X31" s="328"/>
      <c r="Y31" s="328"/>
      <c r="Z31" s="328"/>
      <c r="AA31" s="328"/>
      <c r="AB31" s="330"/>
      <c r="AC31" s="386"/>
      <c r="AD31" s="387"/>
      <c r="AE31" s="359"/>
      <c r="AF31" s="360"/>
      <c r="AG31" s="388"/>
      <c r="AH31" s="389"/>
      <c r="AI31" s="390"/>
      <c r="AJ31" s="359"/>
      <c r="AK31" s="360"/>
    </row>
    <row r="32" spans="1:37" ht="13.5" customHeight="1" x14ac:dyDescent="0.25">
      <c r="A32" s="206">
        <v>18</v>
      </c>
      <c r="B32" s="268"/>
      <c r="C32" s="269"/>
      <c r="D32" s="269"/>
      <c r="E32" s="269"/>
      <c r="F32" s="269"/>
      <c r="G32" s="269"/>
      <c r="H32" s="269"/>
      <c r="I32" s="269"/>
      <c r="J32" s="269"/>
      <c r="K32" s="217"/>
      <c r="L32" s="217"/>
      <c r="M32" s="269"/>
      <c r="N32" s="270"/>
      <c r="O32" s="326"/>
      <c r="P32" s="334"/>
      <c r="Q32" s="334"/>
      <c r="R32" s="334"/>
      <c r="S32" s="334"/>
      <c r="T32" s="334"/>
      <c r="U32" s="334"/>
      <c r="V32" s="334"/>
      <c r="W32" s="334"/>
      <c r="X32" s="334"/>
      <c r="Y32" s="334"/>
      <c r="Z32" s="334"/>
      <c r="AA32" s="334"/>
      <c r="AB32" s="352"/>
      <c r="AC32" s="386"/>
      <c r="AD32" s="387"/>
      <c r="AE32" s="359"/>
      <c r="AF32" s="360"/>
      <c r="AG32" s="388"/>
      <c r="AH32" s="389"/>
      <c r="AI32" s="390"/>
      <c r="AJ32" s="318"/>
      <c r="AK32" s="319"/>
    </row>
    <row r="33" spans="1:37" ht="13.5" customHeight="1" x14ac:dyDescent="0.25">
      <c r="A33" s="206">
        <v>19</v>
      </c>
      <c r="B33" s="268"/>
      <c r="C33" s="269"/>
      <c r="D33" s="269"/>
      <c r="E33" s="269"/>
      <c r="F33" s="269"/>
      <c r="G33" s="269"/>
      <c r="H33" s="269"/>
      <c r="I33" s="269"/>
      <c r="J33" s="269"/>
      <c r="K33" s="217"/>
      <c r="L33" s="217"/>
      <c r="M33" s="269"/>
      <c r="N33" s="270"/>
      <c r="O33" s="290"/>
      <c r="P33" s="295"/>
      <c r="Q33" s="295"/>
      <c r="R33" s="295"/>
      <c r="S33" s="280"/>
      <c r="T33" s="280"/>
      <c r="U33" s="280"/>
      <c r="V33" s="280"/>
      <c r="W33" s="280"/>
      <c r="X33" s="298"/>
      <c r="Y33" s="298"/>
      <c r="Z33" s="298"/>
      <c r="AA33" s="298"/>
      <c r="AB33" s="349"/>
      <c r="AC33" s="386"/>
      <c r="AD33" s="387"/>
      <c r="AE33" s="359"/>
      <c r="AF33" s="360"/>
      <c r="AG33" s="388"/>
      <c r="AH33" s="389"/>
      <c r="AI33" s="390"/>
      <c r="AJ33" s="318"/>
      <c r="AK33" s="319"/>
    </row>
    <row r="34" spans="1:37" ht="13.5" customHeight="1" x14ac:dyDescent="0.25">
      <c r="A34" s="206">
        <v>20</v>
      </c>
      <c r="B34" s="268"/>
      <c r="C34" s="269"/>
      <c r="D34" s="269"/>
      <c r="E34" s="269"/>
      <c r="F34" s="269"/>
      <c r="G34" s="269"/>
      <c r="H34" s="269"/>
      <c r="I34" s="269"/>
      <c r="J34" s="217"/>
      <c r="K34" s="217"/>
      <c r="L34" s="217"/>
      <c r="M34" s="269"/>
      <c r="N34" s="270"/>
      <c r="O34" s="326"/>
      <c r="P34" s="328"/>
      <c r="Q34" s="328"/>
      <c r="R34" s="328"/>
      <c r="S34" s="329"/>
      <c r="T34" s="329"/>
      <c r="U34" s="329"/>
      <c r="V34" s="329"/>
      <c r="W34" s="329"/>
      <c r="X34" s="329"/>
      <c r="Y34" s="329"/>
      <c r="Z34" s="329"/>
      <c r="AA34" s="329"/>
      <c r="AB34" s="330"/>
      <c r="AC34" s="386"/>
      <c r="AD34" s="387"/>
      <c r="AE34" s="359"/>
      <c r="AF34" s="360"/>
      <c r="AG34" s="388"/>
      <c r="AH34" s="389"/>
      <c r="AI34" s="390"/>
      <c r="AJ34" s="318"/>
      <c r="AK34" s="319"/>
    </row>
    <row r="35" spans="1:37" ht="13.5" customHeight="1" x14ac:dyDescent="0.25">
      <c r="A35" s="206">
        <v>21</v>
      </c>
      <c r="B35" s="268"/>
      <c r="C35" s="269"/>
      <c r="D35" s="269"/>
      <c r="E35" s="269"/>
      <c r="F35" s="269"/>
      <c r="G35" s="269"/>
      <c r="H35" s="269"/>
      <c r="I35" s="269"/>
      <c r="J35" s="217"/>
      <c r="K35" s="217"/>
      <c r="L35" s="217"/>
      <c r="M35" s="217"/>
      <c r="N35" s="218"/>
      <c r="O35" s="290"/>
      <c r="P35" s="291"/>
      <c r="Q35" s="291"/>
      <c r="R35" s="291"/>
      <c r="S35" s="291"/>
      <c r="T35" s="291"/>
      <c r="U35" s="291"/>
      <c r="V35" s="291"/>
      <c r="W35" s="291"/>
      <c r="X35" s="278"/>
      <c r="Y35" s="278"/>
      <c r="Z35" s="278"/>
      <c r="AA35" s="278"/>
      <c r="AB35" s="294"/>
      <c r="AC35" s="386"/>
      <c r="AD35" s="387"/>
      <c r="AE35" s="359"/>
      <c r="AF35" s="360"/>
      <c r="AG35" s="388"/>
      <c r="AH35" s="389"/>
      <c r="AI35" s="390"/>
      <c r="AJ35" s="318"/>
      <c r="AK35" s="319"/>
    </row>
    <row r="36" spans="1:37" ht="13.5" customHeight="1" x14ac:dyDescent="0.25">
      <c r="A36" s="206">
        <v>22</v>
      </c>
      <c r="B36" s="268"/>
      <c r="C36" s="269"/>
      <c r="D36" s="269"/>
      <c r="E36" s="269"/>
      <c r="F36" s="269"/>
      <c r="G36" s="269"/>
      <c r="H36" s="269"/>
      <c r="I36" s="269"/>
      <c r="J36" s="217"/>
      <c r="K36" s="217"/>
      <c r="L36" s="217"/>
      <c r="M36" s="217"/>
      <c r="N36" s="218"/>
      <c r="O36" s="337"/>
      <c r="P36" s="329"/>
      <c r="Q36" s="329"/>
      <c r="R36" s="329"/>
      <c r="S36" s="328"/>
      <c r="T36" s="328"/>
      <c r="U36" s="328"/>
      <c r="V36" s="328"/>
      <c r="W36" s="328"/>
      <c r="X36" s="329"/>
      <c r="Y36" s="329"/>
      <c r="Z36" s="329"/>
      <c r="AA36" s="329"/>
      <c r="AB36" s="353"/>
      <c r="AC36" s="386"/>
      <c r="AD36" s="387"/>
      <c r="AE36" s="359"/>
      <c r="AF36" s="360"/>
      <c r="AG36" s="388"/>
      <c r="AH36" s="389"/>
      <c r="AI36" s="390"/>
      <c r="AJ36" s="318"/>
      <c r="AK36" s="319"/>
    </row>
    <row r="37" spans="1:37" ht="13.5" customHeight="1" x14ac:dyDescent="0.25">
      <c r="A37" s="206">
        <v>23</v>
      </c>
      <c r="B37" s="268"/>
      <c r="C37" s="269"/>
      <c r="D37" s="269"/>
      <c r="E37" s="269"/>
      <c r="F37" s="269"/>
      <c r="G37" s="269"/>
      <c r="H37" s="269"/>
      <c r="I37" s="269"/>
      <c r="J37" s="217"/>
      <c r="K37" s="314"/>
      <c r="L37" s="314"/>
      <c r="M37" s="314"/>
      <c r="N37" s="315"/>
      <c r="O37" s="326"/>
      <c r="P37" s="333"/>
      <c r="Q37" s="333"/>
      <c r="R37" s="333"/>
      <c r="S37" s="333"/>
      <c r="T37" s="333"/>
      <c r="U37" s="333"/>
      <c r="V37" s="333"/>
      <c r="W37" s="333"/>
      <c r="X37" s="329"/>
      <c r="Y37" s="329"/>
      <c r="Z37" s="329"/>
      <c r="AA37" s="329"/>
      <c r="AB37" s="330"/>
      <c r="AC37" s="386"/>
      <c r="AD37" s="387"/>
      <c r="AE37" s="359"/>
      <c r="AF37" s="360"/>
      <c r="AG37" s="388"/>
      <c r="AH37" s="389"/>
      <c r="AI37" s="390"/>
      <c r="AJ37" s="318"/>
      <c r="AK37" s="319"/>
    </row>
    <row r="38" spans="1:37" ht="13.5" customHeight="1" x14ac:dyDescent="0.25">
      <c r="A38" s="206">
        <v>24</v>
      </c>
      <c r="B38" s="268"/>
      <c r="C38" s="269"/>
      <c r="D38" s="269"/>
      <c r="E38" s="269"/>
      <c r="F38" s="269"/>
      <c r="G38" s="269"/>
      <c r="H38" s="269"/>
      <c r="I38" s="269"/>
      <c r="J38" s="217"/>
      <c r="K38" s="314"/>
      <c r="L38" s="314"/>
      <c r="M38" s="314"/>
      <c r="N38" s="315"/>
      <c r="O38" s="326"/>
      <c r="P38" s="334"/>
      <c r="Q38" s="334"/>
      <c r="R38" s="334"/>
      <c r="S38" s="334"/>
      <c r="T38" s="334"/>
      <c r="U38" s="334"/>
      <c r="V38" s="334"/>
      <c r="W38" s="334"/>
      <c r="X38" s="334"/>
      <c r="Y38" s="334"/>
      <c r="Z38" s="334"/>
      <c r="AA38" s="334"/>
      <c r="AB38" s="354"/>
      <c r="AC38" s="386"/>
      <c r="AD38" s="387"/>
      <c r="AE38" s="359"/>
      <c r="AF38" s="360"/>
      <c r="AG38" s="388"/>
      <c r="AH38" s="389"/>
      <c r="AI38" s="390"/>
      <c r="AJ38" s="318"/>
      <c r="AK38" s="319"/>
    </row>
    <row r="39" spans="1:37" ht="13.5" customHeight="1" x14ac:dyDescent="0.25">
      <c r="A39" s="206">
        <v>25</v>
      </c>
      <c r="B39" s="268"/>
      <c r="C39" s="269"/>
      <c r="D39" s="269"/>
      <c r="E39" s="269"/>
      <c r="F39" s="269"/>
      <c r="G39" s="269"/>
      <c r="H39" s="269"/>
      <c r="I39" s="269"/>
      <c r="J39" s="217"/>
      <c r="K39" s="314"/>
      <c r="L39" s="314"/>
      <c r="M39" s="314"/>
      <c r="N39" s="315"/>
      <c r="O39" s="274"/>
      <c r="P39" s="298" t="s">
        <v>4</v>
      </c>
      <c r="Q39" s="298"/>
      <c r="R39" s="298"/>
      <c r="S39" s="298"/>
      <c r="T39" s="298"/>
      <c r="U39" s="298"/>
      <c r="V39" s="298"/>
      <c r="W39" s="298"/>
      <c r="X39" s="278"/>
      <c r="Y39" s="278"/>
      <c r="Z39" s="278"/>
      <c r="AA39" s="278"/>
      <c r="AB39" s="293"/>
      <c r="AC39" s="386"/>
      <c r="AD39" s="387"/>
      <c r="AE39" s="359"/>
      <c r="AF39" s="360"/>
      <c r="AG39" s="388"/>
      <c r="AH39" s="389"/>
      <c r="AI39" s="390"/>
      <c r="AJ39" s="316"/>
      <c r="AK39" s="317"/>
    </row>
    <row r="40" spans="1:37" ht="13.5" customHeight="1" x14ac:dyDescent="0.25">
      <c r="A40" s="206">
        <v>26</v>
      </c>
      <c r="B40" s="268"/>
      <c r="C40" s="269"/>
      <c r="D40" s="269"/>
      <c r="E40" s="269"/>
      <c r="F40" s="269"/>
      <c r="G40" s="269"/>
      <c r="H40" s="269"/>
      <c r="I40" s="269"/>
      <c r="J40" s="299"/>
      <c r="K40" s="299"/>
      <c r="L40" s="299"/>
      <c r="M40" s="299"/>
      <c r="N40" s="304"/>
      <c r="O40" s="290"/>
      <c r="P40" s="295"/>
      <c r="Q40" s="295"/>
      <c r="R40" s="295"/>
      <c r="S40" s="295"/>
      <c r="T40" s="295"/>
      <c r="U40" s="295"/>
      <c r="V40" s="295"/>
      <c r="W40" s="295"/>
      <c r="X40" s="295"/>
      <c r="Y40" s="296"/>
      <c r="Z40" s="296"/>
      <c r="AA40" s="296"/>
      <c r="AB40" s="297"/>
      <c r="AC40" s="391"/>
      <c r="AD40" s="392"/>
      <c r="AE40" s="359"/>
      <c r="AF40" s="360"/>
      <c r="AG40" s="388"/>
      <c r="AH40" s="389"/>
      <c r="AI40" s="390"/>
    </row>
    <row r="41" spans="1:37" ht="13.5" customHeight="1" x14ac:dyDescent="0.25">
      <c r="A41" s="206">
        <v>27</v>
      </c>
      <c r="B41" s="219"/>
      <c r="C41" s="220"/>
      <c r="D41" s="220"/>
      <c r="E41" s="220"/>
      <c r="F41" s="220"/>
      <c r="G41" s="220"/>
      <c r="H41" s="220"/>
      <c r="I41" s="220"/>
      <c r="J41" s="220"/>
      <c r="K41" s="220"/>
      <c r="L41" s="220"/>
      <c r="M41" s="220"/>
      <c r="N41" s="221"/>
      <c r="O41" s="216"/>
      <c r="P41" s="207"/>
      <c r="Q41" s="207"/>
      <c r="R41" s="207"/>
      <c r="S41" s="207"/>
      <c r="T41" s="207"/>
      <c r="U41" s="207"/>
      <c r="V41" s="207"/>
      <c r="W41" s="207"/>
      <c r="X41" s="207"/>
      <c r="Y41" s="207"/>
      <c r="Z41" s="207"/>
      <c r="AA41" s="207"/>
      <c r="AB41" s="208"/>
      <c r="AC41" s="362"/>
      <c r="AD41" s="363"/>
      <c r="AE41" s="364"/>
      <c r="AF41" s="365"/>
      <c r="AG41" s="378"/>
      <c r="AH41" s="379"/>
      <c r="AI41" s="380"/>
    </row>
    <row r="42" spans="1:37" ht="13.5" customHeight="1" x14ac:dyDescent="0.25">
      <c r="A42" s="206">
        <v>28</v>
      </c>
      <c r="B42" s="219"/>
      <c r="C42" s="220"/>
      <c r="D42" s="220"/>
      <c r="E42" s="220"/>
      <c r="F42" s="220"/>
      <c r="G42" s="220"/>
      <c r="H42" s="220"/>
      <c r="I42" s="220"/>
      <c r="J42" s="220"/>
      <c r="K42" s="220"/>
      <c r="L42" s="220"/>
      <c r="M42" s="220"/>
      <c r="N42" s="221"/>
      <c r="O42" s="216"/>
      <c r="P42" s="207"/>
      <c r="Q42" s="207"/>
      <c r="R42" s="207"/>
      <c r="S42" s="207"/>
      <c r="T42" s="207"/>
      <c r="U42" s="207"/>
      <c r="V42" s="207"/>
      <c r="W42" s="207"/>
      <c r="X42" s="207"/>
      <c r="Y42" s="207"/>
      <c r="Z42" s="207"/>
      <c r="AA42" s="207"/>
      <c r="AB42" s="208"/>
      <c r="AC42" s="362"/>
      <c r="AD42" s="363"/>
      <c r="AE42" s="364"/>
      <c r="AF42" s="365"/>
      <c r="AG42" s="378"/>
      <c r="AH42" s="379"/>
      <c r="AI42" s="380"/>
    </row>
    <row r="43" spans="1:37" ht="13.5" customHeight="1" x14ac:dyDescent="0.25">
      <c r="A43" s="206">
        <v>29</v>
      </c>
      <c r="B43" s="219"/>
      <c r="C43" s="220"/>
      <c r="D43" s="220"/>
      <c r="E43" s="220"/>
      <c r="F43" s="220"/>
      <c r="G43" s="220"/>
      <c r="H43" s="220"/>
      <c r="I43" s="220"/>
      <c r="J43" s="220"/>
      <c r="K43" s="220"/>
      <c r="L43" s="220"/>
      <c r="M43" s="220"/>
      <c r="N43" s="221"/>
      <c r="O43" s="216"/>
      <c r="P43" s="207"/>
      <c r="Q43" s="207"/>
      <c r="R43" s="207"/>
      <c r="S43" s="207"/>
      <c r="T43" s="207"/>
      <c r="U43" s="207"/>
      <c r="V43" s="207"/>
      <c r="W43" s="207"/>
      <c r="X43" s="207"/>
      <c r="Y43" s="207"/>
      <c r="Z43" s="207"/>
      <c r="AA43" s="207"/>
      <c r="AB43" s="208"/>
      <c r="AC43" s="362"/>
      <c r="AD43" s="363"/>
      <c r="AE43" s="364"/>
      <c r="AF43" s="365"/>
      <c r="AG43" s="378"/>
      <c r="AH43" s="379"/>
      <c r="AI43" s="380"/>
    </row>
    <row r="44" spans="1:37" ht="13.5" customHeight="1" x14ac:dyDescent="0.25">
      <c r="A44" s="206">
        <v>30</v>
      </c>
      <c r="B44" s="219"/>
      <c r="C44" s="220"/>
      <c r="D44" s="220"/>
      <c r="E44" s="220"/>
      <c r="F44" s="220"/>
      <c r="G44" s="220"/>
      <c r="H44" s="220"/>
      <c r="I44" s="220"/>
      <c r="J44" s="220"/>
      <c r="K44" s="220"/>
      <c r="L44" s="220"/>
      <c r="M44" s="220"/>
      <c r="N44" s="221"/>
      <c r="O44" s="216"/>
      <c r="P44" s="207"/>
      <c r="Q44" s="207"/>
      <c r="R44" s="207"/>
      <c r="S44" s="207"/>
      <c r="T44" s="207"/>
      <c r="U44" s="207"/>
      <c r="V44" s="207"/>
      <c r="W44" s="207"/>
      <c r="X44" s="207"/>
      <c r="Y44" s="207"/>
      <c r="Z44" s="207"/>
      <c r="AA44" s="207"/>
      <c r="AB44" s="208"/>
      <c r="AC44" s="362"/>
      <c r="AD44" s="363"/>
      <c r="AE44" s="364"/>
      <c r="AF44" s="365"/>
      <c r="AG44" s="378"/>
      <c r="AH44" s="379"/>
      <c r="AI44" s="380"/>
    </row>
    <row r="45" spans="1:37" ht="5.25" customHeight="1" x14ac:dyDescent="0.25">
      <c r="A45" s="209"/>
      <c r="B45" s="210"/>
      <c r="C45" s="210"/>
      <c r="D45" s="210"/>
      <c r="E45" s="210"/>
      <c r="F45" s="210"/>
      <c r="G45" s="210"/>
      <c r="H45" s="210"/>
      <c r="I45" s="210"/>
      <c r="J45" s="210"/>
      <c r="K45" s="210"/>
      <c r="L45" s="210"/>
      <c r="M45" s="210"/>
      <c r="N45" s="210"/>
      <c r="O45" s="210"/>
      <c r="P45" s="210"/>
      <c r="Q45" s="210"/>
      <c r="R45" s="210"/>
      <c r="S45" s="210"/>
      <c r="T45" s="210"/>
      <c r="U45" s="210"/>
      <c r="V45" s="210"/>
      <c r="W45" s="210"/>
      <c r="X45" s="210"/>
      <c r="Y45" s="210"/>
      <c r="Z45" s="210"/>
      <c r="AA45" s="210"/>
      <c r="AB45" s="210"/>
      <c r="AC45" s="210"/>
      <c r="AD45" s="211"/>
      <c r="AE45" s="210"/>
      <c r="AF45" s="210"/>
      <c r="AG45" s="210"/>
      <c r="AH45" s="210"/>
      <c r="AI45" s="210"/>
    </row>
    <row r="46" spans="1:37" ht="13.5" customHeight="1" x14ac:dyDescent="0.25">
      <c r="B46" s="361" t="s">
        <v>147</v>
      </c>
      <c r="C46" s="361"/>
      <c r="D46" s="361"/>
      <c r="E46" s="361"/>
      <c r="F46" s="361"/>
      <c r="G46" s="361"/>
      <c r="H46" s="361"/>
      <c r="I46" s="361"/>
      <c r="J46" s="361"/>
      <c r="K46" s="361"/>
      <c r="L46" s="361"/>
      <c r="M46" s="361"/>
      <c r="N46" s="361"/>
      <c r="O46" s="361"/>
      <c r="P46" s="361"/>
      <c r="Q46" s="361"/>
      <c r="R46" s="361"/>
      <c r="S46" s="361"/>
      <c r="T46" s="361"/>
    </row>
    <row r="47" spans="1:37" s="212" customFormat="1" ht="8.25" customHeight="1" x14ac:dyDescent="0.25"/>
    <row r="48" spans="1:37" s="213" customFormat="1" ht="15.75" customHeight="1" x14ac:dyDescent="0.25">
      <c r="A48" s="381" t="s">
        <v>164</v>
      </c>
      <c r="B48" s="381"/>
      <c r="C48" s="381"/>
      <c r="D48" s="381"/>
      <c r="E48" s="381" t="s">
        <v>165</v>
      </c>
      <c r="F48" s="381"/>
      <c r="G48" s="381"/>
      <c r="H48" s="381"/>
      <c r="I48" s="381" t="s">
        <v>166</v>
      </c>
      <c r="J48" s="381"/>
      <c r="K48" s="381"/>
      <c r="L48" s="381"/>
      <c r="M48" s="381"/>
      <c r="P48" s="369" t="s">
        <v>172</v>
      </c>
      <c r="Q48" s="370"/>
      <c r="R48" s="371"/>
      <c r="S48" s="369" t="s">
        <v>167</v>
      </c>
      <c r="T48" s="370"/>
      <c r="U48" s="371"/>
      <c r="V48" s="369" t="s">
        <v>168</v>
      </c>
      <c r="W48" s="370"/>
      <c r="X48" s="371"/>
      <c r="Y48" s="369" t="s">
        <v>166</v>
      </c>
      <c r="Z48" s="370"/>
      <c r="AA48" s="371"/>
    </row>
    <row r="49" spans="1:35" s="205" customFormat="1" ht="15.75" customHeight="1" x14ac:dyDescent="0.25">
      <c r="A49" s="382" t="str">
        <f>IF(COUNTIF(AC15:AD44,"H")=0,"",COUNTIF(AC15:AD44,"H"))</f>
        <v/>
      </c>
      <c r="B49" s="382"/>
      <c r="C49" s="382"/>
      <c r="D49" s="382"/>
      <c r="E49" s="382" t="str">
        <f>IF(COUNTIF(AC15:AD44,"M")=0,"",COUNTIF(AC15:AD44,"M"))</f>
        <v/>
      </c>
      <c r="F49" s="382"/>
      <c r="G49" s="382"/>
      <c r="H49" s="382"/>
      <c r="I49" s="427" t="str">
        <f>IFERROR(A49+E49,"")</f>
        <v/>
      </c>
      <c r="J49" s="427"/>
      <c r="K49" s="427"/>
      <c r="L49" s="427"/>
      <c r="M49" s="427"/>
      <c r="P49" s="372" t="str">
        <f>IF(COUNTIF(AG15:AI44,"G")=0,"",COUNTIF(AG15:AI44,"G"))</f>
        <v/>
      </c>
      <c r="Q49" s="373"/>
      <c r="R49" s="374"/>
      <c r="S49" s="372" t="str">
        <f>IF(COUNTIF(AG15:AI44,"P")=0,"",COUNTIF(AG15:AI44,"P"))</f>
        <v/>
      </c>
      <c r="T49" s="373"/>
      <c r="U49" s="374"/>
      <c r="V49" s="372" t="str">
        <f>IF(COUNTIF(AG15:AI44,"B")=0,"",COUNTIF(AG15:AI44,"B"))</f>
        <v/>
      </c>
      <c r="W49" s="373"/>
      <c r="X49" s="374"/>
      <c r="Y49" s="375" t="str">
        <f>IFERROR(P49+S49+V49,"")</f>
        <v/>
      </c>
      <c r="Z49" s="376"/>
      <c r="AA49" s="377"/>
    </row>
    <row r="50" spans="1:35" s="212" customFormat="1" ht="13.5" customHeight="1" x14ac:dyDescent="0.25"/>
    <row r="51" spans="1:35" s="212" customFormat="1" ht="16.5" customHeight="1" x14ac:dyDescent="0.25">
      <c r="A51" s="361" t="s">
        <v>148</v>
      </c>
      <c r="B51" s="361"/>
      <c r="C51" s="361"/>
      <c r="D51" s="361"/>
      <c r="E51" s="383"/>
      <c r="F51" s="383"/>
      <c r="G51" s="383"/>
      <c r="H51" s="383"/>
      <c r="I51" s="383"/>
      <c r="J51" s="383"/>
      <c r="K51" s="383"/>
      <c r="L51" s="383"/>
      <c r="M51" s="383"/>
      <c r="N51" s="383"/>
      <c r="O51" s="383"/>
      <c r="P51" s="383"/>
      <c r="Q51" s="383"/>
    </row>
    <row r="52" spans="1:35" s="212" customFormat="1" ht="9.75" customHeight="1" x14ac:dyDescent="0.25">
      <c r="B52" s="214"/>
      <c r="C52" s="214"/>
      <c r="D52" s="214"/>
      <c r="E52" s="214"/>
      <c r="F52" s="214"/>
      <c r="G52" s="215"/>
      <c r="H52" s="214"/>
      <c r="I52" s="214"/>
      <c r="J52" s="214"/>
      <c r="K52" s="214"/>
    </row>
    <row r="53" spans="1:35" s="212" customFormat="1" ht="3.75" customHeight="1" x14ac:dyDescent="0.25">
      <c r="A53" s="214"/>
      <c r="Q53" s="367"/>
      <c r="R53" s="367"/>
      <c r="S53" s="367"/>
      <c r="T53" s="367"/>
      <c r="U53" s="367"/>
      <c r="V53" s="367"/>
      <c r="W53" s="367"/>
      <c r="X53" s="367"/>
      <c r="AB53" s="367"/>
      <c r="AC53" s="367"/>
      <c r="AD53" s="367"/>
      <c r="AE53" s="367"/>
      <c r="AF53" s="367"/>
      <c r="AG53" s="367"/>
      <c r="AH53" s="367"/>
      <c r="AI53" s="367"/>
    </row>
    <row r="54" spans="1:35" s="212" customFormat="1" ht="13.5" customHeight="1" x14ac:dyDescent="0.25">
      <c r="P54" s="384" t="s">
        <v>264</v>
      </c>
      <c r="Q54" s="385"/>
      <c r="R54" s="385"/>
      <c r="S54" s="385"/>
      <c r="T54" s="385"/>
      <c r="U54" s="385"/>
      <c r="V54" s="385"/>
      <c r="W54" s="385"/>
      <c r="X54" s="385"/>
      <c r="AB54" s="368" t="s">
        <v>265</v>
      </c>
      <c r="AC54" s="368"/>
      <c r="AD54" s="368"/>
      <c r="AE54" s="368"/>
      <c r="AF54" s="368"/>
      <c r="AG54" s="368"/>
      <c r="AH54" s="368"/>
      <c r="AI54" s="368"/>
    </row>
    <row r="55" spans="1:35" s="212" customFormat="1" ht="13.5" customHeight="1" x14ac:dyDescent="0.25">
      <c r="Q55" s="366" t="s">
        <v>182</v>
      </c>
      <c r="R55" s="366"/>
      <c r="S55" s="366"/>
      <c r="T55" s="366"/>
      <c r="U55" s="366"/>
      <c r="V55" s="366"/>
      <c r="W55" s="366"/>
      <c r="X55" s="366"/>
      <c r="AB55" s="366" t="s">
        <v>187</v>
      </c>
      <c r="AC55" s="366"/>
      <c r="AD55" s="366"/>
      <c r="AE55" s="366"/>
      <c r="AF55" s="366"/>
      <c r="AG55" s="366"/>
      <c r="AH55" s="366"/>
      <c r="AI55" s="366"/>
    </row>
    <row r="56" spans="1:35" s="212" customFormat="1" ht="13.5" customHeight="1" x14ac:dyDescent="0.25"/>
    <row r="57" spans="1:35" s="212" customFormat="1" ht="13.5" customHeight="1" x14ac:dyDescent="0.25"/>
    <row r="58" spans="1:35" s="212" customFormat="1" ht="13.5" customHeight="1" x14ac:dyDescent="0.25"/>
    <row r="59" spans="1:35" s="212" customFormat="1" ht="13.5" customHeight="1" x14ac:dyDescent="0.25"/>
    <row r="60" spans="1:35" s="212" customFormat="1" ht="13.5" customHeight="1" x14ac:dyDescent="0.25"/>
    <row r="61" spans="1:35" s="212" customFormat="1" x14ac:dyDescent="0.25"/>
    <row r="62" spans="1:35" s="212" customFormat="1" x14ac:dyDescent="0.25"/>
    <row r="63" spans="1:35" s="212" customFormat="1" x14ac:dyDescent="0.25"/>
    <row r="64" spans="1:35" s="212" customFormat="1" x14ac:dyDescent="0.25"/>
    <row r="65" s="212" customFormat="1" x14ac:dyDescent="0.25"/>
    <row r="66" s="212" customFormat="1" x14ac:dyDescent="0.25"/>
    <row r="67" s="212" customFormat="1" x14ac:dyDescent="0.25"/>
    <row r="68" s="212" customFormat="1" x14ac:dyDescent="0.25"/>
    <row r="69" s="212" customFormat="1" x14ac:dyDescent="0.25"/>
    <row r="70" s="212" customFormat="1" x14ac:dyDescent="0.25"/>
    <row r="71" s="212" customFormat="1" x14ac:dyDescent="0.25"/>
    <row r="72" s="212" customFormat="1" x14ac:dyDescent="0.25"/>
    <row r="73" s="212" customFormat="1" x14ac:dyDescent="0.25"/>
    <row r="74" s="212" customFormat="1" x14ac:dyDescent="0.25"/>
    <row r="75" s="212" customFormat="1" x14ac:dyDescent="0.25"/>
    <row r="76" s="212" customFormat="1" x14ac:dyDescent="0.25"/>
    <row r="77" s="212" customFormat="1" x14ac:dyDescent="0.25"/>
    <row r="78" s="212" customFormat="1" x14ac:dyDescent="0.25"/>
    <row r="79" s="212" customFormat="1" x14ac:dyDescent="0.25"/>
    <row r="80" s="212" customFormat="1" x14ac:dyDescent="0.25"/>
  </sheetData>
  <sortState ref="O15:AB38">
    <sortCondition ref="O15"/>
  </sortState>
  <mergeCells count="164">
    <mergeCell ref="AC1:AE1"/>
    <mergeCell ref="M1:AB1"/>
    <mergeCell ref="A10:R10"/>
    <mergeCell ref="S10:AI10"/>
    <mergeCell ref="K6:P6"/>
    <mergeCell ref="A6:J6"/>
    <mergeCell ref="M7:U7"/>
    <mergeCell ref="A7:L7"/>
    <mergeCell ref="Q6:U6"/>
    <mergeCell ref="V6:Z6"/>
    <mergeCell ref="AA6:AD6"/>
    <mergeCell ref="AE6:AI6"/>
    <mergeCell ref="F2:AI2"/>
    <mergeCell ref="F4:AI4"/>
    <mergeCell ref="A5:I5"/>
    <mergeCell ref="J5:O5"/>
    <mergeCell ref="P5:R5"/>
    <mergeCell ref="S5:Y5"/>
    <mergeCell ref="Z5:AC5"/>
    <mergeCell ref="AD5:AI5"/>
    <mergeCell ref="A9:E9"/>
    <mergeCell ref="F9:W9"/>
    <mergeCell ref="X9:AC9"/>
    <mergeCell ref="AD9:AI9"/>
    <mergeCell ref="A13:A14"/>
    <mergeCell ref="B13:N14"/>
    <mergeCell ref="O13:AB14"/>
    <mergeCell ref="AC13:AD13"/>
    <mergeCell ref="AA11:AC11"/>
    <mergeCell ref="AD11:AI11"/>
    <mergeCell ref="G8:W8"/>
    <mergeCell ref="E48:H48"/>
    <mergeCell ref="E49:H49"/>
    <mergeCell ref="P49:R49"/>
    <mergeCell ref="P48:R48"/>
    <mergeCell ref="S49:U49"/>
    <mergeCell ref="S48:U48"/>
    <mergeCell ref="I48:M48"/>
    <mergeCell ref="I49:M49"/>
    <mergeCell ref="AC15:AD15"/>
    <mergeCell ref="AE15:AF15"/>
    <mergeCell ref="AG15:AI15"/>
    <mergeCell ref="A11:E11"/>
    <mergeCell ref="F11:Z11"/>
    <mergeCell ref="A8:F8"/>
    <mergeCell ref="AE13:AF14"/>
    <mergeCell ref="AG13:AI13"/>
    <mergeCell ref="AC14:AD14"/>
    <mergeCell ref="X8:AC8"/>
    <mergeCell ref="AD8:AI8"/>
    <mergeCell ref="V7:AC7"/>
    <mergeCell ref="AD7:AI7"/>
    <mergeCell ref="I12:N12"/>
    <mergeCell ref="S12:W12"/>
    <mergeCell ref="O12:R12"/>
    <mergeCell ref="AD12:AF12"/>
    <mergeCell ref="AG12:AI12"/>
    <mergeCell ref="A12:H12"/>
    <mergeCell ref="X12:Z12"/>
    <mergeCell ref="AA12:AC12"/>
    <mergeCell ref="AG14:AI14"/>
    <mergeCell ref="AC21:AD21"/>
    <mergeCell ref="AE21:AF21"/>
    <mergeCell ref="AG21:AI21"/>
    <mergeCell ref="AC22:AD22"/>
    <mergeCell ref="AE22:AF22"/>
    <mergeCell ref="AG22:AI22"/>
    <mergeCell ref="AC19:AD19"/>
    <mergeCell ref="AE19:AF19"/>
    <mergeCell ref="AG19:AI19"/>
    <mergeCell ref="AC20:AD20"/>
    <mergeCell ref="AE20:AF20"/>
    <mergeCell ref="AG20:AI20"/>
    <mergeCell ref="AC17:AD17"/>
    <mergeCell ref="AE17:AF17"/>
    <mergeCell ref="AG17:AI17"/>
    <mergeCell ref="AC18:AD18"/>
    <mergeCell ref="AE18:AF18"/>
    <mergeCell ref="AG18:AI18"/>
    <mergeCell ref="AC16:AD16"/>
    <mergeCell ref="AE16:AF16"/>
    <mergeCell ref="AG16:AI16"/>
    <mergeCell ref="AC25:AD25"/>
    <mergeCell ref="AE25:AF25"/>
    <mergeCell ref="AG25:AI25"/>
    <mergeCell ref="AC26:AD26"/>
    <mergeCell ref="AE26:AF26"/>
    <mergeCell ref="AG26:AI26"/>
    <mergeCell ref="AC23:AD23"/>
    <mergeCell ref="AE23:AF23"/>
    <mergeCell ref="AG23:AI23"/>
    <mergeCell ref="AC24:AD24"/>
    <mergeCell ref="AE24:AF24"/>
    <mergeCell ref="AG24:AI24"/>
    <mergeCell ref="AC29:AD29"/>
    <mergeCell ref="AE29:AF29"/>
    <mergeCell ref="AG29:AI29"/>
    <mergeCell ref="AC30:AD30"/>
    <mergeCell ref="AE30:AF30"/>
    <mergeCell ref="AG30:AI30"/>
    <mergeCell ref="AC27:AD27"/>
    <mergeCell ref="AE27:AF27"/>
    <mergeCell ref="AG27:AI27"/>
    <mergeCell ref="AC28:AD28"/>
    <mergeCell ref="AE28:AF28"/>
    <mergeCell ref="AG28:AI28"/>
    <mergeCell ref="AC33:AD33"/>
    <mergeCell ref="AE33:AF33"/>
    <mergeCell ref="AG33:AI33"/>
    <mergeCell ref="AC34:AD34"/>
    <mergeCell ref="AE34:AF34"/>
    <mergeCell ref="AG34:AI34"/>
    <mergeCell ref="AC31:AD31"/>
    <mergeCell ref="AE31:AF31"/>
    <mergeCell ref="AG31:AI31"/>
    <mergeCell ref="AC32:AD32"/>
    <mergeCell ref="AE32:AF32"/>
    <mergeCell ref="AG32:AI32"/>
    <mergeCell ref="AC37:AD37"/>
    <mergeCell ref="AE37:AF37"/>
    <mergeCell ref="AG37:AI37"/>
    <mergeCell ref="AC38:AD38"/>
    <mergeCell ref="AE38:AF38"/>
    <mergeCell ref="AG38:AI38"/>
    <mergeCell ref="AC35:AD35"/>
    <mergeCell ref="AE35:AF35"/>
    <mergeCell ref="AG35:AI35"/>
    <mergeCell ref="AC36:AD36"/>
    <mergeCell ref="AE36:AF36"/>
    <mergeCell ref="AG36:AI36"/>
    <mergeCell ref="AG41:AI41"/>
    <mergeCell ref="AC42:AD42"/>
    <mergeCell ref="AE42:AF42"/>
    <mergeCell ref="AG42:AI42"/>
    <mergeCell ref="AC39:AD39"/>
    <mergeCell ref="AE39:AF39"/>
    <mergeCell ref="AG39:AI39"/>
    <mergeCell ref="AC40:AD40"/>
    <mergeCell ref="AE40:AF40"/>
    <mergeCell ref="AG40:AI40"/>
    <mergeCell ref="AJ31:AK31"/>
    <mergeCell ref="B46:T46"/>
    <mergeCell ref="AC43:AD43"/>
    <mergeCell ref="AE43:AF43"/>
    <mergeCell ref="Q55:X55"/>
    <mergeCell ref="AB55:AI55"/>
    <mergeCell ref="Q53:X53"/>
    <mergeCell ref="AB53:AI53"/>
    <mergeCell ref="AB54:AI54"/>
    <mergeCell ref="V48:X48"/>
    <mergeCell ref="Y48:AA48"/>
    <mergeCell ref="V49:X49"/>
    <mergeCell ref="Y49:AA49"/>
    <mergeCell ref="AG43:AI43"/>
    <mergeCell ref="AC44:AD44"/>
    <mergeCell ref="AE44:AF44"/>
    <mergeCell ref="AG44:AI44"/>
    <mergeCell ref="A48:D48"/>
    <mergeCell ref="A49:D49"/>
    <mergeCell ref="A51:D51"/>
    <mergeCell ref="E51:Q51"/>
    <mergeCell ref="P54:X54"/>
    <mergeCell ref="AC41:AD41"/>
    <mergeCell ref="AE41:AF41"/>
  </mergeCells>
  <dataValidations count="1">
    <dataValidation type="textLength" allowBlank="1" showInputMessage="1" showErrorMessage="1" errorTitle="UN CARACTER" error="INGRESE SOLO UN DÍGITO" sqref="B15:N44" xr:uid="{00000000-0002-0000-0000-000000000000}">
      <formula1>0</formula1>
      <formula2>1</formula2>
    </dataValidation>
  </dataValidations>
  <printOptions horizontalCentered="1" verticalCentered="1"/>
  <pageMargins left="0.19685039370078741" right="0.39370078740157483" top="0.59055118110236227" bottom="0.39370078740157483" header="0" footer="0"/>
  <pageSetup paperSize="9" scale="95" orientation="portrait" horizontalDpi="4294967293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T73"/>
  <sheetViews>
    <sheetView view="pageBreakPreview" topLeftCell="A22" zoomScale="86" zoomScaleSheetLayoutView="86" workbookViewId="0">
      <selection activeCell="AA6" sqref="AA6:AA19"/>
    </sheetView>
  </sheetViews>
  <sheetFormatPr baseColWidth="10" defaultRowHeight="12.75" x14ac:dyDescent="0.2"/>
  <cols>
    <col min="1" max="1" width="3.140625" style="48" customWidth="1"/>
    <col min="2" max="2" width="5.42578125" style="48" customWidth="1"/>
    <col min="3" max="15" width="2.28515625" style="48" customWidth="1"/>
    <col min="16" max="16" width="7.7109375" style="48" customWidth="1"/>
    <col min="17" max="17" width="12.5703125" style="48" customWidth="1"/>
    <col min="18" max="18" width="10.7109375" style="48" customWidth="1"/>
    <col min="19" max="19" width="10" style="48" customWidth="1"/>
    <col min="20" max="20" width="1.42578125" style="48" hidden="1" customWidth="1"/>
    <col min="21" max="34" width="4.140625" style="48" customWidth="1"/>
    <col min="35" max="35" width="4.7109375" style="48" customWidth="1"/>
    <col min="36" max="36" width="4.42578125" style="48" customWidth="1"/>
    <col min="37" max="37" width="1" style="48" customWidth="1"/>
    <col min="38" max="38" width="3.28515625" style="48" customWidth="1"/>
    <col min="39" max="39" width="4" style="48" customWidth="1"/>
    <col min="40" max="40" width="4.140625" style="49" customWidth="1"/>
    <col min="41" max="41" width="6.7109375" style="48" customWidth="1"/>
    <col min="42" max="42" width="7.28515625" style="48" customWidth="1"/>
    <col min="43" max="43" width="10" style="48" customWidth="1"/>
    <col min="44" max="44" width="2.5703125" style="48" customWidth="1"/>
    <col min="45" max="45" width="4.7109375" style="48" customWidth="1"/>
    <col min="46" max="46" width="4" style="48" customWidth="1"/>
    <col min="47" max="47" width="2.140625" style="48" customWidth="1"/>
    <col min="48" max="259" width="11.42578125" style="48"/>
    <col min="260" max="260" width="3.140625" style="48" customWidth="1"/>
    <col min="261" max="261" width="5.42578125" style="48" customWidth="1"/>
    <col min="262" max="274" width="2.28515625" style="48" customWidth="1"/>
    <col min="275" max="275" width="7.7109375" style="48" customWidth="1"/>
    <col min="276" max="276" width="11.7109375" style="48" customWidth="1"/>
    <col min="277" max="277" width="10.7109375" style="48" customWidth="1"/>
    <col min="278" max="278" width="10.28515625" style="48" customWidth="1"/>
    <col min="279" max="279" width="1.85546875" style="48" customWidth="1"/>
    <col min="280" max="291" width="4" style="48" customWidth="1"/>
    <col min="292" max="296" width="3.7109375" style="48" customWidth="1"/>
    <col min="297" max="297" width="6.7109375" style="48" customWidth="1"/>
    <col min="298" max="298" width="7.28515625" style="48" customWidth="1"/>
    <col min="299" max="299" width="10" style="48" customWidth="1"/>
    <col min="300" max="300" width="2.5703125" style="48" customWidth="1"/>
    <col min="301" max="301" width="4.7109375" style="48" customWidth="1"/>
    <col min="302" max="302" width="4" style="48" customWidth="1"/>
    <col min="303" max="303" width="2.140625" style="48" customWidth="1"/>
    <col min="304" max="515" width="11.42578125" style="48"/>
    <col min="516" max="516" width="3.140625" style="48" customWidth="1"/>
    <col min="517" max="517" width="5.42578125" style="48" customWidth="1"/>
    <col min="518" max="530" width="2.28515625" style="48" customWidth="1"/>
    <col min="531" max="531" width="7.7109375" style="48" customWidth="1"/>
    <col min="532" max="532" width="11.7109375" style="48" customWidth="1"/>
    <col min="533" max="533" width="10.7109375" style="48" customWidth="1"/>
    <col min="534" max="534" width="10.28515625" style="48" customWidth="1"/>
    <col min="535" max="535" width="1.85546875" style="48" customWidth="1"/>
    <col min="536" max="547" width="4" style="48" customWidth="1"/>
    <col min="548" max="552" width="3.7109375" style="48" customWidth="1"/>
    <col min="553" max="553" width="6.7109375" style="48" customWidth="1"/>
    <col min="554" max="554" width="7.28515625" style="48" customWidth="1"/>
    <col min="555" max="555" width="10" style="48" customWidth="1"/>
    <col min="556" max="556" width="2.5703125" style="48" customWidth="1"/>
    <col min="557" max="557" width="4.7109375" style="48" customWidth="1"/>
    <col min="558" max="558" width="4" style="48" customWidth="1"/>
    <col min="559" max="559" width="2.140625" style="48" customWidth="1"/>
    <col min="560" max="771" width="11.42578125" style="48"/>
    <col min="772" max="772" width="3.140625" style="48" customWidth="1"/>
    <col min="773" max="773" width="5.42578125" style="48" customWidth="1"/>
    <col min="774" max="786" width="2.28515625" style="48" customWidth="1"/>
    <col min="787" max="787" width="7.7109375" style="48" customWidth="1"/>
    <col min="788" max="788" width="11.7109375" style="48" customWidth="1"/>
    <col min="789" max="789" width="10.7109375" style="48" customWidth="1"/>
    <col min="790" max="790" width="10.28515625" style="48" customWidth="1"/>
    <col min="791" max="791" width="1.85546875" style="48" customWidth="1"/>
    <col min="792" max="803" width="4" style="48" customWidth="1"/>
    <col min="804" max="808" width="3.7109375" style="48" customWidth="1"/>
    <col min="809" max="809" width="6.7109375" style="48" customWidth="1"/>
    <col min="810" max="810" width="7.28515625" style="48" customWidth="1"/>
    <col min="811" max="811" width="10" style="48" customWidth="1"/>
    <col min="812" max="812" width="2.5703125" style="48" customWidth="1"/>
    <col min="813" max="813" width="4.7109375" style="48" customWidth="1"/>
    <col min="814" max="814" width="4" style="48" customWidth="1"/>
    <col min="815" max="815" width="2.140625" style="48" customWidth="1"/>
    <col min="816" max="1027" width="11.42578125" style="48"/>
    <col min="1028" max="1028" width="3.140625" style="48" customWidth="1"/>
    <col min="1029" max="1029" width="5.42578125" style="48" customWidth="1"/>
    <col min="1030" max="1042" width="2.28515625" style="48" customWidth="1"/>
    <col min="1043" max="1043" width="7.7109375" style="48" customWidth="1"/>
    <col min="1044" max="1044" width="11.7109375" style="48" customWidth="1"/>
    <col min="1045" max="1045" width="10.7109375" style="48" customWidth="1"/>
    <col min="1046" max="1046" width="10.28515625" style="48" customWidth="1"/>
    <col min="1047" max="1047" width="1.85546875" style="48" customWidth="1"/>
    <col min="1048" max="1059" width="4" style="48" customWidth="1"/>
    <col min="1060" max="1064" width="3.7109375" style="48" customWidth="1"/>
    <col min="1065" max="1065" width="6.7109375" style="48" customWidth="1"/>
    <col min="1066" max="1066" width="7.28515625" style="48" customWidth="1"/>
    <col min="1067" max="1067" width="10" style="48" customWidth="1"/>
    <col min="1068" max="1068" width="2.5703125" style="48" customWidth="1"/>
    <col min="1069" max="1069" width="4.7109375" style="48" customWidth="1"/>
    <col min="1070" max="1070" width="4" style="48" customWidth="1"/>
    <col min="1071" max="1071" width="2.140625" style="48" customWidth="1"/>
    <col min="1072" max="1283" width="11.42578125" style="48"/>
    <col min="1284" max="1284" width="3.140625" style="48" customWidth="1"/>
    <col min="1285" max="1285" width="5.42578125" style="48" customWidth="1"/>
    <col min="1286" max="1298" width="2.28515625" style="48" customWidth="1"/>
    <col min="1299" max="1299" width="7.7109375" style="48" customWidth="1"/>
    <col min="1300" max="1300" width="11.7109375" style="48" customWidth="1"/>
    <col min="1301" max="1301" width="10.7109375" style="48" customWidth="1"/>
    <col min="1302" max="1302" width="10.28515625" style="48" customWidth="1"/>
    <col min="1303" max="1303" width="1.85546875" style="48" customWidth="1"/>
    <col min="1304" max="1315" width="4" style="48" customWidth="1"/>
    <col min="1316" max="1320" width="3.7109375" style="48" customWidth="1"/>
    <col min="1321" max="1321" width="6.7109375" style="48" customWidth="1"/>
    <col min="1322" max="1322" width="7.28515625" style="48" customWidth="1"/>
    <col min="1323" max="1323" width="10" style="48" customWidth="1"/>
    <col min="1324" max="1324" width="2.5703125" style="48" customWidth="1"/>
    <col min="1325" max="1325" width="4.7109375" style="48" customWidth="1"/>
    <col min="1326" max="1326" width="4" style="48" customWidth="1"/>
    <col min="1327" max="1327" width="2.140625" style="48" customWidth="1"/>
    <col min="1328" max="1539" width="11.42578125" style="48"/>
    <col min="1540" max="1540" width="3.140625" style="48" customWidth="1"/>
    <col min="1541" max="1541" width="5.42578125" style="48" customWidth="1"/>
    <col min="1542" max="1554" width="2.28515625" style="48" customWidth="1"/>
    <col min="1555" max="1555" width="7.7109375" style="48" customWidth="1"/>
    <col min="1556" max="1556" width="11.7109375" style="48" customWidth="1"/>
    <col min="1557" max="1557" width="10.7109375" style="48" customWidth="1"/>
    <col min="1558" max="1558" width="10.28515625" style="48" customWidth="1"/>
    <col min="1559" max="1559" width="1.85546875" style="48" customWidth="1"/>
    <col min="1560" max="1571" width="4" style="48" customWidth="1"/>
    <col min="1572" max="1576" width="3.7109375" style="48" customWidth="1"/>
    <col min="1577" max="1577" width="6.7109375" style="48" customWidth="1"/>
    <col min="1578" max="1578" width="7.28515625" style="48" customWidth="1"/>
    <col min="1579" max="1579" width="10" style="48" customWidth="1"/>
    <col min="1580" max="1580" width="2.5703125" style="48" customWidth="1"/>
    <col min="1581" max="1581" width="4.7109375" style="48" customWidth="1"/>
    <col min="1582" max="1582" width="4" style="48" customWidth="1"/>
    <col min="1583" max="1583" width="2.140625" style="48" customWidth="1"/>
    <col min="1584" max="1795" width="11.42578125" style="48"/>
    <col min="1796" max="1796" width="3.140625" style="48" customWidth="1"/>
    <col min="1797" max="1797" width="5.42578125" style="48" customWidth="1"/>
    <col min="1798" max="1810" width="2.28515625" style="48" customWidth="1"/>
    <col min="1811" max="1811" width="7.7109375" style="48" customWidth="1"/>
    <col min="1812" max="1812" width="11.7109375" style="48" customWidth="1"/>
    <col min="1813" max="1813" width="10.7109375" style="48" customWidth="1"/>
    <col min="1814" max="1814" width="10.28515625" style="48" customWidth="1"/>
    <col min="1815" max="1815" width="1.85546875" style="48" customWidth="1"/>
    <col min="1816" max="1827" width="4" style="48" customWidth="1"/>
    <col min="1828" max="1832" width="3.7109375" style="48" customWidth="1"/>
    <col min="1833" max="1833" width="6.7109375" style="48" customWidth="1"/>
    <col min="1834" max="1834" width="7.28515625" style="48" customWidth="1"/>
    <col min="1835" max="1835" width="10" style="48" customWidth="1"/>
    <col min="1836" max="1836" width="2.5703125" style="48" customWidth="1"/>
    <col min="1837" max="1837" width="4.7109375" style="48" customWidth="1"/>
    <col min="1838" max="1838" width="4" style="48" customWidth="1"/>
    <col min="1839" max="1839" width="2.140625" style="48" customWidth="1"/>
    <col min="1840" max="2051" width="11.42578125" style="48"/>
    <col min="2052" max="2052" width="3.140625" style="48" customWidth="1"/>
    <col min="2053" max="2053" width="5.42578125" style="48" customWidth="1"/>
    <col min="2054" max="2066" width="2.28515625" style="48" customWidth="1"/>
    <col min="2067" max="2067" width="7.7109375" style="48" customWidth="1"/>
    <col min="2068" max="2068" width="11.7109375" style="48" customWidth="1"/>
    <col min="2069" max="2069" width="10.7109375" style="48" customWidth="1"/>
    <col min="2070" max="2070" width="10.28515625" style="48" customWidth="1"/>
    <col min="2071" max="2071" width="1.85546875" style="48" customWidth="1"/>
    <col min="2072" max="2083" width="4" style="48" customWidth="1"/>
    <col min="2084" max="2088" width="3.7109375" style="48" customWidth="1"/>
    <col min="2089" max="2089" width="6.7109375" style="48" customWidth="1"/>
    <col min="2090" max="2090" width="7.28515625" style="48" customWidth="1"/>
    <col min="2091" max="2091" width="10" style="48" customWidth="1"/>
    <col min="2092" max="2092" width="2.5703125" style="48" customWidth="1"/>
    <col min="2093" max="2093" width="4.7109375" style="48" customWidth="1"/>
    <col min="2094" max="2094" width="4" style="48" customWidth="1"/>
    <col min="2095" max="2095" width="2.140625" style="48" customWidth="1"/>
    <col min="2096" max="2307" width="11.42578125" style="48"/>
    <col min="2308" max="2308" width="3.140625" style="48" customWidth="1"/>
    <col min="2309" max="2309" width="5.42578125" style="48" customWidth="1"/>
    <col min="2310" max="2322" width="2.28515625" style="48" customWidth="1"/>
    <col min="2323" max="2323" width="7.7109375" style="48" customWidth="1"/>
    <col min="2324" max="2324" width="11.7109375" style="48" customWidth="1"/>
    <col min="2325" max="2325" width="10.7109375" style="48" customWidth="1"/>
    <col min="2326" max="2326" width="10.28515625" style="48" customWidth="1"/>
    <col min="2327" max="2327" width="1.85546875" style="48" customWidth="1"/>
    <col min="2328" max="2339" width="4" style="48" customWidth="1"/>
    <col min="2340" max="2344" width="3.7109375" style="48" customWidth="1"/>
    <col min="2345" max="2345" width="6.7109375" style="48" customWidth="1"/>
    <col min="2346" max="2346" width="7.28515625" style="48" customWidth="1"/>
    <col min="2347" max="2347" width="10" style="48" customWidth="1"/>
    <col min="2348" max="2348" width="2.5703125" style="48" customWidth="1"/>
    <col min="2349" max="2349" width="4.7109375" style="48" customWidth="1"/>
    <col min="2350" max="2350" width="4" style="48" customWidth="1"/>
    <col min="2351" max="2351" width="2.140625" style="48" customWidth="1"/>
    <col min="2352" max="2563" width="11.42578125" style="48"/>
    <col min="2564" max="2564" width="3.140625" style="48" customWidth="1"/>
    <col min="2565" max="2565" width="5.42578125" style="48" customWidth="1"/>
    <col min="2566" max="2578" width="2.28515625" style="48" customWidth="1"/>
    <col min="2579" max="2579" width="7.7109375" style="48" customWidth="1"/>
    <col min="2580" max="2580" width="11.7109375" style="48" customWidth="1"/>
    <col min="2581" max="2581" width="10.7109375" style="48" customWidth="1"/>
    <col min="2582" max="2582" width="10.28515625" style="48" customWidth="1"/>
    <col min="2583" max="2583" width="1.85546875" style="48" customWidth="1"/>
    <col min="2584" max="2595" width="4" style="48" customWidth="1"/>
    <col min="2596" max="2600" width="3.7109375" style="48" customWidth="1"/>
    <col min="2601" max="2601" width="6.7109375" style="48" customWidth="1"/>
    <col min="2602" max="2602" width="7.28515625" style="48" customWidth="1"/>
    <col min="2603" max="2603" width="10" style="48" customWidth="1"/>
    <col min="2604" max="2604" width="2.5703125" style="48" customWidth="1"/>
    <col min="2605" max="2605" width="4.7109375" style="48" customWidth="1"/>
    <col min="2606" max="2606" width="4" style="48" customWidth="1"/>
    <col min="2607" max="2607" width="2.140625" style="48" customWidth="1"/>
    <col min="2608" max="2819" width="11.42578125" style="48"/>
    <col min="2820" max="2820" width="3.140625" style="48" customWidth="1"/>
    <col min="2821" max="2821" width="5.42578125" style="48" customWidth="1"/>
    <col min="2822" max="2834" width="2.28515625" style="48" customWidth="1"/>
    <col min="2835" max="2835" width="7.7109375" style="48" customWidth="1"/>
    <col min="2836" max="2836" width="11.7109375" style="48" customWidth="1"/>
    <col min="2837" max="2837" width="10.7109375" style="48" customWidth="1"/>
    <col min="2838" max="2838" width="10.28515625" style="48" customWidth="1"/>
    <col min="2839" max="2839" width="1.85546875" style="48" customWidth="1"/>
    <col min="2840" max="2851" width="4" style="48" customWidth="1"/>
    <col min="2852" max="2856" width="3.7109375" style="48" customWidth="1"/>
    <col min="2857" max="2857" width="6.7109375" style="48" customWidth="1"/>
    <col min="2858" max="2858" width="7.28515625" style="48" customWidth="1"/>
    <col min="2859" max="2859" width="10" style="48" customWidth="1"/>
    <col min="2860" max="2860" width="2.5703125" style="48" customWidth="1"/>
    <col min="2861" max="2861" width="4.7109375" style="48" customWidth="1"/>
    <col min="2862" max="2862" width="4" style="48" customWidth="1"/>
    <col min="2863" max="2863" width="2.140625" style="48" customWidth="1"/>
    <col min="2864" max="3075" width="11.42578125" style="48"/>
    <col min="3076" max="3076" width="3.140625" style="48" customWidth="1"/>
    <col min="3077" max="3077" width="5.42578125" style="48" customWidth="1"/>
    <col min="3078" max="3090" width="2.28515625" style="48" customWidth="1"/>
    <col min="3091" max="3091" width="7.7109375" style="48" customWidth="1"/>
    <col min="3092" max="3092" width="11.7109375" style="48" customWidth="1"/>
    <col min="3093" max="3093" width="10.7109375" style="48" customWidth="1"/>
    <col min="3094" max="3094" width="10.28515625" style="48" customWidth="1"/>
    <col min="3095" max="3095" width="1.85546875" style="48" customWidth="1"/>
    <col min="3096" max="3107" width="4" style="48" customWidth="1"/>
    <col min="3108" max="3112" width="3.7109375" style="48" customWidth="1"/>
    <col min="3113" max="3113" width="6.7109375" style="48" customWidth="1"/>
    <col min="3114" max="3114" width="7.28515625" style="48" customWidth="1"/>
    <col min="3115" max="3115" width="10" style="48" customWidth="1"/>
    <col min="3116" max="3116" width="2.5703125" style="48" customWidth="1"/>
    <col min="3117" max="3117" width="4.7109375" style="48" customWidth="1"/>
    <col min="3118" max="3118" width="4" style="48" customWidth="1"/>
    <col min="3119" max="3119" width="2.140625" style="48" customWidth="1"/>
    <col min="3120" max="3331" width="11.42578125" style="48"/>
    <col min="3332" max="3332" width="3.140625" style="48" customWidth="1"/>
    <col min="3333" max="3333" width="5.42578125" style="48" customWidth="1"/>
    <col min="3334" max="3346" width="2.28515625" style="48" customWidth="1"/>
    <col min="3347" max="3347" width="7.7109375" style="48" customWidth="1"/>
    <col min="3348" max="3348" width="11.7109375" style="48" customWidth="1"/>
    <col min="3349" max="3349" width="10.7109375" style="48" customWidth="1"/>
    <col min="3350" max="3350" width="10.28515625" style="48" customWidth="1"/>
    <col min="3351" max="3351" width="1.85546875" style="48" customWidth="1"/>
    <col min="3352" max="3363" width="4" style="48" customWidth="1"/>
    <col min="3364" max="3368" width="3.7109375" style="48" customWidth="1"/>
    <col min="3369" max="3369" width="6.7109375" style="48" customWidth="1"/>
    <col min="3370" max="3370" width="7.28515625" style="48" customWidth="1"/>
    <col min="3371" max="3371" width="10" style="48" customWidth="1"/>
    <col min="3372" max="3372" width="2.5703125" style="48" customWidth="1"/>
    <col min="3373" max="3373" width="4.7109375" style="48" customWidth="1"/>
    <col min="3374" max="3374" width="4" style="48" customWidth="1"/>
    <col min="3375" max="3375" width="2.140625" style="48" customWidth="1"/>
    <col min="3376" max="3587" width="11.42578125" style="48"/>
    <col min="3588" max="3588" width="3.140625" style="48" customWidth="1"/>
    <col min="3589" max="3589" width="5.42578125" style="48" customWidth="1"/>
    <col min="3590" max="3602" width="2.28515625" style="48" customWidth="1"/>
    <col min="3603" max="3603" width="7.7109375" style="48" customWidth="1"/>
    <col min="3604" max="3604" width="11.7109375" style="48" customWidth="1"/>
    <col min="3605" max="3605" width="10.7109375" style="48" customWidth="1"/>
    <col min="3606" max="3606" width="10.28515625" style="48" customWidth="1"/>
    <col min="3607" max="3607" width="1.85546875" style="48" customWidth="1"/>
    <col min="3608" max="3619" width="4" style="48" customWidth="1"/>
    <col min="3620" max="3624" width="3.7109375" style="48" customWidth="1"/>
    <col min="3625" max="3625" width="6.7109375" style="48" customWidth="1"/>
    <col min="3626" max="3626" width="7.28515625" style="48" customWidth="1"/>
    <col min="3627" max="3627" width="10" style="48" customWidth="1"/>
    <col min="3628" max="3628" width="2.5703125" style="48" customWidth="1"/>
    <col min="3629" max="3629" width="4.7109375" style="48" customWidth="1"/>
    <col min="3630" max="3630" width="4" style="48" customWidth="1"/>
    <col min="3631" max="3631" width="2.140625" style="48" customWidth="1"/>
    <col min="3632" max="3843" width="11.42578125" style="48"/>
    <col min="3844" max="3844" width="3.140625" style="48" customWidth="1"/>
    <col min="3845" max="3845" width="5.42578125" style="48" customWidth="1"/>
    <col min="3846" max="3858" width="2.28515625" style="48" customWidth="1"/>
    <col min="3859" max="3859" width="7.7109375" style="48" customWidth="1"/>
    <col min="3860" max="3860" width="11.7109375" style="48" customWidth="1"/>
    <col min="3861" max="3861" width="10.7109375" style="48" customWidth="1"/>
    <col min="3862" max="3862" width="10.28515625" style="48" customWidth="1"/>
    <col min="3863" max="3863" width="1.85546875" style="48" customWidth="1"/>
    <col min="3864" max="3875" width="4" style="48" customWidth="1"/>
    <col min="3876" max="3880" width="3.7109375" style="48" customWidth="1"/>
    <col min="3881" max="3881" width="6.7109375" style="48" customWidth="1"/>
    <col min="3882" max="3882" width="7.28515625" style="48" customWidth="1"/>
    <col min="3883" max="3883" width="10" style="48" customWidth="1"/>
    <col min="3884" max="3884" width="2.5703125" style="48" customWidth="1"/>
    <col min="3885" max="3885" width="4.7109375" style="48" customWidth="1"/>
    <col min="3886" max="3886" width="4" style="48" customWidth="1"/>
    <col min="3887" max="3887" width="2.140625" style="48" customWidth="1"/>
    <col min="3888" max="4099" width="11.42578125" style="48"/>
    <col min="4100" max="4100" width="3.140625" style="48" customWidth="1"/>
    <col min="4101" max="4101" width="5.42578125" style="48" customWidth="1"/>
    <col min="4102" max="4114" width="2.28515625" style="48" customWidth="1"/>
    <col min="4115" max="4115" width="7.7109375" style="48" customWidth="1"/>
    <col min="4116" max="4116" width="11.7109375" style="48" customWidth="1"/>
    <col min="4117" max="4117" width="10.7109375" style="48" customWidth="1"/>
    <col min="4118" max="4118" width="10.28515625" style="48" customWidth="1"/>
    <col min="4119" max="4119" width="1.85546875" style="48" customWidth="1"/>
    <col min="4120" max="4131" width="4" style="48" customWidth="1"/>
    <col min="4132" max="4136" width="3.7109375" style="48" customWidth="1"/>
    <col min="4137" max="4137" width="6.7109375" style="48" customWidth="1"/>
    <col min="4138" max="4138" width="7.28515625" style="48" customWidth="1"/>
    <col min="4139" max="4139" width="10" style="48" customWidth="1"/>
    <col min="4140" max="4140" width="2.5703125" style="48" customWidth="1"/>
    <col min="4141" max="4141" width="4.7109375" style="48" customWidth="1"/>
    <col min="4142" max="4142" width="4" style="48" customWidth="1"/>
    <col min="4143" max="4143" width="2.140625" style="48" customWidth="1"/>
    <col min="4144" max="4355" width="11.42578125" style="48"/>
    <col min="4356" max="4356" width="3.140625" style="48" customWidth="1"/>
    <col min="4357" max="4357" width="5.42578125" style="48" customWidth="1"/>
    <col min="4358" max="4370" width="2.28515625" style="48" customWidth="1"/>
    <col min="4371" max="4371" width="7.7109375" style="48" customWidth="1"/>
    <col min="4372" max="4372" width="11.7109375" style="48" customWidth="1"/>
    <col min="4373" max="4373" width="10.7109375" style="48" customWidth="1"/>
    <col min="4374" max="4374" width="10.28515625" style="48" customWidth="1"/>
    <col min="4375" max="4375" width="1.85546875" style="48" customWidth="1"/>
    <col min="4376" max="4387" width="4" style="48" customWidth="1"/>
    <col min="4388" max="4392" width="3.7109375" style="48" customWidth="1"/>
    <col min="4393" max="4393" width="6.7109375" style="48" customWidth="1"/>
    <col min="4394" max="4394" width="7.28515625" style="48" customWidth="1"/>
    <col min="4395" max="4395" width="10" style="48" customWidth="1"/>
    <col min="4396" max="4396" width="2.5703125" style="48" customWidth="1"/>
    <col min="4397" max="4397" width="4.7109375" style="48" customWidth="1"/>
    <col min="4398" max="4398" width="4" style="48" customWidth="1"/>
    <col min="4399" max="4399" width="2.140625" style="48" customWidth="1"/>
    <col min="4400" max="4611" width="11.42578125" style="48"/>
    <col min="4612" max="4612" width="3.140625" style="48" customWidth="1"/>
    <col min="4613" max="4613" width="5.42578125" style="48" customWidth="1"/>
    <col min="4614" max="4626" width="2.28515625" style="48" customWidth="1"/>
    <col min="4627" max="4627" width="7.7109375" style="48" customWidth="1"/>
    <col min="4628" max="4628" width="11.7109375" style="48" customWidth="1"/>
    <col min="4629" max="4629" width="10.7109375" style="48" customWidth="1"/>
    <col min="4630" max="4630" width="10.28515625" style="48" customWidth="1"/>
    <col min="4631" max="4631" width="1.85546875" style="48" customWidth="1"/>
    <col min="4632" max="4643" width="4" style="48" customWidth="1"/>
    <col min="4644" max="4648" width="3.7109375" style="48" customWidth="1"/>
    <col min="4649" max="4649" width="6.7109375" style="48" customWidth="1"/>
    <col min="4650" max="4650" width="7.28515625" style="48" customWidth="1"/>
    <col min="4651" max="4651" width="10" style="48" customWidth="1"/>
    <col min="4652" max="4652" width="2.5703125" style="48" customWidth="1"/>
    <col min="4653" max="4653" width="4.7109375" style="48" customWidth="1"/>
    <col min="4654" max="4654" width="4" style="48" customWidth="1"/>
    <col min="4655" max="4655" width="2.140625" style="48" customWidth="1"/>
    <col min="4656" max="4867" width="11.42578125" style="48"/>
    <col min="4868" max="4868" width="3.140625" style="48" customWidth="1"/>
    <col min="4869" max="4869" width="5.42578125" style="48" customWidth="1"/>
    <col min="4870" max="4882" width="2.28515625" style="48" customWidth="1"/>
    <col min="4883" max="4883" width="7.7109375" style="48" customWidth="1"/>
    <col min="4884" max="4884" width="11.7109375" style="48" customWidth="1"/>
    <col min="4885" max="4885" width="10.7109375" style="48" customWidth="1"/>
    <col min="4886" max="4886" width="10.28515625" style="48" customWidth="1"/>
    <col min="4887" max="4887" width="1.85546875" style="48" customWidth="1"/>
    <col min="4888" max="4899" width="4" style="48" customWidth="1"/>
    <col min="4900" max="4904" width="3.7109375" style="48" customWidth="1"/>
    <col min="4905" max="4905" width="6.7109375" style="48" customWidth="1"/>
    <col min="4906" max="4906" width="7.28515625" style="48" customWidth="1"/>
    <col min="4907" max="4907" width="10" style="48" customWidth="1"/>
    <col min="4908" max="4908" width="2.5703125" style="48" customWidth="1"/>
    <col min="4909" max="4909" width="4.7109375" style="48" customWidth="1"/>
    <col min="4910" max="4910" width="4" style="48" customWidth="1"/>
    <col min="4911" max="4911" width="2.140625" style="48" customWidth="1"/>
    <col min="4912" max="5123" width="11.42578125" style="48"/>
    <col min="5124" max="5124" width="3.140625" style="48" customWidth="1"/>
    <col min="5125" max="5125" width="5.42578125" style="48" customWidth="1"/>
    <col min="5126" max="5138" width="2.28515625" style="48" customWidth="1"/>
    <col min="5139" max="5139" width="7.7109375" style="48" customWidth="1"/>
    <col min="5140" max="5140" width="11.7109375" style="48" customWidth="1"/>
    <col min="5141" max="5141" width="10.7109375" style="48" customWidth="1"/>
    <col min="5142" max="5142" width="10.28515625" style="48" customWidth="1"/>
    <col min="5143" max="5143" width="1.85546875" style="48" customWidth="1"/>
    <col min="5144" max="5155" width="4" style="48" customWidth="1"/>
    <col min="5156" max="5160" width="3.7109375" style="48" customWidth="1"/>
    <col min="5161" max="5161" width="6.7109375" style="48" customWidth="1"/>
    <col min="5162" max="5162" width="7.28515625" style="48" customWidth="1"/>
    <col min="5163" max="5163" width="10" style="48" customWidth="1"/>
    <col min="5164" max="5164" width="2.5703125" style="48" customWidth="1"/>
    <col min="5165" max="5165" width="4.7109375" style="48" customWidth="1"/>
    <col min="5166" max="5166" width="4" style="48" customWidth="1"/>
    <col min="5167" max="5167" width="2.140625" style="48" customWidth="1"/>
    <col min="5168" max="5379" width="11.42578125" style="48"/>
    <col min="5380" max="5380" width="3.140625" style="48" customWidth="1"/>
    <col min="5381" max="5381" width="5.42578125" style="48" customWidth="1"/>
    <col min="5382" max="5394" width="2.28515625" style="48" customWidth="1"/>
    <col min="5395" max="5395" width="7.7109375" style="48" customWidth="1"/>
    <col min="5396" max="5396" width="11.7109375" style="48" customWidth="1"/>
    <col min="5397" max="5397" width="10.7109375" style="48" customWidth="1"/>
    <col min="5398" max="5398" width="10.28515625" style="48" customWidth="1"/>
    <col min="5399" max="5399" width="1.85546875" style="48" customWidth="1"/>
    <col min="5400" max="5411" width="4" style="48" customWidth="1"/>
    <col min="5412" max="5416" width="3.7109375" style="48" customWidth="1"/>
    <col min="5417" max="5417" width="6.7109375" style="48" customWidth="1"/>
    <col min="5418" max="5418" width="7.28515625" style="48" customWidth="1"/>
    <col min="5419" max="5419" width="10" style="48" customWidth="1"/>
    <col min="5420" max="5420" width="2.5703125" style="48" customWidth="1"/>
    <col min="5421" max="5421" width="4.7109375" style="48" customWidth="1"/>
    <col min="5422" max="5422" width="4" style="48" customWidth="1"/>
    <col min="5423" max="5423" width="2.140625" style="48" customWidth="1"/>
    <col min="5424" max="5635" width="11.42578125" style="48"/>
    <col min="5636" max="5636" width="3.140625" style="48" customWidth="1"/>
    <col min="5637" max="5637" width="5.42578125" style="48" customWidth="1"/>
    <col min="5638" max="5650" width="2.28515625" style="48" customWidth="1"/>
    <col min="5651" max="5651" width="7.7109375" style="48" customWidth="1"/>
    <col min="5652" max="5652" width="11.7109375" style="48" customWidth="1"/>
    <col min="5653" max="5653" width="10.7109375" style="48" customWidth="1"/>
    <col min="5654" max="5654" width="10.28515625" style="48" customWidth="1"/>
    <col min="5655" max="5655" width="1.85546875" style="48" customWidth="1"/>
    <col min="5656" max="5667" width="4" style="48" customWidth="1"/>
    <col min="5668" max="5672" width="3.7109375" style="48" customWidth="1"/>
    <col min="5673" max="5673" width="6.7109375" style="48" customWidth="1"/>
    <col min="5674" max="5674" width="7.28515625" style="48" customWidth="1"/>
    <col min="5675" max="5675" width="10" style="48" customWidth="1"/>
    <col min="5676" max="5676" width="2.5703125" style="48" customWidth="1"/>
    <col min="5677" max="5677" width="4.7109375" style="48" customWidth="1"/>
    <col min="5678" max="5678" width="4" style="48" customWidth="1"/>
    <col min="5679" max="5679" width="2.140625" style="48" customWidth="1"/>
    <col min="5680" max="5891" width="11.42578125" style="48"/>
    <col min="5892" max="5892" width="3.140625" style="48" customWidth="1"/>
    <col min="5893" max="5893" width="5.42578125" style="48" customWidth="1"/>
    <col min="5894" max="5906" width="2.28515625" style="48" customWidth="1"/>
    <col min="5907" max="5907" width="7.7109375" style="48" customWidth="1"/>
    <col min="5908" max="5908" width="11.7109375" style="48" customWidth="1"/>
    <col min="5909" max="5909" width="10.7109375" style="48" customWidth="1"/>
    <col min="5910" max="5910" width="10.28515625" style="48" customWidth="1"/>
    <col min="5911" max="5911" width="1.85546875" style="48" customWidth="1"/>
    <col min="5912" max="5923" width="4" style="48" customWidth="1"/>
    <col min="5924" max="5928" width="3.7109375" style="48" customWidth="1"/>
    <col min="5929" max="5929" width="6.7109375" style="48" customWidth="1"/>
    <col min="5930" max="5930" width="7.28515625" style="48" customWidth="1"/>
    <col min="5931" max="5931" width="10" style="48" customWidth="1"/>
    <col min="5932" max="5932" width="2.5703125" style="48" customWidth="1"/>
    <col min="5933" max="5933" width="4.7109375" style="48" customWidth="1"/>
    <col min="5934" max="5934" width="4" style="48" customWidth="1"/>
    <col min="5935" max="5935" width="2.140625" style="48" customWidth="1"/>
    <col min="5936" max="6147" width="11.42578125" style="48"/>
    <col min="6148" max="6148" width="3.140625" style="48" customWidth="1"/>
    <col min="6149" max="6149" width="5.42578125" style="48" customWidth="1"/>
    <col min="6150" max="6162" width="2.28515625" style="48" customWidth="1"/>
    <col min="6163" max="6163" width="7.7109375" style="48" customWidth="1"/>
    <col min="6164" max="6164" width="11.7109375" style="48" customWidth="1"/>
    <col min="6165" max="6165" width="10.7109375" style="48" customWidth="1"/>
    <col min="6166" max="6166" width="10.28515625" style="48" customWidth="1"/>
    <col min="6167" max="6167" width="1.85546875" style="48" customWidth="1"/>
    <col min="6168" max="6179" width="4" style="48" customWidth="1"/>
    <col min="6180" max="6184" width="3.7109375" style="48" customWidth="1"/>
    <col min="6185" max="6185" width="6.7109375" style="48" customWidth="1"/>
    <col min="6186" max="6186" width="7.28515625" style="48" customWidth="1"/>
    <col min="6187" max="6187" width="10" style="48" customWidth="1"/>
    <col min="6188" max="6188" width="2.5703125" style="48" customWidth="1"/>
    <col min="6189" max="6189" width="4.7109375" style="48" customWidth="1"/>
    <col min="6190" max="6190" width="4" style="48" customWidth="1"/>
    <col min="6191" max="6191" width="2.140625" style="48" customWidth="1"/>
    <col min="6192" max="6403" width="11.42578125" style="48"/>
    <col min="6404" max="6404" width="3.140625" style="48" customWidth="1"/>
    <col min="6405" max="6405" width="5.42578125" style="48" customWidth="1"/>
    <col min="6406" max="6418" width="2.28515625" style="48" customWidth="1"/>
    <col min="6419" max="6419" width="7.7109375" style="48" customWidth="1"/>
    <col min="6420" max="6420" width="11.7109375" style="48" customWidth="1"/>
    <col min="6421" max="6421" width="10.7109375" style="48" customWidth="1"/>
    <col min="6422" max="6422" width="10.28515625" style="48" customWidth="1"/>
    <col min="6423" max="6423" width="1.85546875" style="48" customWidth="1"/>
    <col min="6424" max="6435" width="4" style="48" customWidth="1"/>
    <col min="6436" max="6440" width="3.7109375" style="48" customWidth="1"/>
    <col min="6441" max="6441" width="6.7109375" style="48" customWidth="1"/>
    <col min="6442" max="6442" width="7.28515625" style="48" customWidth="1"/>
    <col min="6443" max="6443" width="10" style="48" customWidth="1"/>
    <col min="6444" max="6444" width="2.5703125" style="48" customWidth="1"/>
    <col min="6445" max="6445" width="4.7109375" style="48" customWidth="1"/>
    <col min="6446" max="6446" width="4" style="48" customWidth="1"/>
    <col min="6447" max="6447" width="2.140625" style="48" customWidth="1"/>
    <col min="6448" max="6659" width="11.42578125" style="48"/>
    <col min="6660" max="6660" width="3.140625" style="48" customWidth="1"/>
    <col min="6661" max="6661" width="5.42578125" style="48" customWidth="1"/>
    <col min="6662" max="6674" width="2.28515625" style="48" customWidth="1"/>
    <col min="6675" max="6675" width="7.7109375" style="48" customWidth="1"/>
    <col min="6676" max="6676" width="11.7109375" style="48" customWidth="1"/>
    <col min="6677" max="6677" width="10.7109375" style="48" customWidth="1"/>
    <col min="6678" max="6678" width="10.28515625" style="48" customWidth="1"/>
    <col min="6679" max="6679" width="1.85546875" style="48" customWidth="1"/>
    <col min="6680" max="6691" width="4" style="48" customWidth="1"/>
    <col min="6692" max="6696" width="3.7109375" style="48" customWidth="1"/>
    <col min="6697" max="6697" width="6.7109375" style="48" customWidth="1"/>
    <col min="6698" max="6698" width="7.28515625" style="48" customWidth="1"/>
    <col min="6699" max="6699" width="10" style="48" customWidth="1"/>
    <col min="6700" max="6700" width="2.5703125" style="48" customWidth="1"/>
    <col min="6701" max="6701" width="4.7109375" style="48" customWidth="1"/>
    <col min="6702" max="6702" width="4" style="48" customWidth="1"/>
    <col min="6703" max="6703" width="2.140625" style="48" customWidth="1"/>
    <col min="6704" max="6915" width="11.42578125" style="48"/>
    <col min="6916" max="6916" width="3.140625" style="48" customWidth="1"/>
    <col min="6917" max="6917" width="5.42578125" style="48" customWidth="1"/>
    <col min="6918" max="6930" width="2.28515625" style="48" customWidth="1"/>
    <col min="6931" max="6931" width="7.7109375" style="48" customWidth="1"/>
    <col min="6932" max="6932" width="11.7109375" style="48" customWidth="1"/>
    <col min="6933" max="6933" width="10.7109375" style="48" customWidth="1"/>
    <col min="6934" max="6934" width="10.28515625" style="48" customWidth="1"/>
    <col min="6935" max="6935" width="1.85546875" style="48" customWidth="1"/>
    <col min="6936" max="6947" width="4" style="48" customWidth="1"/>
    <col min="6948" max="6952" width="3.7109375" style="48" customWidth="1"/>
    <col min="6953" max="6953" width="6.7109375" style="48" customWidth="1"/>
    <col min="6954" max="6954" width="7.28515625" style="48" customWidth="1"/>
    <col min="6955" max="6955" width="10" style="48" customWidth="1"/>
    <col min="6956" max="6956" width="2.5703125" style="48" customWidth="1"/>
    <col min="6957" max="6957" width="4.7109375" style="48" customWidth="1"/>
    <col min="6958" max="6958" width="4" style="48" customWidth="1"/>
    <col min="6959" max="6959" width="2.140625" style="48" customWidth="1"/>
    <col min="6960" max="7171" width="11.42578125" style="48"/>
    <col min="7172" max="7172" width="3.140625" style="48" customWidth="1"/>
    <col min="7173" max="7173" width="5.42578125" style="48" customWidth="1"/>
    <col min="7174" max="7186" width="2.28515625" style="48" customWidth="1"/>
    <col min="7187" max="7187" width="7.7109375" style="48" customWidth="1"/>
    <col min="7188" max="7188" width="11.7109375" style="48" customWidth="1"/>
    <col min="7189" max="7189" width="10.7109375" style="48" customWidth="1"/>
    <col min="7190" max="7190" width="10.28515625" style="48" customWidth="1"/>
    <col min="7191" max="7191" width="1.85546875" style="48" customWidth="1"/>
    <col min="7192" max="7203" width="4" style="48" customWidth="1"/>
    <col min="7204" max="7208" width="3.7109375" style="48" customWidth="1"/>
    <col min="7209" max="7209" width="6.7109375" style="48" customWidth="1"/>
    <col min="7210" max="7210" width="7.28515625" style="48" customWidth="1"/>
    <col min="7211" max="7211" width="10" style="48" customWidth="1"/>
    <col min="7212" max="7212" width="2.5703125" style="48" customWidth="1"/>
    <col min="7213" max="7213" width="4.7109375" style="48" customWidth="1"/>
    <col min="7214" max="7214" width="4" style="48" customWidth="1"/>
    <col min="7215" max="7215" width="2.140625" style="48" customWidth="1"/>
    <col min="7216" max="7427" width="11.42578125" style="48"/>
    <col min="7428" max="7428" width="3.140625" style="48" customWidth="1"/>
    <col min="7429" max="7429" width="5.42578125" style="48" customWidth="1"/>
    <col min="7430" max="7442" width="2.28515625" style="48" customWidth="1"/>
    <col min="7443" max="7443" width="7.7109375" style="48" customWidth="1"/>
    <col min="7444" max="7444" width="11.7109375" style="48" customWidth="1"/>
    <col min="7445" max="7445" width="10.7109375" style="48" customWidth="1"/>
    <col min="7446" max="7446" width="10.28515625" style="48" customWidth="1"/>
    <col min="7447" max="7447" width="1.85546875" style="48" customWidth="1"/>
    <col min="7448" max="7459" width="4" style="48" customWidth="1"/>
    <col min="7460" max="7464" width="3.7109375" style="48" customWidth="1"/>
    <col min="7465" max="7465" width="6.7109375" style="48" customWidth="1"/>
    <col min="7466" max="7466" width="7.28515625" style="48" customWidth="1"/>
    <col min="7467" max="7467" width="10" style="48" customWidth="1"/>
    <col min="7468" max="7468" width="2.5703125" style="48" customWidth="1"/>
    <col min="7469" max="7469" width="4.7109375" style="48" customWidth="1"/>
    <col min="7470" max="7470" width="4" style="48" customWidth="1"/>
    <col min="7471" max="7471" width="2.140625" style="48" customWidth="1"/>
    <col min="7472" max="7683" width="11.42578125" style="48"/>
    <col min="7684" max="7684" width="3.140625" style="48" customWidth="1"/>
    <col min="7685" max="7685" width="5.42578125" style="48" customWidth="1"/>
    <col min="7686" max="7698" width="2.28515625" style="48" customWidth="1"/>
    <col min="7699" max="7699" width="7.7109375" style="48" customWidth="1"/>
    <col min="7700" max="7700" width="11.7109375" style="48" customWidth="1"/>
    <col min="7701" max="7701" width="10.7109375" style="48" customWidth="1"/>
    <col min="7702" max="7702" width="10.28515625" style="48" customWidth="1"/>
    <col min="7703" max="7703" width="1.85546875" style="48" customWidth="1"/>
    <col min="7704" max="7715" width="4" style="48" customWidth="1"/>
    <col min="7716" max="7720" width="3.7109375" style="48" customWidth="1"/>
    <col min="7721" max="7721" width="6.7109375" style="48" customWidth="1"/>
    <col min="7722" max="7722" width="7.28515625" style="48" customWidth="1"/>
    <col min="7723" max="7723" width="10" style="48" customWidth="1"/>
    <col min="7724" max="7724" width="2.5703125" style="48" customWidth="1"/>
    <col min="7725" max="7725" width="4.7109375" style="48" customWidth="1"/>
    <col min="7726" max="7726" width="4" style="48" customWidth="1"/>
    <col min="7727" max="7727" width="2.140625" style="48" customWidth="1"/>
    <col min="7728" max="7939" width="11.42578125" style="48"/>
    <col min="7940" max="7940" width="3.140625" style="48" customWidth="1"/>
    <col min="7941" max="7941" width="5.42578125" style="48" customWidth="1"/>
    <col min="7942" max="7954" width="2.28515625" style="48" customWidth="1"/>
    <col min="7955" max="7955" width="7.7109375" style="48" customWidth="1"/>
    <col min="7956" max="7956" width="11.7109375" style="48" customWidth="1"/>
    <col min="7957" max="7957" width="10.7109375" style="48" customWidth="1"/>
    <col min="7958" max="7958" width="10.28515625" style="48" customWidth="1"/>
    <col min="7959" max="7959" width="1.85546875" style="48" customWidth="1"/>
    <col min="7960" max="7971" width="4" style="48" customWidth="1"/>
    <col min="7972" max="7976" width="3.7109375" style="48" customWidth="1"/>
    <col min="7977" max="7977" width="6.7109375" style="48" customWidth="1"/>
    <col min="7978" max="7978" width="7.28515625" style="48" customWidth="1"/>
    <col min="7979" max="7979" width="10" style="48" customWidth="1"/>
    <col min="7980" max="7980" width="2.5703125" style="48" customWidth="1"/>
    <col min="7981" max="7981" width="4.7109375" style="48" customWidth="1"/>
    <col min="7982" max="7982" width="4" style="48" customWidth="1"/>
    <col min="7983" max="7983" width="2.140625" style="48" customWidth="1"/>
    <col min="7984" max="8195" width="11.42578125" style="48"/>
    <col min="8196" max="8196" width="3.140625" style="48" customWidth="1"/>
    <col min="8197" max="8197" width="5.42578125" style="48" customWidth="1"/>
    <col min="8198" max="8210" width="2.28515625" style="48" customWidth="1"/>
    <col min="8211" max="8211" width="7.7109375" style="48" customWidth="1"/>
    <col min="8212" max="8212" width="11.7109375" style="48" customWidth="1"/>
    <col min="8213" max="8213" width="10.7109375" style="48" customWidth="1"/>
    <col min="8214" max="8214" width="10.28515625" style="48" customWidth="1"/>
    <col min="8215" max="8215" width="1.85546875" style="48" customWidth="1"/>
    <col min="8216" max="8227" width="4" style="48" customWidth="1"/>
    <col min="8228" max="8232" width="3.7109375" style="48" customWidth="1"/>
    <col min="8233" max="8233" width="6.7109375" style="48" customWidth="1"/>
    <col min="8234" max="8234" width="7.28515625" style="48" customWidth="1"/>
    <col min="8235" max="8235" width="10" style="48" customWidth="1"/>
    <col min="8236" max="8236" width="2.5703125" style="48" customWidth="1"/>
    <col min="8237" max="8237" width="4.7109375" style="48" customWidth="1"/>
    <col min="8238" max="8238" width="4" style="48" customWidth="1"/>
    <col min="8239" max="8239" width="2.140625" style="48" customWidth="1"/>
    <col min="8240" max="8451" width="11.42578125" style="48"/>
    <col min="8452" max="8452" width="3.140625" style="48" customWidth="1"/>
    <col min="8453" max="8453" width="5.42578125" style="48" customWidth="1"/>
    <col min="8454" max="8466" width="2.28515625" style="48" customWidth="1"/>
    <col min="8467" max="8467" width="7.7109375" style="48" customWidth="1"/>
    <col min="8468" max="8468" width="11.7109375" style="48" customWidth="1"/>
    <col min="8469" max="8469" width="10.7109375" style="48" customWidth="1"/>
    <col min="8470" max="8470" width="10.28515625" style="48" customWidth="1"/>
    <col min="8471" max="8471" width="1.85546875" style="48" customWidth="1"/>
    <col min="8472" max="8483" width="4" style="48" customWidth="1"/>
    <col min="8484" max="8488" width="3.7109375" style="48" customWidth="1"/>
    <col min="8489" max="8489" width="6.7109375" style="48" customWidth="1"/>
    <col min="8490" max="8490" width="7.28515625" style="48" customWidth="1"/>
    <col min="8491" max="8491" width="10" style="48" customWidth="1"/>
    <col min="8492" max="8492" width="2.5703125" style="48" customWidth="1"/>
    <col min="8493" max="8493" width="4.7109375" style="48" customWidth="1"/>
    <col min="8494" max="8494" width="4" style="48" customWidth="1"/>
    <col min="8495" max="8495" width="2.140625" style="48" customWidth="1"/>
    <col min="8496" max="8707" width="11.42578125" style="48"/>
    <col min="8708" max="8708" width="3.140625" style="48" customWidth="1"/>
    <col min="8709" max="8709" width="5.42578125" style="48" customWidth="1"/>
    <col min="8710" max="8722" width="2.28515625" style="48" customWidth="1"/>
    <col min="8723" max="8723" width="7.7109375" style="48" customWidth="1"/>
    <col min="8724" max="8724" width="11.7109375" style="48" customWidth="1"/>
    <col min="8725" max="8725" width="10.7109375" style="48" customWidth="1"/>
    <col min="8726" max="8726" width="10.28515625" style="48" customWidth="1"/>
    <col min="8727" max="8727" width="1.85546875" style="48" customWidth="1"/>
    <col min="8728" max="8739" width="4" style="48" customWidth="1"/>
    <col min="8740" max="8744" width="3.7109375" style="48" customWidth="1"/>
    <col min="8745" max="8745" width="6.7109375" style="48" customWidth="1"/>
    <col min="8746" max="8746" width="7.28515625" style="48" customWidth="1"/>
    <col min="8747" max="8747" width="10" style="48" customWidth="1"/>
    <col min="8748" max="8748" width="2.5703125" style="48" customWidth="1"/>
    <col min="8749" max="8749" width="4.7109375" style="48" customWidth="1"/>
    <col min="8750" max="8750" width="4" style="48" customWidth="1"/>
    <col min="8751" max="8751" width="2.140625" style="48" customWidth="1"/>
    <col min="8752" max="8963" width="11.42578125" style="48"/>
    <col min="8964" max="8964" width="3.140625" style="48" customWidth="1"/>
    <col min="8965" max="8965" width="5.42578125" style="48" customWidth="1"/>
    <col min="8966" max="8978" width="2.28515625" style="48" customWidth="1"/>
    <col min="8979" max="8979" width="7.7109375" style="48" customWidth="1"/>
    <col min="8980" max="8980" width="11.7109375" style="48" customWidth="1"/>
    <col min="8981" max="8981" width="10.7109375" style="48" customWidth="1"/>
    <col min="8982" max="8982" width="10.28515625" style="48" customWidth="1"/>
    <col min="8983" max="8983" width="1.85546875" style="48" customWidth="1"/>
    <col min="8984" max="8995" width="4" style="48" customWidth="1"/>
    <col min="8996" max="9000" width="3.7109375" style="48" customWidth="1"/>
    <col min="9001" max="9001" width="6.7109375" style="48" customWidth="1"/>
    <col min="9002" max="9002" width="7.28515625" style="48" customWidth="1"/>
    <col min="9003" max="9003" width="10" style="48" customWidth="1"/>
    <col min="9004" max="9004" width="2.5703125" style="48" customWidth="1"/>
    <col min="9005" max="9005" width="4.7109375" style="48" customWidth="1"/>
    <col min="9006" max="9006" width="4" style="48" customWidth="1"/>
    <col min="9007" max="9007" width="2.140625" style="48" customWidth="1"/>
    <col min="9008" max="9219" width="11.42578125" style="48"/>
    <col min="9220" max="9220" width="3.140625" style="48" customWidth="1"/>
    <col min="9221" max="9221" width="5.42578125" style="48" customWidth="1"/>
    <col min="9222" max="9234" width="2.28515625" style="48" customWidth="1"/>
    <col min="9235" max="9235" width="7.7109375" style="48" customWidth="1"/>
    <col min="9236" max="9236" width="11.7109375" style="48" customWidth="1"/>
    <col min="9237" max="9237" width="10.7109375" style="48" customWidth="1"/>
    <col min="9238" max="9238" width="10.28515625" style="48" customWidth="1"/>
    <col min="9239" max="9239" width="1.85546875" style="48" customWidth="1"/>
    <col min="9240" max="9251" width="4" style="48" customWidth="1"/>
    <col min="9252" max="9256" width="3.7109375" style="48" customWidth="1"/>
    <col min="9257" max="9257" width="6.7109375" style="48" customWidth="1"/>
    <col min="9258" max="9258" width="7.28515625" style="48" customWidth="1"/>
    <col min="9259" max="9259" width="10" style="48" customWidth="1"/>
    <col min="9260" max="9260" width="2.5703125" style="48" customWidth="1"/>
    <col min="9261" max="9261" width="4.7109375" style="48" customWidth="1"/>
    <col min="9262" max="9262" width="4" style="48" customWidth="1"/>
    <col min="9263" max="9263" width="2.140625" style="48" customWidth="1"/>
    <col min="9264" max="9475" width="11.42578125" style="48"/>
    <col min="9476" max="9476" width="3.140625" style="48" customWidth="1"/>
    <col min="9477" max="9477" width="5.42578125" style="48" customWidth="1"/>
    <col min="9478" max="9490" width="2.28515625" style="48" customWidth="1"/>
    <col min="9491" max="9491" width="7.7109375" style="48" customWidth="1"/>
    <col min="9492" max="9492" width="11.7109375" style="48" customWidth="1"/>
    <col min="9493" max="9493" width="10.7109375" style="48" customWidth="1"/>
    <col min="9494" max="9494" width="10.28515625" style="48" customWidth="1"/>
    <col min="9495" max="9495" width="1.85546875" style="48" customWidth="1"/>
    <col min="9496" max="9507" width="4" style="48" customWidth="1"/>
    <col min="9508" max="9512" width="3.7109375" style="48" customWidth="1"/>
    <col min="9513" max="9513" width="6.7109375" style="48" customWidth="1"/>
    <col min="9514" max="9514" width="7.28515625" style="48" customWidth="1"/>
    <col min="9515" max="9515" width="10" style="48" customWidth="1"/>
    <col min="9516" max="9516" width="2.5703125" style="48" customWidth="1"/>
    <col min="9517" max="9517" width="4.7109375" style="48" customWidth="1"/>
    <col min="9518" max="9518" width="4" style="48" customWidth="1"/>
    <col min="9519" max="9519" width="2.140625" style="48" customWidth="1"/>
    <col min="9520" max="9731" width="11.42578125" style="48"/>
    <col min="9732" max="9732" width="3.140625" style="48" customWidth="1"/>
    <col min="9733" max="9733" width="5.42578125" style="48" customWidth="1"/>
    <col min="9734" max="9746" width="2.28515625" style="48" customWidth="1"/>
    <col min="9747" max="9747" width="7.7109375" style="48" customWidth="1"/>
    <col min="9748" max="9748" width="11.7109375" style="48" customWidth="1"/>
    <col min="9749" max="9749" width="10.7109375" style="48" customWidth="1"/>
    <col min="9750" max="9750" width="10.28515625" style="48" customWidth="1"/>
    <col min="9751" max="9751" width="1.85546875" style="48" customWidth="1"/>
    <col min="9752" max="9763" width="4" style="48" customWidth="1"/>
    <col min="9764" max="9768" width="3.7109375" style="48" customWidth="1"/>
    <col min="9769" max="9769" width="6.7109375" style="48" customWidth="1"/>
    <col min="9770" max="9770" width="7.28515625" style="48" customWidth="1"/>
    <col min="9771" max="9771" width="10" style="48" customWidth="1"/>
    <col min="9772" max="9772" width="2.5703125" style="48" customWidth="1"/>
    <col min="9773" max="9773" width="4.7109375" style="48" customWidth="1"/>
    <col min="9774" max="9774" width="4" style="48" customWidth="1"/>
    <col min="9775" max="9775" width="2.140625" style="48" customWidth="1"/>
    <col min="9776" max="9987" width="11.42578125" style="48"/>
    <col min="9988" max="9988" width="3.140625" style="48" customWidth="1"/>
    <col min="9989" max="9989" width="5.42578125" style="48" customWidth="1"/>
    <col min="9990" max="10002" width="2.28515625" style="48" customWidth="1"/>
    <col min="10003" max="10003" width="7.7109375" style="48" customWidth="1"/>
    <col min="10004" max="10004" width="11.7109375" style="48" customWidth="1"/>
    <col min="10005" max="10005" width="10.7109375" style="48" customWidth="1"/>
    <col min="10006" max="10006" width="10.28515625" style="48" customWidth="1"/>
    <col min="10007" max="10007" width="1.85546875" style="48" customWidth="1"/>
    <col min="10008" max="10019" width="4" style="48" customWidth="1"/>
    <col min="10020" max="10024" width="3.7109375" style="48" customWidth="1"/>
    <col min="10025" max="10025" width="6.7109375" style="48" customWidth="1"/>
    <col min="10026" max="10026" width="7.28515625" style="48" customWidth="1"/>
    <col min="10027" max="10027" width="10" style="48" customWidth="1"/>
    <col min="10028" max="10028" width="2.5703125" style="48" customWidth="1"/>
    <col min="10029" max="10029" width="4.7109375" style="48" customWidth="1"/>
    <col min="10030" max="10030" width="4" style="48" customWidth="1"/>
    <col min="10031" max="10031" width="2.140625" style="48" customWidth="1"/>
    <col min="10032" max="10243" width="11.42578125" style="48"/>
    <col min="10244" max="10244" width="3.140625" style="48" customWidth="1"/>
    <col min="10245" max="10245" width="5.42578125" style="48" customWidth="1"/>
    <col min="10246" max="10258" width="2.28515625" style="48" customWidth="1"/>
    <col min="10259" max="10259" width="7.7109375" style="48" customWidth="1"/>
    <col min="10260" max="10260" width="11.7109375" style="48" customWidth="1"/>
    <col min="10261" max="10261" width="10.7109375" style="48" customWidth="1"/>
    <col min="10262" max="10262" width="10.28515625" style="48" customWidth="1"/>
    <col min="10263" max="10263" width="1.85546875" style="48" customWidth="1"/>
    <col min="10264" max="10275" width="4" style="48" customWidth="1"/>
    <col min="10276" max="10280" width="3.7109375" style="48" customWidth="1"/>
    <col min="10281" max="10281" width="6.7109375" style="48" customWidth="1"/>
    <col min="10282" max="10282" width="7.28515625" style="48" customWidth="1"/>
    <col min="10283" max="10283" width="10" style="48" customWidth="1"/>
    <col min="10284" max="10284" width="2.5703125" style="48" customWidth="1"/>
    <col min="10285" max="10285" width="4.7109375" style="48" customWidth="1"/>
    <col min="10286" max="10286" width="4" style="48" customWidth="1"/>
    <col min="10287" max="10287" width="2.140625" style="48" customWidth="1"/>
    <col min="10288" max="10499" width="11.42578125" style="48"/>
    <col min="10500" max="10500" width="3.140625" style="48" customWidth="1"/>
    <col min="10501" max="10501" width="5.42578125" style="48" customWidth="1"/>
    <col min="10502" max="10514" width="2.28515625" style="48" customWidth="1"/>
    <col min="10515" max="10515" width="7.7109375" style="48" customWidth="1"/>
    <col min="10516" max="10516" width="11.7109375" style="48" customWidth="1"/>
    <col min="10517" max="10517" width="10.7109375" style="48" customWidth="1"/>
    <col min="10518" max="10518" width="10.28515625" style="48" customWidth="1"/>
    <col min="10519" max="10519" width="1.85546875" style="48" customWidth="1"/>
    <col min="10520" max="10531" width="4" style="48" customWidth="1"/>
    <col min="10532" max="10536" width="3.7109375" style="48" customWidth="1"/>
    <col min="10537" max="10537" width="6.7109375" style="48" customWidth="1"/>
    <col min="10538" max="10538" width="7.28515625" style="48" customWidth="1"/>
    <col min="10539" max="10539" width="10" style="48" customWidth="1"/>
    <col min="10540" max="10540" width="2.5703125" style="48" customWidth="1"/>
    <col min="10541" max="10541" width="4.7109375" style="48" customWidth="1"/>
    <col min="10542" max="10542" width="4" style="48" customWidth="1"/>
    <col min="10543" max="10543" width="2.140625" style="48" customWidth="1"/>
    <col min="10544" max="10755" width="11.42578125" style="48"/>
    <col min="10756" max="10756" width="3.140625" style="48" customWidth="1"/>
    <col min="10757" max="10757" width="5.42578125" style="48" customWidth="1"/>
    <col min="10758" max="10770" width="2.28515625" style="48" customWidth="1"/>
    <col min="10771" max="10771" width="7.7109375" style="48" customWidth="1"/>
    <col min="10772" max="10772" width="11.7109375" style="48" customWidth="1"/>
    <col min="10773" max="10773" width="10.7109375" style="48" customWidth="1"/>
    <col min="10774" max="10774" width="10.28515625" style="48" customWidth="1"/>
    <col min="10775" max="10775" width="1.85546875" style="48" customWidth="1"/>
    <col min="10776" max="10787" width="4" style="48" customWidth="1"/>
    <col min="10788" max="10792" width="3.7109375" style="48" customWidth="1"/>
    <col min="10793" max="10793" width="6.7109375" style="48" customWidth="1"/>
    <col min="10794" max="10794" width="7.28515625" style="48" customWidth="1"/>
    <col min="10795" max="10795" width="10" style="48" customWidth="1"/>
    <col min="10796" max="10796" width="2.5703125" style="48" customWidth="1"/>
    <col min="10797" max="10797" width="4.7109375" style="48" customWidth="1"/>
    <col min="10798" max="10798" width="4" style="48" customWidth="1"/>
    <col min="10799" max="10799" width="2.140625" style="48" customWidth="1"/>
    <col min="10800" max="11011" width="11.42578125" style="48"/>
    <col min="11012" max="11012" width="3.140625" style="48" customWidth="1"/>
    <col min="11013" max="11013" width="5.42578125" style="48" customWidth="1"/>
    <col min="11014" max="11026" width="2.28515625" style="48" customWidth="1"/>
    <col min="11027" max="11027" width="7.7109375" style="48" customWidth="1"/>
    <col min="11028" max="11028" width="11.7109375" style="48" customWidth="1"/>
    <col min="11029" max="11029" width="10.7109375" style="48" customWidth="1"/>
    <col min="11030" max="11030" width="10.28515625" style="48" customWidth="1"/>
    <col min="11031" max="11031" width="1.85546875" style="48" customWidth="1"/>
    <col min="11032" max="11043" width="4" style="48" customWidth="1"/>
    <col min="11044" max="11048" width="3.7109375" style="48" customWidth="1"/>
    <col min="11049" max="11049" width="6.7109375" style="48" customWidth="1"/>
    <col min="11050" max="11050" width="7.28515625" style="48" customWidth="1"/>
    <col min="11051" max="11051" width="10" style="48" customWidth="1"/>
    <col min="11052" max="11052" width="2.5703125" style="48" customWidth="1"/>
    <col min="11053" max="11053" width="4.7109375" style="48" customWidth="1"/>
    <col min="11054" max="11054" width="4" style="48" customWidth="1"/>
    <col min="11055" max="11055" width="2.140625" style="48" customWidth="1"/>
    <col min="11056" max="11267" width="11.42578125" style="48"/>
    <col min="11268" max="11268" width="3.140625" style="48" customWidth="1"/>
    <col min="11269" max="11269" width="5.42578125" style="48" customWidth="1"/>
    <col min="11270" max="11282" width="2.28515625" style="48" customWidth="1"/>
    <col min="11283" max="11283" width="7.7109375" style="48" customWidth="1"/>
    <col min="11284" max="11284" width="11.7109375" style="48" customWidth="1"/>
    <col min="11285" max="11285" width="10.7109375" style="48" customWidth="1"/>
    <col min="11286" max="11286" width="10.28515625" style="48" customWidth="1"/>
    <col min="11287" max="11287" width="1.85546875" style="48" customWidth="1"/>
    <col min="11288" max="11299" width="4" style="48" customWidth="1"/>
    <col min="11300" max="11304" width="3.7109375" style="48" customWidth="1"/>
    <col min="11305" max="11305" width="6.7109375" style="48" customWidth="1"/>
    <col min="11306" max="11306" width="7.28515625" style="48" customWidth="1"/>
    <col min="11307" max="11307" width="10" style="48" customWidth="1"/>
    <col min="11308" max="11308" width="2.5703125" style="48" customWidth="1"/>
    <col min="11309" max="11309" width="4.7109375" style="48" customWidth="1"/>
    <col min="11310" max="11310" width="4" style="48" customWidth="1"/>
    <col min="11311" max="11311" width="2.140625" style="48" customWidth="1"/>
    <col min="11312" max="11523" width="11.42578125" style="48"/>
    <col min="11524" max="11524" width="3.140625" style="48" customWidth="1"/>
    <col min="11525" max="11525" width="5.42578125" style="48" customWidth="1"/>
    <col min="11526" max="11538" width="2.28515625" style="48" customWidth="1"/>
    <col min="11539" max="11539" width="7.7109375" style="48" customWidth="1"/>
    <col min="11540" max="11540" width="11.7109375" style="48" customWidth="1"/>
    <col min="11541" max="11541" width="10.7109375" style="48" customWidth="1"/>
    <col min="11542" max="11542" width="10.28515625" style="48" customWidth="1"/>
    <col min="11543" max="11543" width="1.85546875" style="48" customWidth="1"/>
    <col min="11544" max="11555" width="4" style="48" customWidth="1"/>
    <col min="11556" max="11560" width="3.7109375" style="48" customWidth="1"/>
    <col min="11561" max="11561" width="6.7109375" style="48" customWidth="1"/>
    <col min="11562" max="11562" width="7.28515625" style="48" customWidth="1"/>
    <col min="11563" max="11563" width="10" style="48" customWidth="1"/>
    <col min="11564" max="11564" width="2.5703125" style="48" customWidth="1"/>
    <col min="11565" max="11565" width="4.7109375" style="48" customWidth="1"/>
    <col min="11566" max="11566" width="4" style="48" customWidth="1"/>
    <col min="11567" max="11567" width="2.140625" style="48" customWidth="1"/>
    <col min="11568" max="11779" width="11.42578125" style="48"/>
    <col min="11780" max="11780" width="3.140625" style="48" customWidth="1"/>
    <col min="11781" max="11781" width="5.42578125" style="48" customWidth="1"/>
    <col min="11782" max="11794" width="2.28515625" style="48" customWidth="1"/>
    <col min="11795" max="11795" width="7.7109375" style="48" customWidth="1"/>
    <col min="11796" max="11796" width="11.7109375" style="48" customWidth="1"/>
    <col min="11797" max="11797" width="10.7109375" style="48" customWidth="1"/>
    <col min="11798" max="11798" width="10.28515625" style="48" customWidth="1"/>
    <col min="11799" max="11799" width="1.85546875" style="48" customWidth="1"/>
    <col min="11800" max="11811" width="4" style="48" customWidth="1"/>
    <col min="11812" max="11816" width="3.7109375" style="48" customWidth="1"/>
    <col min="11817" max="11817" width="6.7109375" style="48" customWidth="1"/>
    <col min="11818" max="11818" width="7.28515625" style="48" customWidth="1"/>
    <col min="11819" max="11819" width="10" style="48" customWidth="1"/>
    <col min="11820" max="11820" width="2.5703125" style="48" customWidth="1"/>
    <col min="11821" max="11821" width="4.7109375" style="48" customWidth="1"/>
    <col min="11822" max="11822" width="4" style="48" customWidth="1"/>
    <col min="11823" max="11823" width="2.140625" style="48" customWidth="1"/>
    <col min="11824" max="12035" width="11.42578125" style="48"/>
    <col min="12036" max="12036" width="3.140625" style="48" customWidth="1"/>
    <col min="12037" max="12037" width="5.42578125" style="48" customWidth="1"/>
    <col min="12038" max="12050" width="2.28515625" style="48" customWidth="1"/>
    <col min="12051" max="12051" width="7.7109375" style="48" customWidth="1"/>
    <col min="12052" max="12052" width="11.7109375" style="48" customWidth="1"/>
    <col min="12053" max="12053" width="10.7109375" style="48" customWidth="1"/>
    <col min="12054" max="12054" width="10.28515625" style="48" customWidth="1"/>
    <col min="12055" max="12055" width="1.85546875" style="48" customWidth="1"/>
    <col min="12056" max="12067" width="4" style="48" customWidth="1"/>
    <col min="12068" max="12072" width="3.7109375" style="48" customWidth="1"/>
    <col min="12073" max="12073" width="6.7109375" style="48" customWidth="1"/>
    <col min="12074" max="12074" width="7.28515625" style="48" customWidth="1"/>
    <col min="12075" max="12075" width="10" style="48" customWidth="1"/>
    <col min="12076" max="12076" width="2.5703125" style="48" customWidth="1"/>
    <col min="12077" max="12077" width="4.7109375" style="48" customWidth="1"/>
    <col min="12078" max="12078" width="4" style="48" customWidth="1"/>
    <col min="12079" max="12079" width="2.140625" style="48" customWidth="1"/>
    <col min="12080" max="12291" width="11.42578125" style="48"/>
    <col min="12292" max="12292" width="3.140625" style="48" customWidth="1"/>
    <col min="12293" max="12293" width="5.42578125" style="48" customWidth="1"/>
    <col min="12294" max="12306" width="2.28515625" style="48" customWidth="1"/>
    <col min="12307" max="12307" width="7.7109375" style="48" customWidth="1"/>
    <col min="12308" max="12308" width="11.7109375" style="48" customWidth="1"/>
    <col min="12309" max="12309" width="10.7109375" style="48" customWidth="1"/>
    <col min="12310" max="12310" width="10.28515625" style="48" customWidth="1"/>
    <col min="12311" max="12311" width="1.85546875" style="48" customWidth="1"/>
    <col min="12312" max="12323" width="4" style="48" customWidth="1"/>
    <col min="12324" max="12328" width="3.7109375" style="48" customWidth="1"/>
    <col min="12329" max="12329" width="6.7109375" style="48" customWidth="1"/>
    <col min="12330" max="12330" width="7.28515625" style="48" customWidth="1"/>
    <col min="12331" max="12331" width="10" style="48" customWidth="1"/>
    <col min="12332" max="12332" width="2.5703125" style="48" customWidth="1"/>
    <col min="12333" max="12333" width="4.7109375" style="48" customWidth="1"/>
    <col min="12334" max="12334" width="4" style="48" customWidth="1"/>
    <col min="12335" max="12335" width="2.140625" style="48" customWidth="1"/>
    <col min="12336" max="12547" width="11.42578125" style="48"/>
    <col min="12548" max="12548" width="3.140625" style="48" customWidth="1"/>
    <col min="12549" max="12549" width="5.42578125" style="48" customWidth="1"/>
    <col min="12550" max="12562" width="2.28515625" style="48" customWidth="1"/>
    <col min="12563" max="12563" width="7.7109375" style="48" customWidth="1"/>
    <col min="12564" max="12564" width="11.7109375" style="48" customWidth="1"/>
    <col min="12565" max="12565" width="10.7109375" style="48" customWidth="1"/>
    <col min="12566" max="12566" width="10.28515625" style="48" customWidth="1"/>
    <col min="12567" max="12567" width="1.85546875" style="48" customWidth="1"/>
    <col min="12568" max="12579" width="4" style="48" customWidth="1"/>
    <col min="12580" max="12584" width="3.7109375" style="48" customWidth="1"/>
    <col min="12585" max="12585" width="6.7109375" style="48" customWidth="1"/>
    <col min="12586" max="12586" width="7.28515625" style="48" customWidth="1"/>
    <col min="12587" max="12587" width="10" style="48" customWidth="1"/>
    <col min="12588" max="12588" width="2.5703125" style="48" customWidth="1"/>
    <col min="12589" max="12589" width="4.7109375" style="48" customWidth="1"/>
    <col min="12590" max="12590" width="4" style="48" customWidth="1"/>
    <col min="12591" max="12591" width="2.140625" style="48" customWidth="1"/>
    <col min="12592" max="12803" width="11.42578125" style="48"/>
    <col min="12804" max="12804" width="3.140625" style="48" customWidth="1"/>
    <col min="12805" max="12805" width="5.42578125" style="48" customWidth="1"/>
    <col min="12806" max="12818" width="2.28515625" style="48" customWidth="1"/>
    <col min="12819" max="12819" width="7.7109375" style="48" customWidth="1"/>
    <col min="12820" max="12820" width="11.7109375" style="48" customWidth="1"/>
    <col min="12821" max="12821" width="10.7109375" style="48" customWidth="1"/>
    <col min="12822" max="12822" width="10.28515625" style="48" customWidth="1"/>
    <col min="12823" max="12823" width="1.85546875" style="48" customWidth="1"/>
    <col min="12824" max="12835" width="4" style="48" customWidth="1"/>
    <col min="12836" max="12840" width="3.7109375" style="48" customWidth="1"/>
    <col min="12841" max="12841" width="6.7109375" style="48" customWidth="1"/>
    <col min="12842" max="12842" width="7.28515625" style="48" customWidth="1"/>
    <col min="12843" max="12843" width="10" style="48" customWidth="1"/>
    <col min="12844" max="12844" width="2.5703125" style="48" customWidth="1"/>
    <col min="12845" max="12845" width="4.7109375" style="48" customWidth="1"/>
    <col min="12846" max="12846" width="4" style="48" customWidth="1"/>
    <col min="12847" max="12847" width="2.140625" style="48" customWidth="1"/>
    <col min="12848" max="13059" width="11.42578125" style="48"/>
    <col min="13060" max="13060" width="3.140625" style="48" customWidth="1"/>
    <col min="13061" max="13061" width="5.42578125" style="48" customWidth="1"/>
    <col min="13062" max="13074" width="2.28515625" style="48" customWidth="1"/>
    <col min="13075" max="13075" width="7.7109375" style="48" customWidth="1"/>
    <col min="13076" max="13076" width="11.7109375" style="48" customWidth="1"/>
    <col min="13077" max="13077" width="10.7109375" style="48" customWidth="1"/>
    <col min="13078" max="13078" width="10.28515625" style="48" customWidth="1"/>
    <col min="13079" max="13079" width="1.85546875" style="48" customWidth="1"/>
    <col min="13080" max="13091" width="4" style="48" customWidth="1"/>
    <col min="13092" max="13096" width="3.7109375" style="48" customWidth="1"/>
    <col min="13097" max="13097" width="6.7109375" style="48" customWidth="1"/>
    <col min="13098" max="13098" width="7.28515625" style="48" customWidth="1"/>
    <col min="13099" max="13099" width="10" style="48" customWidth="1"/>
    <col min="13100" max="13100" width="2.5703125" style="48" customWidth="1"/>
    <col min="13101" max="13101" width="4.7109375" style="48" customWidth="1"/>
    <col min="13102" max="13102" width="4" style="48" customWidth="1"/>
    <col min="13103" max="13103" width="2.140625" style="48" customWidth="1"/>
    <col min="13104" max="13315" width="11.42578125" style="48"/>
    <col min="13316" max="13316" width="3.140625" style="48" customWidth="1"/>
    <col min="13317" max="13317" width="5.42578125" style="48" customWidth="1"/>
    <col min="13318" max="13330" width="2.28515625" style="48" customWidth="1"/>
    <col min="13331" max="13331" width="7.7109375" style="48" customWidth="1"/>
    <col min="13332" max="13332" width="11.7109375" style="48" customWidth="1"/>
    <col min="13333" max="13333" width="10.7109375" style="48" customWidth="1"/>
    <col min="13334" max="13334" width="10.28515625" style="48" customWidth="1"/>
    <col min="13335" max="13335" width="1.85546875" style="48" customWidth="1"/>
    <col min="13336" max="13347" width="4" style="48" customWidth="1"/>
    <col min="13348" max="13352" width="3.7109375" style="48" customWidth="1"/>
    <col min="13353" max="13353" width="6.7109375" style="48" customWidth="1"/>
    <col min="13354" max="13354" width="7.28515625" style="48" customWidth="1"/>
    <col min="13355" max="13355" width="10" style="48" customWidth="1"/>
    <col min="13356" max="13356" width="2.5703125" style="48" customWidth="1"/>
    <col min="13357" max="13357" width="4.7109375" style="48" customWidth="1"/>
    <col min="13358" max="13358" width="4" style="48" customWidth="1"/>
    <col min="13359" max="13359" width="2.140625" style="48" customWidth="1"/>
    <col min="13360" max="13571" width="11.42578125" style="48"/>
    <col min="13572" max="13572" width="3.140625" style="48" customWidth="1"/>
    <col min="13573" max="13573" width="5.42578125" style="48" customWidth="1"/>
    <col min="13574" max="13586" width="2.28515625" style="48" customWidth="1"/>
    <col min="13587" max="13587" width="7.7109375" style="48" customWidth="1"/>
    <col min="13588" max="13588" width="11.7109375" style="48" customWidth="1"/>
    <col min="13589" max="13589" width="10.7109375" style="48" customWidth="1"/>
    <col min="13590" max="13590" width="10.28515625" style="48" customWidth="1"/>
    <col min="13591" max="13591" width="1.85546875" style="48" customWidth="1"/>
    <col min="13592" max="13603" width="4" style="48" customWidth="1"/>
    <col min="13604" max="13608" width="3.7109375" style="48" customWidth="1"/>
    <col min="13609" max="13609" width="6.7109375" style="48" customWidth="1"/>
    <col min="13610" max="13610" width="7.28515625" style="48" customWidth="1"/>
    <col min="13611" max="13611" width="10" style="48" customWidth="1"/>
    <col min="13612" max="13612" width="2.5703125" style="48" customWidth="1"/>
    <col min="13613" max="13613" width="4.7109375" style="48" customWidth="1"/>
    <col min="13614" max="13614" width="4" style="48" customWidth="1"/>
    <col min="13615" max="13615" width="2.140625" style="48" customWidth="1"/>
    <col min="13616" max="13827" width="11.42578125" style="48"/>
    <col min="13828" max="13828" width="3.140625" style="48" customWidth="1"/>
    <col min="13829" max="13829" width="5.42578125" style="48" customWidth="1"/>
    <col min="13830" max="13842" width="2.28515625" style="48" customWidth="1"/>
    <col min="13843" max="13843" width="7.7109375" style="48" customWidth="1"/>
    <col min="13844" max="13844" width="11.7109375" style="48" customWidth="1"/>
    <col min="13845" max="13845" width="10.7109375" style="48" customWidth="1"/>
    <col min="13846" max="13846" width="10.28515625" style="48" customWidth="1"/>
    <col min="13847" max="13847" width="1.85546875" style="48" customWidth="1"/>
    <col min="13848" max="13859" width="4" style="48" customWidth="1"/>
    <col min="13860" max="13864" width="3.7109375" style="48" customWidth="1"/>
    <col min="13865" max="13865" width="6.7109375" style="48" customWidth="1"/>
    <col min="13866" max="13866" width="7.28515625" style="48" customWidth="1"/>
    <col min="13867" max="13867" width="10" style="48" customWidth="1"/>
    <col min="13868" max="13868" width="2.5703125" style="48" customWidth="1"/>
    <col min="13869" max="13869" width="4.7109375" style="48" customWidth="1"/>
    <col min="13870" max="13870" width="4" style="48" customWidth="1"/>
    <col min="13871" max="13871" width="2.140625" style="48" customWidth="1"/>
    <col min="13872" max="14083" width="11.42578125" style="48"/>
    <col min="14084" max="14084" width="3.140625" style="48" customWidth="1"/>
    <col min="14085" max="14085" width="5.42578125" style="48" customWidth="1"/>
    <col min="14086" max="14098" width="2.28515625" style="48" customWidth="1"/>
    <col min="14099" max="14099" width="7.7109375" style="48" customWidth="1"/>
    <col min="14100" max="14100" width="11.7109375" style="48" customWidth="1"/>
    <col min="14101" max="14101" width="10.7109375" style="48" customWidth="1"/>
    <col min="14102" max="14102" width="10.28515625" style="48" customWidth="1"/>
    <col min="14103" max="14103" width="1.85546875" style="48" customWidth="1"/>
    <col min="14104" max="14115" width="4" style="48" customWidth="1"/>
    <col min="14116" max="14120" width="3.7109375" style="48" customWidth="1"/>
    <col min="14121" max="14121" width="6.7109375" style="48" customWidth="1"/>
    <col min="14122" max="14122" width="7.28515625" style="48" customWidth="1"/>
    <col min="14123" max="14123" width="10" style="48" customWidth="1"/>
    <col min="14124" max="14124" width="2.5703125" style="48" customWidth="1"/>
    <col min="14125" max="14125" width="4.7109375" style="48" customWidth="1"/>
    <col min="14126" max="14126" width="4" style="48" customWidth="1"/>
    <col min="14127" max="14127" width="2.140625" style="48" customWidth="1"/>
    <col min="14128" max="14339" width="11.42578125" style="48"/>
    <col min="14340" max="14340" width="3.140625" style="48" customWidth="1"/>
    <col min="14341" max="14341" width="5.42578125" style="48" customWidth="1"/>
    <col min="14342" max="14354" width="2.28515625" style="48" customWidth="1"/>
    <col min="14355" max="14355" width="7.7109375" style="48" customWidth="1"/>
    <col min="14356" max="14356" width="11.7109375" style="48" customWidth="1"/>
    <col min="14357" max="14357" width="10.7109375" style="48" customWidth="1"/>
    <col min="14358" max="14358" width="10.28515625" style="48" customWidth="1"/>
    <col min="14359" max="14359" width="1.85546875" style="48" customWidth="1"/>
    <col min="14360" max="14371" width="4" style="48" customWidth="1"/>
    <col min="14372" max="14376" width="3.7109375" style="48" customWidth="1"/>
    <col min="14377" max="14377" width="6.7109375" style="48" customWidth="1"/>
    <col min="14378" max="14378" width="7.28515625" style="48" customWidth="1"/>
    <col min="14379" max="14379" width="10" style="48" customWidth="1"/>
    <col min="14380" max="14380" width="2.5703125" style="48" customWidth="1"/>
    <col min="14381" max="14381" width="4.7109375" style="48" customWidth="1"/>
    <col min="14382" max="14382" width="4" style="48" customWidth="1"/>
    <col min="14383" max="14383" width="2.140625" style="48" customWidth="1"/>
    <col min="14384" max="14595" width="11.42578125" style="48"/>
    <col min="14596" max="14596" width="3.140625" style="48" customWidth="1"/>
    <col min="14597" max="14597" width="5.42578125" style="48" customWidth="1"/>
    <col min="14598" max="14610" width="2.28515625" style="48" customWidth="1"/>
    <col min="14611" max="14611" width="7.7109375" style="48" customWidth="1"/>
    <col min="14612" max="14612" width="11.7109375" style="48" customWidth="1"/>
    <col min="14613" max="14613" width="10.7109375" style="48" customWidth="1"/>
    <col min="14614" max="14614" width="10.28515625" style="48" customWidth="1"/>
    <col min="14615" max="14615" width="1.85546875" style="48" customWidth="1"/>
    <col min="14616" max="14627" width="4" style="48" customWidth="1"/>
    <col min="14628" max="14632" width="3.7109375" style="48" customWidth="1"/>
    <col min="14633" max="14633" width="6.7109375" style="48" customWidth="1"/>
    <col min="14634" max="14634" width="7.28515625" style="48" customWidth="1"/>
    <col min="14635" max="14635" width="10" style="48" customWidth="1"/>
    <col min="14636" max="14636" width="2.5703125" style="48" customWidth="1"/>
    <col min="14637" max="14637" width="4.7109375" style="48" customWidth="1"/>
    <col min="14638" max="14638" width="4" style="48" customWidth="1"/>
    <col min="14639" max="14639" width="2.140625" style="48" customWidth="1"/>
    <col min="14640" max="14851" width="11.42578125" style="48"/>
    <col min="14852" max="14852" width="3.140625" style="48" customWidth="1"/>
    <col min="14853" max="14853" width="5.42578125" style="48" customWidth="1"/>
    <col min="14854" max="14866" width="2.28515625" style="48" customWidth="1"/>
    <col min="14867" max="14867" width="7.7109375" style="48" customWidth="1"/>
    <col min="14868" max="14868" width="11.7109375" style="48" customWidth="1"/>
    <col min="14869" max="14869" width="10.7109375" style="48" customWidth="1"/>
    <col min="14870" max="14870" width="10.28515625" style="48" customWidth="1"/>
    <col min="14871" max="14871" width="1.85546875" style="48" customWidth="1"/>
    <col min="14872" max="14883" width="4" style="48" customWidth="1"/>
    <col min="14884" max="14888" width="3.7109375" style="48" customWidth="1"/>
    <col min="14889" max="14889" width="6.7109375" style="48" customWidth="1"/>
    <col min="14890" max="14890" width="7.28515625" style="48" customWidth="1"/>
    <col min="14891" max="14891" width="10" style="48" customWidth="1"/>
    <col min="14892" max="14892" width="2.5703125" style="48" customWidth="1"/>
    <col min="14893" max="14893" width="4.7109375" style="48" customWidth="1"/>
    <col min="14894" max="14894" width="4" style="48" customWidth="1"/>
    <col min="14895" max="14895" width="2.140625" style="48" customWidth="1"/>
    <col min="14896" max="15107" width="11.42578125" style="48"/>
    <col min="15108" max="15108" width="3.140625" style="48" customWidth="1"/>
    <col min="15109" max="15109" width="5.42578125" style="48" customWidth="1"/>
    <col min="15110" max="15122" width="2.28515625" style="48" customWidth="1"/>
    <col min="15123" max="15123" width="7.7109375" style="48" customWidth="1"/>
    <col min="15124" max="15124" width="11.7109375" style="48" customWidth="1"/>
    <col min="15125" max="15125" width="10.7109375" style="48" customWidth="1"/>
    <col min="15126" max="15126" width="10.28515625" style="48" customWidth="1"/>
    <col min="15127" max="15127" width="1.85546875" style="48" customWidth="1"/>
    <col min="15128" max="15139" width="4" style="48" customWidth="1"/>
    <col min="15140" max="15144" width="3.7109375" style="48" customWidth="1"/>
    <col min="15145" max="15145" width="6.7109375" style="48" customWidth="1"/>
    <col min="15146" max="15146" width="7.28515625" style="48" customWidth="1"/>
    <col min="15147" max="15147" width="10" style="48" customWidth="1"/>
    <col min="15148" max="15148" width="2.5703125" style="48" customWidth="1"/>
    <col min="15149" max="15149" width="4.7109375" style="48" customWidth="1"/>
    <col min="15150" max="15150" width="4" style="48" customWidth="1"/>
    <col min="15151" max="15151" width="2.140625" style="48" customWidth="1"/>
    <col min="15152" max="15363" width="11.42578125" style="48"/>
    <col min="15364" max="15364" width="3.140625" style="48" customWidth="1"/>
    <col min="15365" max="15365" width="5.42578125" style="48" customWidth="1"/>
    <col min="15366" max="15378" width="2.28515625" style="48" customWidth="1"/>
    <col min="15379" max="15379" width="7.7109375" style="48" customWidth="1"/>
    <col min="15380" max="15380" width="11.7109375" style="48" customWidth="1"/>
    <col min="15381" max="15381" width="10.7109375" style="48" customWidth="1"/>
    <col min="15382" max="15382" width="10.28515625" style="48" customWidth="1"/>
    <col min="15383" max="15383" width="1.85546875" style="48" customWidth="1"/>
    <col min="15384" max="15395" width="4" style="48" customWidth="1"/>
    <col min="15396" max="15400" width="3.7109375" style="48" customWidth="1"/>
    <col min="15401" max="15401" width="6.7109375" style="48" customWidth="1"/>
    <col min="15402" max="15402" width="7.28515625" style="48" customWidth="1"/>
    <col min="15403" max="15403" width="10" style="48" customWidth="1"/>
    <col min="15404" max="15404" width="2.5703125" style="48" customWidth="1"/>
    <col min="15405" max="15405" width="4.7109375" style="48" customWidth="1"/>
    <col min="15406" max="15406" width="4" style="48" customWidth="1"/>
    <col min="15407" max="15407" width="2.140625" style="48" customWidth="1"/>
    <col min="15408" max="15619" width="11.42578125" style="48"/>
    <col min="15620" max="15620" width="3.140625" style="48" customWidth="1"/>
    <col min="15621" max="15621" width="5.42578125" style="48" customWidth="1"/>
    <col min="15622" max="15634" width="2.28515625" style="48" customWidth="1"/>
    <col min="15635" max="15635" width="7.7109375" style="48" customWidth="1"/>
    <col min="15636" max="15636" width="11.7109375" style="48" customWidth="1"/>
    <col min="15637" max="15637" width="10.7109375" style="48" customWidth="1"/>
    <col min="15638" max="15638" width="10.28515625" style="48" customWidth="1"/>
    <col min="15639" max="15639" width="1.85546875" style="48" customWidth="1"/>
    <col min="15640" max="15651" width="4" style="48" customWidth="1"/>
    <col min="15652" max="15656" width="3.7109375" style="48" customWidth="1"/>
    <col min="15657" max="15657" width="6.7109375" style="48" customWidth="1"/>
    <col min="15658" max="15658" width="7.28515625" style="48" customWidth="1"/>
    <col min="15659" max="15659" width="10" style="48" customWidth="1"/>
    <col min="15660" max="15660" width="2.5703125" style="48" customWidth="1"/>
    <col min="15661" max="15661" width="4.7109375" style="48" customWidth="1"/>
    <col min="15662" max="15662" width="4" style="48" customWidth="1"/>
    <col min="15663" max="15663" width="2.140625" style="48" customWidth="1"/>
    <col min="15664" max="15875" width="11.42578125" style="48"/>
    <col min="15876" max="15876" width="3.140625" style="48" customWidth="1"/>
    <col min="15877" max="15877" width="5.42578125" style="48" customWidth="1"/>
    <col min="15878" max="15890" width="2.28515625" style="48" customWidth="1"/>
    <col min="15891" max="15891" width="7.7109375" style="48" customWidth="1"/>
    <col min="15892" max="15892" width="11.7109375" style="48" customWidth="1"/>
    <col min="15893" max="15893" width="10.7109375" style="48" customWidth="1"/>
    <col min="15894" max="15894" width="10.28515625" style="48" customWidth="1"/>
    <col min="15895" max="15895" width="1.85546875" style="48" customWidth="1"/>
    <col min="15896" max="15907" width="4" style="48" customWidth="1"/>
    <col min="15908" max="15912" width="3.7109375" style="48" customWidth="1"/>
    <col min="15913" max="15913" width="6.7109375" style="48" customWidth="1"/>
    <col min="15914" max="15914" width="7.28515625" style="48" customWidth="1"/>
    <col min="15915" max="15915" width="10" style="48" customWidth="1"/>
    <col min="15916" max="15916" width="2.5703125" style="48" customWidth="1"/>
    <col min="15917" max="15917" width="4.7109375" style="48" customWidth="1"/>
    <col min="15918" max="15918" width="4" style="48" customWidth="1"/>
    <col min="15919" max="15919" width="2.140625" style="48" customWidth="1"/>
    <col min="15920" max="16131" width="11.42578125" style="48"/>
    <col min="16132" max="16132" width="3.140625" style="48" customWidth="1"/>
    <col min="16133" max="16133" width="5.42578125" style="48" customWidth="1"/>
    <col min="16134" max="16146" width="2.28515625" style="48" customWidth="1"/>
    <col min="16147" max="16147" width="7.7109375" style="48" customWidth="1"/>
    <col min="16148" max="16148" width="11.7109375" style="48" customWidth="1"/>
    <col min="16149" max="16149" width="10.7109375" style="48" customWidth="1"/>
    <col min="16150" max="16150" width="10.28515625" style="48" customWidth="1"/>
    <col min="16151" max="16151" width="1.85546875" style="48" customWidth="1"/>
    <col min="16152" max="16163" width="4" style="48" customWidth="1"/>
    <col min="16164" max="16168" width="3.7109375" style="48" customWidth="1"/>
    <col min="16169" max="16169" width="6.7109375" style="48" customWidth="1"/>
    <col min="16170" max="16170" width="7.28515625" style="48" customWidth="1"/>
    <col min="16171" max="16171" width="10" style="48" customWidth="1"/>
    <col min="16172" max="16172" width="2.5703125" style="48" customWidth="1"/>
    <col min="16173" max="16173" width="4.7109375" style="48" customWidth="1"/>
    <col min="16174" max="16174" width="4" style="48" customWidth="1"/>
    <col min="16175" max="16175" width="2.140625" style="48" customWidth="1"/>
    <col min="16176" max="16384" width="11.42578125" style="48"/>
  </cols>
  <sheetData>
    <row r="1" spans="1:46" ht="5.25" customHeight="1" x14ac:dyDescent="0.2"/>
    <row r="2" spans="1:46" ht="18" customHeight="1" x14ac:dyDescent="0.25">
      <c r="P2" s="729" t="s">
        <v>99</v>
      </c>
      <c r="Q2" s="729"/>
      <c r="R2" s="729"/>
      <c r="S2" s="729"/>
      <c r="T2" s="729"/>
      <c r="U2" s="729"/>
      <c r="V2" s="729"/>
      <c r="W2" s="729"/>
      <c r="X2" s="729"/>
      <c r="Y2" s="729"/>
      <c r="Z2" s="729"/>
      <c r="AA2" s="729"/>
      <c r="AB2" s="729"/>
      <c r="AC2" s="729"/>
      <c r="AD2" s="729"/>
      <c r="AE2" s="729"/>
      <c r="AF2" s="729"/>
      <c r="AG2" s="729"/>
      <c r="AH2" s="729"/>
      <c r="AI2" s="729"/>
      <c r="AJ2" s="729"/>
      <c r="AK2" s="729"/>
      <c r="AL2" s="729"/>
      <c r="AM2" s="729"/>
      <c r="AN2" s="729"/>
      <c r="AO2" s="729"/>
    </row>
    <row r="3" spans="1:46" ht="5.25" customHeight="1" thickBot="1" x14ac:dyDescent="0.3"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6" ht="20.25" customHeight="1" x14ac:dyDescent="0.2">
      <c r="A4" s="51"/>
      <c r="B4" s="51"/>
      <c r="P4" s="51"/>
      <c r="Q4" s="51"/>
      <c r="R4" s="51"/>
      <c r="S4" s="51"/>
      <c r="T4" s="51"/>
      <c r="U4" s="730" t="s">
        <v>84</v>
      </c>
      <c r="V4" s="731"/>
      <c r="W4" s="731"/>
      <c r="X4" s="731"/>
      <c r="Y4" s="731"/>
      <c r="Z4" s="731"/>
      <c r="AA4" s="731"/>
      <c r="AB4" s="731"/>
      <c r="AC4" s="731"/>
      <c r="AD4" s="731"/>
      <c r="AE4" s="731"/>
      <c r="AF4" s="731"/>
      <c r="AG4" s="731"/>
      <c r="AH4" s="732"/>
      <c r="AI4" s="736" t="s">
        <v>17</v>
      </c>
      <c r="AJ4" s="736" t="s">
        <v>18</v>
      </c>
      <c r="AK4" s="739" t="s">
        <v>100</v>
      </c>
      <c r="AL4" s="740"/>
      <c r="AM4" s="740"/>
      <c r="AN4" s="740"/>
      <c r="AO4" s="740"/>
      <c r="AP4" s="740"/>
      <c r="AQ4" s="740"/>
      <c r="AR4" s="740"/>
      <c r="AS4" s="740"/>
      <c r="AT4" s="741"/>
    </row>
    <row r="5" spans="1:46" ht="25.5" customHeight="1" thickBot="1" x14ac:dyDescent="0.25">
      <c r="A5" s="51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2"/>
      <c r="R5" s="51"/>
      <c r="S5" s="51"/>
      <c r="T5" s="51"/>
      <c r="U5" s="733"/>
      <c r="V5" s="734"/>
      <c r="W5" s="734"/>
      <c r="X5" s="734"/>
      <c r="Y5" s="734"/>
      <c r="Z5" s="734"/>
      <c r="AA5" s="734"/>
      <c r="AB5" s="734"/>
      <c r="AC5" s="734"/>
      <c r="AD5" s="734"/>
      <c r="AE5" s="734"/>
      <c r="AF5" s="734"/>
      <c r="AG5" s="734"/>
      <c r="AH5" s="735"/>
      <c r="AI5" s="737"/>
      <c r="AJ5" s="737"/>
      <c r="AK5" s="147"/>
      <c r="AL5" s="198"/>
      <c r="AM5" s="748" t="s">
        <v>263</v>
      </c>
      <c r="AN5" s="748"/>
      <c r="AO5" s="748"/>
      <c r="AP5" s="748"/>
      <c r="AQ5" s="748"/>
      <c r="AR5" s="748"/>
      <c r="AS5" s="748"/>
      <c r="AT5" s="148"/>
    </row>
    <row r="6" spans="1:46" ht="20.25" customHeight="1" x14ac:dyDescent="0.25">
      <c r="A6" s="51"/>
      <c r="B6" s="763" t="s">
        <v>26</v>
      </c>
      <c r="C6" s="763"/>
      <c r="D6" s="763"/>
      <c r="E6" s="763"/>
      <c r="F6" s="763"/>
      <c r="G6" s="763"/>
      <c r="H6" s="763"/>
      <c r="I6" s="763"/>
      <c r="J6" s="763"/>
      <c r="K6" s="763"/>
      <c r="L6" s="51"/>
      <c r="M6" s="51"/>
      <c r="N6" s="51"/>
      <c r="O6" s="51"/>
      <c r="P6" s="51"/>
      <c r="Q6" s="53"/>
      <c r="R6" s="54"/>
      <c r="S6" s="51"/>
      <c r="T6" s="51"/>
      <c r="U6" s="764" t="str">
        <f>IF('REG3'!AM6="","",'REG3'!AM6&amp;" "&amp;'REG3'!AM7)</f>
        <v xml:space="preserve">Organiza las áreas de trabajo en el taller  de panadería </v>
      </c>
      <c r="V6" s="725" t="str">
        <f>IF('REG3'!AM16="","",'REG3'!AM16&amp;" "&amp;'REG3'!AM17)</f>
        <v xml:space="preserve">Ejecuta el mise en place para la elaboracion de productos de panaderia. </v>
      </c>
      <c r="W6" s="725" t="str">
        <f>IF('REG3'!$AM$28="","",'REG3'!$AM$28&amp;" "&amp;'REG3'!$AM$29)</f>
        <v>Realiza la mezcla, amasado, sobado y control de la masa hasta obtener el  punto ideal aplicando parámetros establecidos</v>
      </c>
      <c r="X6" s="725" t="str">
        <f>IF('REG3'!AM38="","",'REG3'!AM38&amp;" "&amp;'REG3'!AM39)</f>
        <v xml:space="preserve">Realiza el pesado, división y labrado de la masa de acuerdo a cada tipo de pan.
 </v>
      </c>
      <c r="Y6" s="725" t="str">
        <f>IF('REG3'!AM50="","",'REG3'!AM50&amp;" "&amp;'REG3'!AM51)</f>
        <v xml:space="preserve">Usa la camara de fermentacion con calidad, en condiciones de seguridad y cuidado del medio ambiente. </v>
      </c>
      <c r="Z6" s="742" t="str">
        <f>IF('REG3'!AM60="","",'REG3'!AM60&amp;" "&amp;'REG3'!AN61)</f>
        <v xml:space="preserve">Ejecuta el horneado de panes según el  tipo de masa: salada o dulce </v>
      </c>
      <c r="AA6" s="745" t="str">
        <f>IF('REG2'!C6="","",'REG2'!C6&amp;" "&amp;'REG2'!C7)</f>
        <v xml:space="preserve">Identifica y analiza características empresariales y sociales  </v>
      </c>
      <c r="AB6" s="714"/>
      <c r="AC6" s="714"/>
      <c r="AD6" s="714"/>
      <c r="AE6" s="714"/>
      <c r="AF6" s="722"/>
      <c r="AG6" s="722"/>
      <c r="AH6" s="719"/>
      <c r="AI6" s="737"/>
      <c r="AJ6" s="737"/>
      <c r="AK6" s="152"/>
      <c r="AL6" s="234" t="s">
        <v>34</v>
      </c>
      <c r="AM6" s="55"/>
      <c r="AN6" s="711" t="s">
        <v>185</v>
      </c>
      <c r="AO6" s="711"/>
      <c r="AP6" s="711"/>
      <c r="AQ6" s="711"/>
      <c r="AR6" s="711"/>
      <c r="AS6" s="711"/>
      <c r="AT6" s="712"/>
    </row>
    <row r="7" spans="1:46" ht="9" customHeight="1" x14ac:dyDescent="0.2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765"/>
      <c r="V7" s="726"/>
      <c r="W7" s="726"/>
      <c r="X7" s="726"/>
      <c r="Y7" s="726"/>
      <c r="Z7" s="743"/>
      <c r="AA7" s="746"/>
      <c r="AB7" s="715"/>
      <c r="AC7" s="715"/>
      <c r="AD7" s="715"/>
      <c r="AE7" s="715"/>
      <c r="AF7" s="723"/>
      <c r="AG7" s="723"/>
      <c r="AH7" s="720"/>
      <c r="AI7" s="737"/>
      <c r="AJ7" s="737"/>
      <c r="AK7" s="56"/>
      <c r="AL7" s="55"/>
      <c r="AM7" s="55"/>
      <c r="AN7" s="55"/>
      <c r="AO7" s="55"/>
      <c r="AT7" s="57"/>
    </row>
    <row r="8" spans="1:46" ht="19.5" customHeight="1" x14ac:dyDescent="0.2">
      <c r="K8" s="51"/>
      <c r="L8" s="51"/>
      <c r="M8" s="51"/>
      <c r="N8" s="51"/>
      <c r="O8" s="51"/>
      <c r="P8" s="51"/>
      <c r="Q8" s="51"/>
      <c r="R8" s="51"/>
      <c r="S8" s="51"/>
      <c r="T8" s="51"/>
      <c r="U8" s="765"/>
      <c r="V8" s="726"/>
      <c r="W8" s="726"/>
      <c r="X8" s="726"/>
      <c r="Y8" s="726"/>
      <c r="Z8" s="743"/>
      <c r="AA8" s="746"/>
      <c r="AB8" s="715"/>
      <c r="AC8" s="715"/>
      <c r="AD8" s="715"/>
      <c r="AE8" s="715"/>
      <c r="AF8" s="723"/>
      <c r="AG8" s="723"/>
      <c r="AH8" s="720"/>
      <c r="AI8" s="737"/>
      <c r="AJ8" s="737"/>
      <c r="AK8" s="152"/>
      <c r="AL8" s="233" t="s">
        <v>35</v>
      </c>
      <c r="AM8" s="55"/>
      <c r="AN8" s="55"/>
      <c r="AO8" s="753" t="s">
        <v>262</v>
      </c>
      <c r="AP8" s="753"/>
      <c r="AQ8" s="753"/>
      <c r="AR8" s="753"/>
      <c r="AS8" s="753"/>
      <c r="AT8" s="754"/>
    </row>
    <row r="9" spans="1:46" ht="19.5" customHeight="1" x14ac:dyDescent="0.2">
      <c r="A9" s="52" t="s">
        <v>101</v>
      </c>
      <c r="B9" s="53"/>
      <c r="C9" s="53"/>
      <c r="D9" s="53"/>
      <c r="E9" s="53"/>
      <c r="F9" s="53"/>
      <c r="G9" s="53" t="s">
        <v>102</v>
      </c>
      <c r="H9" s="51"/>
      <c r="I9" s="58" t="str">
        <f>'REG1.1'!AE22</f>
        <v xml:space="preserve">LIMA </v>
      </c>
      <c r="J9" s="58"/>
      <c r="K9" s="59"/>
      <c r="L9" s="59"/>
      <c r="M9" s="59"/>
      <c r="N9" s="59"/>
      <c r="O9" s="59"/>
      <c r="P9" s="58"/>
      <c r="Q9" s="58"/>
      <c r="R9" s="58"/>
      <c r="S9" s="58"/>
      <c r="T9" s="51"/>
      <c r="U9" s="765"/>
      <c r="V9" s="726"/>
      <c r="W9" s="726"/>
      <c r="X9" s="726"/>
      <c r="Y9" s="726"/>
      <c r="Z9" s="743"/>
      <c r="AA9" s="746"/>
      <c r="AB9" s="715"/>
      <c r="AC9" s="715"/>
      <c r="AD9" s="715"/>
      <c r="AE9" s="715"/>
      <c r="AF9" s="723"/>
      <c r="AG9" s="723"/>
      <c r="AH9" s="720"/>
      <c r="AI9" s="737"/>
      <c r="AJ9" s="737"/>
      <c r="AK9" s="755"/>
      <c r="AL9" s="756"/>
      <c r="AM9" s="756"/>
      <c r="AN9" s="756"/>
      <c r="AO9" s="756"/>
      <c r="AP9" s="756"/>
      <c r="AQ9" s="756"/>
      <c r="AR9" s="756"/>
      <c r="AS9" s="756"/>
      <c r="AT9" s="757"/>
    </row>
    <row r="10" spans="1:46" ht="19.5" customHeight="1" x14ac:dyDescent="0.2">
      <c r="A10" s="52" t="s">
        <v>93</v>
      </c>
      <c r="B10" s="53"/>
      <c r="C10" s="53"/>
      <c r="D10" s="53"/>
      <c r="E10" s="53"/>
      <c r="F10" s="53"/>
      <c r="G10" s="53" t="s">
        <v>102</v>
      </c>
      <c r="H10" s="51"/>
      <c r="I10" s="60" t="str">
        <f>NOMINA!S5</f>
        <v>Nº 06 -VITARTE</v>
      </c>
      <c r="J10" s="60"/>
      <c r="K10" s="61"/>
      <c r="L10" s="61"/>
      <c r="M10" s="61"/>
      <c r="N10" s="61"/>
      <c r="O10" s="61"/>
      <c r="P10" s="60"/>
      <c r="Q10" s="60"/>
      <c r="R10" s="58"/>
      <c r="S10" s="58"/>
      <c r="T10" s="51"/>
      <c r="U10" s="765"/>
      <c r="V10" s="726"/>
      <c r="W10" s="726"/>
      <c r="X10" s="726"/>
      <c r="Y10" s="726"/>
      <c r="Z10" s="743"/>
      <c r="AA10" s="746"/>
      <c r="AB10" s="715"/>
      <c r="AC10" s="715"/>
      <c r="AD10" s="715"/>
      <c r="AE10" s="715"/>
      <c r="AF10" s="723"/>
      <c r="AG10" s="723"/>
      <c r="AH10" s="720"/>
      <c r="AI10" s="737"/>
      <c r="AJ10" s="737"/>
      <c r="AK10" s="758" t="s">
        <v>175</v>
      </c>
      <c r="AL10" s="759"/>
      <c r="AM10" s="759"/>
      <c r="AN10" s="759"/>
      <c r="AO10" s="759"/>
      <c r="AP10" s="759"/>
      <c r="AQ10" s="759"/>
      <c r="AR10" s="759"/>
      <c r="AS10" s="759"/>
      <c r="AT10" s="760"/>
    </row>
    <row r="11" spans="1:46" ht="19.5" customHeight="1" x14ac:dyDescent="0.2">
      <c r="A11" s="52" t="s">
        <v>94</v>
      </c>
      <c r="B11" s="53"/>
      <c r="C11" s="53"/>
      <c r="D11" s="53"/>
      <c r="E11" s="53"/>
      <c r="F11" s="53"/>
      <c r="G11" s="53" t="s">
        <v>102</v>
      </c>
      <c r="H11" s="51"/>
      <c r="I11" s="60" t="str">
        <f>NOMINA!AD5</f>
        <v>SAN MARTÍN DE PORRES</v>
      </c>
      <c r="J11" s="60"/>
      <c r="K11" s="61"/>
      <c r="L11" s="61"/>
      <c r="M11" s="61"/>
      <c r="N11" s="61"/>
      <c r="O11" s="61"/>
      <c r="P11" s="60"/>
      <c r="Q11" s="60"/>
      <c r="R11" s="58"/>
      <c r="S11" s="58"/>
      <c r="T11" s="51"/>
      <c r="U11" s="765"/>
      <c r="V11" s="726"/>
      <c r="W11" s="726"/>
      <c r="X11" s="726"/>
      <c r="Y11" s="726"/>
      <c r="Z11" s="743"/>
      <c r="AA11" s="746"/>
      <c r="AB11" s="715"/>
      <c r="AC11" s="715"/>
      <c r="AD11" s="715"/>
      <c r="AE11" s="715"/>
      <c r="AF11" s="723"/>
      <c r="AG11" s="723"/>
      <c r="AH11" s="720"/>
      <c r="AI11" s="737"/>
      <c r="AJ11" s="737"/>
      <c r="AK11" s="143"/>
      <c r="AL11" s="199"/>
      <c r="AM11" s="728" t="str">
        <f>NOMINA!AD7</f>
        <v>R.D N° 03049 - UGEL</v>
      </c>
      <c r="AN11" s="728"/>
      <c r="AO11" s="728"/>
      <c r="AP11" s="728"/>
      <c r="AQ11" s="728"/>
      <c r="AR11" s="728"/>
      <c r="AS11" s="728"/>
      <c r="AT11" s="144"/>
    </row>
    <row r="12" spans="1:46" ht="19.5" customHeight="1" x14ac:dyDescent="0.25">
      <c r="A12" s="52" t="s">
        <v>103</v>
      </c>
      <c r="B12" s="53"/>
      <c r="C12" s="53"/>
      <c r="D12" s="53"/>
      <c r="E12" s="53"/>
      <c r="F12" s="53"/>
      <c r="G12" s="53" t="s">
        <v>102</v>
      </c>
      <c r="H12" s="51"/>
      <c r="I12" s="60" t="s">
        <v>225</v>
      </c>
      <c r="J12" s="60"/>
      <c r="K12" s="61"/>
      <c r="L12" s="61"/>
      <c r="M12" s="61"/>
      <c r="N12" s="61"/>
      <c r="O12" s="61"/>
      <c r="P12" s="60"/>
      <c r="Q12" s="60"/>
      <c r="R12" s="58"/>
      <c r="S12" s="58"/>
      <c r="T12" s="51"/>
      <c r="U12" s="765"/>
      <c r="V12" s="726"/>
      <c r="W12" s="726"/>
      <c r="X12" s="726"/>
      <c r="Y12" s="726"/>
      <c r="Z12" s="743"/>
      <c r="AA12" s="746"/>
      <c r="AB12" s="715"/>
      <c r="AC12" s="715"/>
      <c r="AD12" s="715"/>
      <c r="AE12" s="715"/>
      <c r="AF12" s="723"/>
      <c r="AG12" s="723"/>
      <c r="AH12" s="720"/>
      <c r="AI12" s="737"/>
      <c r="AJ12" s="737"/>
      <c r="AK12" s="152"/>
      <c r="AL12" s="234" t="s">
        <v>40</v>
      </c>
      <c r="AM12" s="55"/>
      <c r="AN12" s="55"/>
      <c r="AO12" s="761">
        <f>NOMINA!AA12</f>
        <v>0</v>
      </c>
      <c r="AP12" s="761"/>
      <c r="AQ12" s="761"/>
      <c r="AR12" s="761"/>
      <c r="AS12" s="761"/>
      <c r="AT12" s="762"/>
    </row>
    <row r="13" spans="1:46" ht="19.5" customHeight="1" x14ac:dyDescent="0.2">
      <c r="A13" s="52" t="s">
        <v>104</v>
      </c>
      <c r="B13" s="53"/>
      <c r="C13" s="53"/>
      <c r="D13" s="53"/>
      <c r="E13" s="53"/>
      <c r="F13" s="53"/>
      <c r="G13" s="53" t="s">
        <v>102</v>
      </c>
      <c r="H13" s="51"/>
      <c r="I13" s="62" t="str">
        <f>NOMINA!M7</f>
        <v>R.D.N° 03046-1970 - UGEL</v>
      </c>
      <c r="J13" s="62"/>
      <c r="K13" s="61"/>
      <c r="L13" s="61"/>
      <c r="M13" s="61"/>
      <c r="N13" s="61"/>
      <c r="O13" s="61"/>
      <c r="P13" s="60"/>
      <c r="Q13" s="305" t="s">
        <v>174</v>
      </c>
      <c r="R13" s="58" t="s">
        <v>226</v>
      </c>
      <c r="S13" s="58"/>
      <c r="T13" s="51"/>
      <c r="U13" s="765"/>
      <c r="V13" s="726"/>
      <c r="W13" s="726"/>
      <c r="X13" s="726"/>
      <c r="Y13" s="726"/>
      <c r="Z13" s="743"/>
      <c r="AA13" s="746"/>
      <c r="AB13" s="715"/>
      <c r="AC13" s="715"/>
      <c r="AD13" s="715"/>
      <c r="AE13" s="715"/>
      <c r="AF13" s="723"/>
      <c r="AG13" s="723"/>
      <c r="AH13" s="720"/>
      <c r="AI13" s="737"/>
      <c r="AJ13" s="737"/>
      <c r="AK13" s="56"/>
      <c r="AL13" s="55"/>
      <c r="AM13" s="55"/>
      <c r="AN13" s="55"/>
      <c r="AO13" s="55"/>
      <c r="AT13" s="57"/>
    </row>
    <row r="14" spans="1:46" ht="19.5" customHeight="1" x14ac:dyDescent="0.25">
      <c r="A14" s="52" t="s">
        <v>105</v>
      </c>
      <c r="B14" s="53"/>
      <c r="C14" s="53"/>
      <c r="D14" s="53"/>
      <c r="E14" s="53"/>
      <c r="F14" s="53"/>
      <c r="G14" s="53" t="s">
        <v>102</v>
      </c>
      <c r="H14" s="51"/>
      <c r="I14" s="60" t="str">
        <f>NOMINA!J5</f>
        <v>LIMA</v>
      </c>
      <c r="J14" s="60"/>
      <c r="K14" s="61"/>
      <c r="L14" s="61"/>
      <c r="M14" s="61"/>
      <c r="N14" s="61"/>
      <c r="O14" s="61"/>
      <c r="P14" s="60"/>
      <c r="Q14" s="58"/>
      <c r="R14" s="58"/>
      <c r="S14" s="58"/>
      <c r="T14" s="51"/>
      <c r="U14" s="765"/>
      <c r="V14" s="726"/>
      <c r="W14" s="726"/>
      <c r="X14" s="726"/>
      <c r="Y14" s="726"/>
      <c r="Z14" s="743"/>
      <c r="AA14" s="746"/>
      <c r="AB14" s="715"/>
      <c r="AC14" s="715"/>
      <c r="AD14" s="715"/>
      <c r="AE14" s="715"/>
      <c r="AF14" s="723"/>
      <c r="AG14" s="723"/>
      <c r="AH14" s="720"/>
      <c r="AI14" s="737"/>
      <c r="AJ14" s="737"/>
      <c r="AK14" s="152"/>
      <c r="AL14" s="234" t="s">
        <v>106</v>
      </c>
      <c r="AM14" s="55"/>
      <c r="AN14" s="55"/>
      <c r="AO14" s="711" t="str">
        <f>NOMINA!AG12</f>
        <v>ÚNICA</v>
      </c>
      <c r="AP14" s="711"/>
      <c r="AQ14" s="711"/>
      <c r="AR14" s="711"/>
      <c r="AS14" s="711"/>
      <c r="AT14" s="712"/>
    </row>
    <row r="15" spans="1:46" ht="19.5" customHeight="1" x14ac:dyDescent="0.2">
      <c r="A15" s="52" t="s">
        <v>95</v>
      </c>
      <c r="B15" s="53"/>
      <c r="C15" s="53"/>
      <c r="D15" s="53"/>
      <c r="E15" s="53"/>
      <c r="F15" s="53"/>
      <c r="G15" s="53" t="s">
        <v>102</v>
      </c>
      <c r="H15" s="51"/>
      <c r="I15" s="60" t="str">
        <f>NOMINA!G8</f>
        <v>LIMA</v>
      </c>
      <c r="J15" s="60"/>
      <c r="K15" s="61"/>
      <c r="L15" s="61"/>
      <c r="M15" s="61"/>
      <c r="N15" s="61"/>
      <c r="O15" s="61"/>
      <c r="P15" s="60"/>
      <c r="Q15" s="60"/>
      <c r="R15" s="58"/>
      <c r="S15" s="58"/>
      <c r="T15" s="51"/>
      <c r="U15" s="765"/>
      <c r="V15" s="726"/>
      <c r="W15" s="726"/>
      <c r="X15" s="726"/>
      <c r="Y15" s="726"/>
      <c r="Z15" s="743"/>
      <c r="AA15" s="746"/>
      <c r="AB15" s="715"/>
      <c r="AC15" s="715"/>
      <c r="AD15" s="715"/>
      <c r="AE15" s="715"/>
      <c r="AF15" s="723"/>
      <c r="AG15" s="723"/>
      <c r="AH15" s="720"/>
      <c r="AI15" s="737"/>
      <c r="AJ15" s="737"/>
      <c r="AK15" s="63"/>
      <c r="AL15" s="64"/>
      <c r="AM15" s="64"/>
      <c r="AN15" s="64"/>
      <c r="AO15" s="64"/>
      <c r="AT15" s="57"/>
    </row>
    <row r="16" spans="1:46" ht="19.5" customHeight="1" x14ac:dyDescent="0.25">
      <c r="A16" s="52" t="s">
        <v>96</v>
      </c>
      <c r="B16" s="53"/>
      <c r="C16" s="53"/>
      <c r="D16" s="53"/>
      <c r="E16" s="53"/>
      <c r="F16" s="53"/>
      <c r="G16" s="53" t="s">
        <v>102</v>
      </c>
      <c r="H16" s="51"/>
      <c r="I16" s="60" t="str">
        <f>NOMINA!AD8</f>
        <v>LURIGANCHO</v>
      </c>
      <c r="J16" s="60"/>
      <c r="K16" s="61"/>
      <c r="L16" s="61"/>
      <c r="M16" s="61"/>
      <c r="N16" s="61"/>
      <c r="O16" s="61"/>
      <c r="P16" s="60"/>
      <c r="Q16" s="60"/>
      <c r="R16" s="58"/>
      <c r="S16" s="58"/>
      <c r="T16" s="51"/>
      <c r="U16" s="765"/>
      <c r="V16" s="726"/>
      <c r="W16" s="726"/>
      <c r="X16" s="726"/>
      <c r="Y16" s="726"/>
      <c r="Z16" s="743"/>
      <c r="AA16" s="746"/>
      <c r="AB16" s="715"/>
      <c r="AC16" s="715"/>
      <c r="AD16" s="715"/>
      <c r="AE16" s="715"/>
      <c r="AF16" s="723"/>
      <c r="AG16" s="723"/>
      <c r="AH16" s="720"/>
      <c r="AI16" s="737"/>
      <c r="AJ16" s="737"/>
      <c r="AK16" s="152"/>
      <c r="AL16" s="234" t="s">
        <v>36</v>
      </c>
      <c r="AM16" s="55"/>
      <c r="AN16" s="55"/>
      <c r="AO16" s="711" t="str">
        <f>'REG1.1'!AK43&amp;" HORAS"</f>
        <v xml:space="preserve"> HORAS</v>
      </c>
      <c r="AP16" s="711"/>
      <c r="AQ16" s="711"/>
      <c r="AR16" s="711"/>
      <c r="AS16" s="711"/>
      <c r="AT16" s="712"/>
    </row>
    <row r="17" spans="1:46" ht="19.5" customHeight="1" x14ac:dyDescent="0.25">
      <c r="A17" s="52" t="s">
        <v>97</v>
      </c>
      <c r="B17" s="53"/>
      <c r="C17" s="53"/>
      <c r="D17" s="53"/>
      <c r="E17" s="53"/>
      <c r="F17" s="53"/>
      <c r="G17" s="53" t="s">
        <v>102</v>
      </c>
      <c r="H17" s="51"/>
      <c r="I17" s="62" t="str">
        <f>NOMINA!F9</f>
        <v>CHOSICA</v>
      </c>
      <c r="J17" s="65"/>
      <c r="K17" s="61"/>
      <c r="L17" s="61"/>
      <c r="M17" s="61"/>
      <c r="N17" s="61"/>
      <c r="O17" s="66"/>
      <c r="P17" s="60"/>
      <c r="Q17" s="60"/>
      <c r="R17" s="58"/>
      <c r="S17" s="58"/>
      <c r="T17" s="67"/>
      <c r="U17" s="765"/>
      <c r="V17" s="726"/>
      <c r="W17" s="726"/>
      <c r="X17" s="726"/>
      <c r="Y17" s="726"/>
      <c r="Z17" s="743"/>
      <c r="AA17" s="746"/>
      <c r="AB17" s="715"/>
      <c r="AC17" s="715"/>
      <c r="AD17" s="715"/>
      <c r="AE17" s="715"/>
      <c r="AF17" s="723"/>
      <c r="AG17" s="723"/>
      <c r="AH17" s="720"/>
      <c r="AI17" s="737"/>
      <c r="AJ17" s="737"/>
      <c r="AK17" s="152"/>
      <c r="AL17" s="234" t="s">
        <v>38</v>
      </c>
      <c r="AM17" s="68"/>
      <c r="AN17" s="710">
        <f>NOMINA!I12</f>
        <v>0</v>
      </c>
      <c r="AO17" s="710"/>
      <c r="AP17" s="710"/>
      <c r="AQ17" s="151" t="s">
        <v>39</v>
      </c>
      <c r="AR17" s="749">
        <f>NOMINA!S12</f>
        <v>0</v>
      </c>
      <c r="AS17" s="749"/>
      <c r="AT17" s="750"/>
    </row>
    <row r="18" spans="1:46" ht="16.5" customHeight="1" thickBot="1" x14ac:dyDescent="0.25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67"/>
      <c r="Q18" s="67"/>
      <c r="R18" s="67"/>
      <c r="S18" s="67"/>
      <c r="T18" s="67"/>
      <c r="U18" s="765"/>
      <c r="V18" s="726"/>
      <c r="W18" s="726"/>
      <c r="X18" s="726"/>
      <c r="Y18" s="726"/>
      <c r="Z18" s="743"/>
      <c r="AA18" s="746"/>
      <c r="AB18" s="715"/>
      <c r="AC18" s="715"/>
      <c r="AD18" s="715"/>
      <c r="AE18" s="715"/>
      <c r="AF18" s="723"/>
      <c r="AG18" s="723"/>
      <c r="AH18" s="720"/>
      <c r="AI18" s="737"/>
      <c r="AJ18" s="737"/>
      <c r="AK18" s="70"/>
      <c r="AL18" s="71"/>
      <c r="AM18" s="71"/>
      <c r="AN18" s="72"/>
      <c r="AO18" s="71"/>
      <c r="AP18" s="73"/>
      <c r="AQ18" s="73"/>
      <c r="AR18" s="73"/>
      <c r="AS18" s="73"/>
      <c r="AT18" s="74"/>
    </row>
    <row r="19" spans="1:46" ht="21" customHeight="1" thickBot="1" x14ac:dyDescent="0.25">
      <c r="A19" s="75" t="s">
        <v>107</v>
      </c>
      <c r="B19" s="76" t="s">
        <v>108</v>
      </c>
      <c r="C19" s="767" t="s">
        <v>109</v>
      </c>
      <c r="D19" s="767"/>
      <c r="E19" s="767"/>
      <c r="F19" s="767"/>
      <c r="G19" s="767"/>
      <c r="H19" s="767"/>
      <c r="I19" s="767"/>
      <c r="J19" s="767"/>
      <c r="K19" s="767"/>
      <c r="L19" s="767"/>
      <c r="M19" s="767"/>
      <c r="N19" s="767"/>
      <c r="O19" s="767"/>
      <c r="P19" s="767" t="s">
        <v>110</v>
      </c>
      <c r="Q19" s="767"/>
      <c r="R19" s="767"/>
      <c r="S19" s="767"/>
      <c r="T19" s="768"/>
      <c r="U19" s="766"/>
      <c r="V19" s="727"/>
      <c r="W19" s="727"/>
      <c r="X19" s="727"/>
      <c r="Y19" s="727"/>
      <c r="Z19" s="744"/>
      <c r="AA19" s="747"/>
      <c r="AB19" s="716"/>
      <c r="AC19" s="716"/>
      <c r="AD19" s="716"/>
      <c r="AE19" s="716"/>
      <c r="AF19" s="724"/>
      <c r="AG19" s="724"/>
      <c r="AH19" s="721"/>
      <c r="AI19" s="738"/>
      <c r="AJ19" s="738"/>
      <c r="AK19" s="717" t="s">
        <v>111</v>
      </c>
      <c r="AL19" s="718"/>
      <c r="AM19" s="78" t="s">
        <v>112</v>
      </c>
      <c r="AN19" s="79" t="s">
        <v>113</v>
      </c>
      <c r="AO19" s="717" t="s">
        <v>114</v>
      </c>
      <c r="AP19" s="751"/>
      <c r="AQ19" s="751"/>
      <c r="AR19" s="751"/>
      <c r="AS19" s="751"/>
      <c r="AT19" s="752"/>
    </row>
    <row r="20" spans="1:46" ht="19.5" customHeight="1" x14ac:dyDescent="0.25">
      <c r="A20" s="121">
        <v>1</v>
      </c>
      <c r="B20" s="172" t="str">
        <f>IF(NOMINA!AG15="","",NOMINA!AG15)</f>
        <v/>
      </c>
      <c r="C20" s="224" t="str">
        <f>IF(NOMINA!B15="","",NOMINA!B15)</f>
        <v/>
      </c>
      <c r="D20" s="230" t="str">
        <f>IF(NOMINA!C15="","",NOMINA!C15)</f>
        <v/>
      </c>
      <c r="E20" s="230" t="str">
        <f>IF(NOMINA!D15="","",NOMINA!D15)</f>
        <v/>
      </c>
      <c r="F20" s="230" t="str">
        <f>IF(NOMINA!E15="","",NOMINA!E15)</f>
        <v/>
      </c>
      <c r="G20" s="230" t="str">
        <f>IF(NOMINA!F15="","",NOMINA!F15)</f>
        <v/>
      </c>
      <c r="H20" s="230" t="str">
        <f>IF(NOMINA!G15="","",NOMINA!G15)</f>
        <v/>
      </c>
      <c r="I20" s="230" t="str">
        <f>IF(NOMINA!H15="","",NOMINA!H15)</f>
        <v/>
      </c>
      <c r="J20" s="230" t="str">
        <f>IF(NOMINA!I15="","",NOMINA!I15)</f>
        <v/>
      </c>
      <c r="K20" s="230" t="str">
        <f>IF(NOMINA!J15="","",NOMINA!J15)</f>
        <v/>
      </c>
      <c r="L20" s="230" t="str">
        <f>IF(NOMINA!K15="","",NOMINA!K15)</f>
        <v/>
      </c>
      <c r="M20" s="230" t="str">
        <f>IF(NOMINA!L15="","",NOMINA!L15)</f>
        <v/>
      </c>
      <c r="N20" s="230" t="str">
        <f>IF(NOMINA!M15="","",NOMINA!M15)</f>
        <v/>
      </c>
      <c r="O20" s="227" t="str">
        <f>IF(NOMINA!N15="","",NOMINA!N15)</f>
        <v/>
      </c>
      <c r="P20" s="300" t="str">
        <f>IF(NOMINA!O15="","",NOMINA!O15)</f>
        <v/>
      </c>
      <c r="Q20" s="149"/>
      <c r="R20" s="149"/>
      <c r="S20" s="149"/>
      <c r="T20" s="150"/>
      <c r="U20" s="84">
        <v>14</v>
      </c>
      <c r="V20" s="84">
        <v>15</v>
      </c>
      <c r="W20" s="84">
        <f>IF('REG6'!F11="","",'REG6'!F11)</f>
        <v>15</v>
      </c>
      <c r="X20" s="84">
        <f>IF('REG6'!G11="","",'REG6'!G11)</f>
        <v>15</v>
      </c>
      <c r="Y20" s="84">
        <f>IF('REG6'!H11="","",'REG6'!H11)</f>
        <v>16</v>
      </c>
      <c r="Z20" s="84">
        <f>IF('REG6'!I11="","",'REG6'!I11)</f>
        <v>17</v>
      </c>
      <c r="AA20" s="84">
        <f>IF('REG6'!J11="","",'REG6'!J11)</f>
        <v>16</v>
      </c>
      <c r="AB20" s="145"/>
      <c r="AC20" s="84"/>
      <c r="AD20" s="84"/>
      <c r="AE20" s="84"/>
      <c r="AF20" s="84"/>
      <c r="AG20" s="84"/>
      <c r="AH20" s="89"/>
      <c r="AI20" s="284">
        <f t="shared" ref="AI20" si="0">IF(SUM(U20:AA20)=0,"",SUM(U20:AA20))</f>
        <v>108</v>
      </c>
      <c r="AJ20" s="287">
        <f t="shared" ref="AJ20" si="1">IF(ISERROR(AVERAGE(U20:AA20))=TRUE,"",AVERAGE(U20:AA20))</f>
        <v>15.428571428571429</v>
      </c>
      <c r="AK20" s="706" t="s">
        <v>163</v>
      </c>
      <c r="AL20" s="707"/>
      <c r="AM20" s="264"/>
      <c r="AN20" s="265"/>
      <c r="AO20" s="196"/>
      <c r="AP20" s="87"/>
      <c r="AQ20" s="87"/>
      <c r="AR20" s="87"/>
      <c r="AS20" s="87"/>
      <c r="AT20" s="88"/>
    </row>
    <row r="21" spans="1:46" ht="19.5" customHeight="1" x14ac:dyDescent="0.25">
      <c r="A21" s="83">
        <v>2</v>
      </c>
      <c r="B21" s="155" t="str">
        <f>IF(NOMINA!AG16="","",NOMINA!AG16)</f>
        <v/>
      </c>
      <c r="C21" s="225" t="str">
        <f>IF(NOMINA!B16="","",NOMINA!B16)</f>
        <v/>
      </c>
      <c r="D21" s="231" t="str">
        <f>IF(NOMINA!C16="","",NOMINA!C16)</f>
        <v/>
      </c>
      <c r="E21" s="231" t="str">
        <f>IF(NOMINA!D16="","",NOMINA!D16)</f>
        <v/>
      </c>
      <c r="F21" s="231" t="str">
        <f>IF(NOMINA!E16="","",NOMINA!E16)</f>
        <v/>
      </c>
      <c r="G21" s="231" t="str">
        <f>IF(NOMINA!F16="","",NOMINA!F16)</f>
        <v/>
      </c>
      <c r="H21" s="231" t="str">
        <f>IF(NOMINA!G16="","",NOMINA!G16)</f>
        <v/>
      </c>
      <c r="I21" s="231" t="str">
        <f>IF(NOMINA!H16="","",NOMINA!H16)</f>
        <v/>
      </c>
      <c r="J21" s="231" t="str">
        <f>IF(NOMINA!I16="","",NOMINA!I16)</f>
        <v/>
      </c>
      <c r="K21" s="231" t="str">
        <f>IF(NOMINA!J16="","",NOMINA!J16)</f>
        <v/>
      </c>
      <c r="L21" s="231" t="str">
        <f>IF(NOMINA!K16="","",NOMINA!K16)</f>
        <v/>
      </c>
      <c r="M21" s="231" t="str">
        <f>IF(NOMINA!L16="","",NOMINA!L16)</f>
        <v/>
      </c>
      <c r="N21" s="231" t="str">
        <f>IF(NOMINA!M16="","",NOMINA!M16)</f>
        <v/>
      </c>
      <c r="O21" s="228" t="str">
        <f>IF(NOMINA!N16="","",NOMINA!N16)</f>
        <v/>
      </c>
      <c r="P21" s="301" t="str">
        <f>IF(NOMINA!O16="","",NOMINA!O16)</f>
        <v/>
      </c>
      <c r="Q21" s="161"/>
      <c r="R21" s="161"/>
      <c r="S21" s="161"/>
      <c r="T21" s="162"/>
      <c r="U21" s="84">
        <v>14</v>
      </c>
      <c r="V21" s="84">
        <v>15</v>
      </c>
      <c r="W21" s="84">
        <f>IF('REG6'!F12="","",'REG6'!F12)</f>
        <v>13</v>
      </c>
      <c r="X21" s="84">
        <f>IF('REG6'!G12="","",'REG6'!G12)</f>
        <v>13</v>
      </c>
      <c r="Y21" s="84">
        <f>IF('REG6'!H12="","",'REG6'!H12)</f>
        <v>13</v>
      </c>
      <c r="Z21" s="84">
        <f>IF('REG6'!I12="","",'REG6'!I12)</f>
        <v>14</v>
      </c>
      <c r="AA21" s="84">
        <f>IF('REG6'!J12="","",'REG6'!J12)</f>
        <v>13</v>
      </c>
      <c r="AB21" s="145"/>
      <c r="AC21" s="84"/>
      <c r="AD21" s="84"/>
      <c r="AE21" s="84"/>
      <c r="AF21" s="84"/>
      <c r="AG21" s="84"/>
      <c r="AH21" s="89"/>
      <c r="AI21" s="284">
        <f t="shared" ref="AI21:AI36" si="2">IF(SUM(U21:AA21)=0,"",SUM(U21:AA21))</f>
        <v>95</v>
      </c>
      <c r="AJ21" s="287">
        <f t="shared" ref="AJ21:AJ36" si="3">IF(ISERROR(AVERAGE(U21:AA21))=TRUE,"",AVERAGE(U21:AA21))</f>
        <v>13.571428571428571</v>
      </c>
      <c r="AK21" s="713" t="s">
        <v>163</v>
      </c>
      <c r="AL21" s="707"/>
      <c r="AM21" s="264"/>
      <c r="AN21" s="265"/>
      <c r="AO21" s="196"/>
      <c r="AP21" s="87"/>
      <c r="AQ21" s="87"/>
      <c r="AR21" s="87"/>
      <c r="AS21" s="87"/>
      <c r="AT21" s="88"/>
    </row>
    <row r="22" spans="1:46" ht="19.5" customHeight="1" x14ac:dyDescent="0.25">
      <c r="A22" s="80">
        <v>3</v>
      </c>
      <c r="B22" s="155" t="str">
        <f>IF(NOMINA!AG17="","",NOMINA!AG17)</f>
        <v/>
      </c>
      <c r="C22" s="225" t="str">
        <f>IF(NOMINA!B17="","",NOMINA!B17)</f>
        <v/>
      </c>
      <c r="D22" s="231" t="str">
        <f>IF(NOMINA!C17="","",NOMINA!C17)</f>
        <v/>
      </c>
      <c r="E22" s="231" t="str">
        <f>IF(NOMINA!D17="","",NOMINA!D17)</f>
        <v/>
      </c>
      <c r="F22" s="231" t="str">
        <f>IF(NOMINA!E17="","",NOMINA!E17)</f>
        <v/>
      </c>
      <c r="G22" s="231" t="str">
        <f>IF(NOMINA!F17="","",NOMINA!F17)</f>
        <v/>
      </c>
      <c r="H22" s="231" t="str">
        <f>IF(NOMINA!G17="","",NOMINA!G17)</f>
        <v/>
      </c>
      <c r="I22" s="231" t="str">
        <f>IF(NOMINA!H17="","",NOMINA!H17)</f>
        <v/>
      </c>
      <c r="J22" s="231" t="str">
        <f>IF(NOMINA!I17="","",NOMINA!I17)</f>
        <v/>
      </c>
      <c r="K22" s="231" t="str">
        <f>IF(NOMINA!J17="","",NOMINA!J17)</f>
        <v/>
      </c>
      <c r="L22" s="231" t="str">
        <f>IF(NOMINA!K17="","",NOMINA!K17)</f>
        <v/>
      </c>
      <c r="M22" s="231" t="str">
        <f>IF(NOMINA!L17="","",NOMINA!L17)</f>
        <v/>
      </c>
      <c r="N22" s="231" t="str">
        <f>IF(NOMINA!M17="","",NOMINA!M17)</f>
        <v/>
      </c>
      <c r="O22" s="228" t="str">
        <f>IF(NOMINA!N17="","",NOMINA!N17)</f>
        <v/>
      </c>
      <c r="P22" s="301" t="str">
        <f>IF(NOMINA!O17="","",NOMINA!O17)</f>
        <v/>
      </c>
      <c r="Q22" s="161"/>
      <c r="R22" s="161"/>
      <c r="S22" s="161"/>
      <c r="T22" s="162"/>
      <c r="U22" s="84">
        <v>16</v>
      </c>
      <c r="V22" s="84">
        <v>16</v>
      </c>
      <c r="W22" s="84">
        <f>IF('REG6'!F13="","",'REG6'!F13)</f>
        <v>16</v>
      </c>
      <c r="X22" s="84">
        <f>IF('REG6'!G13="","",'REG6'!G13)</f>
        <v>16</v>
      </c>
      <c r="Y22" s="84">
        <f>IF('REG6'!H13="","",'REG6'!H13)</f>
        <v>16</v>
      </c>
      <c r="Z22" s="84">
        <f>IF('REG6'!I13="","",'REG6'!I13)</f>
        <v>16</v>
      </c>
      <c r="AA22" s="84">
        <f>IF('REG6'!J13="","",'REG6'!J13)</f>
        <v>17</v>
      </c>
      <c r="AB22" s="145"/>
      <c r="AC22" s="84"/>
      <c r="AD22" s="84"/>
      <c r="AE22" s="84"/>
      <c r="AF22" s="84"/>
      <c r="AG22" s="84"/>
      <c r="AH22" s="89"/>
      <c r="AI22" s="284">
        <f t="shared" ref="AI22" si="4">IF(SUM(U22:AA22)=0,"",SUM(U22:AA22))</f>
        <v>113</v>
      </c>
      <c r="AJ22" s="287">
        <f t="shared" ref="AJ22" si="5">IF(ISERROR(AVERAGE(U22:AA22))=TRUE,"",AVERAGE(U22:AA22))</f>
        <v>16.142857142857142</v>
      </c>
      <c r="AK22" s="713" t="s">
        <v>163</v>
      </c>
      <c r="AL22" s="707"/>
      <c r="AM22" s="264"/>
      <c r="AN22" s="265"/>
      <c r="AO22" s="196"/>
      <c r="AP22" s="87"/>
      <c r="AQ22" s="87"/>
      <c r="AR22" s="87"/>
      <c r="AS22" s="87"/>
      <c r="AT22" s="88"/>
    </row>
    <row r="23" spans="1:46" ht="19.5" customHeight="1" x14ac:dyDescent="0.25">
      <c r="A23" s="83">
        <v>4</v>
      </c>
      <c r="B23" s="155" t="str">
        <f>IF(NOMINA!AG18="","",NOMINA!AG18)</f>
        <v/>
      </c>
      <c r="C23" s="225" t="str">
        <f>IF(NOMINA!B18="","",NOMINA!B18)</f>
        <v/>
      </c>
      <c r="D23" s="231" t="str">
        <f>IF(NOMINA!C18="","",NOMINA!C18)</f>
        <v/>
      </c>
      <c r="E23" s="231" t="str">
        <f>IF(NOMINA!D18="","",NOMINA!D18)</f>
        <v/>
      </c>
      <c r="F23" s="231" t="str">
        <f>IF(NOMINA!E18="","",NOMINA!E18)</f>
        <v/>
      </c>
      <c r="G23" s="231" t="str">
        <f>IF(NOMINA!F18="","",NOMINA!F18)</f>
        <v/>
      </c>
      <c r="H23" s="231" t="str">
        <f>IF(NOMINA!G18="","",NOMINA!G18)</f>
        <v/>
      </c>
      <c r="I23" s="231" t="str">
        <f>IF(NOMINA!H18="","",NOMINA!H18)</f>
        <v/>
      </c>
      <c r="J23" s="231" t="str">
        <f>IF(NOMINA!I18="","",NOMINA!I18)</f>
        <v/>
      </c>
      <c r="K23" s="231" t="str">
        <f>IF(NOMINA!J18="","",NOMINA!J18)</f>
        <v/>
      </c>
      <c r="L23" s="231" t="str">
        <f>IF(NOMINA!K18="","",NOMINA!K18)</f>
        <v/>
      </c>
      <c r="M23" s="231" t="str">
        <f>IF(NOMINA!L18="","",NOMINA!L18)</f>
        <v/>
      </c>
      <c r="N23" s="231" t="str">
        <f>IF(NOMINA!M18="","",NOMINA!M18)</f>
        <v/>
      </c>
      <c r="O23" s="228" t="str">
        <f>IF(NOMINA!N18="","",NOMINA!N18)</f>
        <v/>
      </c>
      <c r="P23" s="301" t="str">
        <f>IF(NOMINA!O18="","",NOMINA!O18)</f>
        <v/>
      </c>
      <c r="Q23" s="161"/>
      <c r="R23" s="161"/>
      <c r="S23" s="161"/>
      <c r="T23" s="162"/>
      <c r="U23" s="84">
        <v>15</v>
      </c>
      <c r="V23" s="84">
        <f>IF('REG6'!E14="","",'REG6'!E14)</f>
        <v>16</v>
      </c>
      <c r="W23" s="84">
        <f>IF('REG6'!F14="","",'REG6'!F14)</f>
        <v>16</v>
      </c>
      <c r="X23" s="84">
        <f>IF('REG6'!G14="","",'REG6'!G14)</f>
        <v>16</v>
      </c>
      <c r="Y23" s="84">
        <f>IF('REG6'!H14="","",'REG6'!H14)</f>
        <v>16</v>
      </c>
      <c r="Z23" s="84">
        <f>IF('REG6'!I14="","",'REG6'!I14)</f>
        <v>15</v>
      </c>
      <c r="AA23" s="84">
        <f>IF('REG6'!J14="","",'REG6'!J14)</f>
        <v>15</v>
      </c>
      <c r="AB23" s="279"/>
      <c r="AC23" s="279"/>
      <c r="AD23" s="279"/>
      <c r="AE23" s="279"/>
      <c r="AF23" s="279"/>
      <c r="AG23" s="279"/>
      <c r="AH23" s="281"/>
      <c r="AI23" s="284">
        <f t="shared" ref="AI23" si="6">IF(SUM(U23:AA23)=0,"",SUM(U23:AA23))</f>
        <v>109</v>
      </c>
      <c r="AJ23" s="287">
        <f t="shared" ref="AJ23" si="7">IF(ISERROR(AVERAGE(U23:AA23))=TRUE,"",AVERAGE(U23:AA23))</f>
        <v>15.571428571428571</v>
      </c>
      <c r="AK23" s="713" t="s">
        <v>163</v>
      </c>
      <c r="AL23" s="707"/>
      <c r="AM23" s="264"/>
      <c r="AN23" s="265"/>
      <c r="AO23" s="196"/>
      <c r="AP23" s="87"/>
      <c r="AQ23" s="87"/>
      <c r="AR23" s="87"/>
      <c r="AS23" s="87"/>
      <c r="AT23" s="88"/>
    </row>
    <row r="24" spans="1:46" ht="19.5" customHeight="1" x14ac:dyDescent="0.25">
      <c r="A24" s="80">
        <v>5</v>
      </c>
      <c r="B24" s="155" t="str">
        <f>IF(NOMINA!AG19="","",NOMINA!AG19)</f>
        <v/>
      </c>
      <c r="C24" s="225" t="str">
        <f>IF(NOMINA!B19="","",NOMINA!B19)</f>
        <v/>
      </c>
      <c r="D24" s="231" t="str">
        <f>IF(NOMINA!C19="","",NOMINA!C19)</f>
        <v/>
      </c>
      <c r="E24" s="231" t="str">
        <f>IF(NOMINA!D19="","",NOMINA!D19)</f>
        <v/>
      </c>
      <c r="F24" s="231" t="str">
        <f>IF(NOMINA!E19="","",NOMINA!E19)</f>
        <v/>
      </c>
      <c r="G24" s="231" t="str">
        <f>IF(NOMINA!F19="","",NOMINA!F19)</f>
        <v/>
      </c>
      <c r="H24" s="231" t="str">
        <f>IF(NOMINA!G19="","",NOMINA!G19)</f>
        <v/>
      </c>
      <c r="I24" s="231" t="str">
        <f>IF(NOMINA!H19="","",NOMINA!H19)</f>
        <v/>
      </c>
      <c r="J24" s="231" t="str">
        <f>IF(NOMINA!I19="","",NOMINA!I19)</f>
        <v/>
      </c>
      <c r="K24" s="231" t="str">
        <f>IF(NOMINA!J19="","",NOMINA!J19)</f>
        <v/>
      </c>
      <c r="L24" s="231" t="str">
        <f>IF(NOMINA!K19="","",NOMINA!K19)</f>
        <v/>
      </c>
      <c r="M24" s="231" t="str">
        <f>IF(NOMINA!L19="","",NOMINA!L19)</f>
        <v/>
      </c>
      <c r="N24" s="231" t="str">
        <f>IF(NOMINA!M19="","",NOMINA!M19)</f>
        <v/>
      </c>
      <c r="O24" s="228" t="str">
        <f>IF(NOMINA!N19="","",NOMINA!N19)</f>
        <v/>
      </c>
      <c r="P24" s="301" t="str">
        <f>IF(NOMINA!O19="","",NOMINA!O19)</f>
        <v/>
      </c>
      <c r="Q24" s="161"/>
      <c r="R24" s="161"/>
      <c r="S24" s="161"/>
      <c r="T24" s="162"/>
      <c r="U24" s="84">
        <v>15</v>
      </c>
      <c r="V24" s="84">
        <f>IF('REG6'!E15="","",'REG6'!E15)</f>
        <v>16</v>
      </c>
      <c r="W24" s="84">
        <f>IF('REG6'!F15="","",'REG6'!F15)</f>
        <v>16</v>
      </c>
      <c r="X24" s="84">
        <f>IF('REG6'!G15="","",'REG6'!G15)</f>
        <v>16</v>
      </c>
      <c r="Y24" s="84">
        <f>IF('REG6'!H15="","",'REG6'!H15)</f>
        <v>16</v>
      </c>
      <c r="Z24" s="84">
        <f>IF('REG6'!I15="","",'REG6'!I15)</f>
        <v>15</v>
      </c>
      <c r="AA24" s="84">
        <f>IF('REG6'!J15="","",'REG6'!J15)</f>
        <v>15</v>
      </c>
      <c r="AB24" s="279"/>
      <c r="AC24" s="279"/>
      <c r="AD24" s="279"/>
      <c r="AE24" s="279"/>
      <c r="AF24" s="279"/>
      <c r="AG24" s="279"/>
      <c r="AH24" s="281"/>
      <c r="AI24" s="284">
        <f t="shared" ref="AI24" si="8">IF(SUM(U24:AA24)=0,"",SUM(U24:AA24))</f>
        <v>109</v>
      </c>
      <c r="AJ24" s="287">
        <f t="shared" ref="AJ24" si="9">IF(ISERROR(AVERAGE(U24:AA24))=TRUE,"",AVERAGE(U24:AA24))</f>
        <v>15.571428571428571</v>
      </c>
      <c r="AK24" s="713" t="s">
        <v>163</v>
      </c>
      <c r="AL24" s="707"/>
      <c r="AM24" s="264"/>
      <c r="AN24" s="265"/>
      <c r="AO24" s="196"/>
      <c r="AP24" s="87"/>
      <c r="AQ24" s="87"/>
      <c r="AR24" s="87"/>
      <c r="AS24" s="87"/>
      <c r="AT24" s="88"/>
    </row>
    <row r="25" spans="1:46" ht="19.5" customHeight="1" x14ac:dyDescent="0.25">
      <c r="A25" s="83">
        <v>6</v>
      </c>
      <c r="B25" s="155" t="str">
        <f>IF(NOMINA!AG20="","",NOMINA!AG20)</f>
        <v/>
      </c>
      <c r="C25" s="225" t="str">
        <f>IF(NOMINA!B20="","",NOMINA!B20)</f>
        <v/>
      </c>
      <c r="D25" s="231" t="str">
        <f>IF(NOMINA!C20="","",NOMINA!C20)</f>
        <v/>
      </c>
      <c r="E25" s="231" t="str">
        <f>IF(NOMINA!D20="","",NOMINA!D20)</f>
        <v/>
      </c>
      <c r="F25" s="231" t="str">
        <f>IF(NOMINA!E20="","",NOMINA!E20)</f>
        <v/>
      </c>
      <c r="G25" s="231" t="str">
        <f>IF(NOMINA!F20="","",NOMINA!F20)</f>
        <v/>
      </c>
      <c r="H25" s="231" t="str">
        <f>IF(NOMINA!G20="","",NOMINA!G20)</f>
        <v/>
      </c>
      <c r="I25" s="231" t="str">
        <f>IF(NOMINA!H20="","",NOMINA!H20)</f>
        <v/>
      </c>
      <c r="J25" s="231" t="str">
        <f>IF(NOMINA!I20="","",NOMINA!I20)</f>
        <v/>
      </c>
      <c r="K25" s="231" t="str">
        <f>IF(NOMINA!J20="","",NOMINA!J20)</f>
        <v/>
      </c>
      <c r="L25" s="231" t="str">
        <f>IF(NOMINA!K20="","",NOMINA!K20)</f>
        <v/>
      </c>
      <c r="M25" s="231" t="str">
        <f>IF(NOMINA!L20="","",NOMINA!L20)</f>
        <v/>
      </c>
      <c r="N25" s="231" t="str">
        <f>IF(NOMINA!M20="","",NOMINA!M20)</f>
        <v/>
      </c>
      <c r="O25" s="228" t="str">
        <f>IF(NOMINA!N20="","",NOMINA!N20)</f>
        <v/>
      </c>
      <c r="P25" s="301" t="str">
        <f>IF(NOMINA!O20="","",NOMINA!O20)</f>
        <v/>
      </c>
      <c r="Q25" s="161"/>
      <c r="R25" s="161"/>
      <c r="S25" s="161"/>
      <c r="T25" s="162"/>
      <c r="U25" s="279" t="s">
        <v>223</v>
      </c>
      <c r="V25" s="279"/>
      <c r="W25" s="279"/>
      <c r="X25" s="279"/>
      <c r="Y25" s="279"/>
      <c r="Z25" s="279"/>
      <c r="AA25" s="279"/>
      <c r="AB25" s="279"/>
      <c r="AC25" s="84"/>
      <c r="AD25" s="84"/>
      <c r="AE25" s="84"/>
      <c r="AF25" s="84"/>
      <c r="AG25" s="84"/>
      <c r="AH25" s="89"/>
      <c r="AI25" s="285" t="str">
        <f t="shared" si="2"/>
        <v/>
      </c>
      <c r="AJ25" s="288" t="str">
        <f t="shared" si="3"/>
        <v/>
      </c>
      <c r="AK25" s="706"/>
      <c r="AL25" s="707"/>
      <c r="AM25" s="264"/>
      <c r="AN25" s="265" t="s">
        <v>163</v>
      </c>
      <c r="AO25" s="196" t="s">
        <v>260</v>
      </c>
      <c r="AP25" s="87"/>
      <c r="AQ25" s="87"/>
      <c r="AR25" s="87"/>
      <c r="AS25" s="87"/>
      <c r="AT25" s="88"/>
    </row>
    <row r="26" spans="1:46" ht="19.5" customHeight="1" x14ac:dyDescent="0.25">
      <c r="A26" s="80">
        <v>7</v>
      </c>
      <c r="B26" s="155" t="str">
        <f>IF(NOMINA!AG21="","",NOMINA!AG21)</f>
        <v/>
      </c>
      <c r="C26" s="225" t="str">
        <f>IF(NOMINA!B21="","",NOMINA!B21)</f>
        <v/>
      </c>
      <c r="D26" s="231" t="str">
        <f>IF(NOMINA!C21="","",NOMINA!C21)</f>
        <v/>
      </c>
      <c r="E26" s="231" t="str">
        <f>IF(NOMINA!D21="","",NOMINA!D21)</f>
        <v/>
      </c>
      <c r="F26" s="231" t="str">
        <f>IF(NOMINA!E21="","",NOMINA!E21)</f>
        <v/>
      </c>
      <c r="G26" s="231" t="str">
        <f>IF(NOMINA!F21="","",NOMINA!F21)</f>
        <v/>
      </c>
      <c r="H26" s="231" t="str">
        <f>IF(NOMINA!G21="","",NOMINA!G21)</f>
        <v/>
      </c>
      <c r="I26" s="231" t="str">
        <f>IF(NOMINA!H21="","",NOMINA!H21)</f>
        <v/>
      </c>
      <c r="J26" s="231" t="str">
        <f>IF(NOMINA!I21="","",NOMINA!I21)</f>
        <v/>
      </c>
      <c r="K26" s="231" t="str">
        <f>IF(NOMINA!J21="","",NOMINA!J21)</f>
        <v/>
      </c>
      <c r="L26" s="231" t="str">
        <f>IF(NOMINA!K21="","",NOMINA!K21)</f>
        <v/>
      </c>
      <c r="M26" s="231" t="str">
        <f>IF(NOMINA!L21="","",NOMINA!L21)</f>
        <v/>
      </c>
      <c r="N26" s="231" t="str">
        <f>IF(NOMINA!M21="","",NOMINA!M21)</f>
        <v/>
      </c>
      <c r="O26" s="228" t="str">
        <f>IF(NOMINA!N21="","",NOMINA!N21)</f>
        <v/>
      </c>
      <c r="P26" s="301" t="str">
        <f>IF(NOMINA!O21="","",NOMINA!O21)</f>
        <v/>
      </c>
      <c r="Q26" s="161"/>
      <c r="R26" s="161"/>
      <c r="S26" s="161"/>
      <c r="T26" s="162"/>
      <c r="U26" s="84">
        <v>14</v>
      </c>
      <c r="V26" s="84">
        <v>15</v>
      </c>
      <c r="W26" s="84">
        <f>IF('REG6'!F17="","",'REG6'!F17)</f>
        <v>14</v>
      </c>
      <c r="X26" s="84">
        <f>IF('REG6'!G17="","",'REG6'!G17)</f>
        <v>14</v>
      </c>
      <c r="Y26" s="84">
        <f>IF('REG6'!H17="","",'REG6'!H17)</f>
        <v>14</v>
      </c>
      <c r="Z26" s="84">
        <f>IF('REG6'!I17="","",'REG6'!I17)</f>
        <v>15</v>
      </c>
      <c r="AA26" s="84">
        <f>IF('REG6'!J17="","",'REG6'!J17)</f>
        <v>15</v>
      </c>
      <c r="AB26" s="145"/>
      <c r="AC26" s="84"/>
      <c r="AD26" s="84"/>
      <c r="AE26" s="84"/>
      <c r="AF26" s="84"/>
      <c r="AG26" s="84"/>
      <c r="AH26" s="89"/>
      <c r="AI26" s="285">
        <f t="shared" ref="AI26" si="10">IF(SUM(U26:AA26)=0,"",SUM(U26:AA26))</f>
        <v>101</v>
      </c>
      <c r="AJ26" s="288">
        <f t="shared" ref="AJ26" si="11">IF(ISERROR(AVERAGE(U26:AA26))=TRUE,"",AVERAGE(U26:AA26))</f>
        <v>14.428571428571429</v>
      </c>
      <c r="AK26" s="706" t="s">
        <v>163</v>
      </c>
      <c r="AL26" s="707"/>
      <c r="AM26" s="264"/>
      <c r="AN26" s="265"/>
      <c r="AO26" s="196"/>
      <c r="AP26" s="87"/>
      <c r="AQ26" s="87"/>
      <c r="AR26" s="87"/>
      <c r="AS26" s="87"/>
      <c r="AT26" s="88"/>
    </row>
    <row r="27" spans="1:46" ht="19.5" customHeight="1" x14ac:dyDescent="0.25">
      <c r="A27" s="83">
        <v>8</v>
      </c>
      <c r="B27" s="155" t="str">
        <f>IF(NOMINA!AG22="","",NOMINA!AG22)</f>
        <v/>
      </c>
      <c r="C27" s="225" t="str">
        <f>IF(NOMINA!B22="","",NOMINA!B22)</f>
        <v/>
      </c>
      <c r="D27" s="231" t="str">
        <f>IF(NOMINA!C22="","",NOMINA!C22)</f>
        <v/>
      </c>
      <c r="E27" s="231" t="str">
        <f>IF(NOMINA!D22="","",NOMINA!D22)</f>
        <v/>
      </c>
      <c r="F27" s="231" t="str">
        <f>IF(NOMINA!E22="","",NOMINA!E22)</f>
        <v/>
      </c>
      <c r="G27" s="231" t="str">
        <f>IF(NOMINA!F22="","",NOMINA!F22)</f>
        <v/>
      </c>
      <c r="H27" s="231" t="str">
        <f>IF(NOMINA!G22="","",NOMINA!G22)</f>
        <v/>
      </c>
      <c r="I27" s="231" t="str">
        <f>IF(NOMINA!H22="","",NOMINA!H22)</f>
        <v/>
      </c>
      <c r="J27" s="231" t="str">
        <f>IF(NOMINA!I22="","",NOMINA!I22)</f>
        <v/>
      </c>
      <c r="K27" s="231" t="str">
        <f>IF(NOMINA!J22="","",NOMINA!J22)</f>
        <v/>
      </c>
      <c r="L27" s="231" t="str">
        <f>IF(NOMINA!K22="","",NOMINA!K22)</f>
        <v/>
      </c>
      <c r="M27" s="231" t="str">
        <f>IF(NOMINA!L22="","",NOMINA!L22)</f>
        <v/>
      </c>
      <c r="N27" s="231" t="str">
        <f>IF(NOMINA!M22="","",NOMINA!M22)</f>
        <v/>
      </c>
      <c r="O27" s="228" t="str">
        <f>IF(NOMINA!N22="","",NOMINA!N22)</f>
        <v/>
      </c>
      <c r="P27" s="301" t="str">
        <f>IF(NOMINA!O22="","",NOMINA!O22)</f>
        <v/>
      </c>
      <c r="Q27" s="161"/>
      <c r="R27" s="161"/>
      <c r="S27" s="161"/>
      <c r="T27" s="162"/>
      <c r="U27" s="279" t="s">
        <v>223</v>
      </c>
      <c r="V27" s="279"/>
      <c r="W27" s="279"/>
      <c r="X27" s="279"/>
      <c r="Y27" s="279"/>
      <c r="Z27" s="279"/>
      <c r="AA27" s="279"/>
      <c r="AB27" s="279"/>
      <c r="AC27" s="84"/>
      <c r="AD27" s="84"/>
      <c r="AE27" s="84"/>
      <c r="AF27" s="84"/>
      <c r="AG27" s="84"/>
      <c r="AH27" s="89"/>
      <c r="AI27" s="285" t="str">
        <f t="shared" si="2"/>
        <v/>
      </c>
      <c r="AJ27" s="288" t="str">
        <f t="shared" si="3"/>
        <v/>
      </c>
      <c r="AK27" s="706"/>
      <c r="AL27" s="707"/>
      <c r="AM27" s="264"/>
      <c r="AN27" s="265" t="s">
        <v>163</v>
      </c>
      <c r="AO27" s="94" t="s">
        <v>260</v>
      </c>
      <c r="AP27" s="87"/>
      <c r="AQ27" s="87"/>
      <c r="AR27" s="87"/>
      <c r="AS27" s="87"/>
      <c r="AT27" s="88"/>
    </row>
    <row r="28" spans="1:46" ht="19.5" customHeight="1" x14ac:dyDescent="0.25">
      <c r="A28" s="80">
        <v>9</v>
      </c>
      <c r="B28" s="155" t="str">
        <f>IF(NOMINA!AG23="","",NOMINA!AG23)</f>
        <v/>
      </c>
      <c r="C28" s="225" t="str">
        <f>IF(NOMINA!B23="","",NOMINA!B23)</f>
        <v/>
      </c>
      <c r="D28" s="231" t="str">
        <f>IF(NOMINA!C23="","",NOMINA!C23)</f>
        <v/>
      </c>
      <c r="E28" s="231" t="str">
        <f>IF(NOMINA!D23="","",NOMINA!D23)</f>
        <v/>
      </c>
      <c r="F28" s="231" t="str">
        <f>IF(NOMINA!E23="","",NOMINA!E23)</f>
        <v/>
      </c>
      <c r="G28" s="231" t="str">
        <f>IF(NOMINA!F23="","",NOMINA!F23)</f>
        <v/>
      </c>
      <c r="H28" s="231" t="str">
        <f>IF(NOMINA!G23="","",NOMINA!G23)</f>
        <v/>
      </c>
      <c r="I28" s="231" t="str">
        <f>IF(NOMINA!H23="","",NOMINA!H23)</f>
        <v/>
      </c>
      <c r="J28" s="231" t="str">
        <f>IF(NOMINA!I23="","",NOMINA!I23)</f>
        <v/>
      </c>
      <c r="K28" s="231" t="str">
        <f>IF(NOMINA!J23="","",NOMINA!J23)</f>
        <v/>
      </c>
      <c r="L28" s="231" t="str">
        <f>IF(NOMINA!K23="","",NOMINA!K23)</f>
        <v/>
      </c>
      <c r="M28" s="231" t="str">
        <f>IF(NOMINA!L23="","",NOMINA!L23)</f>
        <v/>
      </c>
      <c r="N28" s="231" t="str">
        <f>IF(NOMINA!M23="","",NOMINA!M23)</f>
        <v/>
      </c>
      <c r="O28" s="228" t="str">
        <f>IF(NOMINA!N23="","",NOMINA!N23)</f>
        <v/>
      </c>
      <c r="P28" s="301" t="str">
        <f>IF(NOMINA!O23="","",NOMINA!O23)</f>
        <v/>
      </c>
      <c r="Q28" s="161"/>
      <c r="R28" s="161"/>
      <c r="S28" s="161"/>
      <c r="T28" s="162"/>
      <c r="U28" s="84">
        <v>14</v>
      </c>
      <c r="V28" s="84">
        <v>15</v>
      </c>
      <c r="W28" s="84">
        <f>IF('REG6'!F19="","",'REG6'!F19)</f>
        <v>14</v>
      </c>
      <c r="X28" s="84">
        <f>IF('REG6'!G19="","",'REG6'!G19)</f>
        <v>14</v>
      </c>
      <c r="Y28" s="84">
        <f>IF('REG6'!H19="","",'REG6'!H19)</f>
        <v>14</v>
      </c>
      <c r="Z28" s="84">
        <f>IF('REG6'!I19="","",'REG6'!I19)</f>
        <v>15</v>
      </c>
      <c r="AA28" s="84">
        <f>IF('REG6'!J19="","",'REG6'!J19)</f>
        <v>15</v>
      </c>
      <c r="AB28" s="145"/>
      <c r="AC28" s="84"/>
      <c r="AD28" s="84"/>
      <c r="AE28" s="84"/>
      <c r="AF28" s="84"/>
      <c r="AG28" s="84"/>
      <c r="AH28" s="89"/>
      <c r="AI28" s="285">
        <f t="shared" si="2"/>
        <v>101</v>
      </c>
      <c r="AJ28" s="288">
        <f t="shared" si="3"/>
        <v>14.428571428571429</v>
      </c>
      <c r="AK28" s="706" t="s">
        <v>163</v>
      </c>
      <c r="AL28" s="707"/>
      <c r="AM28" s="264"/>
      <c r="AN28" s="265"/>
      <c r="AO28" s="86"/>
      <c r="AP28" s="87"/>
      <c r="AQ28" s="87"/>
      <c r="AR28" s="87"/>
      <c r="AS28" s="87"/>
      <c r="AT28" s="88"/>
    </row>
    <row r="29" spans="1:46" ht="19.5" customHeight="1" x14ac:dyDescent="0.25">
      <c r="A29" s="83">
        <v>10</v>
      </c>
      <c r="B29" s="155" t="str">
        <f>IF(NOMINA!AG24="","",NOMINA!AG24)</f>
        <v/>
      </c>
      <c r="C29" s="225" t="str">
        <f>IF(NOMINA!B24="","",NOMINA!B24)</f>
        <v/>
      </c>
      <c r="D29" s="231" t="str">
        <f>IF(NOMINA!C24="","",NOMINA!C24)</f>
        <v/>
      </c>
      <c r="E29" s="231" t="str">
        <f>IF(NOMINA!D24="","",NOMINA!D24)</f>
        <v/>
      </c>
      <c r="F29" s="231" t="str">
        <f>IF(NOMINA!E24="","",NOMINA!E24)</f>
        <v/>
      </c>
      <c r="G29" s="231" t="str">
        <f>IF(NOMINA!F24="","",NOMINA!F24)</f>
        <v/>
      </c>
      <c r="H29" s="231" t="str">
        <f>IF(NOMINA!G24="","",NOMINA!G24)</f>
        <v/>
      </c>
      <c r="I29" s="231" t="str">
        <f>IF(NOMINA!H24="","",NOMINA!H24)</f>
        <v/>
      </c>
      <c r="J29" s="231" t="str">
        <f>IF(NOMINA!I24="","",NOMINA!I24)</f>
        <v/>
      </c>
      <c r="K29" s="231" t="str">
        <f>IF(NOMINA!J24="","",NOMINA!J24)</f>
        <v/>
      </c>
      <c r="L29" s="231" t="str">
        <f>IF(NOMINA!K24="","",NOMINA!K24)</f>
        <v/>
      </c>
      <c r="M29" s="231" t="str">
        <f>IF(NOMINA!L24="","",NOMINA!L24)</f>
        <v/>
      </c>
      <c r="N29" s="231" t="str">
        <f>IF(NOMINA!M24="","",NOMINA!M24)</f>
        <v/>
      </c>
      <c r="O29" s="228" t="str">
        <f>IF(NOMINA!N24="","",NOMINA!N24)</f>
        <v/>
      </c>
      <c r="P29" s="301" t="str">
        <f>IF(NOMINA!O24="","",NOMINA!O24)</f>
        <v/>
      </c>
      <c r="Q29" s="161"/>
      <c r="R29" s="161"/>
      <c r="S29" s="161"/>
      <c r="T29" s="162"/>
      <c r="U29" s="84">
        <v>14</v>
      </c>
      <c r="V29" s="84">
        <v>15</v>
      </c>
      <c r="W29" s="84">
        <f>IF('REG6'!F20="","",'REG6'!F20)</f>
        <v>14</v>
      </c>
      <c r="X29" s="84">
        <f>IF('REG6'!G20="","",'REG6'!G20)</f>
        <v>14</v>
      </c>
      <c r="Y29" s="84">
        <f>IF('REG6'!H20="","",'REG6'!H20)</f>
        <v>14</v>
      </c>
      <c r="Z29" s="84">
        <f>IF('REG6'!I20="","",'REG6'!I20)</f>
        <v>15</v>
      </c>
      <c r="AA29" s="84">
        <f>IF('REG6'!J20="","",'REG6'!J20)</f>
        <v>15</v>
      </c>
      <c r="AB29" s="145"/>
      <c r="AC29" s="84"/>
      <c r="AD29" s="84"/>
      <c r="AE29" s="84"/>
      <c r="AF29" s="84"/>
      <c r="AG29" s="84"/>
      <c r="AH29" s="89"/>
      <c r="AI29" s="285">
        <f t="shared" si="2"/>
        <v>101</v>
      </c>
      <c r="AJ29" s="288">
        <f t="shared" si="3"/>
        <v>14.428571428571429</v>
      </c>
      <c r="AK29" s="706" t="s">
        <v>163</v>
      </c>
      <c r="AL29" s="707"/>
      <c r="AM29" s="264"/>
      <c r="AN29" s="265"/>
      <c r="AO29" s="86"/>
      <c r="AP29" s="87"/>
      <c r="AQ29" s="87"/>
      <c r="AR29" s="87"/>
      <c r="AS29" s="87"/>
      <c r="AT29" s="88"/>
    </row>
    <row r="30" spans="1:46" ht="19.5" customHeight="1" x14ac:dyDescent="0.25">
      <c r="A30" s="80">
        <v>11</v>
      </c>
      <c r="B30" s="155" t="str">
        <f>IF(NOMINA!AG25="","",NOMINA!AG25)</f>
        <v/>
      </c>
      <c r="C30" s="225" t="str">
        <f>IF(NOMINA!B25="","",NOMINA!B25)</f>
        <v/>
      </c>
      <c r="D30" s="231" t="str">
        <f>IF(NOMINA!C25="","",NOMINA!C25)</f>
        <v/>
      </c>
      <c r="E30" s="231" t="str">
        <f>IF(NOMINA!D25="","",NOMINA!D25)</f>
        <v/>
      </c>
      <c r="F30" s="231" t="str">
        <f>IF(NOMINA!E25="","",NOMINA!E25)</f>
        <v/>
      </c>
      <c r="G30" s="231" t="str">
        <f>IF(NOMINA!F25="","",NOMINA!F25)</f>
        <v/>
      </c>
      <c r="H30" s="231" t="str">
        <f>IF(NOMINA!G25="","",NOMINA!G25)</f>
        <v/>
      </c>
      <c r="I30" s="231" t="str">
        <f>IF(NOMINA!H25="","",NOMINA!H25)</f>
        <v/>
      </c>
      <c r="J30" s="231" t="str">
        <f>IF(NOMINA!I25="","",NOMINA!I25)</f>
        <v/>
      </c>
      <c r="K30" s="231" t="str">
        <f>IF(NOMINA!J25="","",NOMINA!J25)</f>
        <v/>
      </c>
      <c r="L30" s="231" t="str">
        <f>IF(NOMINA!K25="","",NOMINA!K25)</f>
        <v/>
      </c>
      <c r="M30" s="231" t="str">
        <f>IF(NOMINA!L25="","",NOMINA!L25)</f>
        <v/>
      </c>
      <c r="N30" s="231" t="str">
        <f>IF(NOMINA!M25="","",NOMINA!M25)</f>
        <v/>
      </c>
      <c r="O30" s="228" t="str">
        <f>IF(NOMINA!N25="","",NOMINA!N25)</f>
        <v/>
      </c>
      <c r="P30" s="301" t="str">
        <f>IF(NOMINA!O25="","",NOMINA!O25)</f>
        <v/>
      </c>
      <c r="Q30" s="161"/>
      <c r="R30" s="161"/>
      <c r="S30" s="161"/>
      <c r="T30" s="162"/>
      <c r="U30" s="84">
        <v>14</v>
      </c>
      <c r="V30" s="84">
        <v>15</v>
      </c>
      <c r="W30" s="84">
        <f>IF('REG6'!F21="","",'REG6'!F21)</f>
        <v>14</v>
      </c>
      <c r="X30" s="84">
        <f>IF('REG6'!G21="","",'REG6'!G21)</f>
        <v>14</v>
      </c>
      <c r="Y30" s="84">
        <f>IF('REG6'!H21="","",'REG6'!H21)</f>
        <v>14</v>
      </c>
      <c r="Z30" s="84">
        <f>IF('REG6'!I21="","",'REG6'!I21)</f>
        <v>15</v>
      </c>
      <c r="AA30" s="84">
        <f>IF('REG6'!J21="","",'REG6'!J21)</f>
        <v>15</v>
      </c>
      <c r="AB30" s="145"/>
      <c r="AC30" s="84"/>
      <c r="AD30" s="84"/>
      <c r="AE30" s="84"/>
      <c r="AF30" s="84"/>
      <c r="AG30" s="84"/>
      <c r="AH30" s="89"/>
      <c r="AI30" s="285">
        <f t="shared" si="2"/>
        <v>101</v>
      </c>
      <c r="AJ30" s="288">
        <f t="shared" si="3"/>
        <v>14.428571428571429</v>
      </c>
      <c r="AK30" s="706" t="s">
        <v>163</v>
      </c>
      <c r="AL30" s="707"/>
      <c r="AM30" s="264"/>
      <c r="AN30" s="265"/>
      <c r="AO30" s="86"/>
      <c r="AP30" s="87"/>
      <c r="AQ30" s="87"/>
      <c r="AR30" s="87"/>
      <c r="AS30" s="87"/>
      <c r="AT30" s="88"/>
    </row>
    <row r="31" spans="1:46" ht="19.5" customHeight="1" x14ac:dyDescent="0.25">
      <c r="A31" s="83">
        <v>12</v>
      </c>
      <c r="B31" s="155" t="str">
        <f>IF(NOMINA!AG26="","",NOMINA!AG26)</f>
        <v/>
      </c>
      <c r="C31" s="225" t="str">
        <f>IF(NOMINA!B26="","",NOMINA!B26)</f>
        <v/>
      </c>
      <c r="D31" s="231" t="str">
        <f>IF(NOMINA!C26="","",NOMINA!C26)</f>
        <v/>
      </c>
      <c r="E31" s="231" t="str">
        <f>IF(NOMINA!D26="","",NOMINA!D26)</f>
        <v/>
      </c>
      <c r="F31" s="231" t="str">
        <f>IF(NOMINA!E26="","",NOMINA!E26)</f>
        <v/>
      </c>
      <c r="G31" s="231" t="str">
        <f>IF(NOMINA!F26="","",NOMINA!F26)</f>
        <v/>
      </c>
      <c r="H31" s="231" t="str">
        <f>IF(NOMINA!G26="","",NOMINA!G26)</f>
        <v/>
      </c>
      <c r="I31" s="231" t="str">
        <f>IF(NOMINA!H26="","",NOMINA!H26)</f>
        <v/>
      </c>
      <c r="J31" s="231" t="str">
        <f>IF(NOMINA!I26="","",NOMINA!I26)</f>
        <v/>
      </c>
      <c r="K31" s="231" t="str">
        <f>IF(NOMINA!J26="","",NOMINA!J26)</f>
        <v/>
      </c>
      <c r="L31" s="231" t="str">
        <f>IF(NOMINA!K26="","",NOMINA!K26)</f>
        <v/>
      </c>
      <c r="M31" s="231" t="str">
        <f>IF(NOMINA!L26="","",NOMINA!L26)</f>
        <v/>
      </c>
      <c r="N31" s="231" t="str">
        <f>IF(NOMINA!M26="","",NOMINA!M26)</f>
        <v/>
      </c>
      <c r="O31" s="228" t="str">
        <f>IF(NOMINA!N26="","",NOMINA!N26)</f>
        <v/>
      </c>
      <c r="P31" s="301" t="str">
        <f>IF(NOMINA!O26="","",NOMINA!O26)</f>
        <v/>
      </c>
      <c r="Q31" s="161"/>
      <c r="R31" s="161"/>
      <c r="S31" s="161"/>
      <c r="T31" s="162"/>
      <c r="U31" s="84">
        <v>12</v>
      </c>
      <c r="V31" s="84">
        <v>12</v>
      </c>
      <c r="W31" s="84">
        <f>IF('REG6'!F22="","",'REG6'!F22)</f>
        <v>13</v>
      </c>
      <c r="X31" s="84">
        <f>IF('REG6'!G22="","",'REG6'!G22)</f>
        <v>12</v>
      </c>
      <c r="Y31" s="84">
        <f>IF('REG6'!H22="","",'REG6'!H22)</f>
        <v>12</v>
      </c>
      <c r="Z31" s="84">
        <f>IF('REG6'!I22="","",'REG6'!I22)</f>
        <v>12</v>
      </c>
      <c r="AA31" s="84">
        <f>IF('REG6'!J22="","",'REG6'!J22)</f>
        <v>12</v>
      </c>
      <c r="AB31" s="145"/>
      <c r="AC31" s="84"/>
      <c r="AD31" s="84"/>
      <c r="AE31" s="84"/>
      <c r="AF31" s="84"/>
      <c r="AG31" s="84"/>
      <c r="AH31" s="89"/>
      <c r="AI31" s="285">
        <f t="shared" si="2"/>
        <v>85</v>
      </c>
      <c r="AJ31" s="288">
        <f t="shared" si="3"/>
        <v>12.142857142857142</v>
      </c>
      <c r="AK31" s="706" t="s">
        <v>163</v>
      </c>
      <c r="AL31" s="707"/>
      <c r="AM31" s="264"/>
      <c r="AN31" s="265"/>
      <c r="AO31" s="94"/>
      <c r="AP31" s="87"/>
      <c r="AQ31" s="87"/>
      <c r="AR31" s="87"/>
      <c r="AS31" s="87"/>
      <c r="AT31" s="88"/>
    </row>
    <row r="32" spans="1:46" ht="19.5" customHeight="1" x14ac:dyDescent="0.25">
      <c r="A32" s="80">
        <v>13</v>
      </c>
      <c r="B32" s="155" t="str">
        <f>IF(NOMINA!AG27="","",NOMINA!AG27)</f>
        <v/>
      </c>
      <c r="C32" s="225" t="str">
        <f>IF(NOMINA!B27="","",NOMINA!B27)</f>
        <v/>
      </c>
      <c r="D32" s="231" t="str">
        <f>IF(NOMINA!C27="","",NOMINA!C27)</f>
        <v/>
      </c>
      <c r="E32" s="231" t="str">
        <f>IF(NOMINA!D27="","",NOMINA!D27)</f>
        <v/>
      </c>
      <c r="F32" s="231" t="str">
        <f>IF(NOMINA!E27="","",NOMINA!E27)</f>
        <v/>
      </c>
      <c r="G32" s="231" t="str">
        <f>IF(NOMINA!F27="","",NOMINA!F27)</f>
        <v/>
      </c>
      <c r="H32" s="231" t="str">
        <f>IF(NOMINA!G27="","",NOMINA!G27)</f>
        <v/>
      </c>
      <c r="I32" s="231" t="str">
        <f>IF(NOMINA!H27="","",NOMINA!H27)</f>
        <v/>
      </c>
      <c r="J32" s="231" t="str">
        <f>IF(NOMINA!I27="","",NOMINA!I27)</f>
        <v/>
      </c>
      <c r="K32" s="231" t="str">
        <f>IF(NOMINA!J27="","",NOMINA!J27)</f>
        <v/>
      </c>
      <c r="L32" s="231" t="str">
        <f>IF(NOMINA!K27="","",NOMINA!K27)</f>
        <v/>
      </c>
      <c r="M32" s="231" t="str">
        <f>IF(NOMINA!L27="","",NOMINA!L27)</f>
        <v/>
      </c>
      <c r="N32" s="231" t="str">
        <f>IF(NOMINA!M27="","",NOMINA!M27)</f>
        <v/>
      </c>
      <c r="O32" s="228" t="str">
        <f>IF(NOMINA!N27="","",NOMINA!N27)</f>
        <v/>
      </c>
      <c r="P32" s="301" t="str">
        <f>IF(NOMINA!O27="","",NOMINA!O27)</f>
        <v/>
      </c>
      <c r="Q32" s="161"/>
      <c r="R32" s="161"/>
      <c r="S32" s="161"/>
      <c r="T32" s="162"/>
      <c r="U32" s="279" t="s">
        <v>223</v>
      </c>
      <c r="V32" s="279"/>
      <c r="W32" s="279"/>
      <c r="X32" s="279"/>
      <c r="Y32" s="279"/>
      <c r="Z32" s="279"/>
      <c r="AA32" s="279"/>
      <c r="AB32" s="279"/>
      <c r="AC32" s="84"/>
      <c r="AD32" s="84"/>
      <c r="AE32" s="84"/>
      <c r="AF32" s="84"/>
      <c r="AG32" s="84"/>
      <c r="AH32" s="89"/>
      <c r="AI32" s="285" t="str">
        <f t="shared" si="2"/>
        <v/>
      </c>
      <c r="AJ32" s="288" t="str">
        <f t="shared" si="3"/>
        <v/>
      </c>
      <c r="AK32" s="706"/>
      <c r="AL32" s="707"/>
      <c r="AM32" s="264"/>
      <c r="AN32" s="265" t="s">
        <v>163</v>
      </c>
      <c r="AO32" s="196" t="s">
        <v>260</v>
      </c>
      <c r="AP32" s="87"/>
      <c r="AQ32" s="87"/>
      <c r="AR32" s="87"/>
      <c r="AS32" s="87"/>
      <c r="AT32" s="88"/>
    </row>
    <row r="33" spans="1:46" ht="19.5" customHeight="1" x14ac:dyDescent="0.25">
      <c r="A33" s="83">
        <v>14</v>
      </c>
      <c r="B33" s="155" t="str">
        <f>IF(NOMINA!AG28="","",NOMINA!AG28)</f>
        <v/>
      </c>
      <c r="C33" s="225" t="str">
        <f>IF(NOMINA!B28="","",NOMINA!B28)</f>
        <v/>
      </c>
      <c r="D33" s="231" t="str">
        <f>IF(NOMINA!C28="","",NOMINA!C28)</f>
        <v/>
      </c>
      <c r="E33" s="231" t="str">
        <f>IF(NOMINA!D28="","",NOMINA!D28)</f>
        <v/>
      </c>
      <c r="F33" s="231" t="str">
        <f>IF(NOMINA!E28="","",NOMINA!E28)</f>
        <v/>
      </c>
      <c r="G33" s="231" t="str">
        <f>IF(NOMINA!F28="","",NOMINA!F28)</f>
        <v/>
      </c>
      <c r="H33" s="231" t="str">
        <f>IF(NOMINA!G28="","",NOMINA!G28)</f>
        <v/>
      </c>
      <c r="I33" s="231" t="str">
        <f>IF(NOMINA!H28="","",NOMINA!H28)</f>
        <v/>
      </c>
      <c r="J33" s="231" t="str">
        <f>IF(NOMINA!I28="","",NOMINA!I28)</f>
        <v/>
      </c>
      <c r="K33" s="231" t="str">
        <f>IF(NOMINA!J28="","",NOMINA!J28)</f>
        <v/>
      </c>
      <c r="L33" s="231" t="str">
        <f>IF(NOMINA!K28="","",NOMINA!K28)</f>
        <v/>
      </c>
      <c r="M33" s="231" t="str">
        <f>IF(NOMINA!L28="","",NOMINA!L28)</f>
        <v/>
      </c>
      <c r="N33" s="231" t="str">
        <f>IF(NOMINA!M28="","",NOMINA!M28)</f>
        <v/>
      </c>
      <c r="O33" s="228" t="str">
        <f>IF(NOMINA!N28="","",NOMINA!N28)</f>
        <v/>
      </c>
      <c r="P33" s="301" t="str">
        <f>IF(NOMINA!O28="","",NOMINA!O28)</f>
        <v/>
      </c>
      <c r="Q33" s="161"/>
      <c r="R33" s="161"/>
      <c r="S33" s="161"/>
      <c r="T33" s="162"/>
      <c r="U33" s="84">
        <v>14</v>
      </c>
      <c r="V33" s="84">
        <v>15</v>
      </c>
      <c r="W33" s="84">
        <f>IF('REG6'!F24="","",'REG6'!F24)</f>
        <v>13</v>
      </c>
      <c r="X33" s="84">
        <f>IF('REG6'!G24="","",'REG6'!G24)</f>
        <v>12</v>
      </c>
      <c r="Y33" s="84">
        <f>IF('REG6'!H24="","",'REG6'!H24)</f>
        <v>12</v>
      </c>
      <c r="Z33" s="84">
        <f>IF('REG6'!I24="","",'REG6'!I24)</f>
        <v>12</v>
      </c>
      <c r="AA33" s="84">
        <f>IF('REG6'!J24="","",'REG6'!J24)</f>
        <v>12</v>
      </c>
      <c r="AB33" s="145"/>
      <c r="AC33" s="84"/>
      <c r="AD33" s="84"/>
      <c r="AE33" s="84"/>
      <c r="AF33" s="84"/>
      <c r="AG33" s="84"/>
      <c r="AH33" s="89"/>
      <c r="AI33" s="285">
        <f t="shared" si="2"/>
        <v>90</v>
      </c>
      <c r="AJ33" s="288">
        <f t="shared" si="3"/>
        <v>12.857142857142858</v>
      </c>
      <c r="AK33" s="706" t="s">
        <v>163</v>
      </c>
      <c r="AL33" s="707"/>
      <c r="AM33" s="264"/>
      <c r="AN33" s="265"/>
      <c r="AO33" s="86"/>
      <c r="AP33" s="87"/>
      <c r="AQ33" s="87"/>
      <c r="AR33" s="87"/>
      <c r="AS33" s="87"/>
      <c r="AT33" s="88"/>
    </row>
    <row r="34" spans="1:46" ht="19.5" customHeight="1" x14ac:dyDescent="0.25">
      <c r="A34" s="80">
        <v>15</v>
      </c>
      <c r="B34" s="155" t="str">
        <f>IF(NOMINA!AG29="","",NOMINA!AG29)</f>
        <v/>
      </c>
      <c r="C34" s="225" t="str">
        <f>IF(NOMINA!B29="","",NOMINA!B29)</f>
        <v/>
      </c>
      <c r="D34" s="231" t="str">
        <f>IF(NOMINA!C29="","",NOMINA!C29)</f>
        <v/>
      </c>
      <c r="E34" s="231" t="str">
        <f>IF(NOMINA!D29="","",NOMINA!D29)</f>
        <v/>
      </c>
      <c r="F34" s="231" t="str">
        <f>IF(NOMINA!E29="","",NOMINA!E29)</f>
        <v/>
      </c>
      <c r="G34" s="231" t="str">
        <f>IF(NOMINA!F29="","",NOMINA!F29)</f>
        <v/>
      </c>
      <c r="H34" s="231" t="str">
        <f>IF(NOMINA!G29="","",NOMINA!G29)</f>
        <v/>
      </c>
      <c r="I34" s="231" t="str">
        <f>IF(NOMINA!H29="","",NOMINA!H29)</f>
        <v/>
      </c>
      <c r="J34" s="231" t="str">
        <f>IF(NOMINA!I29="","",NOMINA!I29)</f>
        <v/>
      </c>
      <c r="K34" s="231" t="str">
        <f>IF(NOMINA!J29="","",NOMINA!J29)</f>
        <v/>
      </c>
      <c r="L34" s="231" t="str">
        <f>IF(NOMINA!K29="","",NOMINA!K29)</f>
        <v/>
      </c>
      <c r="M34" s="231" t="str">
        <f>IF(NOMINA!L29="","",NOMINA!L29)</f>
        <v/>
      </c>
      <c r="N34" s="231" t="str">
        <f>IF(NOMINA!M29="","",NOMINA!M29)</f>
        <v/>
      </c>
      <c r="O34" s="228" t="str">
        <f>IF(NOMINA!N29="","",NOMINA!N29)</f>
        <v/>
      </c>
      <c r="P34" s="301" t="str">
        <f>IF(NOMINA!O29="","",NOMINA!O29)</f>
        <v/>
      </c>
      <c r="Q34" s="161"/>
      <c r="R34" s="161"/>
      <c r="S34" s="161"/>
      <c r="T34" s="162"/>
      <c r="U34" s="84">
        <v>15</v>
      </c>
      <c r="V34" s="84">
        <v>16</v>
      </c>
      <c r="W34" s="84">
        <f>IF('REG6'!F25="","",'REG6'!F25)</f>
        <v>15</v>
      </c>
      <c r="X34" s="84">
        <f>IF('REG6'!G25="","",'REG6'!G25)</f>
        <v>15</v>
      </c>
      <c r="Y34" s="84">
        <f>IF('REG6'!H25="","",'REG6'!H25)</f>
        <v>15</v>
      </c>
      <c r="Z34" s="84">
        <f>IF('REG6'!I25="","",'REG6'!I25)</f>
        <v>15</v>
      </c>
      <c r="AA34" s="84">
        <f>IF('REG6'!J25="","",'REG6'!J25)</f>
        <v>15</v>
      </c>
      <c r="AB34" s="279"/>
      <c r="AC34" s="279"/>
      <c r="AD34" s="279"/>
      <c r="AE34" s="279"/>
      <c r="AF34" s="279"/>
      <c r="AG34" s="279"/>
      <c r="AH34" s="281"/>
      <c r="AI34" s="285">
        <f t="shared" si="2"/>
        <v>106</v>
      </c>
      <c r="AJ34" s="288">
        <f t="shared" si="3"/>
        <v>15.142857142857142</v>
      </c>
      <c r="AK34" s="706" t="s">
        <v>163</v>
      </c>
      <c r="AL34" s="707"/>
      <c r="AM34" s="264"/>
      <c r="AN34" s="265"/>
      <c r="AO34" s="86"/>
      <c r="AP34" s="87"/>
      <c r="AQ34" s="87"/>
      <c r="AR34" s="87"/>
      <c r="AS34" s="87"/>
      <c r="AT34" s="88"/>
    </row>
    <row r="35" spans="1:46" ht="19.5" customHeight="1" x14ac:dyDescent="0.25">
      <c r="A35" s="83">
        <v>16</v>
      </c>
      <c r="B35" s="155" t="str">
        <f>IF(NOMINA!AG30="","",NOMINA!AG30)</f>
        <v/>
      </c>
      <c r="C35" s="225" t="str">
        <f>IF(NOMINA!B30="","",NOMINA!B30)</f>
        <v/>
      </c>
      <c r="D35" s="231" t="str">
        <f>IF(NOMINA!C30="","",NOMINA!C30)</f>
        <v/>
      </c>
      <c r="E35" s="231" t="str">
        <f>IF(NOMINA!D30="","",NOMINA!D30)</f>
        <v/>
      </c>
      <c r="F35" s="231" t="str">
        <f>IF(NOMINA!E30="","",NOMINA!E30)</f>
        <v/>
      </c>
      <c r="G35" s="231" t="str">
        <f>IF(NOMINA!F30="","",NOMINA!F30)</f>
        <v/>
      </c>
      <c r="H35" s="231" t="str">
        <f>IF(NOMINA!G30="","",NOMINA!G30)</f>
        <v/>
      </c>
      <c r="I35" s="231" t="str">
        <f>IF(NOMINA!H30="","",NOMINA!H30)</f>
        <v/>
      </c>
      <c r="J35" s="231" t="str">
        <f>IF(NOMINA!I30="","",NOMINA!I30)</f>
        <v/>
      </c>
      <c r="K35" s="231" t="str">
        <f>IF(NOMINA!J30="","",NOMINA!J30)</f>
        <v/>
      </c>
      <c r="L35" s="231" t="str">
        <f>IF(NOMINA!K30="","",NOMINA!K30)</f>
        <v/>
      </c>
      <c r="M35" s="231" t="str">
        <f>IF(NOMINA!L30="","",NOMINA!L30)</f>
        <v/>
      </c>
      <c r="N35" s="231" t="str">
        <f>IF(NOMINA!M30="","",NOMINA!M30)</f>
        <v/>
      </c>
      <c r="O35" s="228" t="str">
        <f>IF(NOMINA!N30="","",NOMINA!N30)</f>
        <v/>
      </c>
      <c r="P35" s="301" t="str">
        <f>IF(NOMINA!O30="","",NOMINA!O30)</f>
        <v/>
      </c>
      <c r="Q35" s="161"/>
      <c r="R35" s="161"/>
      <c r="S35" s="161"/>
      <c r="T35" s="162"/>
      <c r="U35" s="84">
        <v>16</v>
      </c>
      <c r="V35" s="84">
        <f>IF('REG6'!E26="","",'REG6'!E26)</f>
        <v>16</v>
      </c>
      <c r="W35" s="84">
        <f>IF('REG6'!F26="","",'REG6'!F26)</f>
        <v>17</v>
      </c>
      <c r="X35" s="84">
        <f>IF('REG6'!G26="","",'REG6'!G26)</f>
        <v>17</v>
      </c>
      <c r="Y35" s="84">
        <f>IF('REG6'!H26="","",'REG6'!H26)</f>
        <v>16</v>
      </c>
      <c r="Z35" s="84">
        <f>IF('REG6'!I26="","",'REG6'!I26)</f>
        <v>16</v>
      </c>
      <c r="AA35" s="84">
        <f>IF('REG6'!J26="","",'REG6'!J26)</f>
        <v>16</v>
      </c>
      <c r="AB35" s="145"/>
      <c r="AC35" s="91"/>
      <c r="AD35" s="91"/>
      <c r="AE35" s="91"/>
      <c r="AF35" s="91"/>
      <c r="AG35" s="91"/>
      <c r="AH35" s="282"/>
      <c r="AI35" s="285">
        <f t="shared" si="2"/>
        <v>114</v>
      </c>
      <c r="AJ35" s="288">
        <f t="shared" si="3"/>
        <v>16.285714285714285</v>
      </c>
      <c r="AK35" s="706" t="s">
        <v>163</v>
      </c>
      <c r="AL35" s="707"/>
      <c r="AM35" s="264"/>
      <c r="AN35" s="265"/>
      <c r="AO35" s="196"/>
      <c r="AP35" s="87"/>
      <c r="AQ35" s="87"/>
      <c r="AR35" s="87"/>
      <c r="AS35" s="87"/>
      <c r="AT35" s="88"/>
    </row>
    <row r="36" spans="1:46" ht="19.5" customHeight="1" x14ac:dyDescent="0.25">
      <c r="A36" s="80">
        <v>17</v>
      </c>
      <c r="B36" s="155" t="str">
        <f>IF(NOMINA!AG31="","",NOMINA!AG31)</f>
        <v/>
      </c>
      <c r="C36" s="225" t="str">
        <f>IF(NOMINA!B31="","",NOMINA!B31)</f>
        <v/>
      </c>
      <c r="D36" s="231" t="str">
        <f>IF(NOMINA!C31="","",NOMINA!C31)</f>
        <v/>
      </c>
      <c r="E36" s="231" t="str">
        <f>IF(NOMINA!D31="","",NOMINA!D31)</f>
        <v/>
      </c>
      <c r="F36" s="231" t="str">
        <f>IF(NOMINA!E31="","",NOMINA!E31)</f>
        <v/>
      </c>
      <c r="G36" s="231" t="str">
        <f>IF(NOMINA!F31="","",NOMINA!F31)</f>
        <v/>
      </c>
      <c r="H36" s="231" t="str">
        <f>IF(NOMINA!G31="","",NOMINA!G31)</f>
        <v/>
      </c>
      <c r="I36" s="231" t="str">
        <f>IF(NOMINA!H31="","",NOMINA!H31)</f>
        <v/>
      </c>
      <c r="J36" s="231" t="str">
        <f>IF(NOMINA!I31="","",NOMINA!I31)</f>
        <v/>
      </c>
      <c r="K36" s="231" t="str">
        <f>IF(NOMINA!J31="","",NOMINA!J31)</f>
        <v/>
      </c>
      <c r="L36" s="231" t="str">
        <f>IF(NOMINA!K31="","",NOMINA!K31)</f>
        <v/>
      </c>
      <c r="M36" s="231" t="str">
        <f>IF(NOMINA!L31="","",NOMINA!L31)</f>
        <v/>
      </c>
      <c r="N36" s="231" t="str">
        <f>IF(NOMINA!M31="","",NOMINA!M31)</f>
        <v/>
      </c>
      <c r="O36" s="228" t="str">
        <f>IF(NOMINA!N31="","",NOMINA!N31)</f>
        <v/>
      </c>
      <c r="P36" s="301" t="str">
        <f>IF(NOMINA!O31="","",NOMINA!O31)</f>
        <v/>
      </c>
      <c r="Q36" s="161"/>
      <c r="R36" s="161"/>
      <c r="S36" s="161"/>
      <c r="T36" s="162"/>
      <c r="U36" s="84">
        <f>IF('REG6'!D27="","",'REG6'!D27)</f>
        <v>15</v>
      </c>
      <c r="V36" s="84">
        <v>15</v>
      </c>
      <c r="W36" s="84">
        <f>IF('REG6'!F27="","",'REG6'!F27)</f>
        <v>15</v>
      </c>
      <c r="X36" s="84">
        <f>IF('REG6'!G27="","",'REG6'!G27)</f>
        <v>16</v>
      </c>
      <c r="Y36" s="84">
        <f>IF('REG6'!H27="","",'REG6'!H27)</f>
        <v>15</v>
      </c>
      <c r="Z36" s="84">
        <f>IF('REG6'!I27="","",'REG6'!I27)</f>
        <v>16</v>
      </c>
      <c r="AA36" s="84">
        <f>IF('REG6'!J27="","",'REG6'!J27)</f>
        <v>15</v>
      </c>
      <c r="AB36" s="84"/>
      <c r="AC36" s="84"/>
      <c r="AD36" s="84"/>
      <c r="AE36" s="84"/>
      <c r="AF36" s="84"/>
      <c r="AG36" s="84"/>
      <c r="AH36" s="89"/>
      <c r="AI36" s="285">
        <f t="shared" si="2"/>
        <v>107</v>
      </c>
      <c r="AJ36" s="288">
        <f t="shared" si="3"/>
        <v>15.285714285714286</v>
      </c>
      <c r="AK36" s="706" t="s">
        <v>163</v>
      </c>
      <c r="AL36" s="707"/>
      <c r="AM36" s="264"/>
      <c r="AN36" s="265"/>
      <c r="AO36" s="86"/>
      <c r="AP36" s="87"/>
      <c r="AQ36" s="87"/>
      <c r="AR36" s="87"/>
      <c r="AS36" s="87"/>
      <c r="AT36" s="88"/>
    </row>
    <row r="37" spans="1:46" ht="19.5" customHeight="1" x14ac:dyDescent="0.25">
      <c r="A37" s="83">
        <v>18</v>
      </c>
      <c r="B37" s="155" t="str">
        <f>IF(NOMINA!AG32="","",NOMINA!AG32)</f>
        <v/>
      </c>
      <c r="C37" s="225" t="str">
        <f>IF(NOMINA!B32="","",NOMINA!B32)</f>
        <v/>
      </c>
      <c r="D37" s="231" t="str">
        <f>IF(NOMINA!C32="","",NOMINA!C32)</f>
        <v/>
      </c>
      <c r="E37" s="231" t="str">
        <f>IF(NOMINA!D32="","",NOMINA!D32)</f>
        <v/>
      </c>
      <c r="F37" s="231" t="str">
        <f>IF(NOMINA!E32="","",NOMINA!E32)</f>
        <v/>
      </c>
      <c r="G37" s="231" t="str">
        <f>IF(NOMINA!F32="","",NOMINA!F32)</f>
        <v/>
      </c>
      <c r="H37" s="231" t="str">
        <f>IF(NOMINA!G32="","",NOMINA!G32)</f>
        <v/>
      </c>
      <c r="I37" s="231" t="str">
        <f>IF(NOMINA!H32="","",NOMINA!H32)</f>
        <v/>
      </c>
      <c r="J37" s="231" t="str">
        <f>IF(NOMINA!I32="","",NOMINA!I32)</f>
        <v/>
      </c>
      <c r="K37" s="231" t="str">
        <f>IF(NOMINA!J32="","",NOMINA!J32)</f>
        <v/>
      </c>
      <c r="L37" s="231" t="str">
        <f>IF(NOMINA!K32="","",NOMINA!K32)</f>
        <v/>
      </c>
      <c r="M37" s="231" t="str">
        <f>IF(NOMINA!L32="","",NOMINA!L32)</f>
        <v/>
      </c>
      <c r="N37" s="231" t="str">
        <f>IF(NOMINA!M32="","",NOMINA!M32)</f>
        <v/>
      </c>
      <c r="O37" s="228" t="str">
        <f>IF(NOMINA!N32="","",NOMINA!N32)</f>
        <v/>
      </c>
      <c r="P37" s="301" t="str">
        <f>IF(NOMINA!O32="","",NOMINA!O32)</f>
        <v/>
      </c>
      <c r="Q37" s="161"/>
      <c r="R37" s="161"/>
      <c r="S37" s="161"/>
      <c r="T37" s="162"/>
      <c r="U37" s="84">
        <v>15</v>
      </c>
      <c r="V37" s="84">
        <v>15</v>
      </c>
      <c r="W37" s="84">
        <f>IF('REG6'!F28="","",'REG6'!F28)</f>
        <v>15</v>
      </c>
      <c r="X37" s="84">
        <f>IF('REG6'!G28="","",'REG6'!G28)</f>
        <v>16</v>
      </c>
      <c r="Y37" s="84">
        <f>IF('REG6'!H28="","",'REG6'!H28)</f>
        <v>15</v>
      </c>
      <c r="Z37" s="84">
        <f>IF('REG6'!I28="","",'REG6'!I28)</f>
        <v>15</v>
      </c>
      <c r="AA37" s="84">
        <f>IF('REG6'!J28="","",'REG6'!J28)</f>
        <v>15</v>
      </c>
      <c r="AB37" s="84"/>
      <c r="AC37" s="84"/>
      <c r="AD37" s="84"/>
      <c r="AE37" s="84"/>
      <c r="AF37" s="84"/>
      <c r="AG37" s="84"/>
      <c r="AH37" s="89"/>
      <c r="AI37" s="285">
        <f t="shared" ref="AI37:AI38" si="12">IF(SUM(U37:AA37)=0,"",SUM(U37:AA37))</f>
        <v>106</v>
      </c>
      <c r="AJ37" s="288">
        <f t="shared" ref="AJ37:AJ38" si="13">IF(ISERROR(AVERAGE(U37:AA37))=TRUE,"",AVERAGE(U37:AA37))</f>
        <v>15.142857142857142</v>
      </c>
      <c r="AK37" s="706" t="s">
        <v>163</v>
      </c>
      <c r="AL37" s="707"/>
      <c r="AM37" s="264"/>
      <c r="AN37" s="265"/>
      <c r="AO37" s="90"/>
      <c r="AP37" s="87"/>
      <c r="AQ37" s="87"/>
      <c r="AR37" s="87"/>
      <c r="AS37" s="87"/>
      <c r="AT37" s="88"/>
    </row>
    <row r="38" spans="1:46" ht="19.5" customHeight="1" x14ac:dyDescent="0.25">
      <c r="A38" s="80">
        <v>19</v>
      </c>
      <c r="B38" s="155" t="str">
        <f>IF(NOMINA!AG33="","",NOMINA!AG33)</f>
        <v/>
      </c>
      <c r="C38" s="225" t="str">
        <f>IF(NOMINA!B33="","",NOMINA!B33)</f>
        <v/>
      </c>
      <c r="D38" s="231" t="str">
        <f>IF(NOMINA!C33="","",NOMINA!C33)</f>
        <v/>
      </c>
      <c r="E38" s="231" t="str">
        <f>IF(NOMINA!D33="","",NOMINA!D33)</f>
        <v/>
      </c>
      <c r="F38" s="231" t="str">
        <f>IF(NOMINA!E33="","",NOMINA!E33)</f>
        <v/>
      </c>
      <c r="G38" s="231" t="str">
        <f>IF(NOMINA!F33="","",NOMINA!F33)</f>
        <v/>
      </c>
      <c r="H38" s="231" t="str">
        <f>IF(NOMINA!G33="","",NOMINA!G33)</f>
        <v/>
      </c>
      <c r="I38" s="231" t="str">
        <f>IF(NOMINA!H33="","",NOMINA!H33)</f>
        <v/>
      </c>
      <c r="J38" s="231" t="str">
        <f>IF(NOMINA!I33="","",NOMINA!I33)</f>
        <v/>
      </c>
      <c r="K38" s="231" t="str">
        <f>IF(NOMINA!J33="","",NOMINA!J33)</f>
        <v/>
      </c>
      <c r="L38" s="231" t="str">
        <f>IF(NOMINA!K33="","",NOMINA!K33)</f>
        <v/>
      </c>
      <c r="M38" s="231" t="str">
        <f>IF(NOMINA!L33="","",NOMINA!L33)</f>
        <v/>
      </c>
      <c r="N38" s="231" t="str">
        <f>IF(NOMINA!M33="","",NOMINA!M33)</f>
        <v/>
      </c>
      <c r="O38" s="228" t="str">
        <f>IF(NOMINA!N33="","",NOMINA!N33)</f>
        <v/>
      </c>
      <c r="P38" s="301" t="str">
        <f>IF(NOMINA!O33="","",NOMINA!O33)</f>
        <v/>
      </c>
      <c r="Q38" s="161"/>
      <c r="R38" s="161"/>
      <c r="S38" s="161"/>
      <c r="T38" s="162"/>
      <c r="U38" s="84">
        <v>16</v>
      </c>
      <c r="V38" s="84">
        <v>16</v>
      </c>
      <c r="W38" s="84">
        <f>IF('REG6'!F29="","",'REG6'!F29)</f>
        <v>16</v>
      </c>
      <c r="X38" s="84">
        <f>IF('REG6'!G29="","",'REG6'!G29)</f>
        <v>17</v>
      </c>
      <c r="Y38" s="84">
        <f>IF('REG6'!H29="","",'REG6'!H29)</f>
        <v>16</v>
      </c>
      <c r="Z38" s="84">
        <f>IF('REG6'!I29="","",'REG6'!I29)</f>
        <v>16</v>
      </c>
      <c r="AA38" s="84">
        <f>IF('REG6'!J29="","",'REG6'!J29)</f>
        <v>15</v>
      </c>
      <c r="AB38" s="84"/>
      <c r="AC38" s="84"/>
      <c r="AD38" s="84"/>
      <c r="AE38" s="84"/>
      <c r="AF38" s="84"/>
      <c r="AG38" s="84"/>
      <c r="AH38" s="89"/>
      <c r="AI38" s="285">
        <f t="shared" si="12"/>
        <v>112</v>
      </c>
      <c r="AJ38" s="288">
        <f t="shared" si="13"/>
        <v>16</v>
      </c>
      <c r="AK38" s="706" t="s">
        <v>163</v>
      </c>
      <c r="AL38" s="707"/>
      <c r="AM38" s="264"/>
      <c r="AN38" s="265"/>
      <c r="AO38" s="86"/>
      <c r="AP38" s="87"/>
      <c r="AQ38" s="87"/>
      <c r="AR38" s="87"/>
      <c r="AS38" s="87"/>
      <c r="AT38" s="88"/>
    </row>
    <row r="39" spans="1:46" ht="19.5" customHeight="1" thickBot="1" x14ac:dyDescent="0.3">
      <c r="A39" s="95">
        <v>20</v>
      </c>
      <c r="B39" s="173" t="str">
        <f>IF(NOMINA!AG34="","",NOMINA!AG34)</f>
        <v/>
      </c>
      <c r="C39" s="226" t="str">
        <f>IF(NOMINA!B34="","",NOMINA!B34)</f>
        <v/>
      </c>
      <c r="D39" s="232" t="str">
        <f>IF(NOMINA!C34="","",NOMINA!C34)</f>
        <v/>
      </c>
      <c r="E39" s="232" t="str">
        <f>IF(NOMINA!D34="","",NOMINA!D34)</f>
        <v/>
      </c>
      <c r="F39" s="232" t="str">
        <f>IF(NOMINA!E34="","",NOMINA!E34)</f>
        <v/>
      </c>
      <c r="G39" s="232" t="str">
        <f>IF(NOMINA!F34="","",NOMINA!F34)</f>
        <v/>
      </c>
      <c r="H39" s="232" t="str">
        <f>IF(NOMINA!G34="","",NOMINA!G34)</f>
        <v/>
      </c>
      <c r="I39" s="232" t="str">
        <f>IF(NOMINA!H34="","",NOMINA!H34)</f>
        <v/>
      </c>
      <c r="J39" s="232" t="str">
        <f>IF(NOMINA!I34="","",NOMINA!I34)</f>
        <v/>
      </c>
      <c r="K39" s="232" t="str">
        <f>IF(NOMINA!J34="","",NOMINA!J34)</f>
        <v/>
      </c>
      <c r="L39" s="232" t="str">
        <f>IF(NOMINA!K34="","",NOMINA!K34)</f>
        <v/>
      </c>
      <c r="M39" s="232" t="str">
        <f>IF(NOMINA!L34="","",NOMINA!L34)</f>
        <v/>
      </c>
      <c r="N39" s="232" t="str">
        <f>IF(NOMINA!M34="","",NOMINA!M34)</f>
        <v/>
      </c>
      <c r="O39" s="229" t="str">
        <f>IF(NOMINA!N34="","",NOMINA!N34)</f>
        <v/>
      </c>
      <c r="P39" s="302" t="str">
        <f>IF(NOMINA!O34="","",NOMINA!O34)</f>
        <v/>
      </c>
      <c r="Q39" s="163"/>
      <c r="R39" s="163"/>
      <c r="S39" s="163"/>
      <c r="T39" s="164"/>
      <c r="U39" s="174">
        <v>16</v>
      </c>
      <c r="V39" s="174">
        <f>IF('REG6'!E30="","",'REG6'!E30)</f>
        <v>17</v>
      </c>
      <c r="W39" s="174">
        <f>IF('REG6'!F30="","",'REG6'!F30)</f>
        <v>17</v>
      </c>
      <c r="X39" s="174">
        <f>IF('REG6'!G30="","",'REG6'!G30)</f>
        <v>17</v>
      </c>
      <c r="Y39" s="174">
        <f>IF('REG6'!H30="","",'REG6'!H30)</f>
        <v>16</v>
      </c>
      <c r="Z39" s="174">
        <f>IF('REG6'!I30="","",'REG6'!I30)</f>
        <v>16</v>
      </c>
      <c r="AA39" s="174">
        <f>IF('REG6'!J30="","",'REG6'!J30)</f>
        <v>15</v>
      </c>
      <c r="AB39" s="174"/>
      <c r="AC39" s="174"/>
      <c r="AD39" s="174"/>
      <c r="AE39" s="174"/>
      <c r="AF39" s="174"/>
      <c r="AG39" s="174"/>
      <c r="AH39" s="283"/>
      <c r="AI39" s="286">
        <f t="shared" ref="AI39" si="14">IF(SUM(U39:AA39)=0,"",SUM(U39:AA39))</f>
        <v>114</v>
      </c>
      <c r="AJ39" s="289">
        <f t="shared" ref="AJ39" si="15">IF(ISERROR(AVERAGE(U39:AA39))=TRUE,"",AVERAGE(U39:AA39))</f>
        <v>16.285714285714285</v>
      </c>
      <c r="AK39" s="708" t="s">
        <v>163</v>
      </c>
      <c r="AL39" s="709"/>
      <c r="AM39" s="266"/>
      <c r="AN39" s="267"/>
      <c r="AO39" s="177"/>
      <c r="AP39" s="96"/>
      <c r="AQ39" s="96"/>
      <c r="AR39" s="96"/>
      <c r="AS39" s="96"/>
      <c r="AT39" s="97"/>
    </row>
    <row r="40" spans="1:46" ht="5.25" customHeight="1" x14ac:dyDescent="0.2">
      <c r="P40" s="49"/>
    </row>
    <row r="73" spans="37:38" ht="15" x14ac:dyDescent="0.25">
      <c r="AK73" s="98"/>
      <c r="AL73" s="98"/>
    </row>
  </sheetData>
  <mergeCells count="55">
    <mergeCell ref="B6:K6"/>
    <mergeCell ref="U6:U19"/>
    <mergeCell ref="V6:V19"/>
    <mergeCell ref="W6:W19"/>
    <mergeCell ref="X6:X19"/>
    <mergeCell ref="C19:O19"/>
    <mergeCell ref="P19:T19"/>
    <mergeCell ref="AO19:AT19"/>
    <mergeCell ref="AO8:AT8"/>
    <mergeCell ref="AK9:AT9"/>
    <mergeCell ref="AK10:AT10"/>
    <mergeCell ref="AO12:AT12"/>
    <mergeCell ref="Y6:Y19"/>
    <mergeCell ref="AM11:AS11"/>
    <mergeCell ref="AO14:AT14"/>
    <mergeCell ref="P2:AO2"/>
    <mergeCell ref="U4:AH5"/>
    <mergeCell ref="AI4:AI19"/>
    <mergeCell ref="AJ4:AJ19"/>
    <mergeCell ref="AK4:AT4"/>
    <mergeCell ref="Z6:Z19"/>
    <mergeCell ref="AA6:AA19"/>
    <mergeCell ref="AB6:AB19"/>
    <mergeCell ref="AC6:AC19"/>
    <mergeCell ref="AM5:AS5"/>
    <mergeCell ref="AO16:AT16"/>
    <mergeCell ref="AR17:AT17"/>
    <mergeCell ref="AF6:AF19"/>
    <mergeCell ref="AK26:AL26"/>
    <mergeCell ref="AD6:AD19"/>
    <mergeCell ref="AE6:AE19"/>
    <mergeCell ref="AK19:AL19"/>
    <mergeCell ref="AK20:AL20"/>
    <mergeCell ref="AK21:AL21"/>
    <mergeCell ref="AH6:AH19"/>
    <mergeCell ref="AG6:AG19"/>
    <mergeCell ref="AK23:AL23"/>
    <mergeCell ref="AK24:AL24"/>
    <mergeCell ref="AK25:AL25"/>
    <mergeCell ref="AK37:AL37"/>
    <mergeCell ref="AK38:AL38"/>
    <mergeCell ref="AK39:AL39"/>
    <mergeCell ref="AN17:AP17"/>
    <mergeCell ref="AN6:AT6"/>
    <mergeCell ref="AK32:AL32"/>
    <mergeCell ref="AK33:AL33"/>
    <mergeCell ref="AK34:AL34"/>
    <mergeCell ref="AK35:AL35"/>
    <mergeCell ref="AK36:AL36"/>
    <mergeCell ref="AK27:AL27"/>
    <mergeCell ref="AK28:AL28"/>
    <mergeCell ref="AK29:AL29"/>
    <mergeCell ref="AK30:AL30"/>
    <mergeCell ref="AK31:AL31"/>
    <mergeCell ref="AK22:AL22"/>
  </mergeCells>
  <dataValidations count="1">
    <dataValidation type="textLength" allowBlank="1" showInputMessage="1" showErrorMessage="1" sqref="WVN983050:WVZ983079 C65546:O65575 JB65546:JN65575 SX65546:TJ65575 ACT65546:ADF65575 AMP65546:ANB65575 AWL65546:AWX65575 BGH65546:BGT65575 BQD65546:BQP65575 BZZ65546:CAL65575 CJV65546:CKH65575 CTR65546:CUD65575 DDN65546:DDZ65575 DNJ65546:DNV65575 DXF65546:DXR65575 EHB65546:EHN65575 EQX65546:ERJ65575 FAT65546:FBF65575 FKP65546:FLB65575 FUL65546:FUX65575 GEH65546:GET65575 GOD65546:GOP65575 GXZ65546:GYL65575 HHV65546:HIH65575 HRR65546:HSD65575 IBN65546:IBZ65575 ILJ65546:ILV65575 IVF65546:IVR65575 JFB65546:JFN65575 JOX65546:JPJ65575 JYT65546:JZF65575 KIP65546:KJB65575 KSL65546:KSX65575 LCH65546:LCT65575 LMD65546:LMP65575 LVZ65546:LWL65575 MFV65546:MGH65575 MPR65546:MQD65575 MZN65546:MZZ65575 NJJ65546:NJV65575 NTF65546:NTR65575 ODB65546:ODN65575 OMX65546:ONJ65575 OWT65546:OXF65575 PGP65546:PHB65575 PQL65546:PQX65575 QAH65546:QAT65575 QKD65546:QKP65575 QTZ65546:QUL65575 RDV65546:REH65575 RNR65546:ROD65575 RXN65546:RXZ65575 SHJ65546:SHV65575 SRF65546:SRR65575 TBB65546:TBN65575 TKX65546:TLJ65575 TUT65546:TVF65575 UEP65546:UFB65575 UOL65546:UOX65575 UYH65546:UYT65575 VID65546:VIP65575 VRZ65546:VSL65575 WBV65546:WCH65575 WLR65546:WMD65575 WVN65546:WVZ65575 C131082:O131111 JB131082:JN131111 SX131082:TJ131111 ACT131082:ADF131111 AMP131082:ANB131111 AWL131082:AWX131111 BGH131082:BGT131111 BQD131082:BQP131111 BZZ131082:CAL131111 CJV131082:CKH131111 CTR131082:CUD131111 DDN131082:DDZ131111 DNJ131082:DNV131111 DXF131082:DXR131111 EHB131082:EHN131111 EQX131082:ERJ131111 FAT131082:FBF131111 FKP131082:FLB131111 FUL131082:FUX131111 GEH131082:GET131111 GOD131082:GOP131111 GXZ131082:GYL131111 HHV131082:HIH131111 HRR131082:HSD131111 IBN131082:IBZ131111 ILJ131082:ILV131111 IVF131082:IVR131111 JFB131082:JFN131111 JOX131082:JPJ131111 JYT131082:JZF131111 KIP131082:KJB131111 KSL131082:KSX131111 LCH131082:LCT131111 LMD131082:LMP131111 LVZ131082:LWL131111 MFV131082:MGH131111 MPR131082:MQD131111 MZN131082:MZZ131111 NJJ131082:NJV131111 NTF131082:NTR131111 ODB131082:ODN131111 OMX131082:ONJ131111 OWT131082:OXF131111 PGP131082:PHB131111 PQL131082:PQX131111 QAH131082:QAT131111 QKD131082:QKP131111 QTZ131082:QUL131111 RDV131082:REH131111 RNR131082:ROD131111 RXN131082:RXZ131111 SHJ131082:SHV131111 SRF131082:SRR131111 TBB131082:TBN131111 TKX131082:TLJ131111 TUT131082:TVF131111 UEP131082:UFB131111 UOL131082:UOX131111 UYH131082:UYT131111 VID131082:VIP131111 VRZ131082:VSL131111 WBV131082:WCH131111 WLR131082:WMD131111 WVN131082:WVZ131111 C196618:O196647 JB196618:JN196647 SX196618:TJ196647 ACT196618:ADF196647 AMP196618:ANB196647 AWL196618:AWX196647 BGH196618:BGT196647 BQD196618:BQP196647 BZZ196618:CAL196647 CJV196618:CKH196647 CTR196618:CUD196647 DDN196618:DDZ196647 DNJ196618:DNV196647 DXF196618:DXR196647 EHB196618:EHN196647 EQX196618:ERJ196647 FAT196618:FBF196647 FKP196618:FLB196647 FUL196618:FUX196647 GEH196618:GET196647 GOD196618:GOP196647 GXZ196618:GYL196647 HHV196618:HIH196647 HRR196618:HSD196647 IBN196618:IBZ196647 ILJ196618:ILV196647 IVF196618:IVR196647 JFB196618:JFN196647 JOX196618:JPJ196647 JYT196618:JZF196647 KIP196618:KJB196647 KSL196618:KSX196647 LCH196618:LCT196647 LMD196618:LMP196647 LVZ196618:LWL196647 MFV196618:MGH196647 MPR196618:MQD196647 MZN196618:MZZ196647 NJJ196618:NJV196647 NTF196618:NTR196647 ODB196618:ODN196647 OMX196618:ONJ196647 OWT196618:OXF196647 PGP196618:PHB196647 PQL196618:PQX196647 QAH196618:QAT196647 QKD196618:QKP196647 QTZ196618:QUL196647 RDV196618:REH196647 RNR196618:ROD196647 RXN196618:RXZ196647 SHJ196618:SHV196647 SRF196618:SRR196647 TBB196618:TBN196647 TKX196618:TLJ196647 TUT196618:TVF196647 UEP196618:UFB196647 UOL196618:UOX196647 UYH196618:UYT196647 VID196618:VIP196647 VRZ196618:VSL196647 WBV196618:WCH196647 WLR196618:WMD196647 WVN196618:WVZ196647 C262154:O262183 JB262154:JN262183 SX262154:TJ262183 ACT262154:ADF262183 AMP262154:ANB262183 AWL262154:AWX262183 BGH262154:BGT262183 BQD262154:BQP262183 BZZ262154:CAL262183 CJV262154:CKH262183 CTR262154:CUD262183 DDN262154:DDZ262183 DNJ262154:DNV262183 DXF262154:DXR262183 EHB262154:EHN262183 EQX262154:ERJ262183 FAT262154:FBF262183 FKP262154:FLB262183 FUL262154:FUX262183 GEH262154:GET262183 GOD262154:GOP262183 GXZ262154:GYL262183 HHV262154:HIH262183 HRR262154:HSD262183 IBN262154:IBZ262183 ILJ262154:ILV262183 IVF262154:IVR262183 JFB262154:JFN262183 JOX262154:JPJ262183 JYT262154:JZF262183 KIP262154:KJB262183 KSL262154:KSX262183 LCH262154:LCT262183 LMD262154:LMP262183 LVZ262154:LWL262183 MFV262154:MGH262183 MPR262154:MQD262183 MZN262154:MZZ262183 NJJ262154:NJV262183 NTF262154:NTR262183 ODB262154:ODN262183 OMX262154:ONJ262183 OWT262154:OXF262183 PGP262154:PHB262183 PQL262154:PQX262183 QAH262154:QAT262183 QKD262154:QKP262183 QTZ262154:QUL262183 RDV262154:REH262183 RNR262154:ROD262183 RXN262154:RXZ262183 SHJ262154:SHV262183 SRF262154:SRR262183 TBB262154:TBN262183 TKX262154:TLJ262183 TUT262154:TVF262183 UEP262154:UFB262183 UOL262154:UOX262183 UYH262154:UYT262183 VID262154:VIP262183 VRZ262154:VSL262183 WBV262154:WCH262183 WLR262154:WMD262183 WVN262154:WVZ262183 C327690:O327719 JB327690:JN327719 SX327690:TJ327719 ACT327690:ADF327719 AMP327690:ANB327719 AWL327690:AWX327719 BGH327690:BGT327719 BQD327690:BQP327719 BZZ327690:CAL327719 CJV327690:CKH327719 CTR327690:CUD327719 DDN327690:DDZ327719 DNJ327690:DNV327719 DXF327690:DXR327719 EHB327690:EHN327719 EQX327690:ERJ327719 FAT327690:FBF327719 FKP327690:FLB327719 FUL327690:FUX327719 GEH327690:GET327719 GOD327690:GOP327719 GXZ327690:GYL327719 HHV327690:HIH327719 HRR327690:HSD327719 IBN327690:IBZ327719 ILJ327690:ILV327719 IVF327690:IVR327719 JFB327690:JFN327719 JOX327690:JPJ327719 JYT327690:JZF327719 KIP327690:KJB327719 KSL327690:KSX327719 LCH327690:LCT327719 LMD327690:LMP327719 LVZ327690:LWL327719 MFV327690:MGH327719 MPR327690:MQD327719 MZN327690:MZZ327719 NJJ327690:NJV327719 NTF327690:NTR327719 ODB327690:ODN327719 OMX327690:ONJ327719 OWT327690:OXF327719 PGP327690:PHB327719 PQL327690:PQX327719 QAH327690:QAT327719 QKD327690:QKP327719 QTZ327690:QUL327719 RDV327690:REH327719 RNR327690:ROD327719 RXN327690:RXZ327719 SHJ327690:SHV327719 SRF327690:SRR327719 TBB327690:TBN327719 TKX327690:TLJ327719 TUT327690:TVF327719 UEP327690:UFB327719 UOL327690:UOX327719 UYH327690:UYT327719 VID327690:VIP327719 VRZ327690:VSL327719 WBV327690:WCH327719 WLR327690:WMD327719 WVN327690:WVZ327719 C393226:O393255 JB393226:JN393255 SX393226:TJ393255 ACT393226:ADF393255 AMP393226:ANB393255 AWL393226:AWX393255 BGH393226:BGT393255 BQD393226:BQP393255 BZZ393226:CAL393255 CJV393226:CKH393255 CTR393226:CUD393255 DDN393226:DDZ393255 DNJ393226:DNV393255 DXF393226:DXR393255 EHB393226:EHN393255 EQX393226:ERJ393255 FAT393226:FBF393255 FKP393226:FLB393255 FUL393226:FUX393255 GEH393226:GET393255 GOD393226:GOP393255 GXZ393226:GYL393255 HHV393226:HIH393255 HRR393226:HSD393255 IBN393226:IBZ393255 ILJ393226:ILV393255 IVF393226:IVR393255 JFB393226:JFN393255 JOX393226:JPJ393255 JYT393226:JZF393255 KIP393226:KJB393255 KSL393226:KSX393255 LCH393226:LCT393255 LMD393226:LMP393255 LVZ393226:LWL393255 MFV393226:MGH393255 MPR393226:MQD393255 MZN393226:MZZ393255 NJJ393226:NJV393255 NTF393226:NTR393255 ODB393226:ODN393255 OMX393226:ONJ393255 OWT393226:OXF393255 PGP393226:PHB393255 PQL393226:PQX393255 QAH393226:QAT393255 QKD393226:QKP393255 QTZ393226:QUL393255 RDV393226:REH393255 RNR393226:ROD393255 RXN393226:RXZ393255 SHJ393226:SHV393255 SRF393226:SRR393255 TBB393226:TBN393255 TKX393226:TLJ393255 TUT393226:TVF393255 UEP393226:UFB393255 UOL393226:UOX393255 UYH393226:UYT393255 VID393226:VIP393255 VRZ393226:VSL393255 WBV393226:WCH393255 WLR393226:WMD393255 WVN393226:WVZ393255 C458762:O458791 JB458762:JN458791 SX458762:TJ458791 ACT458762:ADF458791 AMP458762:ANB458791 AWL458762:AWX458791 BGH458762:BGT458791 BQD458762:BQP458791 BZZ458762:CAL458791 CJV458762:CKH458791 CTR458762:CUD458791 DDN458762:DDZ458791 DNJ458762:DNV458791 DXF458762:DXR458791 EHB458762:EHN458791 EQX458762:ERJ458791 FAT458762:FBF458791 FKP458762:FLB458791 FUL458762:FUX458791 GEH458762:GET458791 GOD458762:GOP458791 GXZ458762:GYL458791 HHV458762:HIH458791 HRR458762:HSD458791 IBN458762:IBZ458791 ILJ458762:ILV458791 IVF458762:IVR458791 JFB458762:JFN458791 JOX458762:JPJ458791 JYT458762:JZF458791 KIP458762:KJB458791 KSL458762:KSX458791 LCH458762:LCT458791 LMD458762:LMP458791 LVZ458762:LWL458791 MFV458762:MGH458791 MPR458762:MQD458791 MZN458762:MZZ458791 NJJ458762:NJV458791 NTF458762:NTR458791 ODB458762:ODN458791 OMX458762:ONJ458791 OWT458762:OXF458791 PGP458762:PHB458791 PQL458762:PQX458791 QAH458762:QAT458791 QKD458762:QKP458791 QTZ458762:QUL458791 RDV458762:REH458791 RNR458762:ROD458791 RXN458762:RXZ458791 SHJ458762:SHV458791 SRF458762:SRR458791 TBB458762:TBN458791 TKX458762:TLJ458791 TUT458762:TVF458791 UEP458762:UFB458791 UOL458762:UOX458791 UYH458762:UYT458791 VID458762:VIP458791 VRZ458762:VSL458791 WBV458762:WCH458791 WLR458762:WMD458791 WVN458762:WVZ458791 C524298:O524327 JB524298:JN524327 SX524298:TJ524327 ACT524298:ADF524327 AMP524298:ANB524327 AWL524298:AWX524327 BGH524298:BGT524327 BQD524298:BQP524327 BZZ524298:CAL524327 CJV524298:CKH524327 CTR524298:CUD524327 DDN524298:DDZ524327 DNJ524298:DNV524327 DXF524298:DXR524327 EHB524298:EHN524327 EQX524298:ERJ524327 FAT524298:FBF524327 FKP524298:FLB524327 FUL524298:FUX524327 GEH524298:GET524327 GOD524298:GOP524327 GXZ524298:GYL524327 HHV524298:HIH524327 HRR524298:HSD524327 IBN524298:IBZ524327 ILJ524298:ILV524327 IVF524298:IVR524327 JFB524298:JFN524327 JOX524298:JPJ524327 JYT524298:JZF524327 KIP524298:KJB524327 KSL524298:KSX524327 LCH524298:LCT524327 LMD524298:LMP524327 LVZ524298:LWL524327 MFV524298:MGH524327 MPR524298:MQD524327 MZN524298:MZZ524327 NJJ524298:NJV524327 NTF524298:NTR524327 ODB524298:ODN524327 OMX524298:ONJ524327 OWT524298:OXF524327 PGP524298:PHB524327 PQL524298:PQX524327 QAH524298:QAT524327 QKD524298:QKP524327 QTZ524298:QUL524327 RDV524298:REH524327 RNR524298:ROD524327 RXN524298:RXZ524327 SHJ524298:SHV524327 SRF524298:SRR524327 TBB524298:TBN524327 TKX524298:TLJ524327 TUT524298:TVF524327 UEP524298:UFB524327 UOL524298:UOX524327 UYH524298:UYT524327 VID524298:VIP524327 VRZ524298:VSL524327 WBV524298:WCH524327 WLR524298:WMD524327 WVN524298:WVZ524327 C589834:O589863 JB589834:JN589863 SX589834:TJ589863 ACT589834:ADF589863 AMP589834:ANB589863 AWL589834:AWX589863 BGH589834:BGT589863 BQD589834:BQP589863 BZZ589834:CAL589863 CJV589834:CKH589863 CTR589834:CUD589863 DDN589834:DDZ589863 DNJ589834:DNV589863 DXF589834:DXR589863 EHB589834:EHN589863 EQX589834:ERJ589863 FAT589834:FBF589863 FKP589834:FLB589863 FUL589834:FUX589863 GEH589834:GET589863 GOD589834:GOP589863 GXZ589834:GYL589863 HHV589834:HIH589863 HRR589834:HSD589863 IBN589834:IBZ589863 ILJ589834:ILV589863 IVF589834:IVR589863 JFB589834:JFN589863 JOX589834:JPJ589863 JYT589834:JZF589863 KIP589834:KJB589863 KSL589834:KSX589863 LCH589834:LCT589863 LMD589834:LMP589863 LVZ589834:LWL589863 MFV589834:MGH589863 MPR589834:MQD589863 MZN589834:MZZ589863 NJJ589834:NJV589863 NTF589834:NTR589863 ODB589834:ODN589863 OMX589834:ONJ589863 OWT589834:OXF589863 PGP589834:PHB589863 PQL589834:PQX589863 QAH589834:QAT589863 QKD589834:QKP589863 QTZ589834:QUL589863 RDV589834:REH589863 RNR589834:ROD589863 RXN589834:RXZ589863 SHJ589834:SHV589863 SRF589834:SRR589863 TBB589834:TBN589863 TKX589834:TLJ589863 TUT589834:TVF589863 UEP589834:UFB589863 UOL589834:UOX589863 UYH589834:UYT589863 VID589834:VIP589863 VRZ589834:VSL589863 WBV589834:WCH589863 WLR589834:WMD589863 WVN589834:WVZ589863 C655370:O655399 JB655370:JN655399 SX655370:TJ655399 ACT655370:ADF655399 AMP655370:ANB655399 AWL655370:AWX655399 BGH655370:BGT655399 BQD655370:BQP655399 BZZ655370:CAL655399 CJV655370:CKH655399 CTR655370:CUD655399 DDN655370:DDZ655399 DNJ655370:DNV655399 DXF655370:DXR655399 EHB655370:EHN655399 EQX655370:ERJ655399 FAT655370:FBF655399 FKP655370:FLB655399 FUL655370:FUX655399 GEH655370:GET655399 GOD655370:GOP655399 GXZ655370:GYL655399 HHV655370:HIH655399 HRR655370:HSD655399 IBN655370:IBZ655399 ILJ655370:ILV655399 IVF655370:IVR655399 JFB655370:JFN655399 JOX655370:JPJ655399 JYT655370:JZF655399 KIP655370:KJB655399 KSL655370:KSX655399 LCH655370:LCT655399 LMD655370:LMP655399 LVZ655370:LWL655399 MFV655370:MGH655399 MPR655370:MQD655399 MZN655370:MZZ655399 NJJ655370:NJV655399 NTF655370:NTR655399 ODB655370:ODN655399 OMX655370:ONJ655399 OWT655370:OXF655399 PGP655370:PHB655399 PQL655370:PQX655399 QAH655370:QAT655399 QKD655370:QKP655399 QTZ655370:QUL655399 RDV655370:REH655399 RNR655370:ROD655399 RXN655370:RXZ655399 SHJ655370:SHV655399 SRF655370:SRR655399 TBB655370:TBN655399 TKX655370:TLJ655399 TUT655370:TVF655399 UEP655370:UFB655399 UOL655370:UOX655399 UYH655370:UYT655399 VID655370:VIP655399 VRZ655370:VSL655399 WBV655370:WCH655399 WLR655370:WMD655399 WVN655370:WVZ655399 C720906:O720935 JB720906:JN720935 SX720906:TJ720935 ACT720906:ADF720935 AMP720906:ANB720935 AWL720906:AWX720935 BGH720906:BGT720935 BQD720906:BQP720935 BZZ720906:CAL720935 CJV720906:CKH720935 CTR720906:CUD720935 DDN720906:DDZ720935 DNJ720906:DNV720935 DXF720906:DXR720935 EHB720906:EHN720935 EQX720906:ERJ720935 FAT720906:FBF720935 FKP720906:FLB720935 FUL720906:FUX720935 GEH720906:GET720935 GOD720906:GOP720935 GXZ720906:GYL720935 HHV720906:HIH720935 HRR720906:HSD720935 IBN720906:IBZ720935 ILJ720906:ILV720935 IVF720906:IVR720935 JFB720906:JFN720935 JOX720906:JPJ720935 JYT720906:JZF720935 KIP720906:KJB720935 KSL720906:KSX720935 LCH720906:LCT720935 LMD720906:LMP720935 LVZ720906:LWL720935 MFV720906:MGH720935 MPR720906:MQD720935 MZN720906:MZZ720935 NJJ720906:NJV720935 NTF720906:NTR720935 ODB720906:ODN720935 OMX720906:ONJ720935 OWT720906:OXF720935 PGP720906:PHB720935 PQL720906:PQX720935 QAH720906:QAT720935 QKD720906:QKP720935 QTZ720906:QUL720935 RDV720906:REH720935 RNR720906:ROD720935 RXN720906:RXZ720935 SHJ720906:SHV720935 SRF720906:SRR720935 TBB720906:TBN720935 TKX720906:TLJ720935 TUT720906:TVF720935 UEP720906:UFB720935 UOL720906:UOX720935 UYH720906:UYT720935 VID720906:VIP720935 VRZ720906:VSL720935 WBV720906:WCH720935 WLR720906:WMD720935 WVN720906:WVZ720935 C786442:O786471 JB786442:JN786471 SX786442:TJ786471 ACT786442:ADF786471 AMP786442:ANB786471 AWL786442:AWX786471 BGH786442:BGT786471 BQD786442:BQP786471 BZZ786442:CAL786471 CJV786442:CKH786471 CTR786442:CUD786471 DDN786442:DDZ786471 DNJ786442:DNV786471 DXF786442:DXR786471 EHB786442:EHN786471 EQX786442:ERJ786471 FAT786442:FBF786471 FKP786442:FLB786471 FUL786442:FUX786471 GEH786442:GET786471 GOD786442:GOP786471 GXZ786442:GYL786471 HHV786442:HIH786471 HRR786442:HSD786471 IBN786442:IBZ786471 ILJ786442:ILV786471 IVF786442:IVR786471 JFB786442:JFN786471 JOX786442:JPJ786471 JYT786442:JZF786471 KIP786442:KJB786471 KSL786442:KSX786471 LCH786442:LCT786471 LMD786442:LMP786471 LVZ786442:LWL786471 MFV786442:MGH786471 MPR786442:MQD786471 MZN786442:MZZ786471 NJJ786442:NJV786471 NTF786442:NTR786471 ODB786442:ODN786471 OMX786442:ONJ786471 OWT786442:OXF786471 PGP786442:PHB786471 PQL786442:PQX786471 QAH786442:QAT786471 QKD786442:QKP786471 QTZ786442:QUL786471 RDV786442:REH786471 RNR786442:ROD786471 RXN786442:RXZ786471 SHJ786442:SHV786471 SRF786442:SRR786471 TBB786442:TBN786471 TKX786442:TLJ786471 TUT786442:TVF786471 UEP786442:UFB786471 UOL786442:UOX786471 UYH786442:UYT786471 VID786442:VIP786471 VRZ786442:VSL786471 WBV786442:WCH786471 WLR786442:WMD786471 WVN786442:WVZ786471 C851978:O852007 JB851978:JN852007 SX851978:TJ852007 ACT851978:ADF852007 AMP851978:ANB852007 AWL851978:AWX852007 BGH851978:BGT852007 BQD851978:BQP852007 BZZ851978:CAL852007 CJV851978:CKH852007 CTR851978:CUD852007 DDN851978:DDZ852007 DNJ851978:DNV852007 DXF851978:DXR852007 EHB851978:EHN852007 EQX851978:ERJ852007 FAT851978:FBF852007 FKP851978:FLB852007 FUL851978:FUX852007 GEH851978:GET852007 GOD851978:GOP852007 GXZ851978:GYL852007 HHV851978:HIH852007 HRR851978:HSD852007 IBN851978:IBZ852007 ILJ851978:ILV852007 IVF851978:IVR852007 JFB851978:JFN852007 JOX851978:JPJ852007 JYT851978:JZF852007 KIP851978:KJB852007 KSL851978:KSX852007 LCH851978:LCT852007 LMD851978:LMP852007 LVZ851978:LWL852007 MFV851978:MGH852007 MPR851978:MQD852007 MZN851978:MZZ852007 NJJ851978:NJV852007 NTF851978:NTR852007 ODB851978:ODN852007 OMX851978:ONJ852007 OWT851978:OXF852007 PGP851978:PHB852007 PQL851978:PQX852007 QAH851978:QAT852007 QKD851978:QKP852007 QTZ851978:QUL852007 RDV851978:REH852007 RNR851978:ROD852007 RXN851978:RXZ852007 SHJ851978:SHV852007 SRF851978:SRR852007 TBB851978:TBN852007 TKX851978:TLJ852007 TUT851978:TVF852007 UEP851978:UFB852007 UOL851978:UOX852007 UYH851978:UYT852007 VID851978:VIP852007 VRZ851978:VSL852007 WBV851978:WCH852007 WLR851978:WMD852007 WVN851978:WVZ852007 C917514:O917543 JB917514:JN917543 SX917514:TJ917543 ACT917514:ADF917543 AMP917514:ANB917543 AWL917514:AWX917543 BGH917514:BGT917543 BQD917514:BQP917543 BZZ917514:CAL917543 CJV917514:CKH917543 CTR917514:CUD917543 DDN917514:DDZ917543 DNJ917514:DNV917543 DXF917514:DXR917543 EHB917514:EHN917543 EQX917514:ERJ917543 FAT917514:FBF917543 FKP917514:FLB917543 FUL917514:FUX917543 GEH917514:GET917543 GOD917514:GOP917543 GXZ917514:GYL917543 HHV917514:HIH917543 HRR917514:HSD917543 IBN917514:IBZ917543 ILJ917514:ILV917543 IVF917514:IVR917543 JFB917514:JFN917543 JOX917514:JPJ917543 JYT917514:JZF917543 KIP917514:KJB917543 KSL917514:KSX917543 LCH917514:LCT917543 LMD917514:LMP917543 LVZ917514:LWL917543 MFV917514:MGH917543 MPR917514:MQD917543 MZN917514:MZZ917543 NJJ917514:NJV917543 NTF917514:NTR917543 ODB917514:ODN917543 OMX917514:ONJ917543 OWT917514:OXF917543 PGP917514:PHB917543 PQL917514:PQX917543 QAH917514:QAT917543 QKD917514:QKP917543 QTZ917514:QUL917543 RDV917514:REH917543 RNR917514:ROD917543 RXN917514:RXZ917543 SHJ917514:SHV917543 SRF917514:SRR917543 TBB917514:TBN917543 TKX917514:TLJ917543 TUT917514:TVF917543 UEP917514:UFB917543 UOL917514:UOX917543 UYH917514:UYT917543 VID917514:VIP917543 VRZ917514:VSL917543 WBV917514:WCH917543 WLR917514:WMD917543 WVN917514:WVZ917543 C983050:O983079 JB983050:JN983079 SX983050:TJ983079 ACT983050:ADF983079 AMP983050:ANB983079 AWL983050:AWX983079 BGH983050:BGT983079 BQD983050:BQP983079 BZZ983050:CAL983079 CJV983050:CKH983079 CTR983050:CUD983079 DDN983050:DDZ983079 DNJ983050:DNV983079 DXF983050:DXR983079 EHB983050:EHN983079 EQX983050:ERJ983079 FAT983050:FBF983079 FKP983050:FLB983079 FUL983050:FUX983079 GEH983050:GET983079 GOD983050:GOP983079 GXZ983050:GYL983079 HHV983050:HIH983079 HRR983050:HSD983079 IBN983050:IBZ983079 ILJ983050:ILV983079 IVF983050:IVR983079 JFB983050:JFN983079 JOX983050:JPJ983079 JYT983050:JZF983079 KIP983050:KJB983079 KSL983050:KSX983079 LCH983050:LCT983079 LMD983050:LMP983079 LVZ983050:LWL983079 MFV983050:MGH983079 MPR983050:MQD983079 MZN983050:MZZ983079 NJJ983050:NJV983079 NTF983050:NTR983079 ODB983050:ODN983079 OMX983050:ONJ983079 OWT983050:OXF983079 PGP983050:PHB983079 PQL983050:PQX983079 QAH983050:QAT983079 QKD983050:QKP983079 QTZ983050:QUL983079 RDV983050:REH983079 RNR983050:ROD983079 RXN983050:RXZ983079 SHJ983050:SHV983079 SRF983050:SRR983079 TBB983050:TBN983079 TKX983050:TLJ983079 TUT983050:TVF983079 UEP983050:UFB983079 UOL983050:UOX983079 UYH983050:UYT983079 VID983050:VIP983079 VRZ983050:VSL983079 WBV983050:WCH983079 WLR983050:WMD983079 JB20:JN39 WVN20:WVZ39 WLR20:WMD39 WBV20:WCH39 VRZ20:VSL39 VID20:VIP39 UYH20:UYT39 UOL20:UOX39 UEP20:UFB39 TUT20:TVF39 TKX20:TLJ39 TBB20:TBN39 SRF20:SRR39 SHJ20:SHV39 RXN20:RXZ39 RNR20:ROD39 RDV20:REH39 QTZ20:QUL39 QKD20:QKP39 QAH20:QAT39 PQL20:PQX39 PGP20:PHB39 OWT20:OXF39 OMX20:ONJ39 ODB20:ODN39 NTF20:NTR39 NJJ20:NJV39 MZN20:MZZ39 MPR20:MQD39 MFV20:MGH39 LVZ20:LWL39 LMD20:LMP39 LCH20:LCT39 KSL20:KSX39 KIP20:KJB39 JYT20:JZF39 JOX20:JPJ39 JFB20:JFN39 IVF20:IVR39 ILJ20:ILV39 IBN20:IBZ39 HRR20:HSD39 HHV20:HIH39 GXZ20:GYL39 GOD20:GOP39 GEH20:GET39 FUL20:FUX39 FKP20:FLB39 FAT20:FBF39 EQX20:ERJ39 EHB20:EHN39 DXF20:DXR39 DNJ20:DNV39 DDN20:DDZ39 CTR20:CUD39 CJV20:CKH39 BZZ20:CAL39 BQD20:BQP39 BGH20:BGT39 AWL20:AWX39 AMP20:ANB39 ACT20:ADF39 SX20:TJ39 C20:O39" xr:uid="{00000000-0002-0000-0900-000000000000}">
      <formula1>0</formula1>
      <formula2>1</formula2>
    </dataValidation>
  </dataValidations>
  <printOptions horizontalCentered="1"/>
  <pageMargins left="0.39370078740157483" right="0.39370078740157483" top="0.39370078740157483" bottom="0.39370078740157483" header="0" footer="0"/>
  <pageSetup paperSize="9" scale="71" orientation="landscape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S73"/>
  <sheetViews>
    <sheetView view="pageBreakPreview" zoomScale="69" zoomScaleSheetLayoutView="69" workbookViewId="0">
      <selection activeCell="AQ11" sqref="AQ11:AR11"/>
    </sheetView>
  </sheetViews>
  <sheetFormatPr baseColWidth="10" defaultRowHeight="12.75" x14ac:dyDescent="0.2"/>
  <cols>
    <col min="1" max="1" width="4.28515625" style="48" customWidth="1"/>
    <col min="2" max="2" width="6.7109375" style="48" customWidth="1"/>
    <col min="3" max="15" width="2.28515625" style="48" customWidth="1"/>
    <col min="16" max="16" width="7.7109375" style="48" customWidth="1"/>
    <col min="17" max="17" width="11.7109375" style="48" customWidth="1"/>
    <col min="18" max="18" width="10.7109375" style="48" customWidth="1"/>
    <col min="19" max="19" width="10.28515625" style="48" customWidth="1"/>
    <col min="20" max="20" width="12.7109375" style="48" customWidth="1"/>
    <col min="21" max="35" width="4" style="48" customWidth="1"/>
    <col min="36" max="36" width="4.140625" style="48" customWidth="1"/>
    <col min="37" max="38" width="4" style="48" customWidth="1"/>
    <col min="39" max="39" width="4" style="49" customWidth="1"/>
    <col min="40" max="40" width="6.42578125" style="48" customWidth="1"/>
    <col min="41" max="41" width="6.140625" style="48" customWidth="1"/>
    <col min="42" max="42" width="2.42578125" style="48" customWidth="1"/>
    <col min="43" max="43" width="6.7109375" style="48" customWidth="1"/>
    <col min="44" max="44" width="2.7109375" style="48" customWidth="1"/>
    <col min="45" max="45" width="4.7109375" style="48" customWidth="1"/>
    <col min="46" max="46" width="1.28515625" style="48" customWidth="1"/>
    <col min="47" max="258" width="11.42578125" style="48"/>
    <col min="259" max="259" width="4.28515625" style="48" customWidth="1"/>
    <col min="260" max="260" width="6.7109375" style="48" customWidth="1"/>
    <col min="261" max="273" width="2.28515625" style="48" customWidth="1"/>
    <col min="274" max="274" width="7.7109375" style="48" customWidth="1"/>
    <col min="275" max="275" width="11.7109375" style="48" customWidth="1"/>
    <col min="276" max="276" width="10.7109375" style="48" customWidth="1"/>
    <col min="277" max="277" width="10.28515625" style="48" customWidth="1"/>
    <col min="278" max="278" width="1.85546875" style="48" customWidth="1"/>
    <col min="279" max="290" width="4" style="48" customWidth="1"/>
    <col min="291" max="295" width="3.7109375" style="48" customWidth="1"/>
    <col min="296" max="296" width="6.42578125" style="48" customWidth="1"/>
    <col min="297" max="297" width="7.28515625" style="48" customWidth="1"/>
    <col min="298" max="298" width="3.7109375" style="48" customWidth="1"/>
    <col min="299" max="299" width="6.7109375" style="48" customWidth="1"/>
    <col min="300" max="300" width="4.7109375" style="48" customWidth="1"/>
    <col min="301" max="301" width="4" style="48" customWidth="1"/>
    <col min="302" max="302" width="1.28515625" style="48" customWidth="1"/>
    <col min="303" max="514" width="11.42578125" style="48"/>
    <col min="515" max="515" width="4.28515625" style="48" customWidth="1"/>
    <col min="516" max="516" width="6.7109375" style="48" customWidth="1"/>
    <col min="517" max="529" width="2.28515625" style="48" customWidth="1"/>
    <col min="530" max="530" width="7.7109375" style="48" customWidth="1"/>
    <col min="531" max="531" width="11.7109375" style="48" customWidth="1"/>
    <col min="532" max="532" width="10.7109375" style="48" customWidth="1"/>
    <col min="533" max="533" width="10.28515625" style="48" customWidth="1"/>
    <col min="534" max="534" width="1.85546875" style="48" customWidth="1"/>
    <col min="535" max="546" width="4" style="48" customWidth="1"/>
    <col min="547" max="551" width="3.7109375" style="48" customWidth="1"/>
    <col min="552" max="552" width="6.42578125" style="48" customWidth="1"/>
    <col min="553" max="553" width="7.28515625" style="48" customWidth="1"/>
    <col min="554" max="554" width="3.7109375" style="48" customWidth="1"/>
    <col min="555" max="555" width="6.7109375" style="48" customWidth="1"/>
    <col min="556" max="556" width="4.7109375" style="48" customWidth="1"/>
    <col min="557" max="557" width="4" style="48" customWidth="1"/>
    <col min="558" max="558" width="1.28515625" style="48" customWidth="1"/>
    <col min="559" max="770" width="11.42578125" style="48"/>
    <col min="771" max="771" width="4.28515625" style="48" customWidth="1"/>
    <col min="772" max="772" width="6.7109375" style="48" customWidth="1"/>
    <col min="773" max="785" width="2.28515625" style="48" customWidth="1"/>
    <col min="786" max="786" width="7.7109375" style="48" customWidth="1"/>
    <col min="787" max="787" width="11.7109375" style="48" customWidth="1"/>
    <col min="788" max="788" width="10.7109375" style="48" customWidth="1"/>
    <col min="789" max="789" width="10.28515625" style="48" customWidth="1"/>
    <col min="790" max="790" width="1.85546875" style="48" customWidth="1"/>
    <col min="791" max="802" width="4" style="48" customWidth="1"/>
    <col min="803" max="807" width="3.7109375" style="48" customWidth="1"/>
    <col min="808" max="808" width="6.42578125" style="48" customWidth="1"/>
    <col min="809" max="809" width="7.28515625" style="48" customWidth="1"/>
    <col min="810" max="810" width="3.7109375" style="48" customWidth="1"/>
    <col min="811" max="811" width="6.7109375" style="48" customWidth="1"/>
    <col min="812" max="812" width="4.7109375" style="48" customWidth="1"/>
    <col min="813" max="813" width="4" style="48" customWidth="1"/>
    <col min="814" max="814" width="1.28515625" style="48" customWidth="1"/>
    <col min="815" max="1026" width="11.42578125" style="48"/>
    <col min="1027" max="1027" width="4.28515625" style="48" customWidth="1"/>
    <col min="1028" max="1028" width="6.7109375" style="48" customWidth="1"/>
    <col min="1029" max="1041" width="2.28515625" style="48" customWidth="1"/>
    <col min="1042" max="1042" width="7.7109375" style="48" customWidth="1"/>
    <col min="1043" max="1043" width="11.7109375" style="48" customWidth="1"/>
    <col min="1044" max="1044" width="10.7109375" style="48" customWidth="1"/>
    <col min="1045" max="1045" width="10.28515625" style="48" customWidth="1"/>
    <col min="1046" max="1046" width="1.85546875" style="48" customWidth="1"/>
    <col min="1047" max="1058" width="4" style="48" customWidth="1"/>
    <col min="1059" max="1063" width="3.7109375" style="48" customWidth="1"/>
    <col min="1064" max="1064" width="6.42578125" style="48" customWidth="1"/>
    <col min="1065" max="1065" width="7.28515625" style="48" customWidth="1"/>
    <col min="1066" max="1066" width="3.7109375" style="48" customWidth="1"/>
    <col min="1067" max="1067" width="6.7109375" style="48" customWidth="1"/>
    <col min="1068" max="1068" width="4.7109375" style="48" customWidth="1"/>
    <col min="1069" max="1069" width="4" style="48" customWidth="1"/>
    <col min="1070" max="1070" width="1.28515625" style="48" customWidth="1"/>
    <col min="1071" max="1282" width="11.42578125" style="48"/>
    <col min="1283" max="1283" width="4.28515625" style="48" customWidth="1"/>
    <col min="1284" max="1284" width="6.7109375" style="48" customWidth="1"/>
    <col min="1285" max="1297" width="2.28515625" style="48" customWidth="1"/>
    <col min="1298" max="1298" width="7.7109375" style="48" customWidth="1"/>
    <col min="1299" max="1299" width="11.7109375" style="48" customWidth="1"/>
    <col min="1300" max="1300" width="10.7109375" style="48" customWidth="1"/>
    <col min="1301" max="1301" width="10.28515625" style="48" customWidth="1"/>
    <col min="1302" max="1302" width="1.85546875" style="48" customWidth="1"/>
    <col min="1303" max="1314" width="4" style="48" customWidth="1"/>
    <col min="1315" max="1319" width="3.7109375" style="48" customWidth="1"/>
    <col min="1320" max="1320" width="6.42578125" style="48" customWidth="1"/>
    <col min="1321" max="1321" width="7.28515625" style="48" customWidth="1"/>
    <col min="1322" max="1322" width="3.7109375" style="48" customWidth="1"/>
    <col min="1323" max="1323" width="6.7109375" style="48" customWidth="1"/>
    <col min="1324" max="1324" width="4.7109375" style="48" customWidth="1"/>
    <col min="1325" max="1325" width="4" style="48" customWidth="1"/>
    <col min="1326" max="1326" width="1.28515625" style="48" customWidth="1"/>
    <col min="1327" max="1538" width="11.42578125" style="48"/>
    <col min="1539" max="1539" width="4.28515625" style="48" customWidth="1"/>
    <col min="1540" max="1540" width="6.7109375" style="48" customWidth="1"/>
    <col min="1541" max="1553" width="2.28515625" style="48" customWidth="1"/>
    <col min="1554" max="1554" width="7.7109375" style="48" customWidth="1"/>
    <col min="1555" max="1555" width="11.7109375" style="48" customWidth="1"/>
    <col min="1556" max="1556" width="10.7109375" style="48" customWidth="1"/>
    <col min="1557" max="1557" width="10.28515625" style="48" customWidth="1"/>
    <col min="1558" max="1558" width="1.85546875" style="48" customWidth="1"/>
    <col min="1559" max="1570" width="4" style="48" customWidth="1"/>
    <col min="1571" max="1575" width="3.7109375" style="48" customWidth="1"/>
    <col min="1576" max="1576" width="6.42578125" style="48" customWidth="1"/>
    <col min="1577" max="1577" width="7.28515625" style="48" customWidth="1"/>
    <col min="1578" max="1578" width="3.7109375" style="48" customWidth="1"/>
    <col min="1579" max="1579" width="6.7109375" style="48" customWidth="1"/>
    <col min="1580" max="1580" width="4.7109375" style="48" customWidth="1"/>
    <col min="1581" max="1581" width="4" style="48" customWidth="1"/>
    <col min="1582" max="1582" width="1.28515625" style="48" customWidth="1"/>
    <col min="1583" max="1794" width="11.42578125" style="48"/>
    <col min="1795" max="1795" width="4.28515625" style="48" customWidth="1"/>
    <col min="1796" max="1796" width="6.7109375" style="48" customWidth="1"/>
    <col min="1797" max="1809" width="2.28515625" style="48" customWidth="1"/>
    <col min="1810" max="1810" width="7.7109375" style="48" customWidth="1"/>
    <col min="1811" max="1811" width="11.7109375" style="48" customWidth="1"/>
    <col min="1812" max="1812" width="10.7109375" style="48" customWidth="1"/>
    <col min="1813" max="1813" width="10.28515625" style="48" customWidth="1"/>
    <col min="1814" max="1814" width="1.85546875" style="48" customWidth="1"/>
    <col min="1815" max="1826" width="4" style="48" customWidth="1"/>
    <col min="1827" max="1831" width="3.7109375" style="48" customWidth="1"/>
    <col min="1832" max="1832" width="6.42578125" style="48" customWidth="1"/>
    <col min="1833" max="1833" width="7.28515625" style="48" customWidth="1"/>
    <col min="1834" max="1834" width="3.7109375" style="48" customWidth="1"/>
    <col min="1835" max="1835" width="6.7109375" style="48" customWidth="1"/>
    <col min="1836" max="1836" width="4.7109375" style="48" customWidth="1"/>
    <col min="1837" max="1837" width="4" style="48" customWidth="1"/>
    <col min="1838" max="1838" width="1.28515625" style="48" customWidth="1"/>
    <col min="1839" max="2050" width="11.42578125" style="48"/>
    <col min="2051" max="2051" width="4.28515625" style="48" customWidth="1"/>
    <col min="2052" max="2052" width="6.7109375" style="48" customWidth="1"/>
    <col min="2053" max="2065" width="2.28515625" style="48" customWidth="1"/>
    <col min="2066" max="2066" width="7.7109375" style="48" customWidth="1"/>
    <col min="2067" max="2067" width="11.7109375" style="48" customWidth="1"/>
    <col min="2068" max="2068" width="10.7109375" style="48" customWidth="1"/>
    <col min="2069" max="2069" width="10.28515625" style="48" customWidth="1"/>
    <col min="2070" max="2070" width="1.85546875" style="48" customWidth="1"/>
    <col min="2071" max="2082" width="4" style="48" customWidth="1"/>
    <col min="2083" max="2087" width="3.7109375" style="48" customWidth="1"/>
    <col min="2088" max="2088" width="6.42578125" style="48" customWidth="1"/>
    <col min="2089" max="2089" width="7.28515625" style="48" customWidth="1"/>
    <col min="2090" max="2090" width="3.7109375" style="48" customWidth="1"/>
    <col min="2091" max="2091" width="6.7109375" style="48" customWidth="1"/>
    <col min="2092" max="2092" width="4.7109375" style="48" customWidth="1"/>
    <col min="2093" max="2093" width="4" style="48" customWidth="1"/>
    <col min="2094" max="2094" width="1.28515625" style="48" customWidth="1"/>
    <col min="2095" max="2306" width="11.42578125" style="48"/>
    <col min="2307" max="2307" width="4.28515625" style="48" customWidth="1"/>
    <col min="2308" max="2308" width="6.7109375" style="48" customWidth="1"/>
    <col min="2309" max="2321" width="2.28515625" style="48" customWidth="1"/>
    <col min="2322" max="2322" width="7.7109375" style="48" customWidth="1"/>
    <col min="2323" max="2323" width="11.7109375" style="48" customWidth="1"/>
    <col min="2324" max="2324" width="10.7109375" style="48" customWidth="1"/>
    <col min="2325" max="2325" width="10.28515625" style="48" customWidth="1"/>
    <col min="2326" max="2326" width="1.85546875" style="48" customWidth="1"/>
    <col min="2327" max="2338" width="4" style="48" customWidth="1"/>
    <col min="2339" max="2343" width="3.7109375" style="48" customWidth="1"/>
    <col min="2344" max="2344" width="6.42578125" style="48" customWidth="1"/>
    <col min="2345" max="2345" width="7.28515625" style="48" customWidth="1"/>
    <col min="2346" max="2346" width="3.7109375" style="48" customWidth="1"/>
    <col min="2347" max="2347" width="6.7109375" style="48" customWidth="1"/>
    <col min="2348" max="2348" width="4.7109375" style="48" customWidth="1"/>
    <col min="2349" max="2349" width="4" style="48" customWidth="1"/>
    <col min="2350" max="2350" width="1.28515625" style="48" customWidth="1"/>
    <col min="2351" max="2562" width="11.42578125" style="48"/>
    <col min="2563" max="2563" width="4.28515625" style="48" customWidth="1"/>
    <col min="2564" max="2564" width="6.7109375" style="48" customWidth="1"/>
    <col min="2565" max="2577" width="2.28515625" style="48" customWidth="1"/>
    <col min="2578" max="2578" width="7.7109375" style="48" customWidth="1"/>
    <col min="2579" max="2579" width="11.7109375" style="48" customWidth="1"/>
    <col min="2580" max="2580" width="10.7109375" style="48" customWidth="1"/>
    <col min="2581" max="2581" width="10.28515625" style="48" customWidth="1"/>
    <col min="2582" max="2582" width="1.85546875" style="48" customWidth="1"/>
    <col min="2583" max="2594" width="4" style="48" customWidth="1"/>
    <col min="2595" max="2599" width="3.7109375" style="48" customWidth="1"/>
    <col min="2600" max="2600" width="6.42578125" style="48" customWidth="1"/>
    <col min="2601" max="2601" width="7.28515625" style="48" customWidth="1"/>
    <col min="2602" max="2602" width="3.7109375" style="48" customWidth="1"/>
    <col min="2603" max="2603" width="6.7109375" style="48" customWidth="1"/>
    <col min="2604" max="2604" width="4.7109375" style="48" customWidth="1"/>
    <col min="2605" max="2605" width="4" style="48" customWidth="1"/>
    <col min="2606" max="2606" width="1.28515625" style="48" customWidth="1"/>
    <col min="2607" max="2818" width="11.42578125" style="48"/>
    <col min="2819" max="2819" width="4.28515625" style="48" customWidth="1"/>
    <col min="2820" max="2820" width="6.7109375" style="48" customWidth="1"/>
    <col min="2821" max="2833" width="2.28515625" style="48" customWidth="1"/>
    <col min="2834" max="2834" width="7.7109375" style="48" customWidth="1"/>
    <col min="2835" max="2835" width="11.7109375" style="48" customWidth="1"/>
    <col min="2836" max="2836" width="10.7109375" style="48" customWidth="1"/>
    <col min="2837" max="2837" width="10.28515625" style="48" customWidth="1"/>
    <col min="2838" max="2838" width="1.85546875" style="48" customWidth="1"/>
    <col min="2839" max="2850" width="4" style="48" customWidth="1"/>
    <col min="2851" max="2855" width="3.7109375" style="48" customWidth="1"/>
    <col min="2856" max="2856" width="6.42578125" style="48" customWidth="1"/>
    <col min="2857" max="2857" width="7.28515625" style="48" customWidth="1"/>
    <col min="2858" max="2858" width="3.7109375" style="48" customWidth="1"/>
    <col min="2859" max="2859" width="6.7109375" style="48" customWidth="1"/>
    <col min="2860" max="2860" width="4.7109375" style="48" customWidth="1"/>
    <col min="2861" max="2861" width="4" style="48" customWidth="1"/>
    <col min="2862" max="2862" width="1.28515625" style="48" customWidth="1"/>
    <col min="2863" max="3074" width="11.42578125" style="48"/>
    <col min="3075" max="3075" width="4.28515625" style="48" customWidth="1"/>
    <col min="3076" max="3076" width="6.7109375" style="48" customWidth="1"/>
    <col min="3077" max="3089" width="2.28515625" style="48" customWidth="1"/>
    <col min="3090" max="3090" width="7.7109375" style="48" customWidth="1"/>
    <col min="3091" max="3091" width="11.7109375" style="48" customWidth="1"/>
    <col min="3092" max="3092" width="10.7109375" style="48" customWidth="1"/>
    <col min="3093" max="3093" width="10.28515625" style="48" customWidth="1"/>
    <col min="3094" max="3094" width="1.85546875" style="48" customWidth="1"/>
    <col min="3095" max="3106" width="4" style="48" customWidth="1"/>
    <col min="3107" max="3111" width="3.7109375" style="48" customWidth="1"/>
    <col min="3112" max="3112" width="6.42578125" style="48" customWidth="1"/>
    <col min="3113" max="3113" width="7.28515625" style="48" customWidth="1"/>
    <col min="3114" max="3114" width="3.7109375" style="48" customWidth="1"/>
    <col min="3115" max="3115" width="6.7109375" style="48" customWidth="1"/>
    <col min="3116" max="3116" width="4.7109375" style="48" customWidth="1"/>
    <col min="3117" max="3117" width="4" style="48" customWidth="1"/>
    <col min="3118" max="3118" width="1.28515625" style="48" customWidth="1"/>
    <col min="3119" max="3330" width="11.42578125" style="48"/>
    <col min="3331" max="3331" width="4.28515625" style="48" customWidth="1"/>
    <col min="3332" max="3332" width="6.7109375" style="48" customWidth="1"/>
    <col min="3333" max="3345" width="2.28515625" style="48" customWidth="1"/>
    <col min="3346" max="3346" width="7.7109375" style="48" customWidth="1"/>
    <col min="3347" max="3347" width="11.7109375" style="48" customWidth="1"/>
    <col min="3348" max="3348" width="10.7109375" style="48" customWidth="1"/>
    <col min="3349" max="3349" width="10.28515625" style="48" customWidth="1"/>
    <col min="3350" max="3350" width="1.85546875" style="48" customWidth="1"/>
    <col min="3351" max="3362" width="4" style="48" customWidth="1"/>
    <col min="3363" max="3367" width="3.7109375" style="48" customWidth="1"/>
    <col min="3368" max="3368" width="6.42578125" style="48" customWidth="1"/>
    <col min="3369" max="3369" width="7.28515625" style="48" customWidth="1"/>
    <col min="3370" max="3370" width="3.7109375" style="48" customWidth="1"/>
    <col min="3371" max="3371" width="6.7109375" style="48" customWidth="1"/>
    <col min="3372" max="3372" width="4.7109375" style="48" customWidth="1"/>
    <col min="3373" max="3373" width="4" style="48" customWidth="1"/>
    <col min="3374" max="3374" width="1.28515625" style="48" customWidth="1"/>
    <col min="3375" max="3586" width="11.42578125" style="48"/>
    <col min="3587" max="3587" width="4.28515625" style="48" customWidth="1"/>
    <col min="3588" max="3588" width="6.7109375" style="48" customWidth="1"/>
    <col min="3589" max="3601" width="2.28515625" style="48" customWidth="1"/>
    <col min="3602" max="3602" width="7.7109375" style="48" customWidth="1"/>
    <col min="3603" max="3603" width="11.7109375" style="48" customWidth="1"/>
    <col min="3604" max="3604" width="10.7109375" style="48" customWidth="1"/>
    <col min="3605" max="3605" width="10.28515625" style="48" customWidth="1"/>
    <col min="3606" max="3606" width="1.85546875" style="48" customWidth="1"/>
    <col min="3607" max="3618" width="4" style="48" customWidth="1"/>
    <col min="3619" max="3623" width="3.7109375" style="48" customWidth="1"/>
    <col min="3624" max="3624" width="6.42578125" style="48" customWidth="1"/>
    <col min="3625" max="3625" width="7.28515625" style="48" customWidth="1"/>
    <col min="3626" max="3626" width="3.7109375" style="48" customWidth="1"/>
    <col min="3627" max="3627" width="6.7109375" style="48" customWidth="1"/>
    <col min="3628" max="3628" width="4.7109375" style="48" customWidth="1"/>
    <col min="3629" max="3629" width="4" style="48" customWidth="1"/>
    <col min="3630" max="3630" width="1.28515625" style="48" customWidth="1"/>
    <col min="3631" max="3842" width="11.42578125" style="48"/>
    <col min="3843" max="3843" width="4.28515625" style="48" customWidth="1"/>
    <col min="3844" max="3844" width="6.7109375" style="48" customWidth="1"/>
    <col min="3845" max="3857" width="2.28515625" style="48" customWidth="1"/>
    <col min="3858" max="3858" width="7.7109375" style="48" customWidth="1"/>
    <col min="3859" max="3859" width="11.7109375" style="48" customWidth="1"/>
    <col min="3860" max="3860" width="10.7109375" style="48" customWidth="1"/>
    <col min="3861" max="3861" width="10.28515625" style="48" customWidth="1"/>
    <col min="3862" max="3862" width="1.85546875" style="48" customWidth="1"/>
    <col min="3863" max="3874" width="4" style="48" customWidth="1"/>
    <col min="3875" max="3879" width="3.7109375" style="48" customWidth="1"/>
    <col min="3880" max="3880" width="6.42578125" style="48" customWidth="1"/>
    <col min="3881" max="3881" width="7.28515625" style="48" customWidth="1"/>
    <col min="3882" max="3882" width="3.7109375" style="48" customWidth="1"/>
    <col min="3883" max="3883" width="6.7109375" style="48" customWidth="1"/>
    <col min="3884" max="3884" width="4.7109375" style="48" customWidth="1"/>
    <col min="3885" max="3885" width="4" style="48" customWidth="1"/>
    <col min="3886" max="3886" width="1.28515625" style="48" customWidth="1"/>
    <col min="3887" max="4098" width="11.42578125" style="48"/>
    <col min="4099" max="4099" width="4.28515625" style="48" customWidth="1"/>
    <col min="4100" max="4100" width="6.7109375" style="48" customWidth="1"/>
    <col min="4101" max="4113" width="2.28515625" style="48" customWidth="1"/>
    <col min="4114" max="4114" width="7.7109375" style="48" customWidth="1"/>
    <col min="4115" max="4115" width="11.7109375" style="48" customWidth="1"/>
    <col min="4116" max="4116" width="10.7109375" style="48" customWidth="1"/>
    <col min="4117" max="4117" width="10.28515625" style="48" customWidth="1"/>
    <col min="4118" max="4118" width="1.85546875" style="48" customWidth="1"/>
    <col min="4119" max="4130" width="4" style="48" customWidth="1"/>
    <col min="4131" max="4135" width="3.7109375" style="48" customWidth="1"/>
    <col min="4136" max="4136" width="6.42578125" style="48" customWidth="1"/>
    <col min="4137" max="4137" width="7.28515625" style="48" customWidth="1"/>
    <col min="4138" max="4138" width="3.7109375" style="48" customWidth="1"/>
    <col min="4139" max="4139" width="6.7109375" style="48" customWidth="1"/>
    <col min="4140" max="4140" width="4.7109375" style="48" customWidth="1"/>
    <col min="4141" max="4141" width="4" style="48" customWidth="1"/>
    <col min="4142" max="4142" width="1.28515625" style="48" customWidth="1"/>
    <col min="4143" max="4354" width="11.42578125" style="48"/>
    <col min="4355" max="4355" width="4.28515625" style="48" customWidth="1"/>
    <col min="4356" max="4356" width="6.7109375" style="48" customWidth="1"/>
    <col min="4357" max="4369" width="2.28515625" style="48" customWidth="1"/>
    <col min="4370" max="4370" width="7.7109375" style="48" customWidth="1"/>
    <col min="4371" max="4371" width="11.7109375" style="48" customWidth="1"/>
    <col min="4372" max="4372" width="10.7109375" style="48" customWidth="1"/>
    <col min="4373" max="4373" width="10.28515625" style="48" customWidth="1"/>
    <col min="4374" max="4374" width="1.85546875" style="48" customWidth="1"/>
    <col min="4375" max="4386" width="4" style="48" customWidth="1"/>
    <col min="4387" max="4391" width="3.7109375" style="48" customWidth="1"/>
    <col min="4392" max="4392" width="6.42578125" style="48" customWidth="1"/>
    <col min="4393" max="4393" width="7.28515625" style="48" customWidth="1"/>
    <col min="4394" max="4394" width="3.7109375" style="48" customWidth="1"/>
    <col min="4395" max="4395" width="6.7109375" style="48" customWidth="1"/>
    <col min="4396" max="4396" width="4.7109375" style="48" customWidth="1"/>
    <col min="4397" max="4397" width="4" style="48" customWidth="1"/>
    <col min="4398" max="4398" width="1.28515625" style="48" customWidth="1"/>
    <col min="4399" max="4610" width="11.42578125" style="48"/>
    <col min="4611" max="4611" width="4.28515625" style="48" customWidth="1"/>
    <col min="4612" max="4612" width="6.7109375" style="48" customWidth="1"/>
    <col min="4613" max="4625" width="2.28515625" style="48" customWidth="1"/>
    <col min="4626" max="4626" width="7.7109375" style="48" customWidth="1"/>
    <col min="4627" max="4627" width="11.7109375" style="48" customWidth="1"/>
    <col min="4628" max="4628" width="10.7109375" style="48" customWidth="1"/>
    <col min="4629" max="4629" width="10.28515625" style="48" customWidth="1"/>
    <col min="4630" max="4630" width="1.85546875" style="48" customWidth="1"/>
    <col min="4631" max="4642" width="4" style="48" customWidth="1"/>
    <col min="4643" max="4647" width="3.7109375" style="48" customWidth="1"/>
    <col min="4648" max="4648" width="6.42578125" style="48" customWidth="1"/>
    <col min="4649" max="4649" width="7.28515625" style="48" customWidth="1"/>
    <col min="4650" max="4650" width="3.7109375" style="48" customWidth="1"/>
    <col min="4651" max="4651" width="6.7109375" style="48" customWidth="1"/>
    <col min="4652" max="4652" width="4.7109375" style="48" customWidth="1"/>
    <col min="4653" max="4653" width="4" style="48" customWidth="1"/>
    <col min="4654" max="4654" width="1.28515625" style="48" customWidth="1"/>
    <col min="4655" max="4866" width="11.42578125" style="48"/>
    <col min="4867" max="4867" width="4.28515625" style="48" customWidth="1"/>
    <col min="4868" max="4868" width="6.7109375" style="48" customWidth="1"/>
    <col min="4869" max="4881" width="2.28515625" style="48" customWidth="1"/>
    <col min="4882" max="4882" width="7.7109375" style="48" customWidth="1"/>
    <col min="4883" max="4883" width="11.7109375" style="48" customWidth="1"/>
    <col min="4884" max="4884" width="10.7109375" style="48" customWidth="1"/>
    <col min="4885" max="4885" width="10.28515625" style="48" customWidth="1"/>
    <col min="4886" max="4886" width="1.85546875" style="48" customWidth="1"/>
    <col min="4887" max="4898" width="4" style="48" customWidth="1"/>
    <col min="4899" max="4903" width="3.7109375" style="48" customWidth="1"/>
    <col min="4904" max="4904" width="6.42578125" style="48" customWidth="1"/>
    <col min="4905" max="4905" width="7.28515625" style="48" customWidth="1"/>
    <col min="4906" max="4906" width="3.7109375" style="48" customWidth="1"/>
    <col min="4907" max="4907" width="6.7109375" style="48" customWidth="1"/>
    <col min="4908" max="4908" width="4.7109375" style="48" customWidth="1"/>
    <col min="4909" max="4909" width="4" style="48" customWidth="1"/>
    <col min="4910" max="4910" width="1.28515625" style="48" customWidth="1"/>
    <col min="4911" max="5122" width="11.42578125" style="48"/>
    <col min="5123" max="5123" width="4.28515625" style="48" customWidth="1"/>
    <col min="5124" max="5124" width="6.7109375" style="48" customWidth="1"/>
    <col min="5125" max="5137" width="2.28515625" style="48" customWidth="1"/>
    <col min="5138" max="5138" width="7.7109375" style="48" customWidth="1"/>
    <col min="5139" max="5139" width="11.7109375" style="48" customWidth="1"/>
    <col min="5140" max="5140" width="10.7109375" style="48" customWidth="1"/>
    <col min="5141" max="5141" width="10.28515625" style="48" customWidth="1"/>
    <col min="5142" max="5142" width="1.85546875" style="48" customWidth="1"/>
    <col min="5143" max="5154" width="4" style="48" customWidth="1"/>
    <col min="5155" max="5159" width="3.7109375" style="48" customWidth="1"/>
    <col min="5160" max="5160" width="6.42578125" style="48" customWidth="1"/>
    <col min="5161" max="5161" width="7.28515625" style="48" customWidth="1"/>
    <col min="5162" max="5162" width="3.7109375" style="48" customWidth="1"/>
    <col min="5163" max="5163" width="6.7109375" style="48" customWidth="1"/>
    <col min="5164" max="5164" width="4.7109375" style="48" customWidth="1"/>
    <col min="5165" max="5165" width="4" style="48" customWidth="1"/>
    <col min="5166" max="5166" width="1.28515625" style="48" customWidth="1"/>
    <col min="5167" max="5378" width="11.42578125" style="48"/>
    <col min="5379" max="5379" width="4.28515625" style="48" customWidth="1"/>
    <col min="5380" max="5380" width="6.7109375" style="48" customWidth="1"/>
    <col min="5381" max="5393" width="2.28515625" style="48" customWidth="1"/>
    <col min="5394" max="5394" width="7.7109375" style="48" customWidth="1"/>
    <col min="5395" max="5395" width="11.7109375" style="48" customWidth="1"/>
    <col min="5396" max="5396" width="10.7109375" style="48" customWidth="1"/>
    <col min="5397" max="5397" width="10.28515625" style="48" customWidth="1"/>
    <col min="5398" max="5398" width="1.85546875" style="48" customWidth="1"/>
    <col min="5399" max="5410" width="4" style="48" customWidth="1"/>
    <col min="5411" max="5415" width="3.7109375" style="48" customWidth="1"/>
    <col min="5416" max="5416" width="6.42578125" style="48" customWidth="1"/>
    <col min="5417" max="5417" width="7.28515625" style="48" customWidth="1"/>
    <col min="5418" max="5418" width="3.7109375" style="48" customWidth="1"/>
    <col min="5419" max="5419" width="6.7109375" style="48" customWidth="1"/>
    <col min="5420" max="5420" width="4.7109375" style="48" customWidth="1"/>
    <col min="5421" max="5421" width="4" style="48" customWidth="1"/>
    <col min="5422" max="5422" width="1.28515625" style="48" customWidth="1"/>
    <col min="5423" max="5634" width="11.42578125" style="48"/>
    <col min="5635" max="5635" width="4.28515625" style="48" customWidth="1"/>
    <col min="5636" max="5636" width="6.7109375" style="48" customWidth="1"/>
    <col min="5637" max="5649" width="2.28515625" style="48" customWidth="1"/>
    <col min="5650" max="5650" width="7.7109375" style="48" customWidth="1"/>
    <col min="5651" max="5651" width="11.7109375" style="48" customWidth="1"/>
    <col min="5652" max="5652" width="10.7109375" style="48" customWidth="1"/>
    <col min="5653" max="5653" width="10.28515625" style="48" customWidth="1"/>
    <col min="5654" max="5654" width="1.85546875" style="48" customWidth="1"/>
    <col min="5655" max="5666" width="4" style="48" customWidth="1"/>
    <col min="5667" max="5671" width="3.7109375" style="48" customWidth="1"/>
    <col min="5672" max="5672" width="6.42578125" style="48" customWidth="1"/>
    <col min="5673" max="5673" width="7.28515625" style="48" customWidth="1"/>
    <col min="5674" max="5674" width="3.7109375" style="48" customWidth="1"/>
    <col min="5675" max="5675" width="6.7109375" style="48" customWidth="1"/>
    <col min="5676" max="5676" width="4.7109375" style="48" customWidth="1"/>
    <col min="5677" max="5677" width="4" style="48" customWidth="1"/>
    <col min="5678" max="5678" width="1.28515625" style="48" customWidth="1"/>
    <col min="5679" max="5890" width="11.42578125" style="48"/>
    <col min="5891" max="5891" width="4.28515625" style="48" customWidth="1"/>
    <col min="5892" max="5892" width="6.7109375" style="48" customWidth="1"/>
    <col min="5893" max="5905" width="2.28515625" style="48" customWidth="1"/>
    <col min="5906" max="5906" width="7.7109375" style="48" customWidth="1"/>
    <col min="5907" max="5907" width="11.7109375" style="48" customWidth="1"/>
    <col min="5908" max="5908" width="10.7109375" style="48" customWidth="1"/>
    <col min="5909" max="5909" width="10.28515625" style="48" customWidth="1"/>
    <col min="5910" max="5910" width="1.85546875" style="48" customWidth="1"/>
    <col min="5911" max="5922" width="4" style="48" customWidth="1"/>
    <col min="5923" max="5927" width="3.7109375" style="48" customWidth="1"/>
    <col min="5928" max="5928" width="6.42578125" style="48" customWidth="1"/>
    <col min="5929" max="5929" width="7.28515625" style="48" customWidth="1"/>
    <col min="5930" max="5930" width="3.7109375" style="48" customWidth="1"/>
    <col min="5931" max="5931" width="6.7109375" style="48" customWidth="1"/>
    <col min="5932" max="5932" width="4.7109375" style="48" customWidth="1"/>
    <col min="5933" max="5933" width="4" style="48" customWidth="1"/>
    <col min="5934" max="5934" width="1.28515625" style="48" customWidth="1"/>
    <col min="5935" max="6146" width="11.42578125" style="48"/>
    <col min="6147" max="6147" width="4.28515625" style="48" customWidth="1"/>
    <col min="6148" max="6148" width="6.7109375" style="48" customWidth="1"/>
    <col min="6149" max="6161" width="2.28515625" style="48" customWidth="1"/>
    <col min="6162" max="6162" width="7.7109375" style="48" customWidth="1"/>
    <col min="6163" max="6163" width="11.7109375" style="48" customWidth="1"/>
    <col min="6164" max="6164" width="10.7109375" style="48" customWidth="1"/>
    <col min="6165" max="6165" width="10.28515625" style="48" customWidth="1"/>
    <col min="6166" max="6166" width="1.85546875" style="48" customWidth="1"/>
    <col min="6167" max="6178" width="4" style="48" customWidth="1"/>
    <col min="6179" max="6183" width="3.7109375" style="48" customWidth="1"/>
    <col min="6184" max="6184" width="6.42578125" style="48" customWidth="1"/>
    <col min="6185" max="6185" width="7.28515625" style="48" customWidth="1"/>
    <col min="6186" max="6186" width="3.7109375" style="48" customWidth="1"/>
    <col min="6187" max="6187" width="6.7109375" style="48" customWidth="1"/>
    <col min="6188" max="6188" width="4.7109375" style="48" customWidth="1"/>
    <col min="6189" max="6189" width="4" style="48" customWidth="1"/>
    <col min="6190" max="6190" width="1.28515625" style="48" customWidth="1"/>
    <col min="6191" max="6402" width="11.42578125" style="48"/>
    <col min="6403" max="6403" width="4.28515625" style="48" customWidth="1"/>
    <col min="6404" max="6404" width="6.7109375" style="48" customWidth="1"/>
    <col min="6405" max="6417" width="2.28515625" style="48" customWidth="1"/>
    <col min="6418" max="6418" width="7.7109375" style="48" customWidth="1"/>
    <col min="6419" max="6419" width="11.7109375" style="48" customWidth="1"/>
    <col min="6420" max="6420" width="10.7109375" style="48" customWidth="1"/>
    <col min="6421" max="6421" width="10.28515625" style="48" customWidth="1"/>
    <col min="6422" max="6422" width="1.85546875" style="48" customWidth="1"/>
    <col min="6423" max="6434" width="4" style="48" customWidth="1"/>
    <col min="6435" max="6439" width="3.7109375" style="48" customWidth="1"/>
    <col min="6440" max="6440" width="6.42578125" style="48" customWidth="1"/>
    <col min="6441" max="6441" width="7.28515625" style="48" customWidth="1"/>
    <col min="6442" max="6442" width="3.7109375" style="48" customWidth="1"/>
    <col min="6443" max="6443" width="6.7109375" style="48" customWidth="1"/>
    <col min="6444" max="6444" width="4.7109375" style="48" customWidth="1"/>
    <col min="6445" max="6445" width="4" style="48" customWidth="1"/>
    <col min="6446" max="6446" width="1.28515625" style="48" customWidth="1"/>
    <col min="6447" max="6658" width="11.42578125" style="48"/>
    <col min="6659" max="6659" width="4.28515625" style="48" customWidth="1"/>
    <col min="6660" max="6660" width="6.7109375" style="48" customWidth="1"/>
    <col min="6661" max="6673" width="2.28515625" style="48" customWidth="1"/>
    <col min="6674" max="6674" width="7.7109375" style="48" customWidth="1"/>
    <col min="6675" max="6675" width="11.7109375" style="48" customWidth="1"/>
    <col min="6676" max="6676" width="10.7109375" style="48" customWidth="1"/>
    <col min="6677" max="6677" width="10.28515625" style="48" customWidth="1"/>
    <col min="6678" max="6678" width="1.85546875" style="48" customWidth="1"/>
    <col min="6679" max="6690" width="4" style="48" customWidth="1"/>
    <col min="6691" max="6695" width="3.7109375" style="48" customWidth="1"/>
    <col min="6696" max="6696" width="6.42578125" style="48" customWidth="1"/>
    <col min="6697" max="6697" width="7.28515625" style="48" customWidth="1"/>
    <col min="6698" max="6698" width="3.7109375" style="48" customWidth="1"/>
    <col min="6699" max="6699" width="6.7109375" style="48" customWidth="1"/>
    <col min="6700" max="6700" width="4.7109375" style="48" customWidth="1"/>
    <col min="6701" max="6701" width="4" style="48" customWidth="1"/>
    <col min="6702" max="6702" width="1.28515625" style="48" customWidth="1"/>
    <col min="6703" max="6914" width="11.42578125" style="48"/>
    <col min="6915" max="6915" width="4.28515625" style="48" customWidth="1"/>
    <col min="6916" max="6916" width="6.7109375" style="48" customWidth="1"/>
    <col min="6917" max="6929" width="2.28515625" style="48" customWidth="1"/>
    <col min="6930" max="6930" width="7.7109375" style="48" customWidth="1"/>
    <col min="6931" max="6931" width="11.7109375" style="48" customWidth="1"/>
    <col min="6932" max="6932" width="10.7109375" style="48" customWidth="1"/>
    <col min="6933" max="6933" width="10.28515625" style="48" customWidth="1"/>
    <col min="6934" max="6934" width="1.85546875" style="48" customWidth="1"/>
    <col min="6935" max="6946" width="4" style="48" customWidth="1"/>
    <col min="6947" max="6951" width="3.7109375" style="48" customWidth="1"/>
    <col min="6952" max="6952" width="6.42578125" style="48" customWidth="1"/>
    <col min="6953" max="6953" width="7.28515625" style="48" customWidth="1"/>
    <col min="6954" max="6954" width="3.7109375" style="48" customWidth="1"/>
    <col min="6955" max="6955" width="6.7109375" style="48" customWidth="1"/>
    <col min="6956" max="6956" width="4.7109375" style="48" customWidth="1"/>
    <col min="6957" max="6957" width="4" style="48" customWidth="1"/>
    <col min="6958" max="6958" width="1.28515625" style="48" customWidth="1"/>
    <col min="6959" max="7170" width="11.42578125" style="48"/>
    <col min="7171" max="7171" width="4.28515625" style="48" customWidth="1"/>
    <col min="7172" max="7172" width="6.7109375" style="48" customWidth="1"/>
    <col min="7173" max="7185" width="2.28515625" style="48" customWidth="1"/>
    <col min="7186" max="7186" width="7.7109375" style="48" customWidth="1"/>
    <col min="7187" max="7187" width="11.7109375" style="48" customWidth="1"/>
    <col min="7188" max="7188" width="10.7109375" style="48" customWidth="1"/>
    <col min="7189" max="7189" width="10.28515625" style="48" customWidth="1"/>
    <col min="7190" max="7190" width="1.85546875" style="48" customWidth="1"/>
    <col min="7191" max="7202" width="4" style="48" customWidth="1"/>
    <col min="7203" max="7207" width="3.7109375" style="48" customWidth="1"/>
    <col min="7208" max="7208" width="6.42578125" style="48" customWidth="1"/>
    <col min="7209" max="7209" width="7.28515625" style="48" customWidth="1"/>
    <col min="7210" max="7210" width="3.7109375" style="48" customWidth="1"/>
    <col min="7211" max="7211" width="6.7109375" style="48" customWidth="1"/>
    <col min="7212" max="7212" width="4.7109375" style="48" customWidth="1"/>
    <col min="7213" max="7213" width="4" style="48" customWidth="1"/>
    <col min="7214" max="7214" width="1.28515625" style="48" customWidth="1"/>
    <col min="7215" max="7426" width="11.42578125" style="48"/>
    <col min="7427" max="7427" width="4.28515625" style="48" customWidth="1"/>
    <col min="7428" max="7428" width="6.7109375" style="48" customWidth="1"/>
    <col min="7429" max="7441" width="2.28515625" style="48" customWidth="1"/>
    <col min="7442" max="7442" width="7.7109375" style="48" customWidth="1"/>
    <col min="7443" max="7443" width="11.7109375" style="48" customWidth="1"/>
    <col min="7444" max="7444" width="10.7109375" style="48" customWidth="1"/>
    <col min="7445" max="7445" width="10.28515625" style="48" customWidth="1"/>
    <col min="7446" max="7446" width="1.85546875" style="48" customWidth="1"/>
    <col min="7447" max="7458" width="4" style="48" customWidth="1"/>
    <col min="7459" max="7463" width="3.7109375" style="48" customWidth="1"/>
    <col min="7464" max="7464" width="6.42578125" style="48" customWidth="1"/>
    <col min="7465" max="7465" width="7.28515625" style="48" customWidth="1"/>
    <col min="7466" max="7466" width="3.7109375" style="48" customWidth="1"/>
    <col min="7467" max="7467" width="6.7109375" style="48" customWidth="1"/>
    <col min="7468" max="7468" width="4.7109375" style="48" customWidth="1"/>
    <col min="7469" max="7469" width="4" style="48" customWidth="1"/>
    <col min="7470" max="7470" width="1.28515625" style="48" customWidth="1"/>
    <col min="7471" max="7682" width="11.42578125" style="48"/>
    <col min="7683" max="7683" width="4.28515625" style="48" customWidth="1"/>
    <col min="7684" max="7684" width="6.7109375" style="48" customWidth="1"/>
    <col min="7685" max="7697" width="2.28515625" style="48" customWidth="1"/>
    <col min="7698" max="7698" width="7.7109375" style="48" customWidth="1"/>
    <col min="7699" max="7699" width="11.7109375" style="48" customWidth="1"/>
    <col min="7700" max="7700" width="10.7109375" style="48" customWidth="1"/>
    <col min="7701" max="7701" width="10.28515625" style="48" customWidth="1"/>
    <col min="7702" max="7702" width="1.85546875" style="48" customWidth="1"/>
    <col min="7703" max="7714" width="4" style="48" customWidth="1"/>
    <col min="7715" max="7719" width="3.7109375" style="48" customWidth="1"/>
    <col min="7720" max="7720" width="6.42578125" style="48" customWidth="1"/>
    <col min="7721" max="7721" width="7.28515625" style="48" customWidth="1"/>
    <col min="7722" max="7722" width="3.7109375" style="48" customWidth="1"/>
    <col min="7723" max="7723" width="6.7109375" style="48" customWidth="1"/>
    <col min="7724" max="7724" width="4.7109375" style="48" customWidth="1"/>
    <col min="7725" max="7725" width="4" style="48" customWidth="1"/>
    <col min="7726" max="7726" width="1.28515625" style="48" customWidth="1"/>
    <col min="7727" max="7938" width="11.42578125" style="48"/>
    <col min="7939" max="7939" width="4.28515625" style="48" customWidth="1"/>
    <col min="7940" max="7940" width="6.7109375" style="48" customWidth="1"/>
    <col min="7941" max="7953" width="2.28515625" style="48" customWidth="1"/>
    <col min="7954" max="7954" width="7.7109375" style="48" customWidth="1"/>
    <col min="7955" max="7955" width="11.7109375" style="48" customWidth="1"/>
    <col min="7956" max="7956" width="10.7109375" style="48" customWidth="1"/>
    <col min="7957" max="7957" width="10.28515625" style="48" customWidth="1"/>
    <col min="7958" max="7958" width="1.85546875" style="48" customWidth="1"/>
    <col min="7959" max="7970" width="4" style="48" customWidth="1"/>
    <col min="7971" max="7975" width="3.7109375" style="48" customWidth="1"/>
    <col min="7976" max="7976" width="6.42578125" style="48" customWidth="1"/>
    <col min="7977" max="7977" width="7.28515625" style="48" customWidth="1"/>
    <col min="7978" max="7978" width="3.7109375" style="48" customWidth="1"/>
    <col min="7979" max="7979" width="6.7109375" style="48" customWidth="1"/>
    <col min="7980" max="7980" width="4.7109375" style="48" customWidth="1"/>
    <col min="7981" max="7981" width="4" style="48" customWidth="1"/>
    <col min="7982" max="7982" width="1.28515625" style="48" customWidth="1"/>
    <col min="7983" max="8194" width="11.42578125" style="48"/>
    <col min="8195" max="8195" width="4.28515625" style="48" customWidth="1"/>
    <col min="8196" max="8196" width="6.7109375" style="48" customWidth="1"/>
    <col min="8197" max="8209" width="2.28515625" style="48" customWidth="1"/>
    <col min="8210" max="8210" width="7.7109375" style="48" customWidth="1"/>
    <col min="8211" max="8211" width="11.7109375" style="48" customWidth="1"/>
    <col min="8212" max="8212" width="10.7109375" style="48" customWidth="1"/>
    <col min="8213" max="8213" width="10.28515625" style="48" customWidth="1"/>
    <col min="8214" max="8214" width="1.85546875" style="48" customWidth="1"/>
    <col min="8215" max="8226" width="4" style="48" customWidth="1"/>
    <col min="8227" max="8231" width="3.7109375" style="48" customWidth="1"/>
    <col min="8232" max="8232" width="6.42578125" style="48" customWidth="1"/>
    <col min="8233" max="8233" width="7.28515625" style="48" customWidth="1"/>
    <col min="8234" max="8234" width="3.7109375" style="48" customWidth="1"/>
    <col min="8235" max="8235" width="6.7109375" style="48" customWidth="1"/>
    <col min="8236" max="8236" width="4.7109375" style="48" customWidth="1"/>
    <col min="8237" max="8237" width="4" style="48" customWidth="1"/>
    <col min="8238" max="8238" width="1.28515625" style="48" customWidth="1"/>
    <col min="8239" max="8450" width="11.42578125" style="48"/>
    <col min="8451" max="8451" width="4.28515625" style="48" customWidth="1"/>
    <col min="8452" max="8452" width="6.7109375" style="48" customWidth="1"/>
    <col min="8453" max="8465" width="2.28515625" style="48" customWidth="1"/>
    <col min="8466" max="8466" width="7.7109375" style="48" customWidth="1"/>
    <col min="8467" max="8467" width="11.7109375" style="48" customWidth="1"/>
    <col min="8468" max="8468" width="10.7109375" style="48" customWidth="1"/>
    <col min="8469" max="8469" width="10.28515625" style="48" customWidth="1"/>
    <col min="8470" max="8470" width="1.85546875" style="48" customWidth="1"/>
    <col min="8471" max="8482" width="4" style="48" customWidth="1"/>
    <col min="8483" max="8487" width="3.7109375" style="48" customWidth="1"/>
    <col min="8488" max="8488" width="6.42578125" style="48" customWidth="1"/>
    <col min="8489" max="8489" width="7.28515625" style="48" customWidth="1"/>
    <col min="8490" max="8490" width="3.7109375" style="48" customWidth="1"/>
    <col min="8491" max="8491" width="6.7109375" style="48" customWidth="1"/>
    <col min="8492" max="8492" width="4.7109375" style="48" customWidth="1"/>
    <col min="8493" max="8493" width="4" style="48" customWidth="1"/>
    <col min="8494" max="8494" width="1.28515625" style="48" customWidth="1"/>
    <col min="8495" max="8706" width="11.42578125" style="48"/>
    <col min="8707" max="8707" width="4.28515625" style="48" customWidth="1"/>
    <col min="8708" max="8708" width="6.7109375" style="48" customWidth="1"/>
    <col min="8709" max="8721" width="2.28515625" style="48" customWidth="1"/>
    <col min="8722" max="8722" width="7.7109375" style="48" customWidth="1"/>
    <col min="8723" max="8723" width="11.7109375" style="48" customWidth="1"/>
    <col min="8724" max="8724" width="10.7109375" style="48" customWidth="1"/>
    <col min="8725" max="8725" width="10.28515625" style="48" customWidth="1"/>
    <col min="8726" max="8726" width="1.85546875" style="48" customWidth="1"/>
    <col min="8727" max="8738" width="4" style="48" customWidth="1"/>
    <col min="8739" max="8743" width="3.7109375" style="48" customWidth="1"/>
    <col min="8744" max="8744" width="6.42578125" style="48" customWidth="1"/>
    <col min="8745" max="8745" width="7.28515625" style="48" customWidth="1"/>
    <col min="8746" max="8746" width="3.7109375" style="48" customWidth="1"/>
    <col min="8747" max="8747" width="6.7109375" style="48" customWidth="1"/>
    <col min="8748" max="8748" width="4.7109375" style="48" customWidth="1"/>
    <col min="8749" max="8749" width="4" style="48" customWidth="1"/>
    <col min="8750" max="8750" width="1.28515625" style="48" customWidth="1"/>
    <col min="8751" max="8962" width="11.42578125" style="48"/>
    <col min="8963" max="8963" width="4.28515625" style="48" customWidth="1"/>
    <col min="8964" max="8964" width="6.7109375" style="48" customWidth="1"/>
    <col min="8965" max="8977" width="2.28515625" style="48" customWidth="1"/>
    <col min="8978" max="8978" width="7.7109375" style="48" customWidth="1"/>
    <col min="8979" max="8979" width="11.7109375" style="48" customWidth="1"/>
    <col min="8980" max="8980" width="10.7109375" style="48" customWidth="1"/>
    <col min="8981" max="8981" width="10.28515625" style="48" customWidth="1"/>
    <col min="8982" max="8982" width="1.85546875" style="48" customWidth="1"/>
    <col min="8983" max="8994" width="4" style="48" customWidth="1"/>
    <col min="8995" max="8999" width="3.7109375" style="48" customWidth="1"/>
    <col min="9000" max="9000" width="6.42578125" style="48" customWidth="1"/>
    <col min="9001" max="9001" width="7.28515625" style="48" customWidth="1"/>
    <col min="9002" max="9002" width="3.7109375" style="48" customWidth="1"/>
    <col min="9003" max="9003" width="6.7109375" style="48" customWidth="1"/>
    <col min="9004" max="9004" width="4.7109375" style="48" customWidth="1"/>
    <col min="9005" max="9005" width="4" style="48" customWidth="1"/>
    <col min="9006" max="9006" width="1.28515625" style="48" customWidth="1"/>
    <col min="9007" max="9218" width="11.42578125" style="48"/>
    <col min="9219" max="9219" width="4.28515625" style="48" customWidth="1"/>
    <col min="9220" max="9220" width="6.7109375" style="48" customWidth="1"/>
    <col min="9221" max="9233" width="2.28515625" style="48" customWidth="1"/>
    <col min="9234" max="9234" width="7.7109375" style="48" customWidth="1"/>
    <col min="9235" max="9235" width="11.7109375" style="48" customWidth="1"/>
    <col min="9236" max="9236" width="10.7109375" style="48" customWidth="1"/>
    <col min="9237" max="9237" width="10.28515625" style="48" customWidth="1"/>
    <col min="9238" max="9238" width="1.85546875" style="48" customWidth="1"/>
    <col min="9239" max="9250" width="4" style="48" customWidth="1"/>
    <col min="9251" max="9255" width="3.7109375" style="48" customWidth="1"/>
    <col min="9256" max="9256" width="6.42578125" style="48" customWidth="1"/>
    <col min="9257" max="9257" width="7.28515625" style="48" customWidth="1"/>
    <col min="9258" max="9258" width="3.7109375" style="48" customWidth="1"/>
    <col min="9259" max="9259" width="6.7109375" style="48" customWidth="1"/>
    <col min="9260" max="9260" width="4.7109375" style="48" customWidth="1"/>
    <col min="9261" max="9261" width="4" style="48" customWidth="1"/>
    <col min="9262" max="9262" width="1.28515625" style="48" customWidth="1"/>
    <col min="9263" max="9474" width="11.42578125" style="48"/>
    <col min="9475" max="9475" width="4.28515625" style="48" customWidth="1"/>
    <col min="9476" max="9476" width="6.7109375" style="48" customWidth="1"/>
    <col min="9477" max="9489" width="2.28515625" style="48" customWidth="1"/>
    <col min="9490" max="9490" width="7.7109375" style="48" customWidth="1"/>
    <col min="9491" max="9491" width="11.7109375" style="48" customWidth="1"/>
    <col min="9492" max="9492" width="10.7109375" style="48" customWidth="1"/>
    <col min="9493" max="9493" width="10.28515625" style="48" customWidth="1"/>
    <col min="9494" max="9494" width="1.85546875" style="48" customWidth="1"/>
    <col min="9495" max="9506" width="4" style="48" customWidth="1"/>
    <col min="9507" max="9511" width="3.7109375" style="48" customWidth="1"/>
    <col min="9512" max="9512" width="6.42578125" style="48" customWidth="1"/>
    <col min="9513" max="9513" width="7.28515625" style="48" customWidth="1"/>
    <col min="9514" max="9514" width="3.7109375" style="48" customWidth="1"/>
    <col min="9515" max="9515" width="6.7109375" style="48" customWidth="1"/>
    <col min="9516" max="9516" width="4.7109375" style="48" customWidth="1"/>
    <col min="9517" max="9517" width="4" style="48" customWidth="1"/>
    <col min="9518" max="9518" width="1.28515625" style="48" customWidth="1"/>
    <col min="9519" max="9730" width="11.42578125" style="48"/>
    <col min="9731" max="9731" width="4.28515625" style="48" customWidth="1"/>
    <col min="9732" max="9732" width="6.7109375" style="48" customWidth="1"/>
    <col min="9733" max="9745" width="2.28515625" style="48" customWidth="1"/>
    <col min="9746" max="9746" width="7.7109375" style="48" customWidth="1"/>
    <col min="9747" max="9747" width="11.7109375" style="48" customWidth="1"/>
    <col min="9748" max="9748" width="10.7109375" style="48" customWidth="1"/>
    <col min="9749" max="9749" width="10.28515625" style="48" customWidth="1"/>
    <col min="9750" max="9750" width="1.85546875" style="48" customWidth="1"/>
    <col min="9751" max="9762" width="4" style="48" customWidth="1"/>
    <col min="9763" max="9767" width="3.7109375" style="48" customWidth="1"/>
    <col min="9768" max="9768" width="6.42578125" style="48" customWidth="1"/>
    <col min="9769" max="9769" width="7.28515625" style="48" customWidth="1"/>
    <col min="9770" max="9770" width="3.7109375" style="48" customWidth="1"/>
    <col min="9771" max="9771" width="6.7109375" style="48" customWidth="1"/>
    <col min="9772" max="9772" width="4.7109375" style="48" customWidth="1"/>
    <col min="9773" max="9773" width="4" style="48" customWidth="1"/>
    <col min="9774" max="9774" width="1.28515625" style="48" customWidth="1"/>
    <col min="9775" max="9986" width="11.42578125" style="48"/>
    <col min="9987" max="9987" width="4.28515625" style="48" customWidth="1"/>
    <col min="9988" max="9988" width="6.7109375" style="48" customWidth="1"/>
    <col min="9989" max="10001" width="2.28515625" style="48" customWidth="1"/>
    <col min="10002" max="10002" width="7.7109375" style="48" customWidth="1"/>
    <col min="10003" max="10003" width="11.7109375" style="48" customWidth="1"/>
    <col min="10004" max="10004" width="10.7109375" style="48" customWidth="1"/>
    <col min="10005" max="10005" width="10.28515625" style="48" customWidth="1"/>
    <col min="10006" max="10006" width="1.85546875" style="48" customWidth="1"/>
    <col min="10007" max="10018" width="4" style="48" customWidth="1"/>
    <col min="10019" max="10023" width="3.7109375" style="48" customWidth="1"/>
    <col min="10024" max="10024" width="6.42578125" style="48" customWidth="1"/>
    <col min="10025" max="10025" width="7.28515625" style="48" customWidth="1"/>
    <col min="10026" max="10026" width="3.7109375" style="48" customWidth="1"/>
    <col min="10027" max="10027" width="6.7109375" style="48" customWidth="1"/>
    <col min="10028" max="10028" width="4.7109375" style="48" customWidth="1"/>
    <col min="10029" max="10029" width="4" style="48" customWidth="1"/>
    <col min="10030" max="10030" width="1.28515625" style="48" customWidth="1"/>
    <col min="10031" max="10242" width="11.42578125" style="48"/>
    <col min="10243" max="10243" width="4.28515625" style="48" customWidth="1"/>
    <col min="10244" max="10244" width="6.7109375" style="48" customWidth="1"/>
    <col min="10245" max="10257" width="2.28515625" style="48" customWidth="1"/>
    <col min="10258" max="10258" width="7.7109375" style="48" customWidth="1"/>
    <col min="10259" max="10259" width="11.7109375" style="48" customWidth="1"/>
    <col min="10260" max="10260" width="10.7109375" style="48" customWidth="1"/>
    <col min="10261" max="10261" width="10.28515625" style="48" customWidth="1"/>
    <col min="10262" max="10262" width="1.85546875" style="48" customWidth="1"/>
    <col min="10263" max="10274" width="4" style="48" customWidth="1"/>
    <col min="10275" max="10279" width="3.7109375" style="48" customWidth="1"/>
    <col min="10280" max="10280" width="6.42578125" style="48" customWidth="1"/>
    <col min="10281" max="10281" width="7.28515625" style="48" customWidth="1"/>
    <col min="10282" max="10282" width="3.7109375" style="48" customWidth="1"/>
    <col min="10283" max="10283" width="6.7109375" style="48" customWidth="1"/>
    <col min="10284" max="10284" width="4.7109375" style="48" customWidth="1"/>
    <col min="10285" max="10285" width="4" style="48" customWidth="1"/>
    <col min="10286" max="10286" width="1.28515625" style="48" customWidth="1"/>
    <col min="10287" max="10498" width="11.42578125" style="48"/>
    <col min="10499" max="10499" width="4.28515625" style="48" customWidth="1"/>
    <col min="10500" max="10500" width="6.7109375" style="48" customWidth="1"/>
    <col min="10501" max="10513" width="2.28515625" style="48" customWidth="1"/>
    <col min="10514" max="10514" width="7.7109375" style="48" customWidth="1"/>
    <col min="10515" max="10515" width="11.7109375" style="48" customWidth="1"/>
    <col min="10516" max="10516" width="10.7109375" style="48" customWidth="1"/>
    <col min="10517" max="10517" width="10.28515625" style="48" customWidth="1"/>
    <col min="10518" max="10518" width="1.85546875" style="48" customWidth="1"/>
    <col min="10519" max="10530" width="4" style="48" customWidth="1"/>
    <col min="10531" max="10535" width="3.7109375" style="48" customWidth="1"/>
    <col min="10536" max="10536" width="6.42578125" style="48" customWidth="1"/>
    <col min="10537" max="10537" width="7.28515625" style="48" customWidth="1"/>
    <col min="10538" max="10538" width="3.7109375" style="48" customWidth="1"/>
    <col min="10539" max="10539" width="6.7109375" style="48" customWidth="1"/>
    <col min="10540" max="10540" width="4.7109375" style="48" customWidth="1"/>
    <col min="10541" max="10541" width="4" style="48" customWidth="1"/>
    <col min="10542" max="10542" width="1.28515625" style="48" customWidth="1"/>
    <col min="10543" max="10754" width="11.42578125" style="48"/>
    <col min="10755" max="10755" width="4.28515625" style="48" customWidth="1"/>
    <col min="10756" max="10756" width="6.7109375" style="48" customWidth="1"/>
    <col min="10757" max="10769" width="2.28515625" style="48" customWidth="1"/>
    <col min="10770" max="10770" width="7.7109375" style="48" customWidth="1"/>
    <col min="10771" max="10771" width="11.7109375" style="48" customWidth="1"/>
    <col min="10772" max="10772" width="10.7109375" style="48" customWidth="1"/>
    <col min="10773" max="10773" width="10.28515625" style="48" customWidth="1"/>
    <col min="10774" max="10774" width="1.85546875" style="48" customWidth="1"/>
    <col min="10775" max="10786" width="4" style="48" customWidth="1"/>
    <col min="10787" max="10791" width="3.7109375" style="48" customWidth="1"/>
    <col min="10792" max="10792" width="6.42578125" style="48" customWidth="1"/>
    <col min="10793" max="10793" width="7.28515625" style="48" customWidth="1"/>
    <col min="10794" max="10794" width="3.7109375" style="48" customWidth="1"/>
    <col min="10795" max="10795" width="6.7109375" style="48" customWidth="1"/>
    <col min="10796" max="10796" width="4.7109375" style="48" customWidth="1"/>
    <col min="10797" max="10797" width="4" style="48" customWidth="1"/>
    <col min="10798" max="10798" width="1.28515625" style="48" customWidth="1"/>
    <col min="10799" max="11010" width="11.42578125" style="48"/>
    <col min="11011" max="11011" width="4.28515625" style="48" customWidth="1"/>
    <col min="11012" max="11012" width="6.7109375" style="48" customWidth="1"/>
    <col min="11013" max="11025" width="2.28515625" style="48" customWidth="1"/>
    <col min="11026" max="11026" width="7.7109375" style="48" customWidth="1"/>
    <col min="11027" max="11027" width="11.7109375" style="48" customWidth="1"/>
    <col min="11028" max="11028" width="10.7109375" style="48" customWidth="1"/>
    <col min="11029" max="11029" width="10.28515625" style="48" customWidth="1"/>
    <col min="11030" max="11030" width="1.85546875" style="48" customWidth="1"/>
    <col min="11031" max="11042" width="4" style="48" customWidth="1"/>
    <col min="11043" max="11047" width="3.7109375" style="48" customWidth="1"/>
    <col min="11048" max="11048" width="6.42578125" style="48" customWidth="1"/>
    <col min="11049" max="11049" width="7.28515625" style="48" customWidth="1"/>
    <col min="11050" max="11050" width="3.7109375" style="48" customWidth="1"/>
    <col min="11051" max="11051" width="6.7109375" style="48" customWidth="1"/>
    <col min="11052" max="11052" width="4.7109375" style="48" customWidth="1"/>
    <col min="11053" max="11053" width="4" style="48" customWidth="1"/>
    <col min="11054" max="11054" width="1.28515625" style="48" customWidth="1"/>
    <col min="11055" max="11266" width="11.42578125" style="48"/>
    <col min="11267" max="11267" width="4.28515625" style="48" customWidth="1"/>
    <col min="11268" max="11268" width="6.7109375" style="48" customWidth="1"/>
    <col min="11269" max="11281" width="2.28515625" style="48" customWidth="1"/>
    <col min="11282" max="11282" width="7.7109375" style="48" customWidth="1"/>
    <col min="11283" max="11283" width="11.7109375" style="48" customWidth="1"/>
    <col min="11284" max="11284" width="10.7109375" style="48" customWidth="1"/>
    <col min="11285" max="11285" width="10.28515625" style="48" customWidth="1"/>
    <col min="11286" max="11286" width="1.85546875" style="48" customWidth="1"/>
    <col min="11287" max="11298" width="4" style="48" customWidth="1"/>
    <col min="11299" max="11303" width="3.7109375" style="48" customWidth="1"/>
    <col min="11304" max="11304" width="6.42578125" style="48" customWidth="1"/>
    <col min="11305" max="11305" width="7.28515625" style="48" customWidth="1"/>
    <col min="11306" max="11306" width="3.7109375" style="48" customWidth="1"/>
    <col min="11307" max="11307" width="6.7109375" style="48" customWidth="1"/>
    <col min="11308" max="11308" width="4.7109375" style="48" customWidth="1"/>
    <col min="11309" max="11309" width="4" style="48" customWidth="1"/>
    <col min="11310" max="11310" width="1.28515625" style="48" customWidth="1"/>
    <col min="11311" max="11522" width="11.42578125" style="48"/>
    <col min="11523" max="11523" width="4.28515625" style="48" customWidth="1"/>
    <col min="11524" max="11524" width="6.7109375" style="48" customWidth="1"/>
    <col min="11525" max="11537" width="2.28515625" style="48" customWidth="1"/>
    <col min="11538" max="11538" width="7.7109375" style="48" customWidth="1"/>
    <col min="11539" max="11539" width="11.7109375" style="48" customWidth="1"/>
    <col min="11540" max="11540" width="10.7109375" style="48" customWidth="1"/>
    <col min="11541" max="11541" width="10.28515625" style="48" customWidth="1"/>
    <col min="11542" max="11542" width="1.85546875" style="48" customWidth="1"/>
    <col min="11543" max="11554" width="4" style="48" customWidth="1"/>
    <col min="11555" max="11559" width="3.7109375" style="48" customWidth="1"/>
    <col min="11560" max="11560" width="6.42578125" style="48" customWidth="1"/>
    <col min="11561" max="11561" width="7.28515625" style="48" customWidth="1"/>
    <col min="11562" max="11562" width="3.7109375" style="48" customWidth="1"/>
    <col min="11563" max="11563" width="6.7109375" style="48" customWidth="1"/>
    <col min="11564" max="11564" width="4.7109375" style="48" customWidth="1"/>
    <col min="11565" max="11565" width="4" style="48" customWidth="1"/>
    <col min="11566" max="11566" width="1.28515625" style="48" customWidth="1"/>
    <col min="11567" max="11778" width="11.42578125" style="48"/>
    <col min="11779" max="11779" width="4.28515625" style="48" customWidth="1"/>
    <col min="11780" max="11780" width="6.7109375" style="48" customWidth="1"/>
    <col min="11781" max="11793" width="2.28515625" style="48" customWidth="1"/>
    <col min="11794" max="11794" width="7.7109375" style="48" customWidth="1"/>
    <col min="11795" max="11795" width="11.7109375" style="48" customWidth="1"/>
    <col min="11796" max="11796" width="10.7109375" style="48" customWidth="1"/>
    <col min="11797" max="11797" width="10.28515625" style="48" customWidth="1"/>
    <col min="11798" max="11798" width="1.85546875" style="48" customWidth="1"/>
    <col min="11799" max="11810" width="4" style="48" customWidth="1"/>
    <col min="11811" max="11815" width="3.7109375" style="48" customWidth="1"/>
    <col min="11816" max="11816" width="6.42578125" style="48" customWidth="1"/>
    <col min="11817" max="11817" width="7.28515625" style="48" customWidth="1"/>
    <col min="11818" max="11818" width="3.7109375" style="48" customWidth="1"/>
    <col min="11819" max="11819" width="6.7109375" style="48" customWidth="1"/>
    <col min="11820" max="11820" width="4.7109375" style="48" customWidth="1"/>
    <col min="11821" max="11821" width="4" style="48" customWidth="1"/>
    <col min="11822" max="11822" width="1.28515625" style="48" customWidth="1"/>
    <col min="11823" max="12034" width="11.42578125" style="48"/>
    <col min="12035" max="12035" width="4.28515625" style="48" customWidth="1"/>
    <col min="12036" max="12036" width="6.7109375" style="48" customWidth="1"/>
    <col min="12037" max="12049" width="2.28515625" style="48" customWidth="1"/>
    <col min="12050" max="12050" width="7.7109375" style="48" customWidth="1"/>
    <col min="12051" max="12051" width="11.7109375" style="48" customWidth="1"/>
    <col min="12052" max="12052" width="10.7109375" style="48" customWidth="1"/>
    <col min="12053" max="12053" width="10.28515625" style="48" customWidth="1"/>
    <col min="12054" max="12054" width="1.85546875" style="48" customWidth="1"/>
    <col min="12055" max="12066" width="4" style="48" customWidth="1"/>
    <col min="12067" max="12071" width="3.7109375" style="48" customWidth="1"/>
    <col min="12072" max="12072" width="6.42578125" style="48" customWidth="1"/>
    <col min="12073" max="12073" width="7.28515625" style="48" customWidth="1"/>
    <col min="12074" max="12074" width="3.7109375" style="48" customWidth="1"/>
    <col min="12075" max="12075" width="6.7109375" style="48" customWidth="1"/>
    <col min="12076" max="12076" width="4.7109375" style="48" customWidth="1"/>
    <col min="12077" max="12077" width="4" style="48" customWidth="1"/>
    <col min="12078" max="12078" width="1.28515625" style="48" customWidth="1"/>
    <col min="12079" max="12290" width="11.42578125" style="48"/>
    <col min="12291" max="12291" width="4.28515625" style="48" customWidth="1"/>
    <col min="12292" max="12292" width="6.7109375" style="48" customWidth="1"/>
    <col min="12293" max="12305" width="2.28515625" style="48" customWidth="1"/>
    <col min="12306" max="12306" width="7.7109375" style="48" customWidth="1"/>
    <col min="12307" max="12307" width="11.7109375" style="48" customWidth="1"/>
    <col min="12308" max="12308" width="10.7109375" style="48" customWidth="1"/>
    <col min="12309" max="12309" width="10.28515625" style="48" customWidth="1"/>
    <col min="12310" max="12310" width="1.85546875" style="48" customWidth="1"/>
    <col min="12311" max="12322" width="4" style="48" customWidth="1"/>
    <col min="12323" max="12327" width="3.7109375" style="48" customWidth="1"/>
    <col min="12328" max="12328" width="6.42578125" style="48" customWidth="1"/>
    <col min="12329" max="12329" width="7.28515625" style="48" customWidth="1"/>
    <col min="12330" max="12330" width="3.7109375" style="48" customWidth="1"/>
    <col min="12331" max="12331" width="6.7109375" style="48" customWidth="1"/>
    <col min="12332" max="12332" width="4.7109375" style="48" customWidth="1"/>
    <col min="12333" max="12333" width="4" style="48" customWidth="1"/>
    <col min="12334" max="12334" width="1.28515625" style="48" customWidth="1"/>
    <col min="12335" max="12546" width="11.42578125" style="48"/>
    <col min="12547" max="12547" width="4.28515625" style="48" customWidth="1"/>
    <col min="12548" max="12548" width="6.7109375" style="48" customWidth="1"/>
    <col min="12549" max="12561" width="2.28515625" style="48" customWidth="1"/>
    <col min="12562" max="12562" width="7.7109375" style="48" customWidth="1"/>
    <col min="12563" max="12563" width="11.7109375" style="48" customWidth="1"/>
    <col min="12564" max="12564" width="10.7109375" style="48" customWidth="1"/>
    <col min="12565" max="12565" width="10.28515625" style="48" customWidth="1"/>
    <col min="12566" max="12566" width="1.85546875" style="48" customWidth="1"/>
    <col min="12567" max="12578" width="4" style="48" customWidth="1"/>
    <col min="12579" max="12583" width="3.7109375" style="48" customWidth="1"/>
    <col min="12584" max="12584" width="6.42578125" style="48" customWidth="1"/>
    <col min="12585" max="12585" width="7.28515625" style="48" customWidth="1"/>
    <col min="12586" max="12586" width="3.7109375" style="48" customWidth="1"/>
    <col min="12587" max="12587" width="6.7109375" style="48" customWidth="1"/>
    <col min="12588" max="12588" width="4.7109375" style="48" customWidth="1"/>
    <col min="12589" max="12589" width="4" style="48" customWidth="1"/>
    <col min="12590" max="12590" width="1.28515625" style="48" customWidth="1"/>
    <col min="12591" max="12802" width="11.42578125" style="48"/>
    <col min="12803" max="12803" width="4.28515625" style="48" customWidth="1"/>
    <col min="12804" max="12804" width="6.7109375" style="48" customWidth="1"/>
    <col min="12805" max="12817" width="2.28515625" style="48" customWidth="1"/>
    <col min="12818" max="12818" width="7.7109375" style="48" customWidth="1"/>
    <col min="12819" max="12819" width="11.7109375" style="48" customWidth="1"/>
    <col min="12820" max="12820" width="10.7109375" style="48" customWidth="1"/>
    <col min="12821" max="12821" width="10.28515625" style="48" customWidth="1"/>
    <col min="12822" max="12822" width="1.85546875" style="48" customWidth="1"/>
    <col min="12823" max="12834" width="4" style="48" customWidth="1"/>
    <col min="12835" max="12839" width="3.7109375" style="48" customWidth="1"/>
    <col min="12840" max="12840" width="6.42578125" style="48" customWidth="1"/>
    <col min="12841" max="12841" width="7.28515625" style="48" customWidth="1"/>
    <col min="12842" max="12842" width="3.7109375" style="48" customWidth="1"/>
    <col min="12843" max="12843" width="6.7109375" style="48" customWidth="1"/>
    <col min="12844" max="12844" width="4.7109375" style="48" customWidth="1"/>
    <col min="12845" max="12845" width="4" style="48" customWidth="1"/>
    <col min="12846" max="12846" width="1.28515625" style="48" customWidth="1"/>
    <col min="12847" max="13058" width="11.42578125" style="48"/>
    <col min="13059" max="13059" width="4.28515625" style="48" customWidth="1"/>
    <col min="13060" max="13060" width="6.7109375" style="48" customWidth="1"/>
    <col min="13061" max="13073" width="2.28515625" style="48" customWidth="1"/>
    <col min="13074" max="13074" width="7.7109375" style="48" customWidth="1"/>
    <col min="13075" max="13075" width="11.7109375" style="48" customWidth="1"/>
    <col min="13076" max="13076" width="10.7109375" style="48" customWidth="1"/>
    <col min="13077" max="13077" width="10.28515625" style="48" customWidth="1"/>
    <col min="13078" max="13078" width="1.85546875" style="48" customWidth="1"/>
    <col min="13079" max="13090" width="4" style="48" customWidth="1"/>
    <col min="13091" max="13095" width="3.7109375" style="48" customWidth="1"/>
    <col min="13096" max="13096" width="6.42578125" style="48" customWidth="1"/>
    <col min="13097" max="13097" width="7.28515625" style="48" customWidth="1"/>
    <col min="13098" max="13098" width="3.7109375" style="48" customWidth="1"/>
    <col min="13099" max="13099" width="6.7109375" style="48" customWidth="1"/>
    <col min="13100" max="13100" width="4.7109375" style="48" customWidth="1"/>
    <col min="13101" max="13101" width="4" style="48" customWidth="1"/>
    <col min="13102" max="13102" width="1.28515625" style="48" customWidth="1"/>
    <col min="13103" max="13314" width="11.42578125" style="48"/>
    <col min="13315" max="13315" width="4.28515625" style="48" customWidth="1"/>
    <col min="13316" max="13316" width="6.7109375" style="48" customWidth="1"/>
    <col min="13317" max="13329" width="2.28515625" style="48" customWidth="1"/>
    <col min="13330" max="13330" width="7.7109375" style="48" customWidth="1"/>
    <col min="13331" max="13331" width="11.7109375" style="48" customWidth="1"/>
    <col min="13332" max="13332" width="10.7109375" style="48" customWidth="1"/>
    <col min="13333" max="13333" width="10.28515625" style="48" customWidth="1"/>
    <col min="13334" max="13334" width="1.85546875" style="48" customWidth="1"/>
    <col min="13335" max="13346" width="4" style="48" customWidth="1"/>
    <col min="13347" max="13351" width="3.7109375" style="48" customWidth="1"/>
    <col min="13352" max="13352" width="6.42578125" style="48" customWidth="1"/>
    <col min="13353" max="13353" width="7.28515625" style="48" customWidth="1"/>
    <col min="13354" max="13354" width="3.7109375" style="48" customWidth="1"/>
    <col min="13355" max="13355" width="6.7109375" style="48" customWidth="1"/>
    <col min="13356" max="13356" width="4.7109375" style="48" customWidth="1"/>
    <col min="13357" max="13357" width="4" style="48" customWidth="1"/>
    <col min="13358" max="13358" width="1.28515625" style="48" customWidth="1"/>
    <col min="13359" max="13570" width="11.42578125" style="48"/>
    <col min="13571" max="13571" width="4.28515625" style="48" customWidth="1"/>
    <col min="13572" max="13572" width="6.7109375" style="48" customWidth="1"/>
    <col min="13573" max="13585" width="2.28515625" style="48" customWidth="1"/>
    <col min="13586" max="13586" width="7.7109375" style="48" customWidth="1"/>
    <col min="13587" max="13587" width="11.7109375" style="48" customWidth="1"/>
    <col min="13588" max="13588" width="10.7109375" style="48" customWidth="1"/>
    <col min="13589" max="13589" width="10.28515625" style="48" customWidth="1"/>
    <col min="13590" max="13590" width="1.85546875" style="48" customWidth="1"/>
    <col min="13591" max="13602" width="4" style="48" customWidth="1"/>
    <col min="13603" max="13607" width="3.7109375" style="48" customWidth="1"/>
    <col min="13608" max="13608" width="6.42578125" style="48" customWidth="1"/>
    <col min="13609" max="13609" width="7.28515625" style="48" customWidth="1"/>
    <col min="13610" max="13610" width="3.7109375" style="48" customWidth="1"/>
    <col min="13611" max="13611" width="6.7109375" style="48" customWidth="1"/>
    <col min="13612" max="13612" width="4.7109375" style="48" customWidth="1"/>
    <col min="13613" max="13613" width="4" style="48" customWidth="1"/>
    <col min="13614" max="13614" width="1.28515625" style="48" customWidth="1"/>
    <col min="13615" max="13826" width="11.42578125" style="48"/>
    <col min="13827" max="13827" width="4.28515625" style="48" customWidth="1"/>
    <col min="13828" max="13828" width="6.7109375" style="48" customWidth="1"/>
    <col min="13829" max="13841" width="2.28515625" style="48" customWidth="1"/>
    <col min="13842" max="13842" width="7.7109375" style="48" customWidth="1"/>
    <col min="13843" max="13843" width="11.7109375" style="48" customWidth="1"/>
    <col min="13844" max="13844" width="10.7109375" style="48" customWidth="1"/>
    <col min="13845" max="13845" width="10.28515625" style="48" customWidth="1"/>
    <col min="13846" max="13846" width="1.85546875" style="48" customWidth="1"/>
    <col min="13847" max="13858" width="4" style="48" customWidth="1"/>
    <col min="13859" max="13863" width="3.7109375" style="48" customWidth="1"/>
    <col min="13864" max="13864" width="6.42578125" style="48" customWidth="1"/>
    <col min="13865" max="13865" width="7.28515625" style="48" customWidth="1"/>
    <col min="13866" max="13866" width="3.7109375" style="48" customWidth="1"/>
    <col min="13867" max="13867" width="6.7109375" style="48" customWidth="1"/>
    <col min="13868" max="13868" width="4.7109375" style="48" customWidth="1"/>
    <col min="13869" max="13869" width="4" style="48" customWidth="1"/>
    <col min="13870" max="13870" width="1.28515625" style="48" customWidth="1"/>
    <col min="13871" max="14082" width="11.42578125" style="48"/>
    <col min="14083" max="14083" width="4.28515625" style="48" customWidth="1"/>
    <col min="14084" max="14084" width="6.7109375" style="48" customWidth="1"/>
    <col min="14085" max="14097" width="2.28515625" style="48" customWidth="1"/>
    <col min="14098" max="14098" width="7.7109375" style="48" customWidth="1"/>
    <col min="14099" max="14099" width="11.7109375" style="48" customWidth="1"/>
    <col min="14100" max="14100" width="10.7109375" style="48" customWidth="1"/>
    <col min="14101" max="14101" width="10.28515625" style="48" customWidth="1"/>
    <col min="14102" max="14102" width="1.85546875" style="48" customWidth="1"/>
    <col min="14103" max="14114" width="4" style="48" customWidth="1"/>
    <col min="14115" max="14119" width="3.7109375" style="48" customWidth="1"/>
    <col min="14120" max="14120" width="6.42578125" style="48" customWidth="1"/>
    <col min="14121" max="14121" width="7.28515625" style="48" customWidth="1"/>
    <col min="14122" max="14122" width="3.7109375" style="48" customWidth="1"/>
    <col min="14123" max="14123" width="6.7109375" style="48" customWidth="1"/>
    <col min="14124" max="14124" width="4.7109375" style="48" customWidth="1"/>
    <col min="14125" max="14125" width="4" style="48" customWidth="1"/>
    <col min="14126" max="14126" width="1.28515625" style="48" customWidth="1"/>
    <col min="14127" max="14338" width="11.42578125" style="48"/>
    <col min="14339" max="14339" width="4.28515625" style="48" customWidth="1"/>
    <col min="14340" max="14340" width="6.7109375" style="48" customWidth="1"/>
    <col min="14341" max="14353" width="2.28515625" style="48" customWidth="1"/>
    <col min="14354" max="14354" width="7.7109375" style="48" customWidth="1"/>
    <col min="14355" max="14355" width="11.7109375" style="48" customWidth="1"/>
    <col min="14356" max="14356" width="10.7109375" style="48" customWidth="1"/>
    <col min="14357" max="14357" width="10.28515625" style="48" customWidth="1"/>
    <col min="14358" max="14358" width="1.85546875" style="48" customWidth="1"/>
    <col min="14359" max="14370" width="4" style="48" customWidth="1"/>
    <col min="14371" max="14375" width="3.7109375" style="48" customWidth="1"/>
    <col min="14376" max="14376" width="6.42578125" style="48" customWidth="1"/>
    <col min="14377" max="14377" width="7.28515625" style="48" customWidth="1"/>
    <col min="14378" max="14378" width="3.7109375" style="48" customWidth="1"/>
    <col min="14379" max="14379" width="6.7109375" style="48" customWidth="1"/>
    <col min="14380" max="14380" width="4.7109375" style="48" customWidth="1"/>
    <col min="14381" max="14381" width="4" style="48" customWidth="1"/>
    <col min="14382" max="14382" width="1.28515625" style="48" customWidth="1"/>
    <col min="14383" max="14594" width="11.42578125" style="48"/>
    <col min="14595" max="14595" width="4.28515625" style="48" customWidth="1"/>
    <col min="14596" max="14596" width="6.7109375" style="48" customWidth="1"/>
    <col min="14597" max="14609" width="2.28515625" style="48" customWidth="1"/>
    <col min="14610" max="14610" width="7.7109375" style="48" customWidth="1"/>
    <col min="14611" max="14611" width="11.7109375" style="48" customWidth="1"/>
    <col min="14612" max="14612" width="10.7109375" style="48" customWidth="1"/>
    <col min="14613" max="14613" width="10.28515625" style="48" customWidth="1"/>
    <col min="14614" max="14614" width="1.85546875" style="48" customWidth="1"/>
    <col min="14615" max="14626" width="4" style="48" customWidth="1"/>
    <col min="14627" max="14631" width="3.7109375" style="48" customWidth="1"/>
    <col min="14632" max="14632" width="6.42578125" style="48" customWidth="1"/>
    <col min="14633" max="14633" width="7.28515625" style="48" customWidth="1"/>
    <col min="14634" max="14634" width="3.7109375" style="48" customWidth="1"/>
    <col min="14635" max="14635" width="6.7109375" style="48" customWidth="1"/>
    <col min="14636" max="14636" width="4.7109375" style="48" customWidth="1"/>
    <col min="14637" max="14637" width="4" style="48" customWidth="1"/>
    <col min="14638" max="14638" width="1.28515625" style="48" customWidth="1"/>
    <col min="14639" max="14850" width="11.42578125" style="48"/>
    <col min="14851" max="14851" width="4.28515625" style="48" customWidth="1"/>
    <col min="14852" max="14852" width="6.7109375" style="48" customWidth="1"/>
    <col min="14853" max="14865" width="2.28515625" style="48" customWidth="1"/>
    <col min="14866" max="14866" width="7.7109375" style="48" customWidth="1"/>
    <col min="14867" max="14867" width="11.7109375" style="48" customWidth="1"/>
    <col min="14868" max="14868" width="10.7109375" style="48" customWidth="1"/>
    <col min="14869" max="14869" width="10.28515625" style="48" customWidth="1"/>
    <col min="14870" max="14870" width="1.85546875" style="48" customWidth="1"/>
    <col min="14871" max="14882" width="4" style="48" customWidth="1"/>
    <col min="14883" max="14887" width="3.7109375" style="48" customWidth="1"/>
    <col min="14888" max="14888" width="6.42578125" style="48" customWidth="1"/>
    <col min="14889" max="14889" width="7.28515625" style="48" customWidth="1"/>
    <col min="14890" max="14890" width="3.7109375" style="48" customWidth="1"/>
    <col min="14891" max="14891" width="6.7109375" style="48" customWidth="1"/>
    <col min="14892" max="14892" width="4.7109375" style="48" customWidth="1"/>
    <col min="14893" max="14893" width="4" style="48" customWidth="1"/>
    <col min="14894" max="14894" width="1.28515625" style="48" customWidth="1"/>
    <col min="14895" max="15106" width="11.42578125" style="48"/>
    <col min="15107" max="15107" width="4.28515625" style="48" customWidth="1"/>
    <col min="15108" max="15108" width="6.7109375" style="48" customWidth="1"/>
    <col min="15109" max="15121" width="2.28515625" style="48" customWidth="1"/>
    <col min="15122" max="15122" width="7.7109375" style="48" customWidth="1"/>
    <col min="15123" max="15123" width="11.7109375" style="48" customWidth="1"/>
    <col min="15124" max="15124" width="10.7109375" style="48" customWidth="1"/>
    <col min="15125" max="15125" width="10.28515625" style="48" customWidth="1"/>
    <col min="15126" max="15126" width="1.85546875" style="48" customWidth="1"/>
    <col min="15127" max="15138" width="4" style="48" customWidth="1"/>
    <col min="15139" max="15143" width="3.7109375" style="48" customWidth="1"/>
    <col min="15144" max="15144" width="6.42578125" style="48" customWidth="1"/>
    <col min="15145" max="15145" width="7.28515625" style="48" customWidth="1"/>
    <col min="15146" max="15146" width="3.7109375" style="48" customWidth="1"/>
    <col min="15147" max="15147" width="6.7109375" style="48" customWidth="1"/>
    <col min="15148" max="15148" width="4.7109375" style="48" customWidth="1"/>
    <col min="15149" max="15149" width="4" style="48" customWidth="1"/>
    <col min="15150" max="15150" width="1.28515625" style="48" customWidth="1"/>
    <col min="15151" max="15362" width="11.42578125" style="48"/>
    <col min="15363" max="15363" width="4.28515625" style="48" customWidth="1"/>
    <col min="15364" max="15364" width="6.7109375" style="48" customWidth="1"/>
    <col min="15365" max="15377" width="2.28515625" style="48" customWidth="1"/>
    <col min="15378" max="15378" width="7.7109375" style="48" customWidth="1"/>
    <col min="15379" max="15379" width="11.7109375" style="48" customWidth="1"/>
    <col min="15380" max="15380" width="10.7109375" style="48" customWidth="1"/>
    <col min="15381" max="15381" width="10.28515625" style="48" customWidth="1"/>
    <col min="15382" max="15382" width="1.85546875" style="48" customWidth="1"/>
    <col min="15383" max="15394" width="4" style="48" customWidth="1"/>
    <col min="15395" max="15399" width="3.7109375" style="48" customWidth="1"/>
    <col min="15400" max="15400" width="6.42578125" style="48" customWidth="1"/>
    <col min="15401" max="15401" width="7.28515625" style="48" customWidth="1"/>
    <col min="15402" max="15402" width="3.7109375" style="48" customWidth="1"/>
    <col min="15403" max="15403" width="6.7109375" style="48" customWidth="1"/>
    <col min="15404" max="15404" width="4.7109375" style="48" customWidth="1"/>
    <col min="15405" max="15405" width="4" style="48" customWidth="1"/>
    <col min="15406" max="15406" width="1.28515625" style="48" customWidth="1"/>
    <col min="15407" max="15618" width="11.42578125" style="48"/>
    <col min="15619" max="15619" width="4.28515625" style="48" customWidth="1"/>
    <col min="15620" max="15620" width="6.7109375" style="48" customWidth="1"/>
    <col min="15621" max="15633" width="2.28515625" style="48" customWidth="1"/>
    <col min="15634" max="15634" width="7.7109375" style="48" customWidth="1"/>
    <col min="15635" max="15635" width="11.7109375" style="48" customWidth="1"/>
    <col min="15636" max="15636" width="10.7109375" style="48" customWidth="1"/>
    <col min="15637" max="15637" width="10.28515625" style="48" customWidth="1"/>
    <col min="15638" max="15638" width="1.85546875" style="48" customWidth="1"/>
    <col min="15639" max="15650" width="4" style="48" customWidth="1"/>
    <col min="15651" max="15655" width="3.7109375" style="48" customWidth="1"/>
    <col min="15656" max="15656" width="6.42578125" style="48" customWidth="1"/>
    <col min="15657" max="15657" width="7.28515625" style="48" customWidth="1"/>
    <col min="15658" max="15658" width="3.7109375" style="48" customWidth="1"/>
    <col min="15659" max="15659" width="6.7109375" style="48" customWidth="1"/>
    <col min="15660" max="15660" width="4.7109375" style="48" customWidth="1"/>
    <col min="15661" max="15661" width="4" style="48" customWidth="1"/>
    <col min="15662" max="15662" width="1.28515625" style="48" customWidth="1"/>
    <col min="15663" max="15874" width="11.42578125" style="48"/>
    <col min="15875" max="15875" width="4.28515625" style="48" customWidth="1"/>
    <col min="15876" max="15876" width="6.7109375" style="48" customWidth="1"/>
    <col min="15877" max="15889" width="2.28515625" style="48" customWidth="1"/>
    <col min="15890" max="15890" width="7.7109375" style="48" customWidth="1"/>
    <col min="15891" max="15891" width="11.7109375" style="48" customWidth="1"/>
    <col min="15892" max="15892" width="10.7109375" style="48" customWidth="1"/>
    <col min="15893" max="15893" width="10.28515625" style="48" customWidth="1"/>
    <col min="15894" max="15894" width="1.85546875" style="48" customWidth="1"/>
    <col min="15895" max="15906" width="4" style="48" customWidth="1"/>
    <col min="15907" max="15911" width="3.7109375" style="48" customWidth="1"/>
    <col min="15912" max="15912" width="6.42578125" style="48" customWidth="1"/>
    <col min="15913" max="15913" width="7.28515625" style="48" customWidth="1"/>
    <col min="15914" max="15914" width="3.7109375" style="48" customWidth="1"/>
    <col min="15915" max="15915" width="6.7109375" style="48" customWidth="1"/>
    <col min="15916" max="15916" width="4.7109375" style="48" customWidth="1"/>
    <col min="15917" max="15917" width="4" style="48" customWidth="1"/>
    <col min="15918" max="15918" width="1.28515625" style="48" customWidth="1"/>
    <col min="15919" max="16130" width="11.42578125" style="48"/>
    <col min="16131" max="16131" width="4.28515625" style="48" customWidth="1"/>
    <col min="16132" max="16132" width="6.7109375" style="48" customWidth="1"/>
    <col min="16133" max="16145" width="2.28515625" style="48" customWidth="1"/>
    <col min="16146" max="16146" width="7.7109375" style="48" customWidth="1"/>
    <col min="16147" max="16147" width="11.7109375" style="48" customWidth="1"/>
    <col min="16148" max="16148" width="10.7109375" style="48" customWidth="1"/>
    <col min="16149" max="16149" width="10.28515625" style="48" customWidth="1"/>
    <col min="16150" max="16150" width="1.85546875" style="48" customWidth="1"/>
    <col min="16151" max="16162" width="4" style="48" customWidth="1"/>
    <col min="16163" max="16167" width="3.7109375" style="48" customWidth="1"/>
    <col min="16168" max="16168" width="6.42578125" style="48" customWidth="1"/>
    <col min="16169" max="16169" width="7.28515625" style="48" customWidth="1"/>
    <col min="16170" max="16170" width="3.7109375" style="48" customWidth="1"/>
    <col min="16171" max="16171" width="6.7109375" style="48" customWidth="1"/>
    <col min="16172" max="16172" width="4.7109375" style="48" customWidth="1"/>
    <col min="16173" max="16173" width="4" style="48" customWidth="1"/>
    <col min="16174" max="16174" width="1.28515625" style="48" customWidth="1"/>
    <col min="16175" max="16384" width="11.42578125" style="48"/>
  </cols>
  <sheetData>
    <row r="1" spans="1:45" ht="5.25" customHeight="1" thickBot="1" x14ac:dyDescent="0.3"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</row>
    <row r="2" spans="1:45" ht="20.25" customHeight="1" x14ac:dyDescent="0.2">
      <c r="A2" s="235" t="s">
        <v>115</v>
      </c>
      <c r="B2" s="236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236"/>
      <c r="Q2" s="236"/>
      <c r="R2" s="236"/>
      <c r="S2" s="236"/>
      <c r="T2" s="237"/>
      <c r="U2" s="730" t="s">
        <v>84</v>
      </c>
      <c r="V2" s="731"/>
      <c r="W2" s="731"/>
      <c r="X2" s="731"/>
      <c r="Y2" s="731"/>
      <c r="Z2" s="731"/>
      <c r="AA2" s="731"/>
      <c r="AB2" s="731"/>
      <c r="AC2" s="731"/>
      <c r="AD2" s="731"/>
      <c r="AE2" s="731"/>
      <c r="AF2" s="731"/>
      <c r="AG2" s="731"/>
      <c r="AH2" s="732"/>
      <c r="AI2" s="736" t="s">
        <v>17</v>
      </c>
      <c r="AJ2" s="736" t="s">
        <v>18</v>
      </c>
      <c r="AK2" s="739"/>
      <c r="AL2" s="740"/>
      <c r="AM2" s="740"/>
      <c r="AN2" s="740"/>
      <c r="AO2" s="740"/>
      <c r="AP2" s="740"/>
      <c r="AQ2" s="740"/>
      <c r="AR2" s="740"/>
      <c r="AS2" s="741"/>
    </row>
    <row r="3" spans="1:45" ht="19.5" customHeight="1" thickBot="1" x14ac:dyDescent="0.25">
      <c r="A3" s="238"/>
      <c r="B3" s="51"/>
      <c r="C3" s="48" t="s">
        <v>116</v>
      </c>
      <c r="D3" s="51"/>
      <c r="E3" s="51"/>
      <c r="F3" s="51"/>
      <c r="G3" s="51"/>
      <c r="H3" s="51"/>
      <c r="I3" s="51"/>
      <c r="J3" s="51"/>
      <c r="K3" s="48" t="s">
        <v>117</v>
      </c>
      <c r="L3" s="51"/>
      <c r="M3" s="51"/>
      <c r="N3" s="51"/>
      <c r="O3" s="51"/>
      <c r="P3" s="51"/>
      <c r="Q3" s="48" t="s">
        <v>118</v>
      </c>
      <c r="R3" s="51"/>
      <c r="S3" s="51"/>
      <c r="T3" s="239"/>
      <c r="U3" s="733"/>
      <c r="V3" s="734"/>
      <c r="W3" s="734"/>
      <c r="X3" s="734"/>
      <c r="Y3" s="734"/>
      <c r="Z3" s="734"/>
      <c r="AA3" s="734"/>
      <c r="AB3" s="734"/>
      <c r="AC3" s="734"/>
      <c r="AD3" s="734"/>
      <c r="AE3" s="734"/>
      <c r="AF3" s="734"/>
      <c r="AG3" s="734"/>
      <c r="AH3" s="735"/>
      <c r="AI3" s="737"/>
      <c r="AJ3" s="737"/>
      <c r="AK3" s="769"/>
      <c r="AL3" s="770"/>
      <c r="AM3" s="770"/>
      <c r="AN3" s="770"/>
      <c r="AO3" s="770"/>
      <c r="AP3" s="770"/>
      <c r="AQ3" s="770"/>
      <c r="AR3" s="770"/>
      <c r="AS3" s="771"/>
    </row>
    <row r="4" spans="1:45" ht="11.25" customHeight="1" x14ac:dyDescent="0.2">
      <c r="A4" s="238"/>
      <c r="B4" s="99"/>
      <c r="C4" s="99"/>
      <c r="D4" s="99"/>
      <c r="E4" s="99"/>
      <c r="F4" s="99"/>
      <c r="G4" s="99"/>
      <c r="H4" s="99"/>
      <c r="I4" s="99"/>
      <c r="J4" s="99"/>
      <c r="K4" s="99"/>
      <c r="L4" s="51"/>
      <c r="M4" s="51"/>
      <c r="N4" s="51"/>
      <c r="O4" s="51"/>
      <c r="P4" s="51"/>
      <c r="Q4" s="53"/>
      <c r="R4" s="54"/>
      <c r="S4" s="51"/>
      <c r="T4" s="239"/>
      <c r="U4" s="764" t="str">
        <f>IF(B18="","",'REG3'!$AM$6&amp;" "&amp;'REG3'!$AM$7)</f>
        <v/>
      </c>
      <c r="V4" s="745" t="str">
        <f>IF(B18="","",'REG3'!$AM$16&amp;" "&amp;'REG3'!$AM$17)</f>
        <v/>
      </c>
      <c r="W4" s="745" t="str">
        <f>IF(B18="","",'REG3'!$AM$28&amp;" "&amp;'REG3'!$AM$29)</f>
        <v/>
      </c>
      <c r="X4" s="745" t="str">
        <f>IF(B18="","",'REG3'!$AM$38&amp;" "&amp;'REG3'!$AM$39)</f>
        <v/>
      </c>
      <c r="Y4" s="745" t="str">
        <f>IF(B18="","",'REG3'!$AM$50&amp;" "&amp;'REG3'!$AM$51)</f>
        <v/>
      </c>
      <c r="Z4" s="714" t="str">
        <f>IF(B18="","",'REG3'!$AM$60&amp;" "&amp;'REG3'!$AM$61)</f>
        <v/>
      </c>
      <c r="AA4" s="745" t="str">
        <f>IF(B18="","",'REG2'!C6&amp;" "&amp;'REG2'!C7)</f>
        <v/>
      </c>
      <c r="AB4" s="714"/>
      <c r="AC4" s="714"/>
      <c r="AD4" s="714"/>
      <c r="AE4" s="714"/>
      <c r="AF4" s="714"/>
      <c r="AG4" s="714"/>
      <c r="AH4" s="719"/>
      <c r="AI4" s="737"/>
      <c r="AJ4" s="737"/>
      <c r="AK4" s="773" t="s">
        <v>119</v>
      </c>
      <c r="AL4" s="774"/>
      <c r="AM4" s="774"/>
      <c r="AN4" s="774"/>
      <c r="AO4" s="774"/>
      <c r="AP4" s="774"/>
      <c r="AQ4" s="774"/>
      <c r="AR4" s="774"/>
      <c r="AS4" s="775"/>
    </row>
    <row r="5" spans="1:45" ht="13.5" customHeight="1" x14ac:dyDescent="0.2">
      <c r="A5" s="238" t="s">
        <v>120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239"/>
      <c r="U5" s="765"/>
      <c r="V5" s="746"/>
      <c r="W5" s="746"/>
      <c r="X5" s="746"/>
      <c r="Y5" s="746"/>
      <c r="Z5" s="715"/>
      <c r="AA5" s="746"/>
      <c r="AB5" s="715"/>
      <c r="AC5" s="715"/>
      <c r="AD5" s="715"/>
      <c r="AE5" s="715"/>
      <c r="AF5" s="715"/>
      <c r="AG5" s="715"/>
      <c r="AH5" s="720"/>
      <c r="AI5" s="737"/>
      <c r="AJ5" s="737"/>
      <c r="AK5" s="773"/>
      <c r="AL5" s="774"/>
      <c r="AM5" s="774"/>
      <c r="AN5" s="774"/>
      <c r="AO5" s="774"/>
      <c r="AP5" s="774"/>
      <c r="AQ5" s="774"/>
      <c r="AR5" s="774"/>
      <c r="AS5" s="775"/>
    </row>
    <row r="6" spans="1:45" ht="19.5" customHeight="1" x14ac:dyDescent="0.2">
      <c r="A6" s="238" t="s">
        <v>121</v>
      </c>
      <c r="K6" s="51"/>
      <c r="L6" s="51"/>
      <c r="M6" s="51"/>
      <c r="N6" s="51"/>
      <c r="O6" s="51"/>
      <c r="P6" s="51"/>
      <c r="Q6" s="51"/>
      <c r="R6" s="51"/>
      <c r="S6" s="51"/>
      <c r="T6" s="239"/>
      <c r="U6" s="765"/>
      <c r="V6" s="746"/>
      <c r="W6" s="746"/>
      <c r="X6" s="746"/>
      <c r="Y6" s="746"/>
      <c r="Z6" s="715"/>
      <c r="AA6" s="746"/>
      <c r="AB6" s="715"/>
      <c r="AC6" s="715"/>
      <c r="AD6" s="715"/>
      <c r="AE6" s="715"/>
      <c r="AF6" s="715"/>
      <c r="AG6" s="715"/>
      <c r="AH6" s="720"/>
      <c r="AI6" s="737"/>
      <c r="AJ6" s="737"/>
      <c r="AK6" s="246"/>
      <c r="AL6" s="55"/>
      <c r="AM6" s="55"/>
      <c r="AN6" s="99"/>
      <c r="AO6" s="99"/>
      <c r="AP6" s="99"/>
      <c r="AQ6" s="99"/>
      <c r="AR6" s="99"/>
      <c r="AS6" s="247"/>
    </row>
    <row r="7" spans="1:45" ht="9.75" customHeight="1" x14ac:dyDescent="0.2">
      <c r="A7" s="238"/>
      <c r="B7" s="53"/>
      <c r="C7" s="53"/>
      <c r="D7" s="53"/>
      <c r="E7" s="53"/>
      <c r="F7" s="53"/>
      <c r="G7" s="53"/>
      <c r="H7" s="51"/>
      <c r="K7" s="51"/>
      <c r="L7" s="51"/>
      <c r="M7" s="51"/>
      <c r="N7" s="51"/>
      <c r="O7" s="51"/>
      <c r="R7" s="51"/>
      <c r="S7" s="51"/>
      <c r="T7" s="239"/>
      <c r="U7" s="765"/>
      <c r="V7" s="746"/>
      <c r="W7" s="746"/>
      <c r="X7" s="746"/>
      <c r="Y7" s="746"/>
      <c r="Z7" s="715"/>
      <c r="AA7" s="746"/>
      <c r="AB7" s="715"/>
      <c r="AC7" s="715"/>
      <c r="AD7" s="715"/>
      <c r="AE7" s="715"/>
      <c r="AF7" s="715"/>
      <c r="AG7" s="715"/>
      <c r="AH7" s="720"/>
      <c r="AI7" s="737"/>
      <c r="AJ7" s="737"/>
      <c r="AK7" s="248"/>
      <c r="AQ7" s="100"/>
      <c r="AR7" s="100"/>
      <c r="AS7" s="249"/>
    </row>
    <row r="8" spans="1:45" ht="19.5" customHeight="1" x14ac:dyDescent="0.2">
      <c r="A8" s="238" t="s">
        <v>122</v>
      </c>
      <c r="B8" s="53"/>
      <c r="C8" s="53"/>
      <c r="D8" s="53"/>
      <c r="E8" s="53"/>
      <c r="F8" s="53"/>
      <c r="G8" s="53"/>
      <c r="H8" s="51"/>
      <c r="K8" s="51"/>
      <c r="L8" s="51"/>
      <c r="M8" s="51"/>
      <c r="N8" s="51"/>
      <c r="O8" s="51"/>
      <c r="R8" s="51"/>
      <c r="S8" s="51"/>
      <c r="T8" s="239"/>
      <c r="U8" s="765"/>
      <c r="V8" s="746"/>
      <c r="W8" s="746"/>
      <c r="X8" s="746"/>
      <c r="Y8" s="746"/>
      <c r="Z8" s="715"/>
      <c r="AA8" s="746"/>
      <c r="AB8" s="715"/>
      <c r="AC8" s="715"/>
      <c r="AD8" s="715"/>
      <c r="AE8" s="715"/>
      <c r="AF8" s="715"/>
      <c r="AG8" s="715"/>
      <c r="AH8" s="720"/>
      <c r="AI8" s="737"/>
      <c r="AJ8" s="737"/>
      <c r="AK8" s="246"/>
      <c r="AL8" s="101" t="s">
        <v>176</v>
      </c>
      <c r="AM8" s="102"/>
      <c r="AN8" s="103"/>
      <c r="AO8" s="103"/>
      <c r="AP8" s="104"/>
      <c r="AQ8" s="776">
        <f>COUNTA(NOMINA!O15:O44)</f>
        <v>0</v>
      </c>
      <c r="AR8" s="777"/>
      <c r="AS8" s="250"/>
    </row>
    <row r="9" spans="1:45" ht="19.5" customHeight="1" x14ac:dyDescent="0.2">
      <c r="A9" s="238" t="s">
        <v>123</v>
      </c>
      <c r="B9" s="53"/>
      <c r="C9" s="53"/>
      <c r="D9" s="53"/>
      <c r="E9" s="53"/>
      <c r="F9" s="53"/>
      <c r="G9" s="53"/>
      <c r="H9" s="51"/>
      <c r="K9" s="51"/>
      <c r="L9" s="51"/>
      <c r="M9" s="51"/>
      <c r="N9" s="51"/>
      <c r="O9" s="51"/>
      <c r="R9" s="51"/>
      <c r="S9" s="51"/>
      <c r="T9" s="239"/>
      <c r="U9" s="765"/>
      <c r="V9" s="746"/>
      <c r="W9" s="746"/>
      <c r="X9" s="746"/>
      <c r="Y9" s="746"/>
      <c r="Z9" s="715"/>
      <c r="AA9" s="746"/>
      <c r="AB9" s="715"/>
      <c r="AC9" s="715"/>
      <c r="AD9" s="715"/>
      <c r="AE9" s="715"/>
      <c r="AF9" s="715"/>
      <c r="AG9" s="715"/>
      <c r="AH9" s="720"/>
      <c r="AI9" s="737"/>
      <c r="AJ9" s="737"/>
      <c r="AK9" s="251"/>
      <c r="AL9" s="101" t="s">
        <v>124</v>
      </c>
      <c r="AM9" s="102"/>
      <c r="AN9" s="105"/>
      <c r="AO9" s="105"/>
      <c r="AP9" s="106"/>
      <c r="AQ9" s="776">
        <v>19</v>
      </c>
      <c r="AR9" s="777"/>
      <c r="AS9" s="252"/>
    </row>
    <row r="10" spans="1:45" ht="19.5" customHeight="1" x14ac:dyDescent="0.25">
      <c r="A10" s="238" t="s">
        <v>125</v>
      </c>
      <c r="B10" s="53"/>
      <c r="C10" s="53"/>
      <c r="D10" s="53"/>
      <c r="E10" s="53"/>
      <c r="F10" s="53"/>
      <c r="G10" s="53"/>
      <c r="H10" s="51"/>
      <c r="K10" s="51"/>
      <c r="L10" s="51"/>
      <c r="M10" s="51"/>
      <c r="N10" s="51"/>
      <c r="O10" s="51"/>
      <c r="R10" s="51"/>
      <c r="S10" s="51"/>
      <c r="T10" s="239"/>
      <c r="U10" s="765"/>
      <c r="V10" s="746"/>
      <c r="W10" s="746"/>
      <c r="X10" s="746"/>
      <c r="Y10" s="746"/>
      <c r="Z10" s="715"/>
      <c r="AA10" s="746"/>
      <c r="AB10" s="715"/>
      <c r="AC10" s="715"/>
      <c r="AD10" s="715"/>
      <c r="AE10" s="715"/>
      <c r="AF10" s="715"/>
      <c r="AG10" s="715"/>
      <c r="AH10" s="720"/>
      <c r="AI10" s="737"/>
      <c r="AJ10" s="737"/>
      <c r="AK10" s="246"/>
      <c r="AL10" s="107" t="s">
        <v>126</v>
      </c>
      <c r="AM10" s="108"/>
      <c r="AN10" s="109"/>
      <c r="AO10" s="110"/>
      <c r="AP10" s="111"/>
      <c r="AQ10" s="776">
        <f>COUNTIF(ACTA1!AM20:AM39,"X")+COUNTIF(AL18:AL27,"X")</f>
        <v>0</v>
      </c>
      <c r="AR10" s="777"/>
      <c r="AS10" s="253"/>
    </row>
    <row r="11" spans="1:45" ht="19.5" customHeight="1" x14ac:dyDescent="0.25">
      <c r="A11" s="240"/>
      <c r="B11" s="53"/>
      <c r="C11" s="53"/>
      <c r="D11" s="53"/>
      <c r="E11" s="53"/>
      <c r="F11" s="53"/>
      <c r="G11" s="53"/>
      <c r="H11" s="51"/>
      <c r="I11" s="113"/>
      <c r="J11" s="113"/>
      <c r="K11" s="51"/>
      <c r="L11" s="51"/>
      <c r="M11" s="51"/>
      <c r="N11" s="51"/>
      <c r="O11" s="51"/>
      <c r="R11" s="51"/>
      <c r="S11" s="51"/>
      <c r="T11" s="239"/>
      <c r="U11" s="765"/>
      <c r="V11" s="746"/>
      <c r="W11" s="746"/>
      <c r="X11" s="746"/>
      <c r="Y11" s="746"/>
      <c r="Z11" s="715"/>
      <c r="AA11" s="746"/>
      <c r="AB11" s="715"/>
      <c r="AC11" s="715"/>
      <c r="AD11" s="715"/>
      <c r="AE11" s="715"/>
      <c r="AF11" s="715"/>
      <c r="AG11" s="715"/>
      <c r="AH11" s="720"/>
      <c r="AI11" s="737"/>
      <c r="AJ11" s="737"/>
      <c r="AK11" s="56"/>
      <c r="AL11" s="107" t="s">
        <v>127</v>
      </c>
      <c r="AM11" s="108"/>
      <c r="AN11" s="114"/>
      <c r="AO11" s="110"/>
      <c r="AP11" s="111"/>
      <c r="AQ11" s="776">
        <v>6</v>
      </c>
      <c r="AR11" s="777"/>
      <c r="AS11" s="254"/>
    </row>
    <row r="12" spans="1:45" ht="19.5" customHeight="1" x14ac:dyDescent="0.2">
      <c r="A12" s="238" t="s">
        <v>128</v>
      </c>
      <c r="B12" s="53"/>
      <c r="C12" s="53"/>
      <c r="D12" s="53"/>
      <c r="E12" s="53"/>
      <c r="F12" s="53"/>
      <c r="G12" s="53"/>
      <c r="H12" s="51"/>
      <c r="K12" s="51"/>
      <c r="L12" s="51"/>
      <c r="M12" s="51"/>
      <c r="N12" s="51"/>
      <c r="O12" s="51"/>
      <c r="R12" s="51"/>
      <c r="S12" s="51"/>
      <c r="T12" s="239"/>
      <c r="U12" s="765"/>
      <c r="V12" s="746"/>
      <c r="W12" s="746"/>
      <c r="X12" s="746"/>
      <c r="Y12" s="746"/>
      <c r="Z12" s="715"/>
      <c r="AA12" s="746"/>
      <c r="AB12" s="715"/>
      <c r="AC12" s="715"/>
      <c r="AD12" s="715"/>
      <c r="AE12" s="715"/>
      <c r="AF12" s="715"/>
      <c r="AG12" s="715"/>
      <c r="AH12" s="720"/>
      <c r="AI12" s="737"/>
      <c r="AJ12" s="737"/>
      <c r="AK12" s="246"/>
      <c r="AQ12" s="112"/>
      <c r="AR12" s="112"/>
      <c r="AS12" s="253"/>
    </row>
    <row r="13" spans="1:45" ht="10.5" customHeight="1" x14ac:dyDescent="0.2">
      <c r="A13" s="240"/>
      <c r="B13" s="53"/>
      <c r="C13" s="53"/>
      <c r="D13" s="53"/>
      <c r="E13" s="53"/>
      <c r="F13" s="53"/>
      <c r="G13" s="53"/>
      <c r="H13" s="51"/>
      <c r="K13" s="51"/>
      <c r="L13" s="51"/>
      <c r="M13" s="51"/>
      <c r="N13" s="51"/>
      <c r="O13" s="51"/>
      <c r="R13" s="51"/>
      <c r="S13" s="51"/>
      <c r="T13" s="239"/>
      <c r="U13" s="765"/>
      <c r="V13" s="746"/>
      <c r="W13" s="746"/>
      <c r="X13" s="746"/>
      <c r="Y13" s="746"/>
      <c r="Z13" s="715"/>
      <c r="AA13" s="746"/>
      <c r="AB13" s="715"/>
      <c r="AC13" s="715"/>
      <c r="AD13" s="715"/>
      <c r="AE13" s="715"/>
      <c r="AF13" s="715"/>
      <c r="AG13" s="715"/>
      <c r="AH13" s="720"/>
      <c r="AI13" s="737"/>
      <c r="AJ13" s="737"/>
      <c r="AK13" s="255"/>
      <c r="AQ13" s="113"/>
      <c r="AR13" s="113"/>
      <c r="AS13" s="254"/>
    </row>
    <row r="14" spans="1:45" ht="17.25" customHeight="1" x14ac:dyDescent="0.2">
      <c r="A14" s="240"/>
      <c r="B14" s="53"/>
      <c r="C14" s="117" t="s">
        <v>129</v>
      </c>
      <c r="D14" s="115"/>
      <c r="E14" s="115"/>
      <c r="F14" s="115"/>
      <c r="G14" s="115"/>
      <c r="H14" s="116"/>
      <c r="I14" s="117"/>
      <c r="J14" s="117"/>
      <c r="K14" s="117" t="s">
        <v>130</v>
      </c>
      <c r="L14" s="116"/>
      <c r="M14" s="116"/>
      <c r="N14" s="116"/>
      <c r="O14" s="116"/>
      <c r="P14" s="117"/>
      <c r="Q14" s="117" t="s">
        <v>131</v>
      </c>
      <c r="R14" s="51"/>
      <c r="S14" s="51"/>
      <c r="T14" s="239"/>
      <c r="U14" s="765"/>
      <c r="V14" s="746"/>
      <c r="W14" s="746"/>
      <c r="X14" s="746"/>
      <c r="Y14" s="746"/>
      <c r="Z14" s="715"/>
      <c r="AA14" s="746"/>
      <c r="AB14" s="715"/>
      <c r="AC14" s="715"/>
      <c r="AD14" s="715"/>
      <c r="AE14" s="715"/>
      <c r="AF14" s="715"/>
      <c r="AG14" s="715"/>
      <c r="AH14" s="720"/>
      <c r="AI14" s="737"/>
      <c r="AJ14" s="737"/>
      <c r="AK14" s="256"/>
      <c r="AQ14" s="112"/>
      <c r="AR14" s="112"/>
      <c r="AS14" s="253"/>
    </row>
    <row r="15" spans="1:45" ht="12.75" customHeight="1" x14ac:dyDescent="0.25">
      <c r="A15" s="240"/>
      <c r="B15" s="53"/>
      <c r="C15" s="53"/>
      <c r="D15" s="53"/>
      <c r="E15" s="53"/>
      <c r="F15" s="53"/>
      <c r="G15" s="53"/>
      <c r="H15" s="51"/>
      <c r="I15" s="113"/>
      <c r="J15" s="118"/>
      <c r="K15" s="51"/>
      <c r="L15" s="51"/>
      <c r="M15" s="51"/>
      <c r="N15" s="51"/>
      <c r="O15" s="67"/>
      <c r="R15" s="67"/>
      <c r="S15" s="67"/>
      <c r="T15" s="241"/>
      <c r="U15" s="765"/>
      <c r="V15" s="746"/>
      <c r="W15" s="746"/>
      <c r="X15" s="746"/>
      <c r="Y15" s="746"/>
      <c r="Z15" s="715"/>
      <c r="AA15" s="746"/>
      <c r="AB15" s="715"/>
      <c r="AC15" s="715"/>
      <c r="AD15" s="715"/>
      <c r="AE15" s="715"/>
      <c r="AF15" s="715"/>
      <c r="AG15" s="715"/>
      <c r="AH15" s="720"/>
      <c r="AI15" s="737"/>
      <c r="AJ15" s="737"/>
      <c r="AK15" s="257"/>
      <c r="AL15" s="68"/>
      <c r="AM15" s="68"/>
      <c r="AN15" s="119"/>
      <c r="AO15" s="119"/>
      <c r="AP15" s="69"/>
      <c r="AQ15" s="120"/>
      <c r="AR15" s="120"/>
      <c r="AS15" s="258"/>
    </row>
    <row r="16" spans="1:45" ht="7.5" customHeight="1" thickBot="1" x14ac:dyDescent="0.25">
      <c r="A16" s="242"/>
      <c r="B16" s="243"/>
      <c r="C16" s="243"/>
      <c r="D16" s="243"/>
      <c r="E16" s="243"/>
      <c r="F16" s="243"/>
      <c r="G16" s="243"/>
      <c r="H16" s="243"/>
      <c r="I16" s="243"/>
      <c r="J16" s="243"/>
      <c r="K16" s="243"/>
      <c r="L16" s="243"/>
      <c r="M16" s="243"/>
      <c r="N16" s="243"/>
      <c r="O16" s="243"/>
      <c r="P16" s="244"/>
      <c r="Q16" s="244"/>
      <c r="R16" s="244"/>
      <c r="S16" s="244"/>
      <c r="T16" s="245"/>
      <c r="U16" s="765"/>
      <c r="V16" s="746"/>
      <c r="W16" s="746"/>
      <c r="X16" s="746"/>
      <c r="Y16" s="746"/>
      <c r="Z16" s="715"/>
      <c r="AA16" s="746"/>
      <c r="AB16" s="715"/>
      <c r="AC16" s="715"/>
      <c r="AD16" s="715"/>
      <c r="AE16" s="715"/>
      <c r="AF16" s="715"/>
      <c r="AG16" s="715"/>
      <c r="AH16" s="720"/>
      <c r="AI16" s="737"/>
      <c r="AJ16" s="737"/>
      <c r="AK16" s="70"/>
      <c r="AL16" s="71"/>
      <c r="AM16" s="72"/>
      <c r="AN16" s="71"/>
      <c r="AO16" s="73"/>
      <c r="AP16" s="73"/>
      <c r="AQ16" s="73"/>
      <c r="AR16" s="73"/>
      <c r="AS16" s="74"/>
    </row>
    <row r="17" spans="1:45" ht="28.5" customHeight="1" thickBot="1" x14ac:dyDescent="0.25">
      <c r="A17" s="75" t="s">
        <v>107</v>
      </c>
      <c r="B17" s="76" t="s">
        <v>108</v>
      </c>
      <c r="C17" s="772" t="s">
        <v>180</v>
      </c>
      <c r="D17" s="767"/>
      <c r="E17" s="767"/>
      <c r="F17" s="767"/>
      <c r="G17" s="767"/>
      <c r="H17" s="767"/>
      <c r="I17" s="767"/>
      <c r="J17" s="767"/>
      <c r="K17" s="767"/>
      <c r="L17" s="767"/>
      <c r="M17" s="767"/>
      <c r="N17" s="767"/>
      <c r="O17" s="767"/>
      <c r="P17" s="767" t="s">
        <v>110</v>
      </c>
      <c r="Q17" s="767"/>
      <c r="R17" s="767"/>
      <c r="S17" s="767"/>
      <c r="T17" s="768"/>
      <c r="U17" s="766"/>
      <c r="V17" s="747"/>
      <c r="W17" s="747"/>
      <c r="X17" s="747"/>
      <c r="Y17" s="747"/>
      <c r="Z17" s="716"/>
      <c r="AA17" s="747"/>
      <c r="AB17" s="716"/>
      <c r="AC17" s="716"/>
      <c r="AD17" s="716"/>
      <c r="AE17" s="716"/>
      <c r="AF17" s="716"/>
      <c r="AG17" s="716"/>
      <c r="AH17" s="721"/>
      <c r="AI17" s="738"/>
      <c r="AJ17" s="738"/>
      <c r="AK17" s="77" t="s">
        <v>111</v>
      </c>
      <c r="AL17" s="78" t="s">
        <v>112</v>
      </c>
      <c r="AM17" s="79" t="s">
        <v>113</v>
      </c>
      <c r="AN17" s="717" t="s">
        <v>114</v>
      </c>
      <c r="AO17" s="751"/>
      <c r="AP17" s="751"/>
      <c r="AQ17" s="751"/>
      <c r="AR17" s="751"/>
      <c r="AS17" s="752"/>
    </row>
    <row r="18" spans="1:45" ht="21.75" customHeight="1" x14ac:dyDescent="0.2">
      <c r="A18" s="121">
        <v>21</v>
      </c>
      <c r="B18" s="154" t="str">
        <f>IF(NOMINA!AG35="","",NOMINA!AG35)</f>
        <v/>
      </c>
      <c r="C18" s="224" t="str">
        <f>IF(NOMINA!B35="","",NOMINA!B35)</f>
        <v/>
      </c>
      <c r="D18" s="230" t="str">
        <f>IF(NOMINA!C35="","",NOMINA!C35)</f>
        <v/>
      </c>
      <c r="E18" s="230" t="str">
        <f>IF(NOMINA!D35="","",NOMINA!D35)</f>
        <v/>
      </c>
      <c r="F18" s="230" t="str">
        <f>IF(NOMINA!E35="","",NOMINA!E35)</f>
        <v/>
      </c>
      <c r="G18" s="230" t="str">
        <f>IF(NOMINA!F35="","",NOMINA!F35)</f>
        <v/>
      </c>
      <c r="H18" s="230" t="str">
        <f>IF(NOMINA!G35="","",NOMINA!G35)</f>
        <v/>
      </c>
      <c r="I18" s="230" t="str">
        <f>IF(NOMINA!H35="","",NOMINA!H35)</f>
        <v/>
      </c>
      <c r="J18" s="230" t="str">
        <f>IF(NOMINA!I35="","",NOMINA!I35)</f>
        <v/>
      </c>
      <c r="K18" s="230" t="str">
        <f>IF(NOMINA!J35="","",NOMINA!J35)</f>
        <v/>
      </c>
      <c r="L18" s="230" t="str">
        <f>IF(NOMINA!K35="","",NOMINA!K35)</f>
        <v/>
      </c>
      <c r="M18" s="230" t="str">
        <f>IF(NOMINA!L35="","",NOMINA!L35)</f>
        <v/>
      </c>
      <c r="N18" s="230" t="str">
        <f>IF(NOMINA!M35="","",NOMINA!M35)</f>
        <v/>
      </c>
      <c r="O18" s="227" t="str">
        <f>IF(NOMINA!N35="","",NOMINA!N35)</f>
        <v/>
      </c>
      <c r="P18" s="300" t="str">
        <f>IF(NOMINA!O35="","",NOMINA!O35)</f>
        <v/>
      </c>
      <c r="Q18" s="149"/>
      <c r="R18" s="149"/>
      <c r="S18" s="149"/>
      <c r="T18" s="150"/>
      <c r="U18" s="180">
        <v>15</v>
      </c>
      <c r="V18" s="181">
        <f>IF('REG6'!E31="","",'REG6'!E31)</f>
        <v>16</v>
      </c>
      <c r="W18" s="181">
        <f>IF('REG6'!F31="","",'REG6'!F31)</f>
        <v>17</v>
      </c>
      <c r="X18" s="181">
        <f>IF('REG6'!G31="","",'REG6'!G31)</f>
        <v>17</v>
      </c>
      <c r="Y18" s="181">
        <f>IF('REG6'!H31="","",'REG6'!H31)</f>
        <v>16</v>
      </c>
      <c r="Z18" s="181">
        <f>IF('REG6'!I31="","",'REG6'!I31)</f>
        <v>16</v>
      </c>
      <c r="AA18" s="181">
        <f>IF('REG6'!J31="","",'REG6'!J31)</f>
        <v>15</v>
      </c>
      <c r="AB18" s="181"/>
      <c r="AC18" s="181"/>
      <c r="AD18" s="181"/>
      <c r="AE18" s="181"/>
      <c r="AF18" s="181"/>
      <c r="AG18" s="181"/>
      <c r="AH18" s="181"/>
      <c r="AI18" s="307">
        <f t="shared" ref="AI18:AI27" si="0">IF(SUM(U18:AA18)=0,"",SUM(U18:AA18))</f>
        <v>112</v>
      </c>
      <c r="AJ18" s="308">
        <f>IF(ISERROR(AVERAGE(U18:AA18))=TRUE,"",AVERAGE(U18:AA18))</f>
        <v>16</v>
      </c>
      <c r="AK18" s="345" t="str">
        <f>IF(P18="","",IF(AJ18&gt;12,"X",""))</f>
        <v/>
      </c>
      <c r="AL18" s="81" t="str">
        <f>IF(P18="","",IF(AJ18&lt;12,"X",""))</f>
        <v/>
      </c>
      <c r="AM18" s="82" t="str">
        <f t="shared" ref="AM18" si="1">IF(P18="","",IF(AND(U18="",V18="",W18="",X18="",Y18="",Z18="",AA18="",AK18=""),"X",""))</f>
        <v/>
      </c>
      <c r="AN18" s="122"/>
      <c r="AO18" s="123"/>
      <c r="AP18" s="123"/>
      <c r="AQ18" s="123"/>
      <c r="AR18" s="123"/>
      <c r="AS18" s="124"/>
    </row>
    <row r="19" spans="1:45" ht="21.75" customHeight="1" x14ac:dyDescent="0.2">
      <c r="A19" s="83">
        <v>22</v>
      </c>
      <c r="B19" s="155" t="str">
        <f>IF(NOMINA!AG36="","",NOMINA!AG36)</f>
        <v/>
      </c>
      <c r="C19" s="225" t="str">
        <f>IF(NOMINA!B36="","",NOMINA!B36)</f>
        <v/>
      </c>
      <c r="D19" s="231" t="str">
        <f>IF(NOMINA!C36="","",NOMINA!C36)</f>
        <v/>
      </c>
      <c r="E19" s="231" t="str">
        <f>IF(NOMINA!D36="","",NOMINA!D36)</f>
        <v/>
      </c>
      <c r="F19" s="231" t="str">
        <f>IF(NOMINA!E36="","",NOMINA!E36)</f>
        <v/>
      </c>
      <c r="G19" s="231" t="str">
        <f>IF(NOMINA!F36="","",NOMINA!F36)</f>
        <v/>
      </c>
      <c r="H19" s="231" t="str">
        <f>IF(NOMINA!G36="","",NOMINA!G36)</f>
        <v/>
      </c>
      <c r="I19" s="231" t="str">
        <f>IF(NOMINA!H36="","",NOMINA!H36)</f>
        <v/>
      </c>
      <c r="J19" s="231" t="str">
        <f>IF(NOMINA!I36="","",NOMINA!I36)</f>
        <v/>
      </c>
      <c r="K19" s="231" t="str">
        <f>IF(NOMINA!J36="","",NOMINA!J36)</f>
        <v/>
      </c>
      <c r="L19" s="231" t="str">
        <f>IF(NOMINA!K36="","",NOMINA!K36)</f>
        <v/>
      </c>
      <c r="M19" s="231" t="str">
        <f>IF(NOMINA!L36="","",NOMINA!L36)</f>
        <v/>
      </c>
      <c r="N19" s="231" t="str">
        <f>IF(NOMINA!M36="","",NOMINA!M36)</f>
        <v/>
      </c>
      <c r="O19" s="228" t="str">
        <f>IF(NOMINA!N36="","",NOMINA!N36)</f>
        <v/>
      </c>
      <c r="P19" s="301" t="str">
        <f>IF(NOMINA!O36="","",NOMINA!O36)</f>
        <v/>
      </c>
      <c r="Q19" s="161"/>
      <c r="R19" s="161"/>
      <c r="S19" s="161"/>
      <c r="T19" s="162"/>
      <c r="U19" s="155">
        <v>15</v>
      </c>
      <c r="V19" s="155">
        <f>IF('REG6'!E32="","",'REG6'!E32)</f>
        <v>16</v>
      </c>
      <c r="W19" s="155">
        <f>IF('REG6'!F32="","",'REG6'!F32)</f>
        <v>17</v>
      </c>
      <c r="X19" s="155">
        <f>IF('REG6'!G32="","",'REG6'!G32)</f>
        <v>17</v>
      </c>
      <c r="Y19" s="155">
        <f>IF('REG6'!H32="","",'REG6'!H32)</f>
        <v>16</v>
      </c>
      <c r="Z19" s="155">
        <f>IF('REG6'!I32="","",'REG6'!I32)</f>
        <v>16</v>
      </c>
      <c r="AA19" s="155">
        <f>IF('REG6'!J32="","",'REG6'!J32)</f>
        <v>15</v>
      </c>
      <c r="AB19" s="155"/>
      <c r="AC19" s="155"/>
      <c r="AD19" s="155"/>
      <c r="AE19" s="155"/>
      <c r="AF19" s="155"/>
      <c r="AG19" s="155"/>
      <c r="AH19" s="155"/>
      <c r="AI19" s="182">
        <f t="shared" ref="AI19" si="2">IF(SUM(U19:AA19)=0,"",SUM(U19:AA19))</f>
        <v>112</v>
      </c>
      <c r="AJ19" s="184">
        <f>IF(ISERROR(AVERAGE(U19:AA19))=TRUE,"",AVERAGE(U19:AA19))</f>
        <v>16</v>
      </c>
      <c r="AK19" s="303" t="str">
        <f>IF(P19="","",IF(AJ19&gt;12,"X",""))</f>
        <v/>
      </c>
      <c r="AL19" s="84" t="str">
        <f t="shared" ref="AL19:AL27" si="3">IF(P19="","",IF(AJ19&lt;12,"X",""))</f>
        <v/>
      </c>
      <c r="AM19" s="85"/>
      <c r="AN19" s="86"/>
      <c r="AO19" s="87"/>
      <c r="AP19" s="87"/>
      <c r="AQ19" s="87"/>
      <c r="AR19" s="87"/>
      <c r="AS19" s="88"/>
    </row>
    <row r="20" spans="1:45" ht="21.75" customHeight="1" x14ac:dyDescent="0.2">
      <c r="A20" s="83">
        <v>23</v>
      </c>
      <c r="B20" s="155" t="str">
        <f>IF(NOMINA!AG37="","",NOMINA!AG37)</f>
        <v/>
      </c>
      <c r="C20" s="225" t="str">
        <f>IF(NOMINA!B37="","",NOMINA!B37)</f>
        <v/>
      </c>
      <c r="D20" s="231" t="str">
        <f>IF(NOMINA!C37="","",NOMINA!C37)</f>
        <v/>
      </c>
      <c r="E20" s="231" t="str">
        <f>IF(NOMINA!D37="","",NOMINA!D37)</f>
        <v/>
      </c>
      <c r="F20" s="231" t="str">
        <f>IF(NOMINA!E37="","",NOMINA!E37)</f>
        <v/>
      </c>
      <c r="G20" s="231" t="str">
        <f>IF(NOMINA!F37="","",NOMINA!F37)</f>
        <v/>
      </c>
      <c r="H20" s="231" t="str">
        <f>IF(NOMINA!G37="","",NOMINA!G37)</f>
        <v/>
      </c>
      <c r="I20" s="231" t="str">
        <f>IF(NOMINA!H37="","",NOMINA!H37)</f>
        <v/>
      </c>
      <c r="J20" s="231" t="str">
        <f>IF(NOMINA!I37="","",NOMINA!I37)</f>
        <v/>
      </c>
      <c r="K20" s="231" t="str">
        <f>IF(NOMINA!J37="","",NOMINA!J37)</f>
        <v/>
      </c>
      <c r="L20" s="231" t="str">
        <f>IF(NOMINA!K37="","",NOMINA!K37)</f>
        <v/>
      </c>
      <c r="M20" s="231" t="str">
        <f>IF(NOMINA!L37="","",NOMINA!L37)</f>
        <v/>
      </c>
      <c r="N20" s="231" t="str">
        <f>IF(NOMINA!M37="","",NOMINA!M37)</f>
        <v/>
      </c>
      <c r="O20" s="228" t="str">
        <f>IF(NOMINA!N37="","",NOMINA!N37)</f>
        <v/>
      </c>
      <c r="P20" s="301" t="str">
        <f>IF(NOMINA!O37="","",NOMINA!O37)</f>
        <v/>
      </c>
      <c r="Q20" s="161"/>
      <c r="R20" s="161"/>
      <c r="S20" s="161"/>
      <c r="T20" s="162"/>
      <c r="U20" s="155"/>
      <c r="V20" s="155"/>
      <c r="W20" s="155"/>
      <c r="X20" s="155"/>
      <c r="Y20" s="155"/>
      <c r="Z20" s="155"/>
      <c r="AA20" s="155"/>
      <c r="AB20" s="155"/>
      <c r="AC20" s="155"/>
      <c r="AD20" s="155"/>
      <c r="AE20" s="155"/>
      <c r="AF20" s="155"/>
      <c r="AG20" s="343"/>
      <c r="AH20" s="311"/>
      <c r="AI20" s="309"/>
      <c r="AJ20" s="310"/>
      <c r="AK20" s="344" t="str">
        <f t="shared" ref="AK20:AK27" si="4">IF(P20="","",IF(AJ20&gt;12,"X",""))</f>
        <v/>
      </c>
      <c r="AL20" s="84" t="str">
        <f t="shared" si="3"/>
        <v/>
      </c>
      <c r="AM20" s="85" t="str">
        <f t="shared" ref="AM20:AM27" si="5">IF(P20="","",IF(AND(U20="",V20="",W20="",X20="",Y20="",Z20="",AA20="",AK20=""),"X",""))</f>
        <v/>
      </c>
      <c r="AN20" s="90"/>
      <c r="AO20" s="87"/>
      <c r="AP20" s="87"/>
      <c r="AQ20" s="87"/>
      <c r="AR20" s="87"/>
      <c r="AS20" s="88"/>
    </row>
    <row r="21" spans="1:45" ht="21.75" customHeight="1" x14ac:dyDescent="0.2">
      <c r="A21" s="83">
        <v>24</v>
      </c>
      <c r="B21" s="155" t="str">
        <f>IF(NOMINA!AG38="","",NOMINA!AG38)</f>
        <v/>
      </c>
      <c r="C21" s="225" t="str">
        <f>IF(NOMINA!B38="","",NOMINA!B38)</f>
        <v/>
      </c>
      <c r="D21" s="231" t="str">
        <f>IF(NOMINA!C38="","",NOMINA!C38)</f>
        <v/>
      </c>
      <c r="E21" s="231" t="str">
        <f>IF(NOMINA!D38="","",NOMINA!D38)</f>
        <v/>
      </c>
      <c r="F21" s="231" t="str">
        <f>IF(NOMINA!E38="","",NOMINA!E38)</f>
        <v/>
      </c>
      <c r="G21" s="231" t="str">
        <f>IF(NOMINA!F38="","",NOMINA!F38)</f>
        <v/>
      </c>
      <c r="H21" s="231" t="str">
        <f>IF(NOMINA!G38="","",NOMINA!G38)</f>
        <v/>
      </c>
      <c r="I21" s="231" t="str">
        <f>IF(NOMINA!H38="","",NOMINA!H38)</f>
        <v/>
      </c>
      <c r="J21" s="231" t="str">
        <f>IF(NOMINA!I38="","",NOMINA!I38)</f>
        <v/>
      </c>
      <c r="K21" s="231" t="str">
        <f>IF(NOMINA!J38="","",NOMINA!J38)</f>
        <v/>
      </c>
      <c r="L21" s="231" t="str">
        <f>IF(NOMINA!K38="","",NOMINA!K38)</f>
        <v/>
      </c>
      <c r="M21" s="231" t="str">
        <f>IF(NOMINA!L38="","",NOMINA!L38)</f>
        <v/>
      </c>
      <c r="N21" s="231" t="str">
        <f>IF(NOMINA!M38="","",NOMINA!M38)</f>
        <v/>
      </c>
      <c r="O21" s="228" t="str">
        <f>IF(NOMINA!N38="","",NOMINA!N38)</f>
        <v/>
      </c>
      <c r="P21" s="178" t="str">
        <f>IF(NOMINA!O38="","",NOMINA!O38)</f>
        <v/>
      </c>
      <c r="Q21" s="161"/>
      <c r="R21" s="161"/>
      <c r="S21" s="161"/>
      <c r="T21" s="162"/>
      <c r="U21" s="155"/>
      <c r="V21" s="155"/>
      <c r="W21" s="155"/>
      <c r="X21" s="155"/>
      <c r="Y21" s="155"/>
      <c r="Z21" s="155"/>
      <c r="AA21" s="155"/>
      <c r="AB21" s="155"/>
      <c r="AC21" s="155"/>
      <c r="AD21" s="155"/>
      <c r="AE21" s="155"/>
      <c r="AF21" s="155"/>
      <c r="AG21" s="155"/>
      <c r="AH21" s="156"/>
      <c r="AI21" s="182"/>
      <c r="AJ21" s="184"/>
      <c r="AK21" s="146" t="str">
        <f t="shared" si="4"/>
        <v/>
      </c>
      <c r="AL21" s="84" t="str">
        <f t="shared" si="3"/>
        <v/>
      </c>
      <c r="AM21" s="85" t="str">
        <f t="shared" si="5"/>
        <v/>
      </c>
      <c r="AN21" s="92"/>
      <c r="AO21" s="87"/>
      <c r="AP21" s="87"/>
      <c r="AQ21" s="87"/>
      <c r="AR21" s="87"/>
      <c r="AS21" s="88"/>
    </row>
    <row r="22" spans="1:45" ht="21.75" customHeight="1" x14ac:dyDescent="0.2">
      <c r="A22" s="83">
        <v>25</v>
      </c>
      <c r="B22" s="155" t="str">
        <f>IF(NOMINA!AG39="","",NOMINA!AG39)</f>
        <v/>
      </c>
      <c r="C22" s="225" t="str">
        <f>IF(NOMINA!B39="","",NOMINA!B39)</f>
        <v/>
      </c>
      <c r="D22" s="231" t="str">
        <f>IF(NOMINA!C39="","",NOMINA!C39)</f>
        <v/>
      </c>
      <c r="E22" s="231" t="str">
        <f>IF(NOMINA!D39="","",NOMINA!D39)</f>
        <v/>
      </c>
      <c r="F22" s="231" t="str">
        <f>IF(NOMINA!E39="","",NOMINA!E39)</f>
        <v/>
      </c>
      <c r="G22" s="231" t="str">
        <f>IF(NOMINA!F39="","",NOMINA!F39)</f>
        <v/>
      </c>
      <c r="H22" s="231" t="str">
        <f>IF(NOMINA!G39="","",NOMINA!G39)</f>
        <v/>
      </c>
      <c r="I22" s="231" t="str">
        <f>IF(NOMINA!H39="","",NOMINA!H39)</f>
        <v/>
      </c>
      <c r="J22" s="231" t="str">
        <f>IF(NOMINA!I39="","",NOMINA!I39)</f>
        <v/>
      </c>
      <c r="K22" s="231" t="str">
        <f>IF(NOMINA!J39="","",NOMINA!J39)</f>
        <v/>
      </c>
      <c r="L22" s="231" t="str">
        <f>IF(NOMINA!K39="","",NOMINA!K39)</f>
        <v/>
      </c>
      <c r="M22" s="231" t="str">
        <f>IF(NOMINA!L39="","",NOMINA!L39)</f>
        <v/>
      </c>
      <c r="N22" s="231" t="str">
        <f>IF(NOMINA!M39="","",NOMINA!M39)</f>
        <v/>
      </c>
      <c r="O22" s="228" t="str">
        <f>IF(NOMINA!N39="","",NOMINA!N39)</f>
        <v/>
      </c>
      <c r="P22" s="178" t="str">
        <f>IF(NOMINA!O39="","",NOMINA!O39)</f>
        <v/>
      </c>
      <c r="Q22" s="161"/>
      <c r="R22" s="161"/>
      <c r="S22" s="161"/>
      <c r="T22" s="162"/>
      <c r="U22" s="155"/>
      <c r="V22" s="155"/>
      <c r="W22" s="155"/>
      <c r="X22" s="155"/>
      <c r="Y22" s="155"/>
      <c r="Z22" s="155"/>
      <c r="AA22" s="155"/>
      <c r="AB22" s="155"/>
      <c r="AC22" s="155"/>
      <c r="AD22" s="155"/>
      <c r="AE22" s="155"/>
      <c r="AF22" s="155"/>
      <c r="AG22" s="155"/>
      <c r="AH22" s="155"/>
      <c r="AI22" s="182"/>
      <c r="AJ22" s="184"/>
      <c r="AK22" s="146" t="str">
        <f t="shared" si="4"/>
        <v/>
      </c>
      <c r="AL22" s="84" t="str">
        <f t="shared" si="3"/>
        <v/>
      </c>
      <c r="AM22" s="85" t="str">
        <f t="shared" si="5"/>
        <v/>
      </c>
      <c r="AN22" s="93"/>
      <c r="AO22" s="87"/>
      <c r="AP22" s="87"/>
      <c r="AQ22" s="87"/>
      <c r="AR22" s="87"/>
      <c r="AS22" s="88"/>
    </row>
    <row r="23" spans="1:45" ht="21.75" customHeight="1" x14ac:dyDescent="0.2">
      <c r="A23" s="83">
        <v>26</v>
      </c>
      <c r="B23" s="155" t="str">
        <f>IF(NOMINA!AG40="","",NOMINA!AG40)</f>
        <v/>
      </c>
      <c r="C23" s="225" t="str">
        <f>IF(NOMINA!B40="","",NOMINA!B40)</f>
        <v/>
      </c>
      <c r="D23" s="231" t="str">
        <f>IF(NOMINA!C40="","",NOMINA!C40)</f>
        <v/>
      </c>
      <c r="E23" s="231" t="str">
        <f>IF(NOMINA!D40="","",NOMINA!D40)</f>
        <v/>
      </c>
      <c r="F23" s="231" t="str">
        <f>IF(NOMINA!E40="","",NOMINA!E40)</f>
        <v/>
      </c>
      <c r="G23" s="231" t="str">
        <f>IF(NOMINA!F40="","",NOMINA!F40)</f>
        <v/>
      </c>
      <c r="H23" s="231" t="str">
        <f>IF(NOMINA!G40="","",NOMINA!G40)</f>
        <v/>
      </c>
      <c r="I23" s="231" t="str">
        <f>IF(NOMINA!H40="","",NOMINA!H40)</f>
        <v/>
      </c>
      <c r="J23" s="231" t="str">
        <f>IF(NOMINA!I40="","",NOMINA!I40)</f>
        <v/>
      </c>
      <c r="K23" s="231" t="str">
        <f>IF(NOMINA!J40="","",NOMINA!J40)</f>
        <v/>
      </c>
      <c r="L23" s="231" t="str">
        <f>IF(NOMINA!K40="","",NOMINA!K40)</f>
        <v/>
      </c>
      <c r="M23" s="231" t="str">
        <f>IF(NOMINA!L40="","",NOMINA!L40)</f>
        <v/>
      </c>
      <c r="N23" s="231" t="str">
        <f>IF(NOMINA!M40="","",NOMINA!M40)</f>
        <v/>
      </c>
      <c r="O23" s="228" t="str">
        <f>IF(NOMINA!N40="","",NOMINA!N40)</f>
        <v/>
      </c>
      <c r="P23" s="178" t="str">
        <f>IF(NOMINA!O40="","",NOMINA!O40)</f>
        <v/>
      </c>
      <c r="Q23" s="161"/>
      <c r="R23" s="161"/>
      <c r="S23" s="161"/>
      <c r="T23" s="162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82"/>
      <c r="AJ23" s="184"/>
      <c r="AK23" s="146" t="str">
        <f t="shared" si="4"/>
        <v/>
      </c>
      <c r="AL23" s="84" t="str">
        <f t="shared" si="3"/>
        <v/>
      </c>
      <c r="AM23" s="85" t="str">
        <f t="shared" si="5"/>
        <v/>
      </c>
      <c r="AN23" s="86"/>
      <c r="AO23" s="87"/>
      <c r="AP23" s="87"/>
      <c r="AQ23" s="87"/>
      <c r="AR23" s="87"/>
      <c r="AS23" s="88"/>
    </row>
    <row r="24" spans="1:45" ht="21.75" customHeight="1" x14ac:dyDescent="0.2">
      <c r="A24" s="83">
        <v>27</v>
      </c>
      <c r="B24" s="155" t="str">
        <f>IF(NOMINA!AG41="","",NOMINA!AG41)</f>
        <v/>
      </c>
      <c r="C24" s="225" t="str">
        <f>IF(NOMINA!B41="","",NOMINA!B41)</f>
        <v/>
      </c>
      <c r="D24" s="231" t="str">
        <f>IF(NOMINA!C41="","",NOMINA!C41)</f>
        <v/>
      </c>
      <c r="E24" s="231" t="str">
        <f>IF(NOMINA!D41="","",NOMINA!D41)</f>
        <v/>
      </c>
      <c r="F24" s="231" t="str">
        <f>IF(NOMINA!E41="","",NOMINA!E41)</f>
        <v/>
      </c>
      <c r="G24" s="231" t="str">
        <f>IF(NOMINA!F41="","",NOMINA!F41)</f>
        <v/>
      </c>
      <c r="H24" s="231" t="str">
        <f>IF(NOMINA!G41="","",NOMINA!G41)</f>
        <v/>
      </c>
      <c r="I24" s="231" t="str">
        <f>IF(NOMINA!H41="","",NOMINA!H41)</f>
        <v/>
      </c>
      <c r="J24" s="231" t="str">
        <f>IF(NOMINA!I41="","",NOMINA!I41)</f>
        <v/>
      </c>
      <c r="K24" s="231" t="str">
        <f>IF(NOMINA!J41="","",NOMINA!J41)</f>
        <v/>
      </c>
      <c r="L24" s="231" t="str">
        <f>IF(NOMINA!K41="","",NOMINA!K41)</f>
        <v/>
      </c>
      <c r="M24" s="231" t="str">
        <f>IF(NOMINA!L41="","",NOMINA!L41)</f>
        <v/>
      </c>
      <c r="N24" s="231" t="str">
        <f>IF(NOMINA!M41="","",NOMINA!M41)</f>
        <v/>
      </c>
      <c r="O24" s="228" t="str">
        <f>IF(NOMINA!N41="","",NOMINA!N41)</f>
        <v/>
      </c>
      <c r="P24" s="178" t="str">
        <f>IF(NOMINA!O41="","",NOMINA!O41)</f>
        <v/>
      </c>
      <c r="Q24" s="161"/>
      <c r="R24" s="161"/>
      <c r="S24" s="161"/>
      <c r="T24" s="162"/>
      <c r="U24" s="155" t="str">
        <f>IF('REG6'!D37="","",'REG6'!D37)</f>
        <v/>
      </c>
      <c r="V24" s="155" t="str">
        <f>IF('REG6'!E37="","",'REG6'!E37)</f>
        <v/>
      </c>
      <c r="W24" s="155" t="str">
        <f>IF('REG6'!F37="","",'REG6'!F37)</f>
        <v/>
      </c>
      <c r="X24" s="155" t="str">
        <f>IF('REG6'!G37="","",'REG6'!G37)</f>
        <v/>
      </c>
      <c r="Y24" s="155" t="str">
        <f>IF('REG6'!H37="","",'REG6'!H37)</f>
        <v/>
      </c>
      <c r="Z24" s="155" t="str">
        <f>IF('REG6'!I37="","",'REG6'!I37)</f>
        <v/>
      </c>
      <c r="AA24" s="155" t="str">
        <f>IF('REG6'!J37="","",'REG6'!J37)</f>
        <v/>
      </c>
      <c r="AB24" s="155"/>
      <c r="AC24" s="155"/>
      <c r="AD24" s="155"/>
      <c r="AE24" s="155"/>
      <c r="AF24" s="155"/>
      <c r="AG24" s="155"/>
      <c r="AH24" s="155"/>
      <c r="AI24" s="182" t="str">
        <f t="shared" si="0"/>
        <v/>
      </c>
      <c r="AJ24" s="184" t="str">
        <f t="shared" ref="AJ24:AJ27" si="6">IF(ISERROR(AVERAGE(U24:AA24))=TRUE,"",AVERAGE(U24:AA24))</f>
        <v/>
      </c>
      <c r="AK24" s="146" t="str">
        <f t="shared" si="4"/>
        <v/>
      </c>
      <c r="AL24" s="84" t="str">
        <f t="shared" si="3"/>
        <v/>
      </c>
      <c r="AM24" s="85" t="str">
        <f t="shared" si="5"/>
        <v/>
      </c>
      <c r="AN24" s="86"/>
      <c r="AO24" s="87"/>
      <c r="AP24" s="87"/>
      <c r="AQ24" s="87"/>
      <c r="AR24" s="87"/>
      <c r="AS24" s="88"/>
    </row>
    <row r="25" spans="1:45" ht="21.75" customHeight="1" x14ac:dyDescent="0.2">
      <c r="A25" s="83">
        <v>28</v>
      </c>
      <c r="B25" s="155" t="str">
        <f>IF(NOMINA!AG42="","",NOMINA!AG42)</f>
        <v/>
      </c>
      <c r="C25" s="225" t="str">
        <f>IF(NOMINA!B42="","",NOMINA!B42)</f>
        <v/>
      </c>
      <c r="D25" s="231" t="str">
        <f>IF(NOMINA!C42="","",NOMINA!C42)</f>
        <v/>
      </c>
      <c r="E25" s="231" t="str">
        <f>IF(NOMINA!D42="","",NOMINA!D42)</f>
        <v/>
      </c>
      <c r="F25" s="231" t="str">
        <f>IF(NOMINA!E42="","",NOMINA!E42)</f>
        <v/>
      </c>
      <c r="G25" s="231" t="str">
        <f>IF(NOMINA!F42="","",NOMINA!F42)</f>
        <v/>
      </c>
      <c r="H25" s="231" t="str">
        <f>IF(NOMINA!G42="","",NOMINA!G42)</f>
        <v/>
      </c>
      <c r="I25" s="231" t="str">
        <f>IF(NOMINA!H42="","",NOMINA!H42)</f>
        <v/>
      </c>
      <c r="J25" s="231" t="str">
        <f>IF(NOMINA!I42="","",NOMINA!I42)</f>
        <v/>
      </c>
      <c r="K25" s="231" t="str">
        <f>IF(NOMINA!J42="","",NOMINA!J42)</f>
        <v/>
      </c>
      <c r="L25" s="231" t="str">
        <f>IF(NOMINA!K42="","",NOMINA!K42)</f>
        <v/>
      </c>
      <c r="M25" s="231" t="str">
        <f>IF(NOMINA!L42="","",NOMINA!L42)</f>
        <v/>
      </c>
      <c r="N25" s="231" t="str">
        <f>IF(NOMINA!M42="","",NOMINA!M42)</f>
        <v/>
      </c>
      <c r="O25" s="228" t="str">
        <f>IF(NOMINA!N42="","",NOMINA!N42)</f>
        <v/>
      </c>
      <c r="P25" s="178" t="str">
        <f>IF(NOMINA!O42="","",NOMINA!O42)</f>
        <v/>
      </c>
      <c r="Q25" s="161"/>
      <c r="R25" s="161"/>
      <c r="S25" s="161"/>
      <c r="T25" s="162"/>
      <c r="U25" s="155" t="str">
        <f>IF('REG6'!D38="","",'REG6'!D38)</f>
        <v/>
      </c>
      <c r="V25" s="155" t="str">
        <f>IF('REG6'!E38="","",'REG6'!E38)</f>
        <v/>
      </c>
      <c r="W25" s="155" t="str">
        <f>IF('REG6'!F38="","",'REG6'!F38)</f>
        <v/>
      </c>
      <c r="X25" s="155" t="str">
        <f>IF('REG6'!G38="","",'REG6'!G38)</f>
        <v/>
      </c>
      <c r="Y25" s="155" t="str">
        <f>IF('REG6'!H38="","",'REG6'!H38)</f>
        <v/>
      </c>
      <c r="Z25" s="155" t="str">
        <f>IF('REG6'!I38="","",'REG6'!I38)</f>
        <v/>
      </c>
      <c r="AA25" s="155" t="str">
        <f>IF('REG6'!J38="","",'REG6'!J38)</f>
        <v/>
      </c>
      <c r="AB25" s="155"/>
      <c r="AC25" s="155"/>
      <c r="AD25" s="155"/>
      <c r="AE25" s="155"/>
      <c r="AF25" s="155"/>
      <c r="AG25" s="155"/>
      <c r="AH25" s="155"/>
      <c r="AI25" s="182" t="str">
        <f t="shared" si="0"/>
        <v/>
      </c>
      <c r="AJ25" s="184" t="str">
        <f t="shared" si="6"/>
        <v/>
      </c>
      <c r="AK25" s="146" t="str">
        <f t="shared" si="4"/>
        <v/>
      </c>
      <c r="AL25" s="84" t="str">
        <f t="shared" si="3"/>
        <v/>
      </c>
      <c r="AM25" s="85" t="str">
        <f t="shared" si="5"/>
        <v/>
      </c>
      <c r="AN25" s="86"/>
      <c r="AO25" s="87"/>
      <c r="AP25" s="87"/>
      <c r="AQ25" s="87"/>
      <c r="AR25" s="87"/>
      <c r="AS25" s="88"/>
    </row>
    <row r="26" spans="1:45" ht="21.75" customHeight="1" x14ac:dyDescent="0.2">
      <c r="A26" s="83">
        <v>29</v>
      </c>
      <c r="B26" s="155" t="str">
        <f>IF(NOMINA!AG43="","",NOMINA!AG43)</f>
        <v/>
      </c>
      <c r="C26" s="225" t="str">
        <f>IF(NOMINA!B43="","",NOMINA!B43)</f>
        <v/>
      </c>
      <c r="D26" s="231" t="str">
        <f>IF(NOMINA!C43="","",NOMINA!C43)</f>
        <v/>
      </c>
      <c r="E26" s="231" t="str">
        <f>IF(NOMINA!D43="","",NOMINA!D43)</f>
        <v/>
      </c>
      <c r="F26" s="231" t="str">
        <f>IF(NOMINA!E43="","",NOMINA!E43)</f>
        <v/>
      </c>
      <c r="G26" s="231" t="str">
        <f>IF(NOMINA!F43="","",NOMINA!F43)</f>
        <v/>
      </c>
      <c r="H26" s="231" t="str">
        <f>IF(NOMINA!G43="","",NOMINA!G43)</f>
        <v/>
      </c>
      <c r="I26" s="231" t="str">
        <f>IF(NOMINA!H43="","",NOMINA!H43)</f>
        <v/>
      </c>
      <c r="J26" s="231" t="str">
        <f>IF(NOMINA!I43="","",NOMINA!I43)</f>
        <v/>
      </c>
      <c r="K26" s="231" t="str">
        <f>IF(NOMINA!J43="","",NOMINA!J43)</f>
        <v/>
      </c>
      <c r="L26" s="231" t="str">
        <f>IF(NOMINA!K43="","",NOMINA!K43)</f>
        <v/>
      </c>
      <c r="M26" s="231" t="str">
        <f>IF(NOMINA!L43="","",NOMINA!L43)</f>
        <v/>
      </c>
      <c r="N26" s="231" t="str">
        <f>IF(NOMINA!M43="","",NOMINA!M43)</f>
        <v/>
      </c>
      <c r="O26" s="228" t="str">
        <f>IF(NOMINA!N43="","",NOMINA!N43)</f>
        <v/>
      </c>
      <c r="P26" s="178" t="str">
        <f>IF(NOMINA!O43="","",NOMINA!O43)</f>
        <v/>
      </c>
      <c r="Q26" s="161"/>
      <c r="R26" s="161"/>
      <c r="S26" s="161"/>
      <c r="T26" s="162"/>
      <c r="U26" s="155" t="str">
        <f>IF('REG6'!D39="","",'REG6'!D39)</f>
        <v/>
      </c>
      <c r="V26" s="155" t="str">
        <f>IF('REG6'!E39="","",'REG6'!E39)</f>
        <v/>
      </c>
      <c r="W26" s="155" t="str">
        <f>IF('REG6'!F39="","",'REG6'!F39)</f>
        <v/>
      </c>
      <c r="X26" s="155" t="str">
        <f>IF('REG6'!G39="","",'REG6'!G39)</f>
        <v/>
      </c>
      <c r="Y26" s="155" t="str">
        <f>IF('REG6'!H39="","",'REG6'!H39)</f>
        <v/>
      </c>
      <c r="Z26" s="155" t="str">
        <f>IF('REG6'!I39="","",'REG6'!I39)</f>
        <v/>
      </c>
      <c r="AA26" s="155" t="str">
        <f>IF('REG6'!J39="","",'REG6'!J39)</f>
        <v/>
      </c>
      <c r="AB26" s="155"/>
      <c r="AC26" s="155"/>
      <c r="AD26" s="155"/>
      <c r="AE26" s="155"/>
      <c r="AF26" s="155"/>
      <c r="AG26" s="155"/>
      <c r="AH26" s="155"/>
      <c r="AI26" s="182" t="str">
        <f t="shared" si="0"/>
        <v/>
      </c>
      <c r="AJ26" s="184" t="str">
        <f t="shared" si="6"/>
        <v/>
      </c>
      <c r="AK26" s="146" t="str">
        <f t="shared" si="4"/>
        <v/>
      </c>
      <c r="AL26" s="84" t="str">
        <f t="shared" si="3"/>
        <v/>
      </c>
      <c r="AM26" s="85" t="str">
        <f t="shared" si="5"/>
        <v/>
      </c>
      <c r="AN26" s="94"/>
      <c r="AO26" s="87"/>
      <c r="AP26" s="87"/>
      <c r="AQ26" s="87"/>
      <c r="AR26" s="87"/>
      <c r="AS26" s="88"/>
    </row>
    <row r="27" spans="1:45" ht="21.75" customHeight="1" thickBot="1" x14ac:dyDescent="0.25">
      <c r="A27" s="95">
        <v>30</v>
      </c>
      <c r="B27" s="173" t="str">
        <f>IF(NOMINA!AG44="","",NOMINA!AG44)</f>
        <v/>
      </c>
      <c r="C27" s="226" t="str">
        <f>IF(NOMINA!B44="","",NOMINA!B44)</f>
        <v/>
      </c>
      <c r="D27" s="232" t="str">
        <f>IF(NOMINA!C44="","",NOMINA!C44)</f>
        <v/>
      </c>
      <c r="E27" s="232" t="str">
        <f>IF(NOMINA!D44="","",NOMINA!D44)</f>
        <v/>
      </c>
      <c r="F27" s="232" t="str">
        <f>IF(NOMINA!E44="","",NOMINA!E44)</f>
        <v/>
      </c>
      <c r="G27" s="232" t="str">
        <f>IF(NOMINA!F44="","",NOMINA!F44)</f>
        <v/>
      </c>
      <c r="H27" s="232" t="str">
        <f>IF(NOMINA!G44="","",NOMINA!G44)</f>
        <v/>
      </c>
      <c r="I27" s="232" t="str">
        <f>IF(NOMINA!H44="","",NOMINA!H44)</f>
        <v/>
      </c>
      <c r="J27" s="232" t="str">
        <f>IF(NOMINA!I44="","",NOMINA!I44)</f>
        <v/>
      </c>
      <c r="K27" s="232" t="str">
        <f>IF(NOMINA!J44="","",NOMINA!J44)</f>
        <v/>
      </c>
      <c r="L27" s="232" t="str">
        <f>IF(NOMINA!K44="","",NOMINA!K44)</f>
        <v/>
      </c>
      <c r="M27" s="232" t="str">
        <f>IF(NOMINA!L44="","",NOMINA!L44)</f>
        <v/>
      </c>
      <c r="N27" s="232" t="str">
        <f>IF(NOMINA!M44="","",NOMINA!M44)</f>
        <v/>
      </c>
      <c r="O27" s="229" t="str">
        <f>IF(NOMINA!N44="","",NOMINA!N44)</f>
        <v/>
      </c>
      <c r="P27" s="179" t="str">
        <f>IF(NOMINA!O44="","",NOMINA!O44)</f>
        <v/>
      </c>
      <c r="Q27" s="163"/>
      <c r="R27" s="163"/>
      <c r="S27" s="163"/>
      <c r="T27" s="164"/>
      <c r="U27" s="173" t="str">
        <f>IF('REG6'!D40="","",'REG6'!D40)</f>
        <v/>
      </c>
      <c r="V27" s="173" t="str">
        <f>IF('REG6'!E40="","",'REG6'!E40)</f>
        <v/>
      </c>
      <c r="W27" s="173" t="str">
        <f>IF('REG6'!F40="","",'REG6'!F40)</f>
        <v/>
      </c>
      <c r="X27" s="173" t="str">
        <f>IF('REG6'!G40="","",'REG6'!G40)</f>
        <v/>
      </c>
      <c r="Y27" s="173" t="str">
        <f>IF('REG6'!H40="","",'REG6'!H40)</f>
        <v/>
      </c>
      <c r="Z27" s="173" t="str">
        <f>IF('REG6'!I40="","",'REG6'!I40)</f>
        <v/>
      </c>
      <c r="AA27" s="173" t="str">
        <f>IF('REG6'!J40="","",'REG6'!J40)</f>
        <v/>
      </c>
      <c r="AB27" s="183"/>
      <c r="AC27" s="183"/>
      <c r="AD27" s="183"/>
      <c r="AE27" s="183"/>
      <c r="AF27" s="183"/>
      <c r="AG27" s="183"/>
      <c r="AH27" s="183"/>
      <c r="AI27" s="185" t="str">
        <f t="shared" si="0"/>
        <v/>
      </c>
      <c r="AJ27" s="186" t="str">
        <f t="shared" si="6"/>
        <v/>
      </c>
      <c r="AK27" s="175" t="str">
        <f t="shared" si="4"/>
        <v/>
      </c>
      <c r="AL27" s="174" t="str">
        <f t="shared" si="3"/>
        <v/>
      </c>
      <c r="AM27" s="176" t="str">
        <f t="shared" si="5"/>
        <v/>
      </c>
      <c r="AN27" s="125"/>
      <c r="AO27" s="96"/>
      <c r="AP27" s="96"/>
      <c r="AQ27" s="96"/>
      <c r="AR27" s="96"/>
      <c r="AS27" s="97"/>
    </row>
    <row r="28" spans="1:45" ht="10.5" customHeight="1" x14ac:dyDescent="0.2">
      <c r="A28" s="126"/>
      <c r="B28" s="127"/>
      <c r="C28" s="128"/>
      <c r="D28" s="128"/>
      <c r="E28" s="128"/>
      <c r="F28" s="129"/>
      <c r="G28" s="129"/>
      <c r="H28" s="129"/>
      <c r="I28" s="129"/>
      <c r="J28" s="129"/>
      <c r="K28" s="129"/>
      <c r="L28" s="129"/>
      <c r="M28" s="129"/>
      <c r="N28" s="129"/>
      <c r="O28" s="129"/>
      <c r="P28" s="782"/>
      <c r="Q28" s="782"/>
      <c r="R28" s="782"/>
      <c r="S28" s="782"/>
      <c r="T28" s="782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130"/>
      <c r="AJ28" s="130"/>
      <c r="AK28" s="49"/>
      <c r="AL28" s="49"/>
    </row>
    <row r="29" spans="1:45" ht="21" customHeight="1" thickBot="1" x14ac:dyDescent="0.25">
      <c r="A29" s="262" t="s">
        <v>181</v>
      </c>
      <c r="B29" s="200"/>
      <c r="C29" s="200"/>
      <c r="D29" s="200"/>
      <c r="E29" s="200"/>
      <c r="F29" s="200"/>
      <c r="G29" s="200"/>
      <c r="H29" s="200"/>
      <c r="I29" s="200"/>
      <c r="J29" s="200"/>
      <c r="K29" s="200"/>
      <c r="L29" s="200"/>
      <c r="M29" s="200"/>
      <c r="N29" s="200"/>
      <c r="O29" s="200"/>
      <c r="P29" s="200"/>
      <c r="Q29" s="200"/>
      <c r="R29" s="200"/>
      <c r="S29" s="200"/>
      <c r="T29" s="200"/>
      <c r="U29" s="200"/>
      <c r="V29" s="200"/>
      <c r="W29" s="200"/>
      <c r="X29" s="200"/>
      <c r="Y29" s="200"/>
      <c r="Z29" s="200"/>
      <c r="AA29" s="200"/>
      <c r="AB29" s="49"/>
      <c r="AC29" s="49"/>
      <c r="AD29" s="49"/>
      <c r="AE29" s="49"/>
      <c r="AN29" s="131"/>
    </row>
    <row r="30" spans="1:45" ht="18" customHeight="1" x14ac:dyDescent="0.2">
      <c r="A30" s="778" t="s">
        <v>98</v>
      </c>
      <c r="B30" s="779"/>
      <c r="C30" s="779"/>
      <c r="D30" s="779"/>
      <c r="E30" s="779"/>
      <c r="F30" s="779"/>
      <c r="G30" s="779"/>
      <c r="H30" s="779"/>
      <c r="I30" s="779"/>
      <c r="J30" s="779"/>
      <c r="K30" s="779"/>
      <c r="L30" s="779"/>
      <c r="M30" s="779"/>
      <c r="N30" s="779"/>
      <c r="O30" s="779"/>
      <c r="P30" s="780" t="s">
        <v>178</v>
      </c>
      <c r="Q30" s="780"/>
      <c r="R30" s="780"/>
      <c r="S30" s="780"/>
      <c r="T30" s="780"/>
      <c r="U30" s="780" t="s">
        <v>179</v>
      </c>
      <c r="V30" s="780"/>
      <c r="W30" s="780"/>
      <c r="X30" s="780"/>
      <c r="Y30" s="780"/>
      <c r="Z30" s="780"/>
      <c r="AA30" s="781"/>
      <c r="AB30" s="132"/>
      <c r="AC30" s="132"/>
      <c r="AD30" s="132"/>
      <c r="AE30" s="132"/>
      <c r="AM30" s="51"/>
      <c r="AN30" s="131"/>
    </row>
    <row r="31" spans="1:45" ht="36" customHeight="1" thickBot="1" x14ac:dyDescent="0.25">
      <c r="A31" s="784" t="s">
        <v>262</v>
      </c>
      <c r="B31" s="785"/>
      <c r="C31" s="785"/>
      <c r="D31" s="785"/>
      <c r="E31" s="785"/>
      <c r="F31" s="785"/>
      <c r="G31" s="785"/>
      <c r="H31" s="785"/>
      <c r="I31" s="785"/>
      <c r="J31" s="785"/>
      <c r="K31" s="785"/>
      <c r="L31" s="785"/>
      <c r="M31" s="785"/>
      <c r="N31" s="785"/>
      <c r="O31" s="786"/>
      <c r="P31" s="787" t="s">
        <v>227</v>
      </c>
      <c r="Q31" s="785"/>
      <c r="R31" s="785"/>
      <c r="S31" s="785"/>
      <c r="T31" s="786"/>
      <c r="U31" s="788"/>
      <c r="V31" s="789"/>
      <c r="W31" s="789"/>
      <c r="X31" s="789"/>
      <c r="Y31" s="789"/>
      <c r="Z31" s="789"/>
      <c r="AA31" s="790"/>
      <c r="AB31" s="132"/>
      <c r="AC31" s="132"/>
      <c r="AD31" s="132"/>
      <c r="AE31" s="132"/>
    </row>
    <row r="32" spans="1:45" ht="15.75" customHeight="1" x14ac:dyDescent="0.3">
      <c r="A32" s="260" t="s">
        <v>177</v>
      </c>
      <c r="AA32" s="57"/>
      <c r="AM32" s="48"/>
    </row>
    <row r="33" spans="1:44" ht="18" customHeight="1" x14ac:dyDescent="0.2">
      <c r="A33" s="136"/>
      <c r="G33" s="259"/>
      <c r="H33" s="259"/>
      <c r="I33" s="259"/>
      <c r="J33" s="259"/>
      <c r="K33" s="259"/>
      <c r="L33" s="259"/>
      <c r="M33" s="259"/>
      <c r="N33" s="259"/>
      <c r="O33" s="259"/>
      <c r="P33" s="259"/>
      <c r="Q33" s="259"/>
      <c r="R33" s="259" t="s">
        <v>228</v>
      </c>
      <c r="S33" s="259"/>
      <c r="T33" s="259"/>
      <c r="U33" s="259"/>
      <c r="V33" s="259"/>
      <c r="W33" s="259"/>
      <c r="X33" s="259"/>
      <c r="Y33" s="259"/>
      <c r="Z33" s="259"/>
      <c r="AA33" s="57"/>
      <c r="AM33" s="48"/>
    </row>
    <row r="34" spans="1:44" ht="18" customHeight="1" x14ac:dyDescent="0.2">
      <c r="A34" s="136"/>
      <c r="G34" s="259"/>
      <c r="H34" s="259"/>
      <c r="I34" s="259"/>
      <c r="J34" s="259"/>
      <c r="K34" s="259"/>
      <c r="L34" s="261"/>
      <c r="M34" s="259"/>
      <c r="N34" s="259"/>
      <c r="O34" s="259"/>
      <c r="P34" s="259"/>
      <c r="Q34" s="259"/>
      <c r="R34" s="259"/>
      <c r="S34" s="259"/>
      <c r="T34" s="259"/>
      <c r="U34" s="259"/>
      <c r="V34" s="259"/>
      <c r="W34" s="259"/>
      <c r="X34" s="259"/>
      <c r="Y34" s="259"/>
      <c r="Z34" s="259"/>
      <c r="AA34" s="57"/>
      <c r="AM34" s="48"/>
    </row>
    <row r="35" spans="1:44" ht="6" customHeight="1" thickBot="1" x14ac:dyDescent="0.25">
      <c r="A35" s="141"/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4"/>
      <c r="AC35" s="132"/>
      <c r="AD35" s="132"/>
      <c r="AE35" s="132"/>
      <c r="AF35" s="132"/>
      <c r="AG35" s="132"/>
      <c r="AH35" s="132"/>
      <c r="AI35" s="133"/>
      <c r="AJ35" s="134"/>
      <c r="AK35" s="49"/>
    </row>
    <row r="36" spans="1:44" ht="12.75" customHeight="1" x14ac:dyDescent="0.25">
      <c r="A36" s="137" t="s">
        <v>132</v>
      </c>
      <c r="B36" s="137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38"/>
      <c r="Q36" s="138"/>
      <c r="R36" s="138"/>
      <c r="S36" s="138"/>
      <c r="T36" s="138"/>
      <c r="U36" s="132"/>
      <c r="V36" s="132"/>
      <c r="W36" s="132"/>
      <c r="X36" s="132"/>
      <c r="Y36" s="132"/>
      <c r="Z36" s="132"/>
      <c r="AA36" s="132"/>
      <c r="AB36" s="132"/>
      <c r="AC36" s="132"/>
      <c r="AD36" s="132"/>
      <c r="AE36" s="132"/>
      <c r="AI36" s="133"/>
      <c r="AJ36" s="134"/>
      <c r="AK36" s="49"/>
    </row>
    <row r="37" spans="1:44" ht="44.25" customHeight="1" x14ac:dyDescent="0.2">
      <c r="A37" s="126"/>
      <c r="B37" s="127"/>
      <c r="C37" s="129"/>
      <c r="D37" s="129"/>
      <c r="E37" s="129"/>
      <c r="F37" s="129"/>
      <c r="G37" s="129"/>
      <c r="H37" s="129"/>
      <c r="I37" s="129"/>
      <c r="J37" s="129"/>
      <c r="K37" s="129"/>
      <c r="L37" s="129"/>
      <c r="M37" s="129"/>
      <c r="N37" s="129"/>
      <c r="O37" s="129"/>
      <c r="P37" s="138"/>
      <c r="Q37" s="138"/>
      <c r="R37" s="138"/>
      <c r="S37" s="138"/>
      <c r="T37" s="138"/>
      <c r="U37" s="132"/>
      <c r="V37" s="132"/>
      <c r="W37" s="132"/>
      <c r="X37" s="132"/>
      <c r="Y37" s="132"/>
      <c r="Z37" s="132"/>
      <c r="AA37" s="132"/>
      <c r="AB37" s="132"/>
      <c r="AC37" s="132"/>
      <c r="AD37" s="132"/>
      <c r="AE37" s="132"/>
      <c r="AI37" s="133"/>
      <c r="AJ37" s="134"/>
      <c r="AK37" s="49"/>
    </row>
    <row r="38" spans="1:44" ht="18.75" customHeight="1" x14ac:dyDescent="0.25">
      <c r="B38" s="791" t="s">
        <v>261</v>
      </c>
      <c r="C38" s="791"/>
      <c r="D38" s="791"/>
      <c r="E38" s="791"/>
      <c r="F38" s="791"/>
      <c r="G38" s="791"/>
      <c r="H38" s="791"/>
      <c r="I38" s="791"/>
      <c r="J38" s="791"/>
      <c r="K38" s="791"/>
      <c r="L38" s="791"/>
      <c r="M38" s="791"/>
      <c r="N38" s="791"/>
      <c r="O38" s="791"/>
      <c r="P38" s="791"/>
      <c r="Q38" s="139"/>
      <c r="R38" s="792"/>
      <c r="S38" s="792"/>
      <c r="T38" s="792"/>
      <c r="U38" s="792"/>
      <c r="V38" s="792"/>
      <c r="W38" s="792"/>
      <c r="X38" s="792"/>
      <c r="Y38" s="792"/>
      <c r="Z38" s="792"/>
      <c r="AA38" s="139"/>
      <c r="AB38" s="139"/>
      <c r="AC38" s="139"/>
      <c r="AD38" s="139"/>
      <c r="AE38" s="139"/>
      <c r="AF38" s="139"/>
      <c r="AG38" s="139"/>
      <c r="AH38" s="139"/>
      <c r="AI38" s="139"/>
      <c r="AJ38" s="783"/>
      <c r="AK38" s="783"/>
      <c r="AL38" s="783"/>
      <c r="AM38" s="783"/>
      <c r="AN38" s="783"/>
      <c r="AO38" s="783"/>
      <c r="AP38" s="783"/>
      <c r="AQ38" s="783"/>
      <c r="AR38" s="783"/>
    </row>
    <row r="39" spans="1:44" ht="14.25" customHeight="1" x14ac:dyDescent="0.2">
      <c r="B39" s="793" t="s">
        <v>133</v>
      </c>
      <c r="C39" s="793"/>
      <c r="D39" s="793"/>
      <c r="E39" s="793"/>
      <c r="F39" s="793"/>
      <c r="G39" s="793"/>
      <c r="H39" s="793"/>
      <c r="I39" s="793"/>
      <c r="J39" s="793"/>
      <c r="K39" s="793"/>
      <c r="L39" s="793"/>
      <c r="M39" s="793"/>
      <c r="N39" s="793"/>
      <c r="O39" s="793"/>
      <c r="P39" s="793"/>
      <c r="Q39" s="49"/>
      <c r="R39" s="794" t="str">
        <f>"LIC. LUCIA SANCHEZ BENAVENTE"</f>
        <v>LIC. LUCIA SANCHEZ BENAVENTE</v>
      </c>
      <c r="S39" s="794"/>
      <c r="T39" s="794"/>
      <c r="U39" s="794"/>
      <c r="V39" s="794"/>
      <c r="W39" s="794"/>
      <c r="X39" s="794"/>
      <c r="Y39" s="794"/>
      <c r="Z39" s="794"/>
      <c r="AA39" s="140"/>
      <c r="AB39" s="140"/>
      <c r="AC39" s="140"/>
      <c r="AD39" s="140"/>
      <c r="AE39" s="140"/>
      <c r="AF39" s="140"/>
      <c r="AG39" s="140"/>
      <c r="AJ39" s="795" t="str">
        <f>NOMINA!AB54</f>
        <v>Hna. Lic. LOURDES TAIPE SOTO</v>
      </c>
      <c r="AK39" s="795"/>
      <c r="AL39" s="795"/>
      <c r="AM39" s="795"/>
      <c r="AN39" s="795"/>
      <c r="AO39" s="795"/>
      <c r="AP39" s="795"/>
      <c r="AQ39" s="795"/>
      <c r="AR39" s="795"/>
    </row>
    <row r="40" spans="1:44" ht="14.25" customHeight="1" x14ac:dyDescent="0.2">
      <c r="P40" s="49"/>
      <c r="R40" s="793" t="s">
        <v>135</v>
      </c>
      <c r="S40" s="793"/>
      <c r="T40" s="793"/>
      <c r="U40" s="793"/>
      <c r="V40" s="793"/>
      <c r="W40" s="793"/>
      <c r="X40" s="793"/>
      <c r="Y40" s="793"/>
      <c r="Z40" s="793"/>
      <c r="AJ40" s="793" t="s">
        <v>134</v>
      </c>
      <c r="AK40" s="793"/>
      <c r="AL40" s="793"/>
      <c r="AM40" s="793"/>
      <c r="AN40" s="793"/>
      <c r="AO40" s="793"/>
      <c r="AP40" s="793"/>
      <c r="AQ40" s="793"/>
      <c r="AR40" s="793"/>
    </row>
    <row r="41" spans="1:44" ht="5.25" customHeight="1" x14ac:dyDescent="0.2"/>
    <row r="42" spans="1:44" ht="6" customHeight="1" x14ac:dyDescent="0.2"/>
    <row r="73" spans="37:37" ht="15" x14ac:dyDescent="0.25">
      <c r="AK73" s="142"/>
    </row>
  </sheetData>
  <mergeCells count="42">
    <mergeCell ref="B39:P39"/>
    <mergeCell ref="R39:Z39"/>
    <mergeCell ref="AJ39:AR39"/>
    <mergeCell ref="R40:Z40"/>
    <mergeCell ref="AJ40:AR40"/>
    <mergeCell ref="A30:O30"/>
    <mergeCell ref="P30:T30"/>
    <mergeCell ref="U30:AA30"/>
    <mergeCell ref="P28:T28"/>
    <mergeCell ref="AJ38:AR38"/>
    <mergeCell ref="A31:O31"/>
    <mergeCell ref="P31:T31"/>
    <mergeCell ref="U31:AA31"/>
    <mergeCell ref="B38:P38"/>
    <mergeCell ref="R38:Z38"/>
    <mergeCell ref="C17:O17"/>
    <mergeCell ref="P17:T17"/>
    <mergeCell ref="AN17:AS17"/>
    <mergeCell ref="Z4:Z17"/>
    <mergeCell ref="AA4:AA17"/>
    <mergeCell ref="AB4:AB17"/>
    <mergeCell ref="AC4:AC17"/>
    <mergeCell ref="AK4:AS5"/>
    <mergeCell ref="AQ8:AR8"/>
    <mergeCell ref="AQ9:AR9"/>
    <mergeCell ref="AQ10:AR10"/>
    <mergeCell ref="AQ11:AR11"/>
    <mergeCell ref="AF4:AF17"/>
    <mergeCell ref="AG4:AG17"/>
    <mergeCell ref="AH4:AH17"/>
    <mergeCell ref="U2:AH3"/>
    <mergeCell ref="AI2:AI17"/>
    <mergeCell ref="AJ2:AJ17"/>
    <mergeCell ref="AK2:AS2"/>
    <mergeCell ref="AK3:AS3"/>
    <mergeCell ref="U4:U17"/>
    <mergeCell ref="V4:V17"/>
    <mergeCell ref="W4:W17"/>
    <mergeCell ref="X4:X17"/>
    <mergeCell ref="Y4:Y17"/>
    <mergeCell ref="AD4:AD17"/>
    <mergeCell ref="AE4:AE17"/>
  </mergeCells>
  <dataValidations count="1">
    <dataValidation type="textLength" allowBlank="1" showInputMessage="1" showErrorMessage="1" sqref="JA32:JM37 WVM983049:WVY983067 WLQ983049:WMC983067 WBU983049:WCG983067 VRY983049:VSK983067 VIC983049:VIO983067 UYG983049:UYS983067 UOK983049:UOW983067 UEO983049:UFA983067 TUS983049:TVE983067 TKW983049:TLI983067 TBA983049:TBM983067 SRE983049:SRQ983067 SHI983049:SHU983067 RXM983049:RXY983067 RNQ983049:ROC983067 RDU983049:REG983067 QTY983049:QUK983067 QKC983049:QKO983067 QAG983049:QAS983067 PQK983049:PQW983067 PGO983049:PHA983067 OWS983049:OXE983067 OMW983049:ONI983067 ODA983049:ODM983067 NTE983049:NTQ983067 NJI983049:NJU983067 MZM983049:MZY983067 MPQ983049:MQC983067 MFU983049:MGG983067 LVY983049:LWK983067 LMC983049:LMO983067 LCG983049:LCS983067 KSK983049:KSW983067 KIO983049:KJA983067 JYS983049:JZE983067 JOW983049:JPI983067 JFA983049:JFM983067 IVE983049:IVQ983067 ILI983049:ILU983067 IBM983049:IBY983067 HRQ983049:HSC983067 HHU983049:HIG983067 GXY983049:GYK983067 GOC983049:GOO983067 GEG983049:GES983067 FUK983049:FUW983067 FKO983049:FLA983067 FAS983049:FBE983067 EQW983049:ERI983067 EHA983049:EHM983067 DXE983049:DXQ983067 DNI983049:DNU983067 DDM983049:DDY983067 CTQ983049:CUC983067 CJU983049:CKG983067 BZY983049:CAK983067 BQC983049:BQO983067 BGG983049:BGS983067 AWK983049:AWW983067 AMO983049:ANA983067 ACS983049:ADE983067 SW983049:TI983067 JA983049:JM983067 C983049:O983067 WVM917513:WVY917531 WLQ917513:WMC917531 WBU917513:WCG917531 VRY917513:VSK917531 VIC917513:VIO917531 UYG917513:UYS917531 UOK917513:UOW917531 UEO917513:UFA917531 TUS917513:TVE917531 TKW917513:TLI917531 TBA917513:TBM917531 SRE917513:SRQ917531 SHI917513:SHU917531 RXM917513:RXY917531 RNQ917513:ROC917531 RDU917513:REG917531 QTY917513:QUK917531 QKC917513:QKO917531 QAG917513:QAS917531 PQK917513:PQW917531 PGO917513:PHA917531 OWS917513:OXE917531 OMW917513:ONI917531 ODA917513:ODM917531 NTE917513:NTQ917531 NJI917513:NJU917531 MZM917513:MZY917531 MPQ917513:MQC917531 MFU917513:MGG917531 LVY917513:LWK917531 LMC917513:LMO917531 LCG917513:LCS917531 KSK917513:KSW917531 KIO917513:KJA917531 JYS917513:JZE917531 JOW917513:JPI917531 JFA917513:JFM917531 IVE917513:IVQ917531 ILI917513:ILU917531 IBM917513:IBY917531 HRQ917513:HSC917531 HHU917513:HIG917531 GXY917513:GYK917531 GOC917513:GOO917531 GEG917513:GES917531 FUK917513:FUW917531 FKO917513:FLA917531 FAS917513:FBE917531 EQW917513:ERI917531 EHA917513:EHM917531 DXE917513:DXQ917531 DNI917513:DNU917531 DDM917513:DDY917531 CTQ917513:CUC917531 CJU917513:CKG917531 BZY917513:CAK917531 BQC917513:BQO917531 BGG917513:BGS917531 AWK917513:AWW917531 AMO917513:ANA917531 ACS917513:ADE917531 SW917513:TI917531 JA917513:JM917531 C917513:O917531 WVM851977:WVY851995 WLQ851977:WMC851995 WBU851977:WCG851995 VRY851977:VSK851995 VIC851977:VIO851995 UYG851977:UYS851995 UOK851977:UOW851995 UEO851977:UFA851995 TUS851977:TVE851995 TKW851977:TLI851995 TBA851977:TBM851995 SRE851977:SRQ851995 SHI851977:SHU851995 RXM851977:RXY851995 RNQ851977:ROC851995 RDU851977:REG851995 QTY851977:QUK851995 QKC851977:QKO851995 QAG851977:QAS851995 PQK851977:PQW851995 PGO851977:PHA851995 OWS851977:OXE851995 OMW851977:ONI851995 ODA851977:ODM851995 NTE851977:NTQ851995 NJI851977:NJU851995 MZM851977:MZY851995 MPQ851977:MQC851995 MFU851977:MGG851995 LVY851977:LWK851995 LMC851977:LMO851995 LCG851977:LCS851995 KSK851977:KSW851995 KIO851977:KJA851995 JYS851977:JZE851995 JOW851977:JPI851995 JFA851977:JFM851995 IVE851977:IVQ851995 ILI851977:ILU851995 IBM851977:IBY851995 HRQ851977:HSC851995 HHU851977:HIG851995 GXY851977:GYK851995 GOC851977:GOO851995 GEG851977:GES851995 FUK851977:FUW851995 FKO851977:FLA851995 FAS851977:FBE851995 EQW851977:ERI851995 EHA851977:EHM851995 DXE851977:DXQ851995 DNI851977:DNU851995 DDM851977:DDY851995 CTQ851977:CUC851995 CJU851977:CKG851995 BZY851977:CAK851995 BQC851977:BQO851995 BGG851977:BGS851995 AWK851977:AWW851995 AMO851977:ANA851995 ACS851977:ADE851995 SW851977:TI851995 JA851977:JM851995 C851977:O851995 WVM786441:WVY786459 WLQ786441:WMC786459 WBU786441:WCG786459 VRY786441:VSK786459 VIC786441:VIO786459 UYG786441:UYS786459 UOK786441:UOW786459 UEO786441:UFA786459 TUS786441:TVE786459 TKW786441:TLI786459 TBA786441:TBM786459 SRE786441:SRQ786459 SHI786441:SHU786459 RXM786441:RXY786459 RNQ786441:ROC786459 RDU786441:REG786459 QTY786441:QUK786459 QKC786441:QKO786459 QAG786441:QAS786459 PQK786441:PQW786459 PGO786441:PHA786459 OWS786441:OXE786459 OMW786441:ONI786459 ODA786441:ODM786459 NTE786441:NTQ786459 NJI786441:NJU786459 MZM786441:MZY786459 MPQ786441:MQC786459 MFU786441:MGG786459 LVY786441:LWK786459 LMC786441:LMO786459 LCG786441:LCS786459 KSK786441:KSW786459 KIO786441:KJA786459 JYS786441:JZE786459 JOW786441:JPI786459 JFA786441:JFM786459 IVE786441:IVQ786459 ILI786441:ILU786459 IBM786441:IBY786459 HRQ786441:HSC786459 HHU786441:HIG786459 GXY786441:GYK786459 GOC786441:GOO786459 GEG786441:GES786459 FUK786441:FUW786459 FKO786441:FLA786459 FAS786441:FBE786459 EQW786441:ERI786459 EHA786441:EHM786459 DXE786441:DXQ786459 DNI786441:DNU786459 DDM786441:DDY786459 CTQ786441:CUC786459 CJU786441:CKG786459 BZY786441:CAK786459 BQC786441:BQO786459 BGG786441:BGS786459 AWK786441:AWW786459 AMO786441:ANA786459 ACS786441:ADE786459 SW786441:TI786459 JA786441:JM786459 C786441:O786459 WVM720905:WVY720923 WLQ720905:WMC720923 WBU720905:WCG720923 VRY720905:VSK720923 VIC720905:VIO720923 UYG720905:UYS720923 UOK720905:UOW720923 UEO720905:UFA720923 TUS720905:TVE720923 TKW720905:TLI720923 TBA720905:TBM720923 SRE720905:SRQ720923 SHI720905:SHU720923 RXM720905:RXY720923 RNQ720905:ROC720923 RDU720905:REG720923 QTY720905:QUK720923 QKC720905:QKO720923 QAG720905:QAS720923 PQK720905:PQW720923 PGO720905:PHA720923 OWS720905:OXE720923 OMW720905:ONI720923 ODA720905:ODM720923 NTE720905:NTQ720923 NJI720905:NJU720923 MZM720905:MZY720923 MPQ720905:MQC720923 MFU720905:MGG720923 LVY720905:LWK720923 LMC720905:LMO720923 LCG720905:LCS720923 KSK720905:KSW720923 KIO720905:KJA720923 JYS720905:JZE720923 JOW720905:JPI720923 JFA720905:JFM720923 IVE720905:IVQ720923 ILI720905:ILU720923 IBM720905:IBY720923 HRQ720905:HSC720923 HHU720905:HIG720923 GXY720905:GYK720923 GOC720905:GOO720923 GEG720905:GES720923 FUK720905:FUW720923 FKO720905:FLA720923 FAS720905:FBE720923 EQW720905:ERI720923 EHA720905:EHM720923 DXE720905:DXQ720923 DNI720905:DNU720923 DDM720905:DDY720923 CTQ720905:CUC720923 CJU720905:CKG720923 BZY720905:CAK720923 BQC720905:BQO720923 BGG720905:BGS720923 AWK720905:AWW720923 AMO720905:ANA720923 ACS720905:ADE720923 SW720905:TI720923 JA720905:JM720923 C720905:O720923 WVM655369:WVY655387 WLQ655369:WMC655387 WBU655369:WCG655387 VRY655369:VSK655387 VIC655369:VIO655387 UYG655369:UYS655387 UOK655369:UOW655387 UEO655369:UFA655387 TUS655369:TVE655387 TKW655369:TLI655387 TBA655369:TBM655387 SRE655369:SRQ655387 SHI655369:SHU655387 RXM655369:RXY655387 RNQ655369:ROC655387 RDU655369:REG655387 QTY655369:QUK655387 QKC655369:QKO655387 QAG655369:QAS655387 PQK655369:PQW655387 PGO655369:PHA655387 OWS655369:OXE655387 OMW655369:ONI655387 ODA655369:ODM655387 NTE655369:NTQ655387 NJI655369:NJU655387 MZM655369:MZY655387 MPQ655369:MQC655387 MFU655369:MGG655387 LVY655369:LWK655387 LMC655369:LMO655387 LCG655369:LCS655387 KSK655369:KSW655387 KIO655369:KJA655387 JYS655369:JZE655387 JOW655369:JPI655387 JFA655369:JFM655387 IVE655369:IVQ655387 ILI655369:ILU655387 IBM655369:IBY655387 HRQ655369:HSC655387 HHU655369:HIG655387 GXY655369:GYK655387 GOC655369:GOO655387 GEG655369:GES655387 FUK655369:FUW655387 FKO655369:FLA655387 FAS655369:FBE655387 EQW655369:ERI655387 EHA655369:EHM655387 DXE655369:DXQ655387 DNI655369:DNU655387 DDM655369:DDY655387 CTQ655369:CUC655387 CJU655369:CKG655387 BZY655369:CAK655387 BQC655369:BQO655387 BGG655369:BGS655387 AWK655369:AWW655387 AMO655369:ANA655387 ACS655369:ADE655387 SW655369:TI655387 JA655369:JM655387 C655369:O655387 WVM589833:WVY589851 WLQ589833:WMC589851 WBU589833:WCG589851 VRY589833:VSK589851 VIC589833:VIO589851 UYG589833:UYS589851 UOK589833:UOW589851 UEO589833:UFA589851 TUS589833:TVE589851 TKW589833:TLI589851 TBA589833:TBM589851 SRE589833:SRQ589851 SHI589833:SHU589851 RXM589833:RXY589851 RNQ589833:ROC589851 RDU589833:REG589851 QTY589833:QUK589851 QKC589833:QKO589851 QAG589833:QAS589851 PQK589833:PQW589851 PGO589833:PHA589851 OWS589833:OXE589851 OMW589833:ONI589851 ODA589833:ODM589851 NTE589833:NTQ589851 NJI589833:NJU589851 MZM589833:MZY589851 MPQ589833:MQC589851 MFU589833:MGG589851 LVY589833:LWK589851 LMC589833:LMO589851 LCG589833:LCS589851 KSK589833:KSW589851 KIO589833:KJA589851 JYS589833:JZE589851 JOW589833:JPI589851 JFA589833:JFM589851 IVE589833:IVQ589851 ILI589833:ILU589851 IBM589833:IBY589851 HRQ589833:HSC589851 HHU589833:HIG589851 GXY589833:GYK589851 GOC589833:GOO589851 GEG589833:GES589851 FUK589833:FUW589851 FKO589833:FLA589851 FAS589833:FBE589851 EQW589833:ERI589851 EHA589833:EHM589851 DXE589833:DXQ589851 DNI589833:DNU589851 DDM589833:DDY589851 CTQ589833:CUC589851 CJU589833:CKG589851 BZY589833:CAK589851 BQC589833:BQO589851 BGG589833:BGS589851 AWK589833:AWW589851 AMO589833:ANA589851 ACS589833:ADE589851 SW589833:TI589851 JA589833:JM589851 C589833:O589851 WVM524297:WVY524315 WLQ524297:WMC524315 WBU524297:WCG524315 VRY524297:VSK524315 VIC524297:VIO524315 UYG524297:UYS524315 UOK524297:UOW524315 UEO524297:UFA524315 TUS524297:TVE524315 TKW524297:TLI524315 TBA524297:TBM524315 SRE524297:SRQ524315 SHI524297:SHU524315 RXM524297:RXY524315 RNQ524297:ROC524315 RDU524297:REG524315 QTY524297:QUK524315 QKC524297:QKO524315 QAG524297:QAS524315 PQK524297:PQW524315 PGO524297:PHA524315 OWS524297:OXE524315 OMW524297:ONI524315 ODA524297:ODM524315 NTE524297:NTQ524315 NJI524297:NJU524315 MZM524297:MZY524315 MPQ524297:MQC524315 MFU524297:MGG524315 LVY524297:LWK524315 LMC524297:LMO524315 LCG524297:LCS524315 KSK524297:KSW524315 KIO524297:KJA524315 JYS524297:JZE524315 JOW524297:JPI524315 JFA524297:JFM524315 IVE524297:IVQ524315 ILI524297:ILU524315 IBM524297:IBY524315 HRQ524297:HSC524315 HHU524297:HIG524315 GXY524297:GYK524315 GOC524297:GOO524315 GEG524297:GES524315 FUK524297:FUW524315 FKO524297:FLA524315 FAS524297:FBE524315 EQW524297:ERI524315 EHA524297:EHM524315 DXE524297:DXQ524315 DNI524297:DNU524315 DDM524297:DDY524315 CTQ524297:CUC524315 CJU524297:CKG524315 BZY524297:CAK524315 BQC524297:BQO524315 BGG524297:BGS524315 AWK524297:AWW524315 AMO524297:ANA524315 ACS524297:ADE524315 SW524297:TI524315 JA524297:JM524315 C524297:O524315 WVM458761:WVY458779 WLQ458761:WMC458779 WBU458761:WCG458779 VRY458761:VSK458779 VIC458761:VIO458779 UYG458761:UYS458779 UOK458761:UOW458779 UEO458761:UFA458779 TUS458761:TVE458779 TKW458761:TLI458779 TBA458761:TBM458779 SRE458761:SRQ458779 SHI458761:SHU458779 RXM458761:RXY458779 RNQ458761:ROC458779 RDU458761:REG458779 QTY458761:QUK458779 QKC458761:QKO458779 QAG458761:QAS458779 PQK458761:PQW458779 PGO458761:PHA458779 OWS458761:OXE458779 OMW458761:ONI458779 ODA458761:ODM458779 NTE458761:NTQ458779 NJI458761:NJU458779 MZM458761:MZY458779 MPQ458761:MQC458779 MFU458761:MGG458779 LVY458761:LWK458779 LMC458761:LMO458779 LCG458761:LCS458779 KSK458761:KSW458779 KIO458761:KJA458779 JYS458761:JZE458779 JOW458761:JPI458779 JFA458761:JFM458779 IVE458761:IVQ458779 ILI458761:ILU458779 IBM458761:IBY458779 HRQ458761:HSC458779 HHU458761:HIG458779 GXY458761:GYK458779 GOC458761:GOO458779 GEG458761:GES458779 FUK458761:FUW458779 FKO458761:FLA458779 FAS458761:FBE458779 EQW458761:ERI458779 EHA458761:EHM458779 DXE458761:DXQ458779 DNI458761:DNU458779 DDM458761:DDY458779 CTQ458761:CUC458779 CJU458761:CKG458779 BZY458761:CAK458779 BQC458761:BQO458779 BGG458761:BGS458779 AWK458761:AWW458779 AMO458761:ANA458779 ACS458761:ADE458779 SW458761:TI458779 JA458761:JM458779 C458761:O458779 WVM393225:WVY393243 WLQ393225:WMC393243 WBU393225:WCG393243 VRY393225:VSK393243 VIC393225:VIO393243 UYG393225:UYS393243 UOK393225:UOW393243 UEO393225:UFA393243 TUS393225:TVE393243 TKW393225:TLI393243 TBA393225:TBM393243 SRE393225:SRQ393243 SHI393225:SHU393243 RXM393225:RXY393243 RNQ393225:ROC393243 RDU393225:REG393243 QTY393225:QUK393243 QKC393225:QKO393243 QAG393225:QAS393243 PQK393225:PQW393243 PGO393225:PHA393243 OWS393225:OXE393243 OMW393225:ONI393243 ODA393225:ODM393243 NTE393225:NTQ393243 NJI393225:NJU393243 MZM393225:MZY393243 MPQ393225:MQC393243 MFU393225:MGG393243 LVY393225:LWK393243 LMC393225:LMO393243 LCG393225:LCS393243 KSK393225:KSW393243 KIO393225:KJA393243 JYS393225:JZE393243 JOW393225:JPI393243 JFA393225:JFM393243 IVE393225:IVQ393243 ILI393225:ILU393243 IBM393225:IBY393243 HRQ393225:HSC393243 HHU393225:HIG393243 GXY393225:GYK393243 GOC393225:GOO393243 GEG393225:GES393243 FUK393225:FUW393243 FKO393225:FLA393243 FAS393225:FBE393243 EQW393225:ERI393243 EHA393225:EHM393243 DXE393225:DXQ393243 DNI393225:DNU393243 DDM393225:DDY393243 CTQ393225:CUC393243 CJU393225:CKG393243 BZY393225:CAK393243 BQC393225:BQO393243 BGG393225:BGS393243 AWK393225:AWW393243 AMO393225:ANA393243 ACS393225:ADE393243 SW393225:TI393243 JA393225:JM393243 C393225:O393243 WVM327689:WVY327707 WLQ327689:WMC327707 WBU327689:WCG327707 VRY327689:VSK327707 VIC327689:VIO327707 UYG327689:UYS327707 UOK327689:UOW327707 UEO327689:UFA327707 TUS327689:TVE327707 TKW327689:TLI327707 TBA327689:TBM327707 SRE327689:SRQ327707 SHI327689:SHU327707 RXM327689:RXY327707 RNQ327689:ROC327707 RDU327689:REG327707 QTY327689:QUK327707 QKC327689:QKO327707 QAG327689:QAS327707 PQK327689:PQW327707 PGO327689:PHA327707 OWS327689:OXE327707 OMW327689:ONI327707 ODA327689:ODM327707 NTE327689:NTQ327707 NJI327689:NJU327707 MZM327689:MZY327707 MPQ327689:MQC327707 MFU327689:MGG327707 LVY327689:LWK327707 LMC327689:LMO327707 LCG327689:LCS327707 KSK327689:KSW327707 KIO327689:KJA327707 JYS327689:JZE327707 JOW327689:JPI327707 JFA327689:JFM327707 IVE327689:IVQ327707 ILI327689:ILU327707 IBM327689:IBY327707 HRQ327689:HSC327707 HHU327689:HIG327707 GXY327689:GYK327707 GOC327689:GOO327707 GEG327689:GES327707 FUK327689:FUW327707 FKO327689:FLA327707 FAS327689:FBE327707 EQW327689:ERI327707 EHA327689:EHM327707 DXE327689:DXQ327707 DNI327689:DNU327707 DDM327689:DDY327707 CTQ327689:CUC327707 CJU327689:CKG327707 BZY327689:CAK327707 BQC327689:BQO327707 BGG327689:BGS327707 AWK327689:AWW327707 AMO327689:ANA327707 ACS327689:ADE327707 SW327689:TI327707 JA327689:JM327707 C327689:O327707 WVM262153:WVY262171 WLQ262153:WMC262171 WBU262153:WCG262171 VRY262153:VSK262171 VIC262153:VIO262171 UYG262153:UYS262171 UOK262153:UOW262171 UEO262153:UFA262171 TUS262153:TVE262171 TKW262153:TLI262171 TBA262153:TBM262171 SRE262153:SRQ262171 SHI262153:SHU262171 RXM262153:RXY262171 RNQ262153:ROC262171 RDU262153:REG262171 QTY262153:QUK262171 QKC262153:QKO262171 QAG262153:QAS262171 PQK262153:PQW262171 PGO262153:PHA262171 OWS262153:OXE262171 OMW262153:ONI262171 ODA262153:ODM262171 NTE262153:NTQ262171 NJI262153:NJU262171 MZM262153:MZY262171 MPQ262153:MQC262171 MFU262153:MGG262171 LVY262153:LWK262171 LMC262153:LMO262171 LCG262153:LCS262171 KSK262153:KSW262171 KIO262153:KJA262171 JYS262153:JZE262171 JOW262153:JPI262171 JFA262153:JFM262171 IVE262153:IVQ262171 ILI262153:ILU262171 IBM262153:IBY262171 HRQ262153:HSC262171 HHU262153:HIG262171 GXY262153:GYK262171 GOC262153:GOO262171 GEG262153:GES262171 FUK262153:FUW262171 FKO262153:FLA262171 FAS262153:FBE262171 EQW262153:ERI262171 EHA262153:EHM262171 DXE262153:DXQ262171 DNI262153:DNU262171 DDM262153:DDY262171 CTQ262153:CUC262171 CJU262153:CKG262171 BZY262153:CAK262171 BQC262153:BQO262171 BGG262153:BGS262171 AWK262153:AWW262171 AMO262153:ANA262171 ACS262153:ADE262171 SW262153:TI262171 JA262153:JM262171 C262153:O262171 WVM196617:WVY196635 WLQ196617:WMC196635 WBU196617:WCG196635 VRY196617:VSK196635 VIC196617:VIO196635 UYG196617:UYS196635 UOK196617:UOW196635 UEO196617:UFA196635 TUS196617:TVE196635 TKW196617:TLI196635 TBA196617:TBM196635 SRE196617:SRQ196635 SHI196617:SHU196635 RXM196617:RXY196635 RNQ196617:ROC196635 RDU196617:REG196635 QTY196617:QUK196635 QKC196617:QKO196635 QAG196617:QAS196635 PQK196617:PQW196635 PGO196617:PHA196635 OWS196617:OXE196635 OMW196617:ONI196635 ODA196617:ODM196635 NTE196617:NTQ196635 NJI196617:NJU196635 MZM196617:MZY196635 MPQ196617:MQC196635 MFU196617:MGG196635 LVY196617:LWK196635 LMC196617:LMO196635 LCG196617:LCS196635 KSK196617:KSW196635 KIO196617:KJA196635 JYS196617:JZE196635 JOW196617:JPI196635 JFA196617:JFM196635 IVE196617:IVQ196635 ILI196617:ILU196635 IBM196617:IBY196635 HRQ196617:HSC196635 HHU196617:HIG196635 GXY196617:GYK196635 GOC196617:GOO196635 GEG196617:GES196635 FUK196617:FUW196635 FKO196617:FLA196635 FAS196617:FBE196635 EQW196617:ERI196635 EHA196617:EHM196635 DXE196617:DXQ196635 DNI196617:DNU196635 DDM196617:DDY196635 CTQ196617:CUC196635 CJU196617:CKG196635 BZY196617:CAK196635 BQC196617:BQO196635 BGG196617:BGS196635 AWK196617:AWW196635 AMO196617:ANA196635 ACS196617:ADE196635 SW196617:TI196635 JA196617:JM196635 C196617:O196635 WVM131081:WVY131099 WLQ131081:WMC131099 WBU131081:WCG131099 VRY131081:VSK131099 VIC131081:VIO131099 UYG131081:UYS131099 UOK131081:UOW131099 UEO131081:UFA131099 TUS131081:TVE131099 TKW131081:TLI131099 TBA131081:TBM131099 SRE131081:SRQ131099 SHI131081:SHU131099 RXM131081:RXY131099 RNQ131081:ROC131099 RDU131081:REG131099 QTY131081:QUK131099 QKC131081:QKO131099 QAG131081:QAS131099 PQK131081:PQW131099 PGO131081:PHA131099 OWS131081:OXE131099 OMW131081:ONI131099 ODA131081:ODM131099 NTE131081:NTQ131099 NJI131081:NJU131099 MZM131081:MZY131099 MPQ131081:MQC131099 MFU131081:MGG131099 LVY131081:LWK131099 LMC131081:LMO131099 LCG131081:LCS131099 KSK131081:KSW131099 KIO131081:KJA131099 JYS131081:JZE131099 JOW131081:JPI131099 JFA131081:JFM131099 IVE131081:IVQ131099 ILI131081:ILU131099 IBM131081:IBY131099 HRQ131081:HSC131099 HHU131081:HIG131099 GXY131081:GYK131099 GOC131081:GOO131099 GEG131081:GES131099 FUK131081:FUW131099 FKO131081:FLA131099 FAS131081:FBE131099 EQW131081:ERI131099 EHA131081:EHM131099 DXE131081:DXQ131099 DNI131081:DNU131099 DDM131081:DDY131099 CTQ131081:CUC131099 CJU131081:CKG131099 BZY131081:CAK131099 BQC131081:BQO131099 BGG131081:BGS131099 AWK131081:AWW131099 AMO131081:ANA131099 ACS131081:ADE131099 SW131081:TI131099 JA131081:JM131099 C131081:O131099 WVM65545:WVY65563 WLQ65545:WMC65563 WBU65545:WCG65563 VRY65545:VSK65563 VIC65545:VIO65563 UYG65545:UYS65563 UOK65545:UOW65563 UEO65545:UFA65563 TUS65545:TVE65563 TKW65545:TLI65563 TBA65545:TBM65563 SRE65545:SRQ65563 SHI65545:SHU65563 RXM65545:RXY65563 RNQ65545:ROC65563 RDU65545:REG65563 QTY65545:QUK65563 QKC65545:QKO65563 QAG65545:QAS65563 PQK65545:PQW65563 PGO65545:PHA65563 OWS65545:OXE65563 OMW65545:ONI65563 ODA65545:ODM65563 NTE65545:NTQ65563 NJI65545:NJU65563 MZM65545:MZY65563 MPQ65545:MQC65563 MFU65545:MGG65563 LVY65545:LWK65563 LMC65545:LMO65563 LCG65545:LCS65563 KSK65545:KSW65563 KIO65545:KJA65563 JYS65545:JZE65563 JOW65545:JPI65563 JFA65545:JFM65563 IVE65545:IVQ65563 ILI65545:ILU65563 IBM65545:IBY65563 HRQ65545:HSC65563 HHU65545:HIG65563 GXY65545:GYK65563 GOC65545:GOO65563 GEG65545:GES65563 FUK65545:FUW65563 FKO65545:FLA65563 FAS65545:FBE65563 EQW65545:ERI65563 EHA65545:EHM65563 DXE65545:DXQ65563 DNI65545:DNU65563 DDM65545:DDY65563 CTQ65545:CUC65563 CJU65545:CKG65563 BZY65545:CAK65563 BQC65545:BQO65563 BGG65545:BGS65563 AWK65545:AWW65563 AMO65545:ANA65563 ACS65545:ADE65563 SW65545:TI65563 JA65545:JM65563 C65545:O65563 WVK983068:WVK983069 WLO983068:WLO983069 WBS983068:WBS983069 VRW983068:VRW983069 VIA983068:VIA983069 UYE983068:UYE983069 UOI983068:UOI983069 UEM983068:UEM983069 TUQ983068:TUQ983069 TKU983068:TKU983069 TAY983068:TAY983069 SRC983068:SRC983069 SHG983068:SHG983069 RXK983068:RXK983069 RNO983068:RNO983069 RDS983068:RDS983069 QTW983068:QTW983069 QKA983068:QKA983069 QAE983068:QAE983069 PQI983068:PQI983069 PGM983068:PGM983069 OWQ983068:OWQ983069 OMU983068:OMU983069 OCY983068:OCY983069 NTC983068:NTC983069 NJG983068:NJG983069 MZK983068:MZK983069 MPO983068:MPO983069 MFS983068:MFS983069 LVW983068:LVW983069 LMA983068:LMA983069 LCE983068:LCE983069 KSI983068:KSI983069 KIM983068:KIM983069 JYQ983068:JYQ983069 JOU983068:JOU983069 JEY983068:JEY983069 IVC983068:IVC983069 ILG983068:ILG983069 IBK983068:IBK983069 HRO983068:HRO983069 HHS983068:HHS983069 GXW983068:GXW983069 GOA983068:GOA983069 GEE983068:GEE983069 FUI983068:FUI983069 FKM983068:FKM983069 FAQ983068:FAQ983069 EQU983068:EQU983069 EGY983068:EGY983069 DXC983068:DXC983069 DNG983068:DNG983069 DDK983068:DDK983069 CTO983068:CTO983069 CJS983068:CJS983069 BZW983068:BZW983069 BQA983068:BQA983069 BGE983068:BGE983069 AWI983068:AWI983069 AMM983068:AMM983069 ACQ983068:ACQ983069 SU983068:SU983069 IY983068:IY983069 A983068:A983069 WVK917532:WVK917533 WLO917532:WLO917533 WBS917532:WBS917533 VRW917532:VRW917533 VIA917532:VIA917533 UYE917532:UYE917533 UOI917532:UOI917533 UEM917532:UEM917533 TUQ917532:TUQ917533 TKU917532:TKU917533 TAY917532:TAY917533 SRC917532:SRC917533 SHG917532:SHG917533 RXK917532:RXK917533 RNO917532:RNO917533 RDS917532:RDS917533 QTW917532:QTW917533 QKA917532:QKA917533 QAE917532:QAE917533 PQI917532:PQI917533 PGM917532:PGM917533 OWQ917532:OWQ917533 OMU917532:OMU917533 OCY917532:OCY917533 NTC917532:NTC917533 NJG917532:NJG917533 MZK917532:MZK917533 MPO917532:MPO917533 MFS917532:MFS917533 LVW917532:LVW917533 LMA917532:LMA917533 LCE917532:LCE917533 KSI917532:KSI917533 KIM917532:KIM917533 JYQ917532:JYQ917533 JOU917532:JOU917533 JEY917532:JEY917533 IVC917532:IVC917533 ILG917532:ILG917533 IBK917532:IBK917533 HRO917532:HRO917533 HHS917532:HHS917533 GXW917532:GXW917533 GOA917532:GOA917533 GEE917532:GEE917533 FUI917532:FUI917533 FKM917532:FKM917533 FAQ917532:FAQ917533 EQU917532:EQU917533 EGY917532:EGY917533 DXC917532:DXC917533 DNG917532:DNG917533 DDK917532:DDK917533 CTO917532:CTO917533 CJS917532:CJS917533 BZW917532:BZW917533 BQA917532:BQA917533 BGE917532:BGE917533 AWI917532:AWI917533 AMM917532:AMM917533 ACQ917532:ACQ917533 SU917532:SU917533 IY917532:IY917533 A917532:A917533 WVK851996:WVK851997 WLO851996:WLO851997 WBS851996:WBS851997 VRW851996:VRW851997 VIA851996:VIA851997 UYE851996:UYE851997 UOI851996:UOI851997 UEM851996:UEM851997 TUQ851996:TUQ851997 TKU851996:TKU851997 TAY851996:TAY851997 SRC851996:SRC851997 SHG851996:SHG851997 RXK851996:RXK851997 RNO851996:RNO851997 RDS851996:RDS851997 QTW851996:QTW851997 QKA851996:QKA851997 QAE851996:QAE851997 PQI851996:PQI851997 PGM851996:PGM851997 OWQ851996:OWQ851997 OMU851996:OMU851997 OCY851996:OCY851997 NTC851996:NTC851997 NJG851996:NJG851997 MZK851996:MZK851997 MPO851996:MPO851997 MFS851996:MFS851997 LVW851996:LVW851997 LMA851996:LMA851997 LCE851996:LCE851997 KSI851996:KSI851997 KIM851996:KIM851997 JYQ851996:JYQ851997 JOU851996:JOU851997 JEY851996:JEY851997 IVC851996:IVC851997 ILG851996:ILG851997 IBK851996:IBK851997 HRO851996:HRO851997 HHS851996:HHS851997 GXW851996:GXW851997 GOA851996:GOA851997 GEE851996:GEE851997 FUI851996:FUI851997 FKM851996:FKM851997 FAQ851996:FAQ851997 EQU851996:EQU851997 EGY851996:EGY851997 DXC851996:DXC851997 DNG851996:DNG851997 DDK851996:DDK851997 CTO851996:CTO851997 CJS851996:CJS851997 BZW851996:BZW851997 BQA851996:BQA851997 BGE851996:BGE851997 AWI851996:AWI851997 AMM851996:AMM851997 ACQ851996:ACQ851997 SU851996:SU851997 IY851996:IY851997 A851996:A851997 WVK786460:WVK786461 WLO786460:WLO786461 WBS786460:WBS786461 VRW786460:VRW786461 VIA786460:VIA786461 UYE786460:UYE786461 UOI786460:UOI786461 UEM786460:UEM786461 TUQ786460:TUQ786461 TKU786460:TKU786461 TAY786460:TAY786461 SRC786460:SRC786461 SHG786460:SHG786461 RXK786460:RXK786461 RNO786460:RNO786461 RDS786460:RDS786461 QTW786460:QTW786461 QKA786460:QKA786461 QAE786460:QAE786461 PQI786460:PQI786461 PGM786460:PGM786461 OWQ786460:OWQ786461 OMU786460:OMU786461 OCY786460:OCY786461 NTC786460:NTC786461 NJG786460:NJG786461 MZK786460:MZK786461 MPO786460:MPO786461 MFS786460:MFS786461 LVW786460:LVW786461 LMA786460:LMA786461 LCE786460:LCE786461 KSI786460:KSI786461 KIM786460:KIM786461 JYQ786460:JYQ786461 JOU786460:JOU786461 JEY786460:JEY786461 IVC786460:IVC786461 ILG786460:ILG786461 IBK786460:IBK786461 HRO786460:HRO786461 HHS786460:HHS786461 GXW786460:GXW786461 GOA786460:GOA786461 GEE786460:GEE786461 FUI786460:FUI786461 FKM786460:FKM786461 FAQ786460:FAQ786461 EQU786460:EQU786461 EGY786460:EGY786461 DXC786460:DXC786461 DNG786460:DNG786461 DDK786460:DDK786461 CTO786460:CTO786461 CJS786460:CJS786461 BZW786460:BZW786461 BQA786460:BQA786461 BGE786460:BGE786461 AWI786460:AWI786461 AMM786460:AMM786461 ACQ786460:ACQ786461 SU786460:SU786461 IY786460:IY786461 A786460:A786461 WVK720924:WVK720925 WLO720924:WLO720925 WBS720924:WBS720925 VRW720924:VRW720925 VIA720924:VIA720925 UYE720924:UYE720925 UOI720924:UOI720925 UEM720924:UEM720925 TUQ720924:TUQ720925 TKU720924:TKU720925 TAY720924:TAY720925 SRC720924:SRC720925 SHG720924:SHG720925 RXK720924:RXK720925 RNO720924:RNO720925 RDS720924:RDS720925 QTW720924:QTW720925 QKA720924:QKA720925 QAE720924:QAE720925 PQI720924:PQI720925 PGM720924:PGM720925 OWQ720924:OWQ720925 OMU720924:OMU720925 OCY720924:OCY720925 NTC720924:NTC720925 NJG720924:NJG720925 MZK720924:MZK720925 MPO720924:MPO720925 MFS720924:MFS720925 LVW720924:LVW720925 LMA720924:LMA720925 LCE720924:LCE720925 KSI720924:KSI720925 KIM720924:KIM720925 JYQ720924:JYQ720925 JOU720924:JOU720925 JEY720924:JEY720925 IVC720924:IVC720925 ILG720924:ILG720925 IBK720924:IBK720925 HRO720924:HRO720925 HHS720924:HHS720925 GXW720924:GXW720925 GOA720924:GOA720925 GEE720924:GEE720925 FUI720924:FUI720925 FKM720924:FKM720925 FAQ720924:FAQ720925 EQU720924:EQU720925 EGY720924:EGY720925 DXC720924:DXC720925 DNG720924:DNG720925 DDK720924:DDK720925 CTO720924:CTO720925 CJS720924:CJS720925 BZW720924:BZW720925 BQA720924:BQA720925 BGE720924:BGE720925 AWI720924:AWI720925 AMM720924:AMM720925 ACQ720924:ACQ720925 SU720924:SU720925 IY720924:IY720925 A720924:A720925 WVK655388:WVK655389 WLO655388:WLO655389 WBS655388:WBS655389 VRW655388:VRW655389 VIA655388:VIA655389 UYE655388:UYE655389 UOI655388:UOI655389 UEM655388:UEM655389 TUQ655388:TUQ655389 TKU655388:TKU655389 TAY655388:TAY655389 SRC655388:SRC655389 SHG655388:SHG655389 RXK655388:RXK655389 RNO655388:RNO655389 RDS655388:RDS655389 QTW655388:QTW655389 QKA655388:QKA655389 QAE655388:QAE655389 PQI655388:PQI655389 PGM655388:PGM655389 OWQ655388:OWQ655389 OMU655388:OMU655389 OCY655388:OCY655389 NTC655388:NTC655389 NJG655388:NJG655389 MZK655388:MZK655389 MPO655388:MPO655389 MFS655388:MFS655389 LVW655388:LVW655389 LMA655388:LMA655389 LCE655388:LCE655389 KSI655388:KSI655389 KIM655388:KIM655389 JYQ655388:JYQ655389 JOU655388:JOU655389 JEY655388:JEY655389 IVC655388:IVC655389 ILG655388:ILG655389 IBK655388:IBK655389 HRO655388:HRO655389 HHS655388:HHS655389 GXW655388:GXW655389 GOA655388:GOA655389 GEE655388:GEE655389 FUI655388:FUI655389 FKM655388:FKM655389 FAQ655388:FAQ655389 EQU655388:EQU655389 EGY655388:EGY655389 DXC655388:DXC655389 DNG655388:DNG655389 DDK655388:DDK655389 CTO655388:CTO655389 CJS655388:CJS655389 BZW655388:BZW655389 BQA655388:BQA655389 BGE655388:BGE655389 AWI655388:AWI655389 AMM655388:AMM655389 ACQ655388:ACQ655389 SU655388:SU655389 IY655388:IY655389 A655388:A655389 WVK589852:WVK589853 WLO589852:WLO589853 WBS589852:WBS589853 VRW589852:VRW589853 VIA589852:VIA589853 UYE589852:UYE589853 UOI589852:UOI589853 UEM589852:UEM589853 TUQ589852:TUQ589853 TKU589852:TKU589853 TAY589852:TAY589853 SRC589852:SRC589853 SHG589852:SHG589853 RXK589852:RXK589853 RNO589852:RNO589853 RDS589852:RDS589853 QTW589852:QTW589853 QKA589852:QKA589853 QAE589852:QAE589853 PQI589852:PQI589853 PGM589852:PGM589853 OWQ589852:OWQ589853 OMU589852:OMU589853 OCY589852:OCY589853 NTC589852:NTC589853 NJG589852:NJG589853 MZK589852:MZK589853 MPO589852:MPO589853 MFS589852:MFS589853 LVW589852:LVW589853 LMA589852:LMA589853 LCE589852:LCE589853 KSI589852:KSI589853 KIM589852:KIM589853 JYQ589852:JYQ589853 JOU589852:JOU589853 JEY589852:JEY589853 IVC589852:IVC589853 ILG589852:ILG589853 IBK589852:IBK589853 HRO589852:HRO589853 HHS589852:HHS589853 GXW589852:GXW589853 GOA589852:GOA589853 GEE589852:GEE589853 FUI589852:FUI589853 FKM589852:FKM589853 FAQ589852:FAQ589853 EQU589852:EQU589853 EGY589852:EGY589853 DXC589852:DXC589853 DNG589852:DNG589853 DDK589852:DDK589853 CTO589852:CTO589853 CJS589852:CJS589853 BZW589852:BZW589853 BQA589852:BQA589853 BGE589852:BGE589853 AWI589852:AWI589853 AMM589852:AMM589853 ACQ589852:ACQ589853 SU589852:SU589853 IY589852:IY589853 A589852:A589853 WVK524316:WVK524317 WLO524316:WLO524317 WBS524316:WBS524317 VRW524316:VRW524317 VIA524316:VIA524317 UYE524316:UYE524317 UOI524316:UOI524317 UEM524316:UEM524317 TUQ524316:TUQ524317 TKU524316:TKU524317 TAY524316:TAY524317 SRC524316:SRC524317 SHG524316:SHG524317 RXK524316:RXK524317 RNO524316:RNO524317 RDS524316:RDS524317 QTW524316:QTW524317 QKA524316:QKA524317 QAE524316:QAE524317 PQI524316:PQI524317 PGM524316:PGM524317 OWQ524316:OWQ524317 OMU524316:OMU524317 OCY524316:OCY524317 NTC524316:NTC524317 NJG524316:NJG524317 MZK524316:MZK524317 MPO524316:MPO524317 MFS524316:MFS524317 LVW524316:LVW524317 LMA524316:LMA524317 LCE524316:LCE524317 KSI524316:KSI524317 KIM524316:KIM524317 JYQ524316:JYQ524317 JOU524316:JOU524317 JEY524316:JEY524317 IVC524316:IVC524317 ILG524316:ILG524317 IBK524316:IBK524317 HRO524316:HRO524317 HHS524316:HHS524317 GXW524316:GXW524317 GOA524316:GOA524317 GEE524316:GEE524317 FUI524316:FUI524317 FKM524316:FKM524317 FAQ524316:FAQ524317 EQU524316:EQU524317 EGY524316:EGY524317 DXC524316:DXC524317 DNG524316:DNG524317 DDK524316:DDK524317 CTO524316:CTO524317 CJS524316:CJS524317 BZW524316:BZW524317 BQA524316:BQA524317 BGE524316:BGE524317 AWI524316:AWI524317 AMM524316:AMM524317 ACQ524316:ACQ524317 SU524316:SU524317 IY524316:IY524317 A524316:A524317 WVK458780:WVK458781 WLO458780:WLO458781 WBS458780:WBS458781 VRW458780:VRW458781 VIA458780:VIA458781 UYE458780:UYE458781 UOI458780:UOI458781 UEM458780:UEM458781 TUQ458780:TUQ458781 TKU458780:TKU458781 TAY458780:TAY458781 SRC458780:SRC458781 SHG458780:SHG458781 RXK458780:RXK458781 RNO458780:RNO458781 RDS458780:RDS458781 QTW458780:QTW458781 QKA458780:QKA458781 QAE458780:QAE458781 PQI458780:PQI458781 PGM458780:PGM458781 OWQ458780:OWQ458781 OMU458780:OMU458781 OCY458780:OCY458781 NTC458780:NTC458781 NJG458780:NJG458781 MZK458780:MZK458781 MPO458780:MPO458781 MFS458780:MFS458781 LVW458780:LVW458781 LMA458780:LMA458781 LCE458780:LCE458781 KSI458780:KSI458781 KIM458780:KIM458781 JYQ458780:JYQ458781 JOU458780:JOU458781 JEY458780:JEY458781 IVC458780:IVC458781 ILG458780:ILG458781 IBK458780:IBK458781 HRO458780:HRO458781 HHS458780:HHS458781 GXW458780:GXW458781 GOA458780:GOA458781 GEE458780:GEE458781 FUI458780:FUI458781 FKM458780:FKM458781 FAQ458780:FAQ458781 EQU458780:EQU458781 EGY458780:EGY458781 DXC458780:DXC458781 DNG458780:DNG458781 DDK458780:DDK458781 CTO458780:CTO458781 CJS458780:CJS458781 BZW458780:BZW458781 BQA458780:BQA458781 BGE458780:BGE458781 AWI458780:AWI458781 AMM458780:AMM458781 ACQ458780:ACQ458781 SU458780:SU458781 IY458780:IY458781 A458780:A458781 WVK393244:WVK393245 WLO393244:WLO393245 WBS393244:WBS393245 VRW393244:VRW393245 VIA393244:VIA393245 UYE393244:UYE393245 UOI393244:UOI393245 UEM393244:UEM393245 TUQ393244:TUQ393245 TKU393244:TKU393245 TAY393244:TAY393245 SRC393244:SRC393245 SHG393244:SHG393245 RXK393244:RXK393245 RNO393244:RNO393245 RDS393244:RDS393245 QTW393244:QTW393245 QKA393244:QKA393245 QAE393244:QAE393245 PQI393244:PQI393245 PGM393244:PGM393245 OWQ393244:OWQ393245 OMU393244:OMU393245 OCY393244:OCY393245 NTC393244:NTC393245 NJG393244:NJG393245 MZK393244:MZK393245 MPO393244:MPO393245 MFS393244:MFS393245 LVW393244:LVW393245 LMA393244:LMA393245 LCE393244:LCE393245 KSI393244:KSI393245 KIM393244:KIM393245 JYQ393244:JYQ393245 JOU393244:JOU393245 JEY393244:JEY393245 IVC393244:IVC393245 ILG393244:ILG393245 IBK393244:IBK393245 HRO393244:HRO393245 HHS393244:HHS393245 GXW393244:GXW393245 GOA393244:GOA393245 GEE393244:GEE393245 FUI393244:FUI393245 FKM393244:FKM393245 FAQ393244:FAQ393245 EQU393244:EQU393245 EGY393244:EGY393245 DXC393244:DXC393245 DNG393244:DNG393245 DDK393244:DDK393245 CTO393244:CTO393245 CJS393244:CJS393245 BZW393244:BZW393245 BQA393244:BQA393245 BGE393244:BGE393245 AWI393244:AWI393245 AMM393244:AMM393245 ACQ393244:ACQ393245 SU393244:SU393245 IY393244:IY393245 A393244:A393245 WVK327708:WVK327709 WLO327708:WLO327709 WBS327708:WBS327709 VRW327708:VRW327709 VIA327708:VIA327709 UYE327708:UYE327709 UOI327708:UOI327709 UEM327708:UEM327709 TUQ327708:TUQ327709 TKU327708:TKU327709 TAY327708:TAY327709 SRC327708:SRC327709 SHG327708:SHG327709 RXK327708:RXK327709 RNO327708:RNO327709 RDS327708:RDS327709 QTW327708:QTW327709 QKA327708:QKA327709 QAE327708:QAE327709 PQI327708:PQI327709 PGM327708:PGM327709 OWQ327708:OWQ327709 OMU327708:OMU327709 OCY327708:OCY327709 NTC327708:NTC327709 NJG327708:NJG327709 MZK327708:MZK327709 MPO327708:MPO327709 MFS327708:MFS327709 LVW327708:LVW327709 LMA327708:LMA327709 LCE327708:LCE327709 KSI327708:KSI327709 KIM327708:KIM327709 JYQ327708:JYQ327709 JOU327708:JOU327709 JEY327708:JEY327709 IVC327708:IVC327709 ILG327708:ILG327709 IBK327708:IBK327709 HRO327708:HRO327709 HHS327708:HHS327709 GXW327708:GXW327709 GOA327708:GOA327709 GEE327708:GEE327709 FUI327708:FUI327709 FKM327708:FKM327709 FAQ327708:FAQ327709 EQU327708:EQU327709 EGY327708:EGY327709 DXC327708:DXC327709 DNG327708:DNG327709 DDK327708:DDK327709 CTO327708:CTO327709 CJS327708:CJS327709 BZW327708:BZW327709 BQA327708:BQA327709 BGE327708:BGE327709 AWI327708:AWI327709 AMM327708:AMM327709 ACQ327708:ACQ327709 SU327708:SU327709 IY327708:IY327709 A327708:A327709 WVK262172:WVK262173 WLO262172:WLO262173 WBS262172:WBS262173 VRW262172:VRW262173 VIA262172:VIA262173 UYE262172:UYE262173 UOI262172:UOI262173 UEM262172:UEM262173 TUQ262172:TUQ262173 TKU262172:TKU262173 TAY262172:TAY262173 SRC262172:SRC262173 SHG262172:SHG262173 RXK262172:RXK262173 RNO262172:RNO262173 RDS262172:RDS262173 QTW262172:QTW262173 QKA262172:QKA262173 QAE262172:QAE262173 PQI262172:PQI262173 PGM262172:PGM262173 OWQ262172:OWQ262173 OMU262172:OMU262173 OCY262172:OCY262173 NTC262172:NTC262173 NJG262172:NJG262173 MZK262172:MZK262173 MPO262172:MPO262173 MFS262172:MFS262173 LVW262172:LVW262173 LMA262172:LMA262173 LCE262172:LCE262173 KSI262172:KSI262173 KIM262172:KIM262173 JYQ262172:JYQ262173 JOU262172:JOU262173 JEY262172:JEY262173 IVC262172:IVC262173 ILG262172:ILG262173 IBK262172:IBK262173 HRO262172:HRO262173 HHS262172:HHS262173 GXW262172:GXW262173 GOA262172:GOA262173 GEE262172:GEE262173 FUI262172:FUI262173 FKM262172:FKM262173 FAQ262172:FAQ262173 EQU262172:EQU262173 EGY262172:EGY262173 DXC262172:DXC262173 DNG262172:DNG262173 DDK262172:DDK262173 CTO262172:CTO262173 CJS262172:CJS262173 BZW262172:BZW262173 BQA262172:BQA262173 BGE262172:BGE262173 AWI262172:AWI262173 AMM262172:AMM262173 ACQ262172:ACQ262173 SU262172:SU262173 IY262172:IY262173 A262172:A262173 WVK196636:WVK196637 WLO196636:WLO196637 WBS196636:WBS196637 VRW196636:VRW196637 VIA196636:VIA196637 UYE196636:UYE196637 UOI196636:UOI196637 UEM196636:UEM196637 TUQ196636:TUQ196637 TKU196636:TKU196637 TAY196636:TAY196637 SRC196636:SRC196637 SHG196636:SHG196637 RXK196636:RXK196637 RNO196636:RNO196637 RDS196636:RDS196637 QTW196636:QTW196637 QKA196636:QKA196637 QAE196636:QAE196637 PQI196636:PQI196637 PGM196636:PGM196637 OWQ196636:OWQ196637 OMU196636:OMU196637 OCY196636:OCY196637 NTC196636:NTC196637 NJG196636:NJG196637 MZK196636:MZK196637 MPO196636:MPO196637 MFS196636:MFS196637 LVW196636:LVW196637 LMA196636:LMA196637 LCE196636:LCE196637 KSI196636:KSI196637 KIM196636:KIM196637 JYQ196636:JYQ196637 JOU196636:JOU196637 JEY196636:JEY196637 IVC196636:IVC196637 ILG196636:ILG196637 IBK196636:IBK196637 HRO196636:HRO196637 HHS196636:HHS196637 GXW196636:GXW196637 GOA196636:GOA196637 GEE196636:GEE196637 FUI196636:FUI196637 FKM196636:FKM196637 FAQ196636:FAQ196637 EQU196636:EQU196637 EGY196636:EGY196637 DXC196636:DXC196637 DNG196636:DNG196637 DDK196636:DDK196637 CTO196636:CTO196637 CJS196636:CJS196637 BZW196636:BZW196637 BQA196636:BQA196637 BGE196636:BGE196637 AWI196636:AWI196637 AMM196636:AMM196637 ACQ196636:ACQ196637 SU196636:SU196637 IY196636:IY196637 A196636:A196637 WVK131100:WVK131101 WLO131100:WLO131101 WBS131100:WBS131101 VRW131100:VRW131101 VIA131100:VIA131101 UYE131100:UYE131101 UOI131100:UOI131101 UEM131100:UEM131101 TUQ131100:TUQ131101 TKU131100:TKU131101 TAY131100:TAY131101 SRC131100:SRC131101 SHG131100:SHG131101 RXK131100:RXK131101 RNO131100:RNO131101 RDS131100:RDS131101 QTW131100:QTW131101 QKA131100:QKA131101 QAE131100:QAE131101 PQI131100:PQI131101 PGM131100:PGM131101 OWQ131100:OWQ131101 OMU131100:OMU131101 OCY131100:OCY131101 NTC131100:NTC131101 NJG131100:NJG131101 MZK131100:MZK131101 MPO131100:MPO131101 MFS131100:MFS131101 LVW131100:LVW131101 LMA131100:LMA131101 LCE131100:LCE131101 KSI131100:KSI131101 KIM131100:KIM131101 JYQ131100:JYQ131101 JOU131100:JOU131101 JEY131100:JEY131101 IVC131100:IVC131101 ILG131100:ILG131101 IBK131100:IBK131101 HRO131100:HRO131101 HHS131100:HHS131101 GXW131100:GXW131101 GOA131100:GOA131101 GEE131100:GEE131101 FUI131100:FUI131101 FKM131100:FKM131101 FAQ131100:FAQ131101 EQU131100:EQU131101 EGY131100:EGY131101 DXC131100:DXC131101 DNG131100:DNG131101 DDK131100:DDK131101 CTO131100:CTO131101 CJS131100:CJS131101 BZW131100:BZW131101 BQA131100:BQA131101 BGE131100:BGE131101 AWI131100:AWI131101 AMM131100:AMM131101 ACQ131100:ACQ131101 SU131100:SU131101 IY131100:IY131101 A131100:A131101 WVK65564:WVK65565 WLO65564:WLO65565 WBS65564:WBS65565 VRW65564:VRW65565 VIA65564:VIA65565 UYE65564:UYE65565 UOI65564:UOI65565 UEM65564:UEM65565 TUQ65564:TUQ65565 TKU65564:TKU65565 TAY65564:TAY65565 SRC65564:SRC65565 SHG65564:SHG65565 RXK65564:RXK65565 RNO65564:RNO65565 RDS65564:RDS65565 QTW65564:QTW65565 QKA65564:QKA65565 QAE65564:QAE65565 PQI65564:PQI65565 PGM65564:PGM65565 OWQ65564:OWQ65565 OMU65564:OMU65565 OCY65564:OCY65565 NTC65564:NTC65565 NJG65564:NJG65565 MZK65564:MZK65565 MPO65564:MPO65565 MFS65564:MFS65565 LVW65564:LVW65565 LMA65564:LMA65565 LCE65564:LCE65565 KSI65564:KSI65565 KIM65564:KIM65565 JYQ65564:JYQ65565 JOU65564:JOU65565 JEY65564:JEY65565 IVC65564:IVC65565 ILG65564:ILG65565 IBK65564:IBK65565 HRO65564:HRO65565 HHS65564:HHS65565 GXW65564:GXW65565 GOA65564:GOA65565 GEE65564:GEE65565 FUI65564:FUI65565 FKM65564:FKM65565 FAQ65564:FAQ65565 EQU65564:EQU65565 EGY65564:EGY65565 DXC65564:DXC65565 DNG65564:DNG65565 DDK65564:DDK65565 CTO65564:CTO65565 CJS65564:CJS65565 BZW65564:BZW65565 BQA65564:BQA65565 BGE65564:BGE65565 AWI65564:AWI65565 AMM65564:AMM65565 ACQ65564:ACQ65565 SU65564:SU65565 IY65564:IY65565 A65564:A65565 WWN983069:WWT983071 WMR983069:WMX983071 WCV983069:WDB983071 VSZ983069:VTF983071 VJD983069:VJJ983071 UZH983069:UZN983071 UPL983069:UPR983071 UFP983069:UFV983071 TVT983069:TVZ983071 TLX983069:TMD983071 TCB983069:TCH983071 SSF983069:SSL983071 SIJ983069:SIP983071 RYN983069:RYT983071 ROR983069:ROX983071 REV983069:RFB983071 QUZ983069:QVF983071 QLD983069:QLJ983071 QBH983069:QBN983071 PRL983069:PRR983071 PHP983069:PHV983071 OXT983069:OXZ983071 ONX983069:OOD983071 OEB983069:OEH983071 NUF983069:NUL983071 NKJ983069:NKP983071 NAN983069:NAT983071 MQR983069:MQX983071 MGV983069:MHB983071 LWZ983069:LXF983071 LND983069:LNJ983071 LDH983069:LDN983071 KTL983069:KTR983071 KJP983069:KJV983071 JZT983069:JZZ983071 JPX983069:JQD983071 JGB983069:JGH983071 IWF983069:IWL983071 IMJ983069:IMP983071 ICN983069:ICT983071 HSR983069:HSX983071 HIV983069:HJB983071 GYZ983069:GZF983071 GPD983069:GPJ983071 GFH983069:GFN983071 FVL983069:FVR983071 FLP983069:FLV983071 FBT983069:FBZ983071 ERX983069:ESD983071 EIB983069:EIH983071 DYF983069:DYL983071 DOJ983069:DOP983071 DEN983069:DET983071 CUR983069:CUX983071 CKV983069:CLB983071 CAZ983069:CBF983071 BRD983069:BRJ983071 BHH983069:BHN983071 AXL983069:AXR983071 ANP983069:ANV983071 ADT983069:ADZ983071 TX983069:UD983071 KB983069:KH983071 AF983069:AL983071 WWN917533:WWT917535 WMR917533:WMX917535 WCV917533:WDB917535 VSZ917533:VTF917535 VJD917533:VJJ917535 UZH917533:UZN917535 UPL917533:UPR917535 UFP917533:UFV917535 TVT917533:TVZ917535 TLX917533:TMD917535 TCB917533:TCH917535 SSF917533:SSL917535 SIJ917533:SIP917535 RYN917533:RYT917535 ROR917533:ROX917535 REV917533:RFB917535 QUZ917533:QVF917535 QLD917533:QLJ917535 QBH917533:QBN917535 PRL917533:PRR917535 PHP917533:PHV917535 OXT917533:OXZ917535 ONX917533:OOD917535 OEB917533:OEH917535 NUF917533:NUL917535 NKJ917533:NKP917535 NAN917533:NAT917535 MQR917533:MQX917535 MGV917533:MHB917535 LWZ917533:LXF917535 LND917533:LNJ917535 LDH917533:LDN917535 KTL917533:KTR917535 KJP917533:KJV917535 JZT917533:JZZ917535 JPX917533:JQD917535 JGB917533:JGH917535 IWF917533:IWL917535 IMJ917533:IMP917535 ICN917533:ICT917535 HSR917533:HSX917535 HIV917533:HJB917535 GYZ917533:GZF917535 GPD917533:GPJ917535 GFH917533:GFN917535 FVL917533:FVR917535 FLP917533:FLV917535 FBT917533:FBZ917535 ERX917533:ESD917535 EIB917533:EIH917535 DYF917533:DYL917535 DOJ917533:DOP917535 DEN917533:DET917535 CUR917533:CUX917535 CKV917533:CLB917535 CAZ917533:CBF917535 BRD917533:BRJ917535 BHH917533:BHN917535 AXL917533:AXR917535 ANP917533:ANV917535 ADT917533:ADZ917535 TX917533:UD917535 KB917533:KH917535 AF917533:AL917535 WWN851997:WWT851999 WMR851997:WMX851999 WCV851997:WDB851999 VSZ851997:VTF851999 VJD851997:VJJ851999 UZH851997:UZN851999 UPL851997:UPR851999 UFP851997:UFV851999 TVT851997:TVZ851999 TLX851997:TMD851999 TCB851997:TCH851999 SSF851997:SSL851999 SIJ851997:SIP851999 RYN851997:RYT851999 ROR851997:ROX851999 REV851997:RFB851999 QUZ851997:QVF851999 QLD851997:QLJ851999 QBH851997:QBN851999 PRL851997:PRR851999 PHP851997:PHV851999 OXT851997:OXZ851999 ONX851997:OOD851999 OEB851997:OEH851999 NUF851997:NUL851999 NKJ851997:NKP851999 NAN851997:NAT851999 MQR851997:MQX851999 MGV851997:MHB851999 LWZ851997:LXF851999 LND851997:LNJ851999 LDH851997:LDN851999 KTL851997:KTR851999 KJP851997:KJV851999 JZT851997:JZZ851999 JPX851997:JQD851999 JGB851997:JGH851999 IWF851997:IWL851999 IMJ851997:IMP851999 ICN851997:ICT851999 HSR851997:HSX851999 HIV851997:HJB851999 GYZ851997:GZF851999 GPD851997:GPJ851999 GFH851997:GFN851999 FVL851997:FVR851999 FLP851997:FLV851999 FBT851997:FBZ851999 ERX851997:ESD851999 EIB851997:EIH851999 DYF851997:DYL851999 DOJ851997:DOP851999 DEN851997:DET851999 CUR851997:CUX851999 CKV851997:CLB851999 CAZ851997:CBF851999 BRD851997:BRJ851999 BHH851997:BHN851999 AXL851997:AXR851999 ANP851997:ANV851999 ADT851997:ADZ851999 TX851997:UD851999 KB851997:KH851999 AF851997:AL851999 WWN786461:WWT786463 WMR786461:WMX786463 WCV786461:WDB786463 VSZ786461:VTF786463 VJD786461:VJJ786463 UZH786461:UZN786463 UPL786461:UPR786463 UFP786461:UFV786463 TVT786461:TVZ786463 TLX786461:TMD786463 TCB786461:TCH786463 SSF786461:SSL786463 SIJ786461:SIP786463 RYN786461:RYT786463 ROR786461:ROX786463 REV786461:RFB786463 QUZ786461:QVF786463 QLD786461:QLJ786463 QBH786461:QBN786463 PRL786461:PRR786463 PHP786461:PHV786463 OXT786461:OXZ786463 ONX786461:OOD786463 OEB786461:OEH786463 NUF786461:NUL786463 NKJ786461:NKP786463 NAN786461:NAT786463 MQR786461:MQX786463 MGV786461:MHB786463 LWZ786461:LXF786463 LND786461:LNJ786463 LDH786461:LDN786463 KTL786461:KTR786463 KJP786461:KJV786463 JZT786461:JZZ786463 JPX786461:JQD786463 JGB786461:JGH786463 IWF786461:IWL786463 IMJ786461:IMP786463 ICN786461:ICT786463 HSR786461:HSX786463 HIV786461:HJB786463 GYZ786461:GZF786463 GPD786461:GPJ786463 GFH786461:GFN786463 FVL786461:FVR786463 FLP786461:FLV786463 FBT786461:FBZ786463 ERX786461:ESD786463 EIB786461:EIH786463 DYF786461:DYL786463 DOJ786461:DOP786463 DEN786461:DET786463 CUR786461:CUX786463 CKV786461:CLB786463 CAZ786461:CBF786463 BRD786461:BRJ786463 BHH786461:BHN786463 AXL786461:AXR786463 ANP786461:ANV786463 ADT786461:ADZ786463 TX786461:UD786463 KB786461:KH786463 AF786461:AL786463 WWN720925:WWT720927 WMR720925:WMX720927 WCV720925:WDB720927 VSZ720925:VTF720927 VJD720925:VJJ720927 UZH720925:UZN720927 UPL720925:UPR720927 UFP720925:UFV720927 TVT720925:TVZ720927 TLX720925:TMD720927 TCB720925:TCH720927 SSF720925:SSL720927 SIJ720925:SIP720927 RYN720925:RYT720927 ROR720925:ROX720927 REV720925:RFB720927 QUZ720925:QVF720927 QLD720925:QLJ720927 QBH720925:QBN720927 PRL720925:PRR720927 PHP720925:PHV720927 OXT720925:OXZ720927 ONX720925:OOD720927 OEB720925:OEH720927 NUF720925:NUL720927 NKJ720925:NKP720927 NAN720925:NAT720927 MQR720925:MQX720927 MGV720925:MHB720927 LWZ720925:LXF720927 LND720925:LNJ720927 LDH720925:LDN720927 KTL720925:KTR720927 KJP720925:KJV720927 JZT720925:JZZ720927 JPX720925:JQD720927 JGB720925:JGH720927 IWF720925:IWL720927 IMJ720925:IMP720927 ICN720925:ICT720927 HSR720925:HSX720927 HIV720925:HJB720927 GYZ720925:GZF720927 GPD720925:GPJ720927 GFH720925:GFN720927 FVL720925:FVR720927 FLP720925:FLV720927 FBT720925:FBZ720927 ERX720925:ESD720927 EIB720925:EIH720927 DYF720925:DYL720927 DOJ720925:DOP720927 DEN720925:DET720927 CUR720925:CUX720927 CKV720925:CLB720927 CAZ720925:CBF720927 BRD720925:BRJ720927 BHH720925:BHN720927 AXL720925:AXR720927 ANP720925:ANV720927 ADT720925:ADZ720927 TX720925:UD720927 KB720925:KH720927 AF720925:AL720927 WWN655389:WWT655391 WMR655389:WMX655391 WCV655389:WDB655391 VSZ655389:VTF655391 VJD655389:VJJ655391 UZH655389:UZN655391 UPL655389:UPR655391 UFP655389:UFV655391 TVT655389:TVZ655391 TLX655389:TMD655391 TCB655389:TCH655391 SSF655389:SSL655391 SIJ655389:SIP655391 RYN655389:RYT655391 ROR655389:ROX655391 REV655389:RFB655391 QUZ655389:QVF655391 QLD655389:QLJ655391 QBH655389:QBN655391 PRL655389:PRR655391 PHP655389:PHV655391 OXT655389:OXZ655391 ONX655389:OOD655391 OEB655389:OEH655391 NUF655389:NUL655391 NKJ655389:NKP655391 NAN655389:NAT655391 MQR655389:MQX655391 MGV655389:MHB655391 LWZ655389:LXF655391 LND655389:LNJ655391 LDH655389:LDN655391 KTL655389:KTR655391 KJP655389:KJV655391 JZT655389:JZZ655391 JPX655389:JQD655391 JGB655389:JGH655391 IWF655389:IWL655391 IMJ655389:IMP655391 ICN655389:ICT655391 HSR655389:HSX655391 HIV655389:HJB655391 GYZ655389:GZF655391 GPD655389:GPJ655391 GFH655389:GFN655391 FVL655389:FVR655391 FLP655389:FLV655391 FBT655389:FBZ655391 ERX655389:ESD655391 EIB655389:EIH655391 DYF655389:DYL655391 DOJ655389:DOP655391 DEN655389:DET655391 CUR655389:CUX655391 CKV655389:CLB655391 CAZ655389:CBF655391 BRD655389:BRJ655391 BHH655389:BHN655391 AXL655389:AXR655391 ANP655389:ANV655391 ADT655389:ADZ655391 TX655389:UD655391 KB655389:KH655391 AF655389:AL655391 WWN589853:WWT589855 WMR589853:WMX589855 WCV589853:WDB589855 VSZ589853:VTF589855 VJD589853:VJJ589855 UZH589853:UZN589855 UPL589853:UPR589855 UFP589853:UFV589855 TVT589853:TVZ589855 TLX589853:TMD589855 TCB589853:TCH589855 SSF589853:SSL589855 SIJ589853:SIP589855 RYN589853:RYT589855 ROR589853:ROX589855 REV589853:RFB589855 QUZ589853:QVF589855 QLD589853:QLJ589855 QBH589853:QBN589855 PRL589853:PRR589855 PHP589853:PHV589855 OXT589853:OXZ589855 ONX589853:OOD589855 OEB589853:OEH589855 NUF589853:NUL589855 NKJ589853:NKP589855 NAN589853:NAT589855 MQR589853:MQX589855 MGV589853:MHB589855 LWZ589853:LXF589855 LND589853:LNJ589855 LDH589853:LDN589855 KTL589853:KTR589855 KJP589853:KJV589855 JZT589853:JZZ589855 JPX589853:JQD589855 JGB589853:JGH589855 IWF589853:IWL589855 IMJ589853:IMP589855 ICN589853:ICT589855 HSR589853:HSX589855 HIV589853:HJB589855 GYZ589853:GZF589855 GPD589853:GPJ589855 GFH589853:GFN589855 FVL589853:FVR589855 FLP589853:FLV589855 FBT589853:FBZ589855 ERX589853:ESD589855 EIB589853:EIH589855 DYF589853:DYL589855 DOJ589853:DOP589855 DEN589853:DET589855 CUR589853:CUX589855 CKV589853:CLB589855 CAZ589853:CBF589855 BRD589853:BRJ589855 BHH589853:BHN589855 AXL589853:AXR589855 ANP589853:ANV589855 ADT589853:ADZ589855 TX589853:UD589855 KB589853:KH589855 AF589853:AL589855 WWN524317:WWT524319 WMR524317:WMX524319 WCV524317:WDB524319 VSZ524317:VTF524319 VJD524317:VJJ524319 UZH524317:UZN524319 UPL524317:UPR524319 UFP524317:UFV524319 TVT524317:TVZ524319 TLX524317:TMD524319 TCB524317:TCH524319 SSF524317:SSL524319 SIJ524317:SIP524319 RYN524317:RYT524319 ROR524317:ROX524319 REV524317:RFB524319 QUZ524317:QVF524319 QLD524317:QLJ524319 QBH524317:QBN524319 PRL524317:PRR524319 PHP524317:PHV524319 OXT524317:OXZ524319 ONX524317:OOD524319 OEB524317:OEH524319 NUF524317:NUL524319 NKJ524317:NKP524319 NAN524317:NAT524319 MQR524317:MQX524319 MGV524317:MHB524319 LWZ524317:LXF524319 LND524317:LNJ524319 LDH524317:LDN524319 KTL524317:KTR524319 KJP524317:KJV524319 JZT524317:JZZ524319 JPX524317:JQD524319 JGB524317:JGH524319 IWF524317:IWL524319 IMJ524317:IMP524319 ICN524317:ICT524319 HSR524317:HSX524319 HIV524317:HJB524319 GYZ524317:GZF524319 GPD524317:GPJ524319 GFH524317:GFN524319 FVL524317:FVR524319 FLP524317:FLV524319 FBT524317:FBZ524319 ERX524317:ESD524319 EIB524317:EIH524319 DYF524317:DYL524319 DOJ524317:DOP524319 DEN524317:DET524319 CUR524317:CUX524319 CKV524317:CLB524319 CAZ524317:CBF524319 BRD524317:BRJ524319 BHH524317:BHN524319 AXL524317:AXR524319 ANP524317:ANV524319 ADT524317:ADZ524319 TX524317:UD524319 KB524317:KH524319 AF524317:AL524319 WWN458781:WWT458783 WMR458781:WMX458783 WCV458781:WDB458783 VSZ458781:VTF458783 VJD458781:VJJ458783 UZH458781:UZN458783 UPL458781:UPR458783 UFP458781:UFV458783 TVT458781:TVZ458783 TLX458781:TMD458783 TCB458781:TCH458783 SSF458781:SSL458783 SIJ458781:SIP458783 RYN458781:RYT458783 ROR458781:ROX458783 REV458781:RFB458783 QUZ458781:QVF458783 QLD458781:QLJ458783 QBH458781:QBN458783 PRL458781:PRR458783 PHP458781:PHV458783 OXT458781:OXZ458783 ONX458781:OOD458783 OEB458781:OEH458783 NUF458781:NUL458783 NKJ458781:NKP458783 NAN458781:NAT458783 MQR458781:MQX458783 MGV458781:MHB458783 LWZ458781:LXF458783 LND458781:LNJ458783 LDH458781:LDN458783 KTL458781:KTR458783 KJP458781:KJV458783 JZT458781:JZZ458783 JPX458781:JQD458783 JGB458781:JGH458783 IWF458781:IWL458783 IMJ458781:IMP458783 ICN458781:ICT458783 HSR458781:HSX458783 HIV458781:HJB458783 GYZ458781:GZF458783 GPD458781:GPJ458783 GFH458781:GFN458783 FVL458781:FVR458783 FLP458781:FLV458783 FBT458781:FBZ458783 ERX458781:ESD458783 EIB458781:EIH458783 DYF458781:DYL458783 DOJ458781:DOP458783 DEN458781:DET458783 CUR458781:CUX458783 CKV458781:CLB458783 CAZ458781:CBF458783 BRD458781:BRJ458783 BHH458781:BHN458783 AXL458781:AXR458783 ANP458781:ANV458783 ADT458781:ADZ458783 TX458781:UD458783 KB458781:KH458783 AF458781:AL458783 WWN393245:WWT393247 WMR393245:WMX393247 WCV393245:WDB393247 VSZ393245:VTF393247 VJD393245:VJJ393247 UZH393245:UZN393247 UPL393245:UPR393247 UFP393245:UFV393247 TVT393245:TVZ393247 TLX393245:TMD393247 TCB393245:TCH393247 SSF393245:SSL393247 SIJ393245:SIP393247 RYN393245:RYT393247 ROR393245:ROX393247 REV393245:RFB393247 QUZ393245:QVF393247 QLD393245:QLJ393247 QBH393245:QBN393247 PRL393245:PRR393247 PHP393245:PHV393247 OXT393245:OXZ393247 ONX393245:OOD393247 OEB393245:OEH393247 NUF393245:NUL393247 NKJ393245:NKP393247 NAN393245:NAT393247 MQR393245:MQX393247 MGV393245:MHB393247 LWZ393245:LXF393247 LND393245:LNJ393247 LDH393245:LDN393247 KTL393245:KTR393247 KJP393245:KJV393247 JZT393245:JZZ393247 JPX393245:JQD393247 JGB393245:JGH393247 IWF393245:IWL393247 IMJ393245:IMP393247 ICN393245:ICT393247 HSR393245:HSX393247 HIV393245:HJB393247 GYZ393245:GZF393247 GPD393245:GPJ393247 GFH393245:GFN393247 FVL393245:FVR393247 FLP393245:FLV393247 FBT393245:FBZ393247 ERX393245:ESD393247 EIB393245:EIH393247 DYF393245:DYL393247 DOJ393245:DOP393247 DEN393245:DET393247 CUR393245:CUX393247 CKV393245:CLB393247 CAZ393245:CBF393247 BRD393245:BRJ393247 BHH393245:BHN393247 AXL393245:AXR393247 ANP393245:ANV393247 ADT393245:ADZ393247 TX393245:UD393247 KB393245:KH393247 AF393245:AL393247 WWN327709:WWT327711 WMR327709:WMX327711 WCV327709:WDB327711 VSZ327709:VTF327711 VJD327709:VJJ327711 UZH327709:UZN327711 UPL327709:UPR327711 UFP327709:UFV327711 TVT327709:TVZ327711 TLX327709:TMD327711 TCB327709:TCH327711 SSF327709:SSL327711 SIJ327709:SIP327711 RYN327709:RYT327711 ROR327709:ROX327711 REV327709:RFB327711 QUZ327709:QVF327711 QLD327709:QLJ327711 QBH327709:QBN327711 PRL327709:PRR327711 PHP327709:PHV327711 OXT327709:OXZ327711 ONX327709:OOD327711 OEB327709:OEH327711 NUF327709:NUL327711 NKJ327709:NKP327711 NAN327709:NAT327711 MQR327709:MQX327711 MGV327709:MHB327711 LWZ327709:LXF327711 LND327709:LNJ327711 LDH327709:LDN327711 KTL327709:KTR327711 KJP327709:KJV327711 JZT327709:JZZ327711 JPX327709:JQD327711 JGB327709:JGH327711 IWF327709:IWL327711 IMJ327709:IMP327711 ICN327709:ICT327711 HSR327709:HSX327711 HIV327709:HJB327711 GYZ327709:GZF327711 GPD327709:GPJ327711 GFH327709:GFN327711 FVL327709:FVR327711 FLP327709:FLV327711 FBT327709:FBZ327711 ERX327709:ESD327711 EIB327709:EIH327711 DYF327709:DYL327711 DOJ327709:DOP327711 DEN327709:DET327711 CUR327709:CUX327711 CKV327709:CLB327711 CAZ327709:CBF327711 BRD327709:BRJ327711 BHH327709:BHN327711 AXL327709:AXR327711 ANP327709:ANV327711 ADT327709:ADZ327711 TX327709:UD327711 KB327709:KH327711 AF327709:AL327711 WWN262173:WWT262175 WMR262173:WMX262175 WCV262173:WDB262175 VSZ262173:VTF262175 VJD262173:VJJ262175 UZH262173:UZN262175 UPL262173:UPR262175 UFP262173:UFV262175 TVT262173:TVZ262175 TLX262173:TMD262175 TCB262173:TCH262175 SSF262173:SSL262175 SIJ262173:SIP262175 RYN262173:RYT262175 ROR262173:ROX262175 REV262173:RFB262175 QUZ262173:QVF262175 QLD262173:QLJ262175 QBH262173:QBN262175 PRL262173:PRR262175 PHP262173:PHV262175 OXT262173:OXZ262175 ONX262173:OOD262175 OEB262173:OEH262175 NUF262173:NUL262175 NKJ262173:NKP262175 NAN262173:NAT262175 MQR262173:MQX262175 MGV262173:MHB262175 LWZ262173:LXF262175 LND262173:LNJ262175 LDH262173:LDN262175 KTL262173:KTR262175 KJP262173:KJV262175 JZT262173:JZZ262175 JPX262173:JQD262175 JGB262173:JGH262175 IWF262173:IWL262175 IMJ262173:IMP262175 ICN262173:ICT262175 HSR262173:HSX262175 HIV262173:HJB262175 GYZ262173:GZF262175 GPD262173:GPJ262175 GFH262173:GFN262175 FVL262173:FVR262175 FLP262173:FLV262175 FBT262173:FBZ262175 ERX262173:ESD262175 EIB262173:EIH262175 DYF262173:DYL262175 DOJ262173:DOP262175 DEN262173:DET262175 CUR262173:CUX262175 CKV262173:CLB262175 CAZ262173:CBF262175 BRD262173:BRJ262175 BHH262173:BHN262175 AXL262173:AXR262175 ANP262173:ANV262175 ADT262173:ADZ262175 TX262173:UD262175 KB262173:KH262175 AF262173:AL262175 WWN196637:WWT196639 WMR196637:WMX196639 WCV196637:WDB196639 VSZ196637:VTF196639 VJD196637:VJJ196639 UZH196637:UZN196639 UPL196637:UPR196639 UFP196637:UFV196639 TVT196637:TVZ196639 TLX196637:TMD196639 TCB196637:TCH196639 SSF196637:SSL196639 SIJ196637:SIP196639 RYN196637:RYT196639 ROR196637:ROX196639 REV196637:RFB196639 QUZ196637:QVF196639 QLD196637:QLJ196639 QBH196637:QBN196639 PRL196637:PRR196639 PHP196637:PHV196639 OXT196637:OXZ196639 ONX196637:OOD196639 OEB196637:OEH196639 NUF196637:NUL196639 NKJ196637:NKP196639 NAN196637:NAT196639 MQR196637:MQX196639 MGV196637:MHB196639 LWZ196637:LXF196639 LND196637:LNJ196639 LDH196637:LDN196639 KTL196637:KTR196639 KJP196637:KJV196639 JZT196637:JZZ196639 JPX196637:JQD196639 JGB196637:JGH196639 IWF196637:IWL196639 IMJ196637:IMP196639 ICN196637:ICT196639 HSR196637:HSX196639 HIV196637:HJB196639 GYZ196637:GZF196639 GPD196637:GPJ196639 GFH196637:GFN196639 FVL196637:FVR196639 FLP196637:FLV196639 FBT196637:FBZ196639 ERX196637:ESD196639 EIB196637:EIH196639 DYF196637:DYL196639 DOJ196637:DOP196639 DEN196637:DET196639 CUR196637:CUX196639 CKV196637:CLB196639 CAZ196637:CBF196639 BRD196637:BRJ196639 BHH196637:BHN196639 AXL196637:AXR196639 ANP196637:ANV196639 ADT196637:ADZ196639 TX196637:UD196639 KB196637:KH196639 AF196637:AL196639 WWN131101:WWT131103 WMR131101:WMX131103 WCV131101:WDB131103 VSZ131101:VTF131103 VJD131101:VJJ131103 UZH131101:UZN131103 UPL131101:UPR131103 UFP131101:UFV131103 TVT131101:TVZ131103 TLX131101:TMD131103 TCB131101:TCH131103 SSF131101:SSL131103 SIJ131101:SIP131103 RYN131101:RYT131103 ROR131101:ROX131103 REV131101:RFB131103 QUZ131101:QVF131103 QLD131101:QLJ131103 QBH131101:QBN131103 PRL131101:PRR131103 PHP131101:PHV131103 OXT131101:OXZ131103 ONX131101:OOD131103 OEB131101:OEH131103 NUF131101:NUL131103 NKJ131101:NKP131103 NAN131101:NAT131103 MQR131101:MQX131103 MGV131101:MHB131103 LWZ131101:LXF131103 LND131101:LNJ131103 LDH131101:LDN131103 KTL131101:KTR131103 KJP131101:KJV131103 JZT131101:JZZ131103 JPX131101:JQD131103 JGB131101:JGH131103 IWF131101:IWL131103 IMJ131101:IMP131103 ICN131101:ICT131103 HSR131101:HSX131103 HIV131101:HJB131103 GYZ131101:GZF131103 GPD131101:GPJ131103 GFH131101:GFN131103 FVL131101:FVR131103 FLP131101:FLV131103 FBT131101:FBZ131103 ERX131101:ESD131103 EIB131101:EIH131103 DYF131101:DYL131103 DOJ131101:DOP131103 DEN131101:DET131103 CUR131101:CUX131103 CKV131101:CLB131103 CAZ131101:CBF131103 BRD131101:BRJ131103 BHH131101:BHN131103 AXL131101:AXR131103 ANP131101:ANV131103 ADT131101:ADZ131103 TX131101:UD131103 KB131101:KH131103 AF131101:AL131103 WWN65565:WWT65567 WMR65565:WMX65567 WCV65565:WDB65567 VSZ65565:VTF65567 VJD65565:VJJ65567 UZH65565:UZN65567 UPL65565:UPR65567 UFP65565:UFV65567 TVT65565:TVZ65567 TLX65565:TMD65567 TCB65565:TCH65567 SSF65565:SSL65567 SIJ65565:SIP65567 RYN65565:RYT65567 ROR65565:ROX65567 REV65565:RFB65567 QUZ65565:QVF65567 QLD65565:QLJ65567 QBH65565:QBN65567 PRL65565:PRR65567 PHP65565:PHV65567 OXT65565:OXZ65567 ONX65565:OOD65567 OEB65565:OEH65567 NUF65565:NUL65567 NKJ65565:NKP65567 NAN65565:NAT65567 MQR65565:MQX65567 MGV65565:MHB65567 LWZ65565:LXF65567 LND65565:LNJ65567 LDH65565:LDN65567 KTL65565:KTR65567 KJP65565:KJV65567 JZT65565:JZZ65567 JPX65565:JQD65567 JGB65565:JGH65567 IWF65565:IWL65567 IMJ65565:IMP65567 ICN65565:ICT65567 HSR65565:HSX65567 HIV65565:HJB65567 GYZ65565:GZF65567 GPD65565:GPJ65567 GFH65565:GFN65567 FVL65565:FVR65567 FLP65565:FLV65567 FBT65565:FBZ65567 ERX65565:ESD65567 EIB65565:EIH65567 DYF65565:DYL65567 DOJ65565:DOP65567 DEN65565:DET65567 CUR65565:CUX65567 CKV65565:CLB65567 CAZ65565:CBF65567 BRD65565:BRJ65567 BHH65565:BHN65567 AXL65565:AXR65567 ANP65565:ANV65567 ADT65565:ADZ65567 TX65565:UD65567 KB65565:KH65567 AF65565:AL65567 WVM983073:WVY983077 WLQ983073:WMC983077 WBU983073:WCG983077 VRY983073:VSK983077 VIC983073:VIO983077 UYG983073:UYS983077 UOK983073:UOW983077 UEO983073:UFA983077 TUS983073:TVE983077 TKW983073:TLI983077 TBA983073:TBM983077 SRE983073:SRQ983077 SHI983073:SHU983077 RXM983073:RXY983077 RNQ983073:ROC983077 RDU983073:REG983077 QTY983073:QUK983077 QKC983073:QKO983077 QAG983073:QAS983077 PQK983073:PQW983077 PGO983073:PHA983077 OWS983073:OXE983077 OMW983073:ONI983077 ODA983073:ODM983077 NTE983073:NTQ983077 NJI983073:NJU983077 MZM983073:MZY983077 MPQ983073:MQC983077 MFU983073:MGG983077 LVY983073:LWK983077 LMC983073:LMO983077 LCG983073:LCS983077 KSK983073:KSW983077 KIO983073:KJA983077 JYS983073:JZE983077 JOW983073:JPI983077 JFA983073:JFM983077 IVE983073:IVQ983077 ILI983073:ILU983077 IBM983073:IBY983077 HRQ983073:HSC983077 HHU983073:HIG983077 GXY983073:GYK983077 GOC983073:GOO983077 GEG983073:GES983077 FUK983073:FUW983077 FKO983073:FLA983077 FAS983073:FBE983077 EQW983073:ERI983077 EHA983073:EHM983077 DXE983073:DXQ983077 DNI983073:DNU983077 DDM983073:DDY983077 CTQ983073:CUC983077 CJU983073:CKG983077 BZY983073:CAK983077 BQC983073:BQO983077 BGG983073:BGS983077 AWK983073:AWW983077 AMO983073:ANA983077 ACS983073:ADE983077 SW983073:TI983077 JA983073:JM983077 C983073:O983077 WVM917537:WVY917541 WLQ917537:WMC917541 WBU917537:WCG917541 VRY917537:VSK917541 VIC917537:VIO917541 UYG917537:UYS917541 UOK917537:UOW917541 UEO917537:UFA917541 TUS917537:TVE917541 TKW917537:TLI917541 TBA917537:TBM917541 SRE917537:SRQ917541 SHI917537:SHU917541 RXM917537:RXY917541 RNQ917537:ROC917541 RDU917537:REG917541 QTY917537:QUK917541 QKC917537:QKO917541 QAG917537:QAS917541 PQK917537:PQW917541 PGO917537:PHA917541 OWS917537:OXE917541 OMW917537:ONI917541 ODA917537:ODM917541 NTE917537:NTQ917541 NJI917537:NJU917541 MZM917537:MZY917541 MPQ917537:MQC917541 MFU917537:MGG917541 LVY917537:LWK917541 LMC917537:LMO917541 LCG917537:LCS917541 KSK917537:KSW917541 KIO917537:KJA917541 JYS917537:JZE917541 JOW917537:JPI917541 JFA917537:JFM917541 IVE917537:IVQ917541 ILI917537:ILU917541 IBM917537:IBY917541 HRQ917537:HSC917541 HHU917537:HIG917541 GXY917537:GYK917541 GOC917537:GOO917541 GEG917537:GES917541 FUK917537:FUW917541 FKO917537:FLA917541 FAS917537:FBE917541 EQW917537:ERI917541 EHA917537:EHM917541 DXE917537:DXQ917541 DNI917537:DNU917541 DDM917537:DDY917541 CTQ917537:CUC917541 CJU917537:CKG917541 BZY917537:CAK917541 BQC917537:BQO917541 BGG917537:BGS917541 AWK917537:AWW917541 AMO917537:ANA917541 ACS917537:ADE917541 SW917537:TI917541 JA917537:JM917541 C917537:O917541 WVM852001:WVY852005 WLQ852001:WMC852005 WBU852001:WCG852005 VRY852001:VSK852005 VIC852001:VIO852005 UYG852001:UYS852005 UOK852001:UOW852005 UEO852001:UFA852005 TUS852001:TVE852005 TKW852001:TLI852005 TBA852001:TBM852005 SRE852001:SRQ852005 SHI852001:SHU852005 RXM852001:RXY852005 RNQ852001:ROC852005 RDU852001:REG852005 QTY852001:QUK852005 QKC852001:QKO852005 QAG852001:QAS852005 PQK852001:PQW852005 PGO852001:PHA852005 OWS852001:OXE852005 OMW852001:ONI852005 ODA852001:ODM852005 NTE852001:NTQ852005 NJI852001:NJU852005 MZM852001:MZY852005 MPQ852001:MQC852005 MFU852001:MGG852005 LVY852001:LWK852005 LMC852001:LMO852005 LCG852001:LCS852005 KSK852001:KSW852005 KIO852001:KJA852005 JYS852001:JZE852005 JOW852001:JPI852005 JFA852001:JFM852005 IVE852001:IVQ852005 ILI852001:ILU852005 IBM852001:IBY852005 HRQ852001:HSC852005 HHU852001:HIG852005 GXY852001:GYK852005 GOC852001:GOO852005 GEG852001:GES852005 FUK852001:FUW852005 FKO852001:FLA852005 FAS852001:FBE852005 EQW852001:ERI852005 EHA852001:EHM852005 DXE852001:DXQ852005 DNI852001:DNU852005 DDM852001:DDY852005 CTQ852001:CUC852005 CJU852001:CKG852005 BZY852001:CAK852005 BQC852001:BQO852005 BGG852001:BGS852005 AWK852001:AWW852005 AMO852001:ANA852005 ACS852001:ADE852005 SW852001:TI852005 JA852001:JM852005 C852001:O852005 WVM786465:WVY786469 WLQ786465:WMC786469 WBU786465:WCG786469 VRY786465:VSK786469 VIC786465:VIO786469 UYG786465:UYS786469 UOK786465:UOW786469 UEO786465:UFA786469 TUS786465:TVE786469 TKW786465:TLI786469 TBA786465:TBM786469 SRE786465:SRQ786469 SHI786465:SHU786469 RXM786465:RXY786469 RNQ786465:ROC786469 RDU786465:REG786469 QTY786465:QUK786469 QKC786465:QKO786469 QAG786465:QAS786469 PQK786465:PQW786469 PGO786465:PHA786469 OWS786465:OXE786469 OMW786465:ONI786469 ODA786465:ODM786469 NTE786465:NTQ786469 NJI786465:NJU786469 MZM786465:MZY786469 MPQ786465:MQC786469 MFU786465:MGG786469 LVY786465:LWK786469 LMC786465:LMO786469 LCG786465:LCS786469 KSK786465:KSW786469 KIO786465:KJA786469 JYS786465:JZE786469 JOW786465:JPI786469 JFA786465:JFM786469 IVE786465:IVQ786469 ILI786465:ILU786469 IBM786465:IBY786469 HRQ786465:HSC786469 HHU786465:HIG786469 GXY786465:GYK786469 GOC786465:GOO786469 GEG786465:GES786469 FUK786465:FUW786469 FKO786465:FLA786469 FAS786465:FBE786469 EQW786465:ERI786469 EHA786465:EHM786469 DXE786465:DXQ786469 DNI786465:DNU786469 DDM786465:DDY786469 CTQ786465:CUC786469 CJU786465:CKG786469 BZY786465:CAK786469 BQC786465:BQO786469 BGG786465:BGS786469 AWK786465:AWW786469 AMO786465:ANA786469 ACS786465:ADE786469 SW786465:TI786469 JA786465:JM786469 C786465:O786469 WVM720929:WVY720933 WLQ720929:WMC720933 WBU720929:WCG720933 VRY720929:VSK720933 VIC720929:VIO720933 UYG720929:UYS720933 UOK720929:UOW720933 UEO720929:UFA720933 TUS720929:TVE720933 TKW720929:TLI720933 TBA720929:TBM720933 SRE720929:SRQ720933 SHI720929:SHU720933 RXM720929:RXY720933 RNQ720929:ROC720933 RDU720929:REG720933 QTY720929:QUK720933 QKC720929:QKO720933 QAG720929:QAS720933 PQK720929:PQW720933 PGO720929:PHA720933 OWS720929:OXE720933 OMW720929:ONI720933 ODA720929:ODM720933 NTE720929:NTQ720933 NJI720929:NJU720933 MZM720929:MZY720933 MPQ720929:MQC720933 MFU720929:MGG720933 LVY720929:LWK720933 LMC720929:LMO720933 LCG720929:LCS720933 KSK720929:KSW720933 KIO720929:KJA720933 JYS720929:JZE720933 JOW720929:JPI720933 JFA720929:JFM720933 IVE720929:IVQ720933 ILI720929:ILU720933 IBM720929:IBY720933 HRQ720929:HSC720933 HHU720929:HIG720933 GXY720929:GYK720933 GOC720929:GOO720933 GEG720929:GES720933 FUK720929:FUW720933 FKO720929:FLA720933 FAS720929:FBE720933 EQW720929:ERI720933 EHA720929:EHM720933 DXE720929:DXQ720933 DNI720929:DNU720933 DDM720929:DDY720933 CTQ720929:CUC720933 CJU720929:CKG720933 BZY720929:CAK720933 BQC720929:BQO720933 BGG720929:BGS720933 AWK720929:AWW720933 AMO720929:ANA720933 ACS720929:ADE720933 SW720929:TI720933 JA720929:JM720933 C720929:O720933 WVM655393:WVY655397 WLQ655393:WMC655397 WBU655393:WCG655397 VRY655393:VSK655397 VIC655393:VIO655397 UYG655393:UYS655397 UOK655393:UOW655397 UEO655393:UFA655397 TUS655393:TVE655397 TKW655393:TLI655397 TBA655393:TBM655397 SRE655393:SRQ655397 SHI655393:SHU655397 RXM655393:RXY655397 RNQ655393:ROC655397 RDU655393:REG655397 QTY655393:QUK655397 QKC655393:QKO655397 QAG655393:QAS655397 PQK655393:PQW655397 PGO655393:PHA655397 OWS655393:OXE655397 OMW655393:ONI655397 ODA655393:ODM655397 NTE655393:NTQ655397 NJI655393:NJU655397 MZM655393:MZY655397 MPQ655393:MQC655397 MFU655393:MGG655397 LVY655393:LWK655397 LMC655393:LMO655397 LCG655393:LCS655397 KSK655393:KSW655397 KIO655393:KJA655397 JYS655393:JZE655397 JOW655393:JPI655397 JFA655393:JFM655397 IVE655393:IVQ655397 ILI655393:ILU655397 IBM655393:IBY655397 HRQ655393:HSC655397 HHU655393:HIG655397 GXY655393:GYK655397 GOC655393:GOO655397 GEG655393:GES655397 FUK655393:FUW655397 FKO655393:FLA655397 FAS655393:FBE655397 EQW655393:ERI655397 EHA655393:EHM655397 DXE655393:DXQ655397 DNI655393:DNU655397 DDM655393:DDY655397 CTQ655393:CUC655397 CJU655393:CKG655397 BZY655393:CAK655397 BQC655393:BQO655397 BGG655393:BGS655397 AWK655393:AWW655397 AMO655393:ANA655397 ACS655393:ADE655397 SW655393:TI655397 JA655393:JM655397 C655393:O655397 WVM589857:WVY589861 WLQ589857:WMC589861 WBU589857:WCG589861 VRY589857:VSK589861 VIC589857:VIO589861 UYG589857:UYS589861 UOK589857:UOW589861 UEO589857:UFA589861 TUS589857:TVE589861 TKW589857:TLI589861 TBA589857:TBM589861 SRE589857:SRQ589861 SHI589857:SHU589861 RXM589857:RXY589861 RNQ589857:ROC589861 RDU589857:REG589861 QTY589857:QUK589861 QKC589857:QKO589861 QAG589857:QAS589861 PQK589857:PQW589861 PGO589857:PHA589861 OWS589857:OXE589861 OMW589857:ONI589861 ODA589857:ODM589861 NTE589857:NTQ589861 NJI589857:NJU589861 MZM589857:MZY589861 MPQ589857:MQC589861 MFU589857:MGG589861 LVY589857:LWK589861 LMC589857:LMO589861 LCG589857:LCS589861 KSK589857:KSW589861 KIO589857:KJA589861 JYS589857:JZE589861 JOW589857:JPI589861 JFA589857:JFM589861 IVE589857:IVQ589861 ILI589857:ILU589861 IBM589857:IBY589861 HRQ589857:HSC589861 HHU589857:HIG589861 GXY589857:GYK589861 GOC589857:GOO589861 GEG589857:GES589861 FUK589857:FUW589861 FKO589857:FLA589861 FAS589857:FBE589861 EQW589857:ERI589861 EHA589857:EHM589861 DXE589857:DXQ589861 DNI589857:DNU589861 DDM589857:DDY589861 CTQ589857:CUC589861 CJU589857:CKG589861 BZY589857:CAK589861 BQC589857:BQO589861 BGG589857:BGS589861 AWK589857:AWW589861 AMO589857:ANA589861 ACS589857:ADE589861 SW589857:TI589861 JA589857:JM589861 C589857:O589861 WVM524321:WVY524325 WLQ524321:WMC524325 WBU524321:WCG524325 VRY524321:VSK524325 VIC524321:VIO524325 UYG524321:UYS524325 UOK524321:UOW524325 UEO524321:UFA524325 TUS524321:TVE524325 TKW524321:TLI524325 TBA524321:TBM524325 SRE524321:SRQ524325 SHI524321:SHU524325 RXM524321:RXY524325 RNQ524321:ROC524325 RDU524321:REG524325 QTY524321:QUK524325 QKC524321:QKO524325 QAG524321:QAS524325 PQK524321:PQW524325 PGO524321:PHA524325 OWS524321:OXE524325 OMW524321:ONI524325 ODA524321:ODM524325 NTE524321:NTQ524325 NJI524321:NJU524325 MZM524321:MZY524325 MPQ524321:MQC524325 MFU524321:MGG524325 LVY524321:LWK524325 LMC524321:LMO524325 LCG524321:LCS524325 KSK524321:KSW524325 KIO524321:KJA524325 JYS524321:JZE524325 JOW524321:JPI524325 JFA524321:JFM524325 IVE524321:IVQ524325 ILI524321:ILU524325 IBM524321:IBY524325 HRQ524321:HSC524325 HHU524321:HIG524325 GXY524321:GYK524325 GOC524321:GOO524325 GEG524321:GES524325 FUK524321:FUW524325 FKO524321:FLA524325 FAS524321:FBE524325 EQW524321:ERI524325 EHA524321:EHM524325 DXE524321:DXQ524325 DNI524321:DNU524325 DDM524321:DDY524325 CTQ524321:CUC524325 CJU524321:CKG524325 BZY524321:CAK524325 BQC524321:BQO524325 BGG524321:BGS524325 AWK524321:AWW524325 AMO524321:ANA524325 ACS524321:ADE524325 SW524321:TI524325 JA524321:JM524325 C524321:O524325 WVM458785:WVY458789 WLQ458785:WMC458789 WBU458785:WCG458789 VRY458785:VSK458789 VIC458785:VIO458789 UYG458785:UYS458789 UOK458785:UOW458789 UEO458785:UFA458789 TUS458785:TVE458789 TKW458785:TLI458789 TBA458785:TBM458789 SRE458785:SRQ458789 SHI458785:SHU458789 RXM458785:RXY458789 RNQ458785:ROC458789 RDU458785:REG458789 QTY458785:QUK458789 QKC458785:QKO458789 QAG458785:QAS458789 PQK458785:PQW458789 PGO458785:PHA458789 OWS458785:OXE458789 OMW458785:ONI458789 ODA458785:ODM458789 NTE458785:NTQ458789 NJI458785:NJU458789 MZM458785:MZY458789 MPQ458785:MQC458789 MFU458785:MGG458789 LVY458785:LWK458789 LMC458785:LMO458789 LCG458785:LCS458789 KSK458785:KSW458789 KIO458785:KJA458789 JYS458785:JZE458789 JOW458785:JPI458789 JFA458785:JFM458789 IVE458785:IVQ458789 ILI458785:ILU458789 IBM458785:IBY458789 HRQ458785:HSC458789 HHU458785:HIG458789 GXY458785:GYK458789 GOC458785:GOO458789 GEG458785:GES458789 FUK458785:FUW458789 FKO458785:FLA458789 FAS458785:FBE458789 EQW458785:ERI458789 EHA458785:EHM458789 DXE458785:DXQ458789 DNI458785:DNU458789 DDM458785:DDY458789 CTQ458785:CUC458789 CJU458785:CKG458789 BZY458785:CAK458789 BQC458785:BQO458789 BGG458785:BGS458789 AWK458785:AWW458789 AMO458785:ANA458789 ACS458785:ADE458789 SW458785:TI458789 JA458785:JM458789 C458785:O458789 WVM393249:WVY393253 WLQ393249:WMC393253 WBU393249:WCG393253 VRY393249:VSK393253 VIC393249:VIO393253 UYG393249:UYS393253 UOK393249:UOW393253 UEO393249:UFA393253 TUS393249:TVE393253 TKW393249:TLI393253 TBA393249:TBM393253 SRE393249:SRQ393253 SHI393249:SHU393253 RXM393249:RXY393253 RNQ393249:ROC393253 RDU393249:REG393253 QTY393249:QUK393253 QKC393249:QKO393253 QAG393249:QAS393253 PQK393249:PQW393253 PGO393249:PHA393253 OWS393249:OXE393253 OMW393249:ONI393253 ODA393249:ODM393253 NTE393249:NTQ393253 NJI393249:NJU393253 MZM393249:MZY393253 MPQ393249:MQC393253 MFU393249:MGG393253 LVY393249:LWK393253 LMC393249:LMO393253 LCG393249:LCS393253 KSK393249:KSW393253 KIO393249:KJA393253 JYS393249:JZE393253 JOW393249:JPI393253 JFA393249:JFM393253 IVE393249:IVQ393253 ILI393249:ILU393253 IBM393249:IBY393253 HRQ393249:HSC393253 HHU393249:HIG393253 GXY393249:GYK393253 GOC393249:GOO393253 GEG393249:GES393253 FUK393249:FUW393253 FKO393249:FLA393253 FAS393249:FBE393253 EQW393249:ERI393253 EHA393249:EHM393253 DXE393249:DXQ393253 DNI393249:DNU393253 DDM393249:DDY393253 CTQ393249:CUC393253 CJU393249:CKG393253 BZY393249:CAK393253 BQC393249:BQO393253 BGG393249:BGS393253 AWK393249:AWW393253 AMO393249:ANA393253 ACS393249:ADE393253 SW393249:TI393253 JA393249:JM393253 C393249:O393253 WVM327713:WVY327717 WLQ327713:WMC327717 WBU327713:WCG327717 VRY327713:VSK327717 VIC327713:VIO327717 UYG327713:UYS327717 UOK327713:UOW327717 UEO327713:UFA327717 TUS327713:TVE327717 TKW327713:TLI327717 TBA327713:TBM327717 SRE327713:SRQ327717 SHI327713:SHU327717 RXM327713:RXY327717 RNQ327713:ROC327717 RDU327713:REG327717 QTY327713:QUK327717 QKC327713:QKO327717 QAG327713:QAS327717 PQK327713:PQW327717 PGO327713:PHA327717 OWS327713:OXE327717 OMW327713:ONI327717 ODA327713:ODM327717 NTE327713:NTQ327717 NJI327713:NJU327717 MZM327713:MZY327717 MPQ327713:MQC327717 MFU327713:MGG327717 LVY327713:LWK327717 LMC327713:LMO327717 LCG327713:LCS327717 KSK327713:KSW327717 KIO327713:KJA327717 JYS327713:JZE327717 JOW327713:JPI327717 JFA327713:JFM327717 IVE327713:IVQ327717 ILI327713:ILU327717 IBM327713:IBY327717 HRQ327713:HSC327717 HHU327713:HIG327717 GXY327713:GYK327717 GOC327713:GOO327717 GEG327713:GES327717 FUK327713:FUW327717 FKO327713:FLA327717 FAS327713:FBE327717 EQW327713:ERI327717 EHA327713:EHM327717 DXE327713:DXQ327717 DNI327713:DNU327717 DDM327713:DDY327717 CTQ327713:CUC327717 CJU327713:CKG327717 BZY327713:CAK327717 BQC327713:BQO327717 BGG327713:BGS327717 AWK327713:AWW327717 AMO327713:ANA327717 ACS327713:ADE327717 SW327713:TI327717 JA327713:JM327717 C327713:O327717 WVM262177:WVY262181 WLQ262177:WMC262181 WBU262177:WCG262181 VRY262177:VSK262181 VIC262177:VIO262181 UYG262177:UYS262181 UOK262177:UOW262181 UEO262177:UFA262181 TUS262177:TVE262181 TKW262177:TLI262181 TBA262177:TBM262181 SRE262177:SRQ262181 SHI262177:SHU262181 RXM262177:RXY262181 RNQ262177:ROC262181 RDU262177:REG262181 QTY262177:QUK262181 QKC262177:QKO262181 QAG262177:QAS262181 PQK262177:PQW262181 PGO262177:PHA262181 OWS262177:OXE262181 OMW262177:ONI262181 ODA262177:ODM262181 NTE262177:NTQ262181 NJI262177:NJU262181 MZM262177:MZY262181 MPQ262177:MQC262181 MFU262177:MGG262181 LVY262177:LWK262181 LMC262177:LMO262181 LCG262177:LCS262181 KSK262177:KSW262181 KIO262177:KJA262181 JYS262177:JZE262181 JOW262177:JPI262181 JFA262177:JFM262181 IVE262177:IVQ262181 ILI262177:ILU262181 IBM262177:IBY262181 HRQ262177:HSC262181 HHU262177:HIG262181 GXY262177:GYK262181 GOC262177:GOO262181 GEG262177:GES262181 FUK262177:FUW262181 FKO262177:FLA262181 FAS262177:FBE262181 EQW262177:ERI262181 EHA262177:EHM262181 DXE262177:DXQ262181 DNI262177:DNU262181 DDM262177:DDY262181 CTQ262177:CUC262181 CJU262177:CKG262181 BZY262177:CAK262181 BQC262177:BQO262181 BGG262177:BGS262181 AWK262177:AWW262181 AMO262177:ANA262181 ACS262177:ADE262181 SW262177:TI262181 JA262177:JM262181 C262177:O262181 WVM196641:WVY196645 WLQ196641:WMC196645 WBU196641:WCG196645 VRY196641:VSK196645 VIC196641:VIO196645 UYG196641:UYS196645 UOK196641:UOW196645 UEO196641:UFA196645 TUS196641:TVE196645 TKW196641:TLI196645 TBA196641:TBM196645 SRE196641:SRQ196645 SHI196641:SHU196645 RXM196641:RXY196645 RNQ196641:ROC196645 RDU196641:REG196645 QTY196641:QUK196645 QKC196641:QKO196645 QAG196641:QAS196645 PQK196641:PQW196645 PGO196641:PHA196645 OWS196641:OXE196645 OMW196641:ONI196645 ODA196641:ODM196645 NTE196641:NTQ196645 NJI196641:NJU196645 MZM196641:MZY196645 MPQ196641:MQC196645 MFU196641:MGG196645 LVY196641:LWK196645 LMC196641:LMO196645 LCG196641:LCS196645 KSK196641:KSW196645 KIO196641:KJA196645 JYS196641:JZE196645 JOW196641:JPI196645 JFA196641:JFM196645 IVE196641:IVQ196645 ILI196641:ILU196645 IBM196641:IBY196645 HRQ196641:HSC196645 HHU196641:HIG196645 GXY196641:GYK196645 GOC196641:GOO196645 GEG196641:GES196645 FUK196641:FUW196645 FKO196641:FLA196645 FAS196641:FBE196645 EQW196641:ERI196645 EHA196641:EHM196645 DXE196641:DXQ196645 DNI196641:DNU196645 DDM196641:DDY196645 CTQ196641:CUC196645 CJU196641:CKG196645 BZY196641:CAK196645 BQC196641:BQO196645 BGG196641:BGS196645 AWK196641:AWW196645 AMO196641:ANA196645 ACS196641:ADE196645 SW196641:TI196645 JA196641:JM196645 C196641:O196645 WVM131105:WVY131109 WLQ131105:WMC131109 WBU131105:WCG131109 VRY131105:VSK131109 VIC131105:VIO131109 UYG131105:UYS131109 UOK131105:UOW131109 UEO131105:UFA131109 TUS131105:TVE131109 TKW131105:TLI131109 TBA131105:TBM131109 SRE131105:SRQ131109 SHI131105:SHU131109 RXM131105:RXY131109 RNQ131105:ROC131109 RDU131105:REG131109 QTY131105:QUK131109 QKC131105:QKO131109 QAG131105:QAS131109 PQK131105:PQW131109 PGO131105:PHA131109 OWS131105:OXE131109 OMW131105:ONI131109 ODA131105:ODM131109 NTE131105:NTQ131109 NJI131105:NJU131109 MZM131105:MZY131109 MPQ131105:MQC131109 MFU131105:MGG131109 LVY131105:LWK131109 LMC131105:LMO131109 LCG131105:LCS131109 KSK131105:KSW131109 KIO131105:KJA131109 JYS131105:JZE131109 JOW131105:JPI131109 JFA131105:JFM131109 IVE131105:IVQ131109 ILI131105:ILU131109 IBM131105:IBY131109 HRQ131105:HSC131109 HHU131105:HIG131109 GXY131105:GYK131109 GOC131105:GOO131109 GEG131105:GES131109 FUK131105:FUW131109 FKO131105:FLA131109 FAS131105:FBE131109 EQW131105:ERI131109 EHA131105:EHM131109 DXE131105:DXQ131109 DNI131105:DNU131109 DDM131105:DDY131109 CTQ131105:CUC131109 CJU131105:CKG131109 BZY131105:CAK131109 BQC131105:BQO131109 BGG131105:BGS131109 AWK131105:AWW131109 AMO131105:ANA131109 ACS131105:ADE131109 SW131105:TI131109 JA131105:JM131109 C131105:O131109 WVM65569:WVY65573 WLQ65569:WMC65573 WBU65569:WCG65573 VRY65569:VSK65573 VIC65569:VIO65573 UYG65569:UYS65573 UOK65569:UOW65573 UEO65569:UFA65573 TUS65569:TVE65573 TKW65569:TLI65573 TBA65569:TBM65573 SRE65569:SRQ65573 SHI65569:SHU65573 RXM65569:RXY65573 RNQ65569:ROC65573 RDU65569:REG65573 QTY65569:QUK65573 QKC65569:QKO65573 QAG65569:QAS65573 PQK65569:PQW65573 PGO65569:PHA65573 OWS65569:OXE65573 OMW65569:ONI65573 ODA65569:ODM65573 NTE65569:NTQ65573 NJI65569:NJU65573 MZM65569:MZY65573 MPQ65569:MQC65573 MFU65569:MGG65573 LVY65569:LWK65573 LMC65569:LMO65573 LCG65569:LCS65573 KSK65569:KSW65573 KIO65569:KJA65573 JYS65569:JZE65573 JOW65569:JPI65573 JFA65569:JFM65573 IVE65569:IVQ65573 ILI65569:ILU65573 IBM65569:IBY65573 HRQ65569:HSC65573 HHU65569:HIG65573 GXY65569:GYK65573 GOC65569:GOO65573 GEG65569:GES65573 FUK65569:FUW65573 FKO65569:FLA65573 FAS65569:FBE65573 EQW65569:ERI65573 EHA65569:EHM65573 DXE65569:DXQ65573 DNI65569:DNU65573 DDM65569:DDY65573 CTQ65569:CUC65573 CJU65569:CKG65573 BZY65569:CAK65573 BQC65569:BQO65573 BGG65569:BGS65573 AWK65569:AWW65573 AMO65569:ANA65573 ACS65569:ADE65573 SW65569:TI65573 JA65569:JM65573 C65569:O65573 WVM32:WVY37 WLQ32:WMC37 WBU32:WCG37 VRY32:VSK37 VIC32:VIO37 UYG32:UYS37 UOK32:UOW37 UEO32:UFA37 TUS32:TVE37 TKW32:TLI37 TBA32:TBM37 SRE32:SRQ37 SHI32:SHU37 RXM32:RXY37 RNQ32:ROC37 RDU32:REG37 QTY32:QUK37 QKC32:QKO37 QAG32:QAS37 PQK32:PQW37 PGO32:PHA37 OWS32:OXE37 OMW32:ONI37 ODA32:ODM37 NTE32:NTQ37 NJI32:NJU37 MZM32:MZY37 MPQ32:MQC37 MFU32:MGG37 LVY32:LWK37 LMC32:LMO37 LCG32:LCS37 KSK32:KSW37 KIO32:KJA37 JYS32:JZE37 JOW32:JPI37 JFA32:JFM37 IVE32:IVQ37 ILI32:ILU37 IBM32:IBY37 HRQ32:HSC37 HHU32:HIG37 GXY32:GYK37 GOC32:GOO37 GEG32:GES37 FUK32:FUW37 FKO32:FLA37 FAS32:FBE37 EQW32:ERI37 EHA32:EHM37 DXE32:DXQ37 DNI32:DNU37 DDM32:DDY37 CTQ32:CUC37 CJU32:CKG37 BZY32:CAK37 BQC32:BQO37 BGG32:BGS37 AWK32:AWW37 AMO32:ANA37 ACS32:ADE37 SW32:TI37 C32:O37 C18:O28 WLQ18:WMC28 WBU18:WCG28 VRY18:VSK28 VIC18:VIO28 UYG18:UYS28 UOK18:UOW28 UEO18:UFA28 TUS18:TVE28 TKW18:TLI28 TBA18:TBM28 SRE18:SRQ28 SHI18:SHU28 RXM18:RXY28 RNQ18:ROC28 RDU18:REG28 QTY18:QUK28 QKC18:QKO28 QAG18:QAS28 PQK18:PQW28 PGO18:PHA28 OWS18:OXE28 OMW18:ONI28 ODA18:ODM28 NTE18:NTQ28 NJI18:NJU28 MZM18:MZY28 MPQ18:MQC28 MFU18:MGG28 LVY18:LWK28 LMC18:LMO28 LCG18:LCS28 KSK18:KSW28 KIO18:KJA28 JYS18:JZE28 JOW18:JPI28 JFA18:JFM28 IVE18:IVQ28 ILI18:ILU28 IBM18:IBY28 HRQ18:HSC28 HHU18:HIG28 GXY18:GYK28 GOC18:GOO28 GEG18:GES28 FUK18:FUW28 FKO18:FLA28 FAS18:FBE28 EQW18:ERI28 EHA18:EHM28 DXE18:DXQ28 DNI18:DNU28 DDM18:DDY28 CTQ18:CUC28 CJU18:CKG28 BZY18:CAK28 BQC18:BQO28 BGG18:BGS28 AWK18:AWW28 AMO18:ANA28 ACS18:ADE28 SW18:TI28 JA18:JM28 WVM18:WVY28 WVK29:WVK30 WLO29:WLO30 WBS29:WBS30 VRW29:VRW30 VIA29:VIA30 UYE29:UYE30 UOI29:UOI30 UEM29:UEM30 TUQ29:TUQ30 TKU29:TKU30 TAY29:TAY30 SRC29:SRC30 SHG29:SHG30 RXK29:RXK30 RNO29:RNO30 RDS29:RDS30 QTW29:QTW30 QKA29:QKA30 QAE29:QAE30 PQI29:PQI30 PGM29:PGM30 OWQ29:OWQ30 OMU29:OMU30 OCY29:OCY30 NTC29:NTC30 NJG29:NJG30 MZK29:MZK30 MPO29:MPO30 MFS29:MFS30 LVW29:LVW30 LMA29:LMA30 LCE29:LCE30 KSI29:KSI30 KIM29:KIM30 JYQ29:JYQ30 JOU29:JOU30 JEY29:JEY30 IVC29:IVC30 ILG29:ILG30 IBK29:IBK30 HRO29:HRO30 HHS29:HHS30 GXW29:GXW30 GOA29:GOA30 GEE29:GEE30 FUI29:FUI30 FKM29:FKM30 FAQ29:FAQ30 EQU29:EQU30 EGY29:EGY30 DXC29:DXC30 DNG29:DNG30 DDK29:DDK30 CTO29:CTO30 CJS29:CJS30 BZW29:BZW30 BQA29:BQA30 BGE29:BGE30 AWI29:AWI30 AMM29:AMM30 ACQ29:ACQ30 SU29:SU30 IY29:IY30 AF30:AL31 WWN30:WWT31 WMR30:WMX31 WCV30:WDB31 VSZ30:VTF31 VJD30:VJJ31 UZH30:UZN31 UPL30:UPR31 UFP30:UFV31 TVT30:TVZ31 TLX30:TMD31 TCB30:TCH31 SSF30:SSL31 SIJ30:SIP31 RYN30:RYT31 ROR30:ROX31 REV30:RFB31 QUZ30:QVF31 QLD30:QLJ31 QBH30:QBN31 PRL30:PRR31 PHP30:PHV31 OXT30:OXZ31 ONX30:OOD31 OEB30:OEH31 NUF30:NUL31 NKJ30:NKP31 NAN30:NAT31 MQR30:MQX31 MGV30:MHB31 LWZ30:LXF31 LND30:LNJ31 LDH30:LDN31 KTL30:KTR31 KJP30:KJV31 JZT30:JZZ31 JPX30:JQD31 JGB30:JGH31 IWF30:IWL31 IMJ30:IMP31 ICN30:ICT31 HSR30:HSX31 HIV30:HJB31 GYZ30:GZF31 GPD30:GPJ31 GFH30:GFN31 FVL30:FVR31 FLP30:FLV31 FBT30:FBZ31 ERX30:ESD31 EIB30:EIH31 DYF30:DYL31 DOJ30:DOP31 DEN30:DET31 CUR30:CUX31 CKV30:CLB31 CAZ30:CBF31 BRD30:BRJ31 BHH30:BHN31 AXL30:AXR31 ANP30:ANV31 ADT30:ADZ31 TX30:UD31 KB30:KH31 A30" xr:uid="{00000000-0002-0000-0A00-000000000000}">
      <formula1>0</formula1>
      <formula2>1</formula2>
    </dataValidation>
  </dataValidations>
  <printOptions horizontalCentered="1"/>
  <pageMargins left="0.39370078740157483" right="0.39370078740157483" top="0.39370078740157483" bottom="0.39370078740157483" header="0" footer="0"/>
  <pageSetup paperSize="9" scale="69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BV120"/>
  <sheetViews>
    <sheetView tabSelected="1" view="pageBreakPreview" topLeftCell="A43" zoomScale="115" zoomScaleNormal="175" zoomScaleSheetLayoutView="115" zoomScalePageLayoutView="130" workbookViewId="0">
      <selection activeCell="AV49" sqref="AV49:BC49"/>
    </sheetView>
  </sheetViews>
  <sheetFormatPr baseColWidth="10" defaultRowHeight="15" x14ac:dyDescent="0.25"/>
  <cols>
    <col min="1" max="1" width="0.7109375" customWidth="1"/>
    <col min="2" max="23" width="2" customWidth="1"/>
    <col min="24" max="24" width="0.7109375" customWidth="1"/>
    <col min="25" max="25" width="0.5703125" customWidth="1"/>
    <col min="26" max="26" width="1.7109375" customWidth="1"/>
    <col min="27" max="27" width="1.85546875" customWidth="1"/>
    <col min="28" max="28" width="1.7109375" customWidth="1"/>
    <col min="29" max="29" width="0.7109375" customWidth="1"/>
    <col min="30" max="30" width="2" customWidth="1"/>
    <col min="31" max="31" width="2.140625" customWidth="1"/>
    <col min="32" max="32" width="1.7109375" customWidth="1"/>
    <col min="33" max="34" width="2" customWidth="1"/>
    <col min="35" max="35" width="1.7109375" customWidth="1"/>
    <col min="36" max="37" width="1.5703125" customWidth="1"/>
    <col min="38" max="38" width="1.7109375" customWidth="1"/>
    <col min="39" max="39" width="1.85546875" customWidth="1"/>
    <col min="40" max="40" width="1.42578125" customWidth="1"/>
    <col min="41" max="41" width="1.5703125" customWidth="1"/>
    <col min="42" max="42" width="1.42578125" customWidth="1"/>
    <col min="43" max="43" width="1.85546875" customWidth="1"/>
    <col min="44" max="47" width="1.42578125" customWidth="1"/>
    <col min="48" max="48" width="1.5703125" customWidth="1"/>
    <col min="49" max="49" width="1.7109375" customWidth="1"/>
    <col min="50" max="55" width="1.42578125" customWidth="1"/>
    <col min="56" max="56" width="3" customWidth="1"/>
    <col min="57" max="57" width="0.140625" customWidth="1"/>
    <col min="58" max="58" width="0.42578125" hidden="1" customWidth="1"/>
    <col min="59" max="63" width="0.42578125" customWidth="1"/>
    <col min="64" max="99" width="1.42578125" customWidth="1"/>
    <col min="100" max="319" width="2" customWidth="1"/>
  </cols>
  <sheetData>
    <row r="2" spans="27:55" ht="15.75" customHeight="1" x14ac:dyDescent="0.25"/>
    <row r="5" spans="27:55" ht="15.75" x14ac:dyDescent="0.25">
      <c r="AA5" t="s">
        <v>4</v>
      </c>
      <c r="AE5" s="452" t="s">
        <v>26</v>
      </c>
      <c r="AF5" s="452"/>
      <c r="AG5" s="452"/>
      <c r="AH5" s="452"/>
      <c r="AI5" s="452"/>
      <c r="AJ5" s="452"/>
      <c r="AK5" s="452"/>
      <c r="AL5" s="452"/>
      <c r="AM5" s="452"/>
      <c r="AN5" s="452"/>
      <c r="AO5" s="452"/>
      <c r="AP5" s="452"/>
      <c r="AQ5" s="452"/>
      <c r="AR5" s="452"/>
      <c r="AS5" s="452"/>
      <c r="AT5" s="452"/>
      <c r="AU5" s="452"/>
      <c r="AV5" s="452"/>
      <c r="AW5" s="452"/>
      <c r="AX5" s="452"/>
      <c r="AY5" s="452"/>
      <c r="AZ5" s="452"/>
      <c r="BA5" s="452"/>
      <c r="BB5" s="452"/>
      <c r="BC5" s="452"/>
    </row>
    <row r="6" spans="27:55" ht="15.75" customHeight="1" x14ac:dyDescent="0.25"/>
    <row r="15" spans="27:55" ht="20.25" x14ac:dyDescent="0.25">
      <c r="AE15" s="453" t="s">
        <v>27</v>
      </c>
      <c r="AF15" s="453"/>
      <c r="AG15" s="453"/>
      <c r="AH15" s="453"/>
      <c r="AI15" s="453"/>
      <c r="AJ15" s="453"/>
      <c r="AK15" s="453"/>
      <c r="AL15" s="453"/>
      <c r="AM15" s="453"/>
      <c r="AN15" s="453"/>
      <c r="AO15" s="453"/>
      <c r="AP15" s="453"/>
      <c r="AQ15" s="453"/>
      <c r="AR15" s="453"/>
      <c r="AS15" s="453"/>
      <c r="AT15" s="453"/>
      <c r="AU15" s="453"/>
      <c r="AV15" s="453"/>
      <c r="AW15" s="453"/>
      <c r="AX15" s="453"/>
      <c r="AY15" s="453"/>
      <c r="AZ15" s="453"/>
      <c r="BA15" s="453"/>
      <c r="BB15" s="453"/>
      <c r="BC15" s="453"/>
    </row>
    <row r="16" spans="27:55" ht="20.25" x14ac:dyDescent="0.25">
      <c r="AE16" s="453" t="s">
        <v>28</v>
      </c>
      <c r="AF16" s="453"/>
      <c r="AG16" s="453"/>
      <c r="AH16" s="453"/>
      <c r="AI16" s="453"/>
      <c r="AJ16" s="453"/>
      <c r="AK16" s="453"/>
      <c r="AL16" s="453"/>
      <c r="AM16" s="453"/>
      <c r="AN16" s="453"/>
      <c r="AO16" s="453"/>
      <c r="AP16" s="453"/>
      <c r="AQ16" s="453"/>
      <c r="AR16" s="453"/>
      <c r="AS16" s="453"/>
      <c r="AT16" s="453"/>
      <c r="AU16" s="453"/>
      <c r="AV16" s="453"/>
      <c r="AW16" s="453"/>
      <c r="AX16" s="453"/>
      <c r="AY16" s="453"/>
      <c r="AZ16" s="453"/>
      <c r="BA16" s="453"/>
      <c r="BB16" s="453"/>
      <c r="BC16" s="453"/>
    </row>
    <row r="19" spans="30:56" x14ac:dyDescent="0.25">
      <c r="AD19" s="454" t="s">
        <v>29</v>
      </c>
      <c r="AE19" s="454"/>
      <c r="AF19" s="454"/>
      <c r="AG19" s="454"/>
      <c r="AH19" s="454"/>
      <c r="AI19" s="454"/>
      <c r="AJ19" s="454"/>
      <c r="AK19" s="454"/>
      <c r="AL19" s="454"/>
      <c r="AM19" s="454"/>
      <c r="AN19" s="454"/>
      <c r="AO19" s="454"/>
      <c r="AP19" s="454"/>
      <c r="AQ19" s="454"/>
      <c r="AR19" s="454"/>
      <c r="AS19" s="454"/>
      <c r="AT19" s="454"/>
      <c r="AU19" s="454"/>
      <c r="AV19" s="454"/>
      <c r="AW19" s="454"/>
      <c r="AX19" s="454"/>
      <c r="AY19" s="454"/>
      <c r="AZ19" s="454"/>
      <c r="BA19" s="454"/>
      <c r="BB19" s="454"/>
      <c r="BC19" s="454"/>
      <c r="BD19" s="454"/>
    </row>
    <row r="22" spans="30:56" ht="15.75" customHeight="1" thickBot="1" x14ac:dyDescent="0.3">
      <c r="AE22" s="455" t="s">
        <v>186</v>
      </c>
      <c r="AF22" s="455"/>
      <c r="AG22" s="455"/>
      <c r="AH22" s="455"/>
      <c r="AI22" s="455"/>
      <c r="AJ22" s="455"/>
      <c r="AK22" s="455"/>
      <c r="AL22" s="455"/>
      <c r="AM22" s="455"/>
      <c r="AN22" s="455"/>
      <c r="AO22" s="455"/>
      <c r="AP22" s="455"/>
      <c r="AQ22" s="455"/>
      <c r="AR22" s="455"/>
      <c r="AS22" s="455"/>
      <c r="AT22" s="455"/>
      <c r="AU22" s="455"/>
      <c r="AV22" s="455"/>
      <c r="AW22" s="455"/>
      <c r="AX22" s="455"/>
      <c r="AY22" s="455"/>
      <c r="AZ22" s="455"/>
      <c r="BA22" s="455"/>
      <c r="BB22" s="455"/>
      <c r="BC22" s="455"/>
    </row>
    <row r="25" spans="30:56" ht="15.75" thickBot="1" x14ac:dyDescent="0.3">
      <c r="AE25" t="s">
        <v>30</v>
      </c>
      <c r="AH25" s="456" t="str">
        <f>NOMINA!S5</f>
        <v>Nº 06 -VITARTE</v>
      </c>
      <c r="AI25" s="456"/>
      <c r="AJ25" s="456"/>
      <c r="AK25" s="456"/>
      <c r="AL25" s="456"/>
      <c r="AM25" s="456"/>
      <c r="AN25" s="456"/>
      <c r="AO25" s="456"/>
      <c r="AP25" s="456"/>
      <c r="AQ25" s="456"/>
      <c r="AR25" s="456"/>
      <c r="AS25" s="456"/>
      <c r="AT25" s="456"/>
      <c r="AU25" s="456"/>
      <c r="AV25" s="456"/>
      <c r="AW25" s="456"/>
      <c r="AX25" s="456"/>
      <c r="AY25" s="456"/>
      <c r="AZ25" s="456"/>
      <c r="BA25" s="456"/>
      <c r="BB25" s="456"/>
      <c r="BC25" s="456"/>
    </row>
    <row r="28" spans="30:56" ht="15.75" thickBot="1" x14ac:dyDescent="0.3">
      <c r="AE28" t="s">
        <v>31</v>
      </c>
      <c r="AI28" s="456" t="str">
        <f>NOMINA!AD5</f>
        <v>SAN MARTÍN DE PORRES</v>
      </c>
      <c r="AJ28" s="456"/>
      <c r="AK28" s="456"/>
      <c r="AL28" s="456"/>
      <c r="AM28" s="456"/>
      <c r="AN28" s="456"/>
      <c r="AO28" s="456"/>
      <c r="AP28" s="456"/>
      <c r="AQ28" s="456"/>
      <c r="AR28" s="456"/>
      <c r="AS28" s="456"/>
      <c r="AT28" s="456"/>
      <c r="AU28" s="456"/>
      <c r="AV28" s="456"/>
      <c r="AW28" s="456"/>
      <c r="AX28" s="456"/>
      <c r="AY28" s="456"/>
      <c r="AZ28" s="456"/>
      <c r="BA28" s="456"/>
      <c r="BB28" s="456"/>
      <c r="BC28" s="456"/>
    </row>
    <row r="30" spans="30:56" ht="12" customHeight="1" x14ac:dyDescent="0.25"/>
    <row r="31" spans="30:56" ht="15.75" thickBot="1" x14ac:dyDescent="0.3">
      <c r="AE31" t="s">
        <v>32</v>
      </c>
      <c r="AN31" s="456" t="str">
        <f>IF(NOMINA!K6="X","PÚBLICA",IF(NOMINA!V6="X","PRIVADA",IF(NOMINA!AE6="X","CONVENIO","REVISAR NÓMINA")))</f>
        <v>PRIVADA</v>
      </c>
      <c r="AO31" s="456"/>
      <c r="AP31" s="456"/>
      <c r="AQ31" s="456"/>
      <c r="AR31" s="456"/>
      <c r="AS31" s="456"/>
      <c r="AT31" s="456"/>
      <c r="AU31" s="456"/>
      <c r="AV31" s="456"/>
      <c r="AW31" s="456"/>
      <c r="AX31" s="456"/>
      <c r="AY31" s="456"/>
      <c r="AZ31" s="456"/>
      <c r="BA31" s="456"/>
      <c r="BB31" s="456"/>
      <c r="BC31" s="456"/>
    </row>
    <row r="34" spans="3:55" ht="15.75" customHeight="1" thickBot="1" x14ac:dyDescent="0.3">
      <c r="AE34" t="s">
        <v>33</v>
      </c>
      <c r="AK34" s="457" t="str">
        <f>NOMINA!AD9</f>
        <v>AV. Lima Sur N° 250</v>
      </c>
      <c r="AL34" s="457"/>
      <c r="AM34" s="457"/>
      <c r="AN34" s="457"/>
      <c r="AO34" s="457"/>
      <c r="AP34" s="457"/>
      <c r="AQ34" s="457"/>
      <c r="AR34" s="457"/>
      <c r="AS34" s="457"/>
      <c r="AT34" s="457"/>
      <c r="AU34" s="457"/>
      <c r="AV34" s="457"/>
      <c r="AW34" s="457"/>
      <c r="AX34" s="457"/>
      <c r="AY34" s="457"/>
      <c r="AZ34" s="457"/>
      <c r="BA34" s="457"/>
      <c r="BB34" s="457"/>
      <c r="BC34" s="457"/>
    </row>
    <row r="36" spans="3:55" x14ac:dyDescent="0.25">
      <c r="C36" s="449"/>
      <c r="D36" s="449"/>
      <c r="E36" s="449"/>
      <c r="F36" s="449"/>
      <c r="G36" s="449"/>
      <c r="H36" s="449"/>
      <c r="I36" s="449"/>
      <c r="J36" s="449"/>
      <c r="K36" s="449"/>
      <c r="L36" s="449"/>
      <c r="M36" s="449"/>
      <c r="N36" s="449"/>
      <c r="O36" s="449"/>
      <c r="P36" s="449"/>
      <c r="Q36" s="449"/>
      <c r="R36" s="449"/>
      <c r="S36" s="449"/>
      <c r="T36" s="449"/>
      <c r="U36" s="449"/>
      <c r="V36" s="449"/>
      <c r="W36" s="449"/>
    </row>
    <row r="37" spans="3:55" ht="15.75" thickBot="1" x14ac:dyDescent="0.3">
      <c r="AE37" s="37" t="s">
        <v>34</v>
      </c>
      <c r="AH37" s="456">
        <f>NOMINA!AD11</f>
        <v>0</v>
      </c>
      <c r="AI37" s="456"/>
      <c r="AJ37" s="456"/>
      <c r="AK37" s="456"/>
      <c r="AL37" s="456"/>
      <c r="AM37" s="456"/>
      <c r="AN37" s="456"/>
      <c r="AO37" s="456"/>
      <c r="AP37" s="456"/>
      <c r="AQ37" s="456"/>
      <c r="AR37" s="456"/>
      <c r="AS37" s="456"/>
      <c r="AT37" s="456"/>
      <c r="AU37" s="456"/>
      <c r="AV37" s="456"/>
      <c r="AW37" s="456"/>
      <c r="AX37" s="456"/>
      <c r="AY37" s="456"/>
      <c r="AZ37" s="456"/>
      <c r="BA37" s="456"/>
      <c r="BB37" s="456"/>
      <c r="BC37" s="456"/>
    </row>
    <row r="39" spans="3:55" ht="11.25" customHeight="1" x14ac:dyDescent="0.25"/>
    <row r="40" spans="3:55" ht="15.75" thickBot="1" x14ac:dyDescent="0.3">
      <c r="AE40" t="s">
        <v>35</v>
      </c>
      <c r="AJ40" s="457">
        <f>NOMINA!F11</f>
        <v>0</v>
      </c>
      <c r="AK40" s="457"/>
      <c r="AL40" s="457"/>
      <c r="AM40" s="457"/>
      <c r="AN40" s="457"/>
      <c r="AO40" s="457"/>
      <c r="AP40" s="457"/>
      <c r="AQ40" s="457"/>
      <c r="AR40" s="457"/>
      <c r="AS40" s="457"/>
      <c r="AT40" s="457"/>
      <c r="AU40" s="457"/>
      <c r="AV40" s="457"/>
      <c r="AW40" s="457"/>
      <c r="AX40" s="457"/>
      <c r="AY40" s="457"/>
      <c r="AZ40" s="457"/>
      <c r="BA40" s="457"/>
      <c r="BB40" s="457"/>
      <c r="BC40" s="457"/>
    </row>
    <row r="41" spans="3:55" x14ac:dyDescent="0.25"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</row>
    <row r="43" spans="3:55" ht="16.5" thickBot="1" x14ac:dyDescent="0.3">
      <c r="AE43" t="s">
        <v>36</v>
      </c>
      <c r="AK43" s="448"/>
      <c r="AL43" s="448"/>
      <c r="AM43" s="448"/>
      <c r="AN43" s="448"/>
      <c r="AO43" s="448"/>
      <c r="AP43" s="448"/>
      <c r="AR43" t="s">
        <v>37</v>
      </c>
    </row>
    <row r="45" spans="3:55" x14ac:dyDescent="0.25">
      <c r="AJ45" s="8"/>
      <c r="AK45" s="8"/>
      <c r="AL45" s="8"/>
      <c r="AM45" s="8"/>
      <c r="AN45" s="8"/>
      <c r="AO45" s="8"/>
      <c r="AP45" s="8"/>
      <c r="AW45" s="8"/>
      <c r="AX45" s="8"/>
      <c r="AY45" s="8"/>
      <c r="AZ45" s="8"/>
      <c r="BA45" s="8"/>
      <c r="BB45" s="8"/>
      <c r="BC45" s="8"/>
    </row>
    <row r="46" spans="3:55" ht="13.5" customHeight="1" thickBot="1" x14ac:dyDescent="0.3">
      <c r="AE46" s="13" t="s">
        <v>38</v>
      </c>
      <c r="AI46" s="458">
        <f>NOMINA!I12</f>
        <v>0</v>
      </c>
      <c r="AJ46" s="458"/>
      <c r="AK46" s="458"/>
      <c r="AL46" s="458"/>
      <c r="AM46" s="458"/>
      <c r="AN46" s="458"/>
      <c r="AO46" s="458"/>
      <c r="AP46" s="458"/>
      <c r="AQ46" s="13" t="s">
        <v>39</v>
      </c>
      <c r="AW46" s="459">
        <f>NOMINA!S12</f>
        <v>0</v>
      </c>
      <c r="AX46" s="459"/>
      <c r="AY46" s="459"/>
      <c r="AZ46" s="459"/>
      <c r="BA46" s="459"/>
      <c r="BB46" s="459"/>
      <c r="BC46" s="459"/>
    </row>
    <row r="47" spans="3:55" ht="15" customHeight="1" x14ac:dyDescent="0.25"/>
    <row r="48" spans="3:55" x14ac:dyDescent="0.25">
      <c r="BC48" s="9"/>
    </row>
    <row r="49" spans="31:74" ht="13.5" customHeight="1" thickBot="1" x14ac:dyDescent="0.3">
      <c r="AE49" s="13" t="s">
        <v>40</v>
      </c>
      <c r="AI49" s="456">
        <f>NOMINA!AA12</f>
        <v>0</v>
      </c>
      <c r="AJ49" s="456"/>
      <c r="AK49" s="456"/>
      <c r="AL49" s="456"/>
      <c r="AM49" s="456"/>
      <c r="AN49" s="456"/>
      <c r="AO49" s="8"/>
      <c r="AP49" s="14" t="s">
        <v>41</v>
      </c>
      <c r="AV49" s="456"/>
      <c r="AW49" s="450"/>
      <c r="AX49" s="450"/>
      <c r="AY49" s="450"/>
      <c r="AZ49" s="450"/>
      <c r="BA49" s="450"/>
      <c r="BB49" s="450"/>
      <c r="BC49" s="450"/>
    </row>
    <row r="50" spans="31:74" ht="11.25" customHeight="1" x14ac:dyDescent="0.25"/>
    <row r="51" spans="31:74" ht="9.75" customHeight="1" x14ac:dyDescent="0.25"/>
    <row r="52" spans="31:74" ht="14.25" customHeight="1" thickBot="1" x14ac:dyDescent="0.3">
      <c r="AE52" s="15" t="s">
        <v>42</v>
      </c>
      <c r="AK52" s="450"/>
      <c r="AL52" s="450"/>
      <c r="AM52" s="450"/>
      <c r="AN52" s="450"/>
      <c r="AO52" s="450"/>
      <c r="AP52" s="450"/>
      <c r="AQ52" s="450"/>
      <c r="AR52" s="450"/>
      <c r="AS52" s="450"/>
      <c r="AT52" s="450"/>
      <c r="AU52" s="450"/>
      <c r="AV52" s="450"/>
      <c r="AW52" s="450"/>
      <c r="AX52" s="450"/>
      <c r="AY52" s="450"/>
      <c r="AZ52" s="450"/>
      <c r="BA52" s="450"/>
      <c r="BB52" s="450"/>
      <c r="BC52" s="450"/>
    </row>
    <row r="53" spans="31:74" ht="6" customHeight="1" x14ac:dyDescent="0.25">
      <c r="AE53" s="1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</row>
    <row r="54" spans="31:74" ht="20.25" customHeight="1" x14ac:dyDescent="0.25">
      <c r="AE54" s="451">
        <v>2018</v>
      </c>
      <c r="AF54" s="451"/>
      <c r="AG54" s="451"/>
      <c r="AH54" s="451"/>
      <c r="AI54" s="451"/>
      <c r="AJ54" s="451"/>
      <c r="AK54" s="451"/>
      <c r="AL54" s="451"/>
      <c r="AM54" s="451"/>
      <c r="AN54" s="451"/>
      <c r="AO54" s="451"/>
      <c r="AP54" s="451"/>
      <c r="AQ54" s="451"/>
      <c r="AR54" s="451"/>
      <c r="AS54" s="451"/>
      <c r="AT54" s="451"/>
      <c r="AU54" s="451"/>
      <c r="AV54" s="451"/>
      <c r="AW54" s="451"/>
      <c r="AX54" s="451"/>
      <c r="AY54" s="451"/>
      <c r="AZ54" s="451"/>
      <c r="BA54" s="451"/>
      <c r="BB54" s="451"/>
      <c r="BC54" s="451"/>
    </row>
    <row r="55" spans="31:74" ht="3.75" customHeight="1" x14ac:dyDescent="0.25">
      <c r="AE55" s="451"/>
      <c r="AF55" s="451"/>
      <c r="AG55" s="451"/>
      <c r="AH55" s="451"/>
      <c r="AI55" s="451"/>
      <c r="AJ55" s="451"/>
      <c r="AK55" s="451"/>
      <c r="AL55" s="451"/>
      <c r="AM55" s="451"/>
      <c r="AN55" s="451"/>
      <c r="AO55" s="451"/>
      <c r="AP55" s="451"/>
      <c r="AQ55" s="451"/>
      <c r="AR55" s="451"/>
      <c r="AS55" s="451"/>
      <c r="AT55" s="451"/>
      <c r="AU55" s="451"/>
      <c r="AV55" s="451"/>
      <c r="AW55" s="451"/>
      <c r="AX55" s="451"/>
      <c r="AY55" s="451"/>
      <c r="AZ55" s="451"/>
      <c r="BA55" s="451"/>
      <c r="BB55" s="451"/>
      <c r="BC55" s="451"/>
    </row>
    <row r="56" spans="31:74" ht="7.5" customHeight="1" x14ac:dyDescent="0.25">
      <c r="BV56" t="s">
        <v>4</v>
      </c>
    </row>
    <row r="57" spans="31:74" ht="3.75" customHeight="1" x14ac:dyDescent="0.25"/>
    <row r="58" spans="31:74" ht="2.25" customHeight="1" x14ac:dyDescent="0.25"/>
    <row r="59" spans="31:74" ht="2.25" customHeight="1" x14ac:dyDescent="0.25"/>
    <row r="60" spans="31:74" ht="2.25" customHeight="1" x14ac:dyDescent="0.25"/>
    <row r="61" spans="31:74" ht="2.25" customHeight="1" x14ac:dyDescent="0.25"/>
    <row r="62" spans="31:74" ht="2.25" customHeight="1" x14ac:dyDescent="0.25"/>
    <row r="63" spans="31:74" ht="2.25" customHeight="1" x14ac:dyDescent="0.25"/>
    <row r="64" spans="31:74" ht="2.25" customHeight="1" x14ac:dyDescent="0.25"/>
    <row r="65" ht="2.25" customHeight="1" x14ac:dyDescent="0.25"/>
    <row r="66" ht="2.25" customHeight="1" x14ac:dyDescent="0.25"/>
    <row r="67" ht="2.25" customHeight="1" x14ac:dyDescent="0.25"/>
    <row r="68" ht="2.25" customHeight="1" x14ac:dyDescent="0.25"/>
    <row r="69" ht="15" customHeight="1" x14ac:dyDescent="0.25"/>
    <row r="70" ht="15" customHeight="1" x14ac:dyDescent="0.25"/>
    <row r="71" ht="14.25" customHeight="1" x14ac:dyDescent="0.25"/>
    <row r="72" ht="13.5" customHeight="1" x14ac:dyDescent="0.25"/>
    <row r="73" ht="15" customHeight="1" x14ac:dyDescent="0.25"/>
    <row r="74" ht="15" customHeight="1" x14ac:dyDescent="0.25"/>
    <row r="75" ht="15" customHeight="1" x14ac:dyDescent="0.25"/>
    <row r="77" ht="15" customHeight="1" x14ac:dyDescent="0.25"/>
    <row r="82" ht="18.75" customHeight="1" x14ac:dyDescent="0.25"/>
    <row r="83" ht="15" customHeight="1" x14ac:dyDescent="0.25"/>
    <row r="84" ht="15" customHeight="1" x14ac:dyDescent="0.25"/>
    <row r="94" ht="18.75" customHeight="1" x14ac:dyDescent="0.25"/>
    <row r="95" ht="15" customHeight="1" x14ac:dyDescent="0.25"/>
    <row r="96" ht="15" customHeight="1" x14ac:dyDescent="0.25"/>
    <row r="99" ht="14.25" customHeight="1" x14ac:dyDescent="0.25"/>
    <row r="100" ht="14.25" customHeight="1" x14ac:dyDescent="0.25"/>
    <row r="101" ht="14.2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" customHeight="1" x14ac:dyDescent="0.25"/>
    <row r="114" ht="15.75" customHeight="1" x14ac:dyDescent="0.25"/>
    <row r="115" ht="15" customHeight="1" x14ac:dyDescent="0.25"/>
    <row r="116" ht="15" customHeight="1" x14ac:dyDescent="0.25"/>
    <row r="117" ht="15" customHeight="1" x14ac:dyDescent="0.25"/>
    <row r="119" ht="3" customHeight="1" x14ac:dyDescent="0.25"/>
    <row r="120" ht="1.5" customHeight="1" x14ac:dyDescent="0.25"/>
  </sheetData>
  <sheetProtection selectLockedCells="1" selectUnlockedCells="1"/>
  <mergeCells count="21">
    <mergeCell ref="AE54:BC55"/>
    <mergeCell ref="AE5:BC5"/>
    <mergeCell ref="AE15:BC15"/>
    <mergeCell ref="AE16:BC16"/>
    <mergeCell ref="AD19:BD19"/>
    <mergeCell ref="AE22:BC22"/>
    <mergeCell ref="AH25:BC25"/>
    <mergeCell ref="AI28:BC28"/>
    <mergeCell ref="AN31:BC31"/>
    <mergeCell ref="AK34:BC34"/>
    <mergeCell ref="AH37:BC37"/>
    <mergeCell ref="AJ40:BC40"/>
    <mergeCell ref="AI46:AP46"/>
    <mergeCell ref="AW46:BC46"/>
    <mergeCell ref="AI49:AN49"/>
    <mergeCell ref="AV49:BC49"/>
    <mergeCell ref="AK43:AP43"/>
    <mergeCell ref="C36:I36"/>
    <mergeCell ref="J36:P36"/>
    <mergeCell ref="Q36:W36"/>
    <mergeCell ref="AK52:BC52"/>
  </mergeCells>
  <printOptions horizontalCentered="1"/>
  <pageMargins left="0.39370078740157483" right="0.39370078740157483" top="0.35433070866141736" bottom="0.47244094488188981" header="0.31496062992125984" footer="0.31496062992125984"/>
  <pageSetup paperSize="9" scale="98" orientation="portrait" verticalDpi="300" r:id="rId1"/>
  <rowBreaks count="2" manualBreakCount="2">
    <brk id="58" max="57" man="1"/>
    <brk id="63" max="57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118"/>
  <sheetViews>
    <sheetView view="pageBreakPreview" zoomScale="130" zoomScaleNormal="175" zoomScaleSheetLayoutView="130" zoomScalePageLayoutView="130" workbookViewId="0">
      <selection activeCell="AL32" sqref="AL32"/>
    </sheetView>
  </sheetViews>
  <sheetFormatPr baseColWidth="10" defaultRowHeight="15" x14ac:dyDescent="0.25"/>
  <cols>
    <col min="1" max="1" width="0.7109375" customWidth="1"/>
    <col min="2" max="2" width="0.85546875" customWidth="1"/>
    <col min="3" max="3" width="1.5703125" customWidth="1"/>
    <col min="4" max="16" width="1.28515625" customWidth="1"/>
    <col min="17" max="25" width="2" customWidth="1"/>
    <col min="26" max="26" width="1.5703125" customWidth="1"/>
    <col min="27" max="27" width="2" customWidth="1"/>
    <col min="28" max="28" width="1.5703125" customWidth="1"/>
    <col min="29" max="29" width="2" customWidth="1"/>
    <col min="30" max="30" width="0.7109375" customWidth="1"/>
    <col min="31" max="32" width="0.5703125" customWidth="1"/>
    <col min="33" max="33" width="0.85546875" customWidth="1"/>
    <col min="34" max="34" width="1.85546875" customWidth="1"/>
    <col min="35" max="35" width="1.7109375" customWidth="1"/>
    <col min="36" max="36" width="0.7109375" customWidth="1"/>
    <col min="37" max="37" width="2" customWidth="1"/>
    <col min="38" max="38" width="2.140625" customWidth="1"/>
    <col min="39" max="39" width="1.7109375" customWidth="1"/>
    <col min="40" max="41" width="2" customWidth="1"/>
    <col min="42" max="42" width="1.7109375" customWidth="1"/>
    <col min="43" max="44" width="1.5703125" customWidth="1"/>
    <col min="45" max="45" width="1.7109375" customWidth="1"/>
    <col min="46" max="46" width="1.85546875" customWidth="1"/>
    <col min="47" max="47" width="1.42578125" customWidth="1"/>
    <col min="48" max="48" width="1.5703125" customWidth="1"/>
    <col min="49" max="49" width="1.42578125" customWidth="1"/>
    <col min="50" max="50" width="1.85546875" customWidth="1"/>
    <col min="51" max="54" width="1.42578125" customWidth="1"/>
    <col min="55" max="55" width="1.5703125" customWidth="1"/>
    <col min="56" max="56" width="1.7109375" customWidth="1"/>
    <col min="57" max="62" width="1.42578125" customWidth="1"/>
    <col min="63" max="63" width="3" customWidth="1"/>
    <col min="64" max="64" width="0.7109375" customWidth="1"/>
    <col min="65" max="65" width="0.42578125" customWidth="1"/>
    <col min="66" max="66" width="1.5703125" customWidth="1"/>
    <col min="67" max="67" width="0.7109375" customWidth="1"/>
    <col min="68" max="69" width="1.5703125" customWidth="1"/>
    <col min="70" max="106" width="1.42578125" customWidth="1"/>
    <col min="107" max="326" width="2" customWidth="1"/>
  </cols>
  <sheetData>
    <row r="1" spans="2:62" ht="24.75" customHeight="1" x14ac:dyDescent="0.25"/>
    <row r="2" spans="2:62" ht="17.25" customHeight="1" x14ac:dyDescent="0.25">
      <c r="C2" s="16" t="s">
        <v>31</v>
      </c>
      <c r="L2" s="17"/>
      <c r="M2" s="17"/>
      <c r="N2" s="467" t="str">
        <f>NOMINA!AD5</f>
        <v>SAN MARTÍN DE PORRES</v>
      </c>
      <c r="O2" s="467"/>
      <c r="P2" s="467"/>
      <c r="Q2" s="467"/>
      <c r="R2" s="467"/>
      <c r="S2" s="467"/>
      <c r="T2" s="467"/>
      <c r="U2" s="467"/>
      <c r="V2" s="467"/>
      <c r="W2" s="467"/>
      <c r="X2" s="467"/>
      <c r="Y2" s="467"/>
      <c r="Z2" s="467"/>
      <c r="AA2" s="467"/>
      <c r="AB2" s="467"/>
      <c r="AC2" s="467"/>
    </row>
    <row r="3" spans="2:62" ht="15" customHeight="1" x14ac:dyDescent="0.25">
      <c r="C3" s="16" t="s">
        <v>35</v>
      </c>
      <c r="M3" s="17"/>
      <c r="N3" s="468">
        <f>NOMINA!F11</f>
        <v>0</v>
      </c>
      <c r="O3" s="468"/>
      <c r="P3" s="468"/>
      <c r="Q3" s="468"/>
      <c r="R3" s="468"/>
      <c r="S3" s="468"/>
      <c r="T3" s="468"/>
      <c r="U3" s="468"/>
      <c r="V3" s="468"/>
      <c r="W3" s="468"/>
      <c r="X3" s="468"/>
      <c r="Y3" s="468"/>
      <c r="Z3" s="468"/>
      <c r="AA3" s="468"/>
      <c r="AB3" s="468"/>
      <c r="AC3" s="468"/>
      <c r="AH3" t="s">
        <v>4</v>
      </c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</row>
    <row r="4" spans="2:62" ht="15" customHeight="1" x14ac:dyDescent="0.25">
      <c r="C4" s="16" t="s">
        <v>34</v>
      </c>
      <c r="L4" s="17"/>
      <c r="M4" s="17"/>
      <c r="N4" s="469">
        <f>NOMINA!AD11</f>
        <v>0</v>
      </c>
      <c r="O4" s="469"/>
      <c r="P4" s="469"/>
      <c r="Q4" s="469"/>
      <c r="R4" s="469"/>
      <c r="S4" s="469"/>
      <c r="T4" s="469"/>
      <c r="U4" s="469"/>
      <c r="V4" s="469"/>
      <c r="W4" s="469"/>
      <c r="X4" s="469"/>
      <c r="Y4" s="469"/>
      <c r="Z4" s="469"/>
      <c r="AA4" s="469"/>
      <c r="AB4" s="469"/>
      <c r="AC4" s="469"/>
    </row>
    <row r="5" spans="2:62" ht="18" customHeight="1" x14ac:dyDescent="0.25">
      <c r="C5" s="16" t="s">
        <v>42</v>
      </c>
      <c r="N5" s="469">
        <f>'REG1.1'!AK52</f>
        <v>0</v>
      </c>
      <c r="O5" s="469"/>
      <c r="P5" s="469"/>
      <c r="Q5" s="469"/>
      <c r="R5" s="469"/>
      <c r="S5" s="469"/>
      <c r="T5" s="469"/>
      <c r="U5" s="469"/>
      <c r="V5" s="469"/>
      <c r="W5" s="469"/>
      <c r="X5" s="469"/>
      <c r="Y5" s="469"/>
      <c r="Z5" s="469"/>
      <c r="AA5" s="469"/>
      <c r="AB5" s="469"/>
      <c r="AC5" s="469"/>
    </row>
    <row r="6" spans="2:62" ht="15" customHeight="1" x14ac:dyDescent="0.25"/>
    <row r="7" spans="2:62" ht="24.75" customHeight="1" x14ac:dyDescent="0.25">
      <c r="B7" s="474" t="s">
        <v>149</v>
      </c>
      <c r="C7" s="475"/>
      <c r="D7" s="478" t="s">
        <v>43</v>
      </c>
      <c r="E7" s="479"/>
      <c r="F7" s="479"/>
      <c r="G7" s="479"/>
      <c r="H7" s="479"/>
      <c r="I7" s="479"/>
      <c r="J7" s="479"/>
      <c r="K7" s="479"/>
      <c r="L7" s="479"/>
      <c r="M7" s="479"/>
      <c r="N7" s="479"/>
      <c r="O7" s="479"/>
      <c r="P7" s="480"/>
      <c r="Q7" s="470" t="s">
        <v>0</v>
      </c>
      <c r="R7" s="471"/>
      <c r="S7" s="471"/>
      <c r="T7" s="471"/>
      <c r="U7" s="471"/>
      <c r="V7" s="471"/>
      <c r="W7" s="471"/>
      <c r="X7" s="471"/>
      <c r="Y7" s="471"/>
      <c r="Z7" s="471"/>
      <c r="AA7" s="471"/>
      <c r="AB7" s="471"/>
      <c r="AC7" s="471"/>
      <c r="AD7" s="45"/>
      <c r="AE7" s="10"/>
      <c r="AF7" s="10"/>
    </row>
    <row r="8" spans="2:62" ht="21.75" customHeight="1" x14ac:dyDescent="0.25">
      <c r="B8" s="476"/>
      <c r="C8" s="477"/>
      <c r="D8" s="481"/>
      <c r="E8" s="482"/>
      <c r="F8" s="482"/>
      <c r="G8" s="482"/>
      <c r="H8" s="482"/>
      <c r="I8" s="482"/>
      <c r="J8" s="482"/>
      <c r="K8" s="482"/>
      <c r="L8" s="482"/>
      <c r="M8" s="482"/>
      <c r="N8" s="482"/>
      <c r="O8" s="482"/>
      <c r="P8" s="483"/>
      <c r="Q8" s="472"/>
      <c r="R8" s="473"/>
      <c r="S8" s="473"/>
      <c r="T8" s="473"/>
      <c r="U8" s="473"/>
      <c r="V8" s="473"/>
      <c r="W8" s="473"/>
      <c r="X8" s="473"/>
      <c r="Y8" s="473"/>
      <c r="Z8" s="473"/>
      <c r="AA8" s="473"/>
      <c r="AB8" s="473"/>
      <c r="AC8" s="473"/>
      <c r="AD8" s="46"/>
      <c r="AE8" s="10"/>
      <c r="AF8" s="10"/>
    </row>
    <row r="9" spans="2:62" ht="22.5" customHeight="1" x14ac:dyDescent="0.25">
      <c r="B9" s="463">
        <v>1</v>
      </c>
      <c r="C9" s="464"/>
      <c r="D9" s="166" t="str">
        <f>IF(NOMINA!B15="","",NOMINA!B15)</f>
        <v/>
      </c>
      <c r="E9" s="167" t="str">
        <f>IF(NOMINA!C15="","",NOMINA!C15)</f>
        <v/>
      </c>
      <c r="F9" s="167" t="str">
        <f>IF(NOMINA!D15="","",NOMINA!D15)</f>
        <v/>
      </c>
      <c r="G9" s="167" t="str">
        <f>IF(NOMINA!E15="","",NOMINA!E15)</f>
        <v/>
      </c>
      <c r="H9" s="167" t="str">
        <f>IF(NOMINA!F15="","",NOMINA!F15)</f>
        <v/>
      </c>
      <c r="I9" s="167" t="str">
        <f>IF(NOMINA!G15="","",NOMINA!G15)</f>
        <v/>
      </c>
      <c r="J9" s="167" t="str">
        <f>IF(NOMINA!H15="","",NOMINA!H15)</f>
        <v/>
      </c>
      <c r="K9" s="167" t="str">
        <f>IF(NOMINA!I15="","",NOMINA!I15)</f>
        <v/>
      </c>
      <c r="L9" s="167" t="str">
        <f>IF(NOMINA!J15="","",NOMINA!J15)</f>
        <v/>
      </c>
      <c r="M9" s="167" t="str">
        <f>IF(NOMINA!K15="","",NOMINA!K15)</f>
        <v/>
      </c>
      <c r="N9" s="167" t="str">
        <f>IF(NOMINA!L15="","",NOMINA!L15)</f>
        <v/>
      </c>
      <c r="O9" s="167" t="str">
        <f>IF(NOMINA!M15="","",NOMINA!M15)</f>
        <v/>
      </c>
      <c r="P9" s="170" t="str">
        <f>IF(NOMINA!N15="","",NOMINA!N15)</f>
        <v/>
      </c>
      <c r="Q9" s="484" t="str">
        <f>IF(NOMINA!O15="","",NOMINA!O15)</f>
        <v/>
      </c>
      <c r="R9" s="485"/>
      <c r="S9" s="485"/>
      <c r="T9" s="485"/>
      <c r="U9" s="485"/>
      <c r="V9" s="485"/>
      <c r="W9" s="485"/>
      <c r="X9" s="485"/>
      <c r="Y9" s="485"/>
      <c r="Z9" s="485"/>
      <c r="AA9" s="485"/>
      <c r="AB9" s="485"/>
      <c r="AC9" s="485"/>
      <c r="AD9" s="24"/>
    </row>
    <row r="10" spans="2:62" ht="22.5" customHeight="1" x14ac:dyDescent="0.25">
      <c r="B10" s="463">
        <v>2</v>
      </c>
      <c r="C10" s="464"/>
      <c r="D10" s="166" t="str">
        <f>IF(NOMINA!B16="","",NOMINA!B16)</f>
        <v/>
      </c>
      <c r="E10" s="167" t="str">
        <f>IF(NOMINA!C16="","",NOMINA!C16)</f>
        <v/>
      </c>
      <c r="F10" s="167" t="str">
        <f>IF(NOMINA!D16="","",NOMINA!D16)</f>
        <v/>
      </c>
      <c r="G10" s="167" t="str">
        <f>IF(NOMINA!E16="","",NOMINA!E16)</f>
        <v/>
      </c>
      <c r="H10" s="167" t="str">
        <f>IF(NOMINA!F16="","",NOMINA!F16)</f>
        <v/>
      </c>
      <c r="I10" s="167" t="str">
        <f>IF(NOMINA!G16="","",NOMINA!G16)</f>
        <v/>
      </c>
      <c r="J10" s="167" t="str">
        <f>IF(NOMINA!H16="","",NOMINA!H16)</f>
        <v/>
      </c>
      <c r="K10" s="167" t="str">
        <f>IF(NOMINA!I16="","",NOMINA!I16)</f>
        <v/>
      </c>
      <c r="L10" s="167" t="str">
        <f>IF(NOMINA!J16="","",NOMINA!J16)</f>
        <v/>
      </c>
      <c r="M10" s="167" t="str">
        <f>IF(NOMINA!K16="","",NOMINA!K16)</f>
        <v/>
      </c>
      <c r="N10" s="167" t="str">
        <f>IF(NOMINA!L16="","",NOMINA!L16)</f>
        <v/>
      </c>
      <c r="O10" s="167" t="str">
        <f>IF(NOMINA!M16="","",NOMINA!M16)</f>
        <v/>
      </c>
      <c r="P10" s="170" t="str">
        <f>IF(NOMINA!N16="","",NOMINA!N16)</f>
        <v/>
      </c>
      <c r="Q10" s="484" t="str">
        <f>IF(NOMINA!O16="","",NOMINA!O16)</f>
        <v/>
      </c>
      <c r="R10" s="485"/>
      <c r="S10" s="485"/>
      <c r="T10" s="485"/>
      <c r="U10" s="485"/>
      <c r="V10" s="485"/>
      <c r="W10" s="485"/>
      <c r="X10" s="485"/>
      <c r="Y10" s="485"/>
      <c r="Z10" s="485"/>
      <c r="AA10" s="485"/>
      <c r="AB10" s="485"/>
      <c r="AC10" s="485"/>
      <c r="AD10" s="24"/>
    </row>
    <row r="11" spans="2:62" ht="22.5" customHeight="1" x14ac:dyDescent="0.25">
      <c r="B11" s="463">
        <v>3</v>
      </c>
      <c r="C11" s="464"/>
      <c r="D11" s="166" t="str">
        <f>IF(NOMINA!B17="","",NOMINA!B17)</f>
        <v/>
      </c>
      <c r="E11" s="167" t="str">
        <f>IF(NOMINA!C17="","",NOMINA!C17)</f>
        <v/>
      </c>
      <c r="F11" s="167" t="str">
        <f>IF(NOMINA!D17="","",NOMINA!D17)</f>
        <v/>
      </c>
      <c r="G11" s="167" t="str">
        <f>IF(NOMINA!E17="","",NOMINA!E17)</f>
        <v/>
      </c>
      <c r="H11" s="167" t="str">
        <f>IF(NOMINA!F17="","",NOMINA!F17)</f>
        <v/>
      </c>
      <c r="I11" s="167" t="str">
        <f>IF(NOMINA!G17="","",NOMINA!G17)</f>
        <v/>
      </c>
      <c r="J11" s="167" t="str">
        <f>IF(NOMINA!H17="","",NOMINA!H17)</f>
        <v/>
      </c>
      <c r="K11" s="167" t="str">
        <f>IF(NOMINA!I17="","",NOMINA!I17)</f>
        <v/>
      </c>
      <c r="L11" s="167" t="str">
        <f>IF(NOMINA!J17="","",NOMINA!J17)</f>
        <v/>
      </c>
      <c r="M11" s="167" t="str">
        <f>IF(NOMINA!K17="","",NOMINA!K17)</f>
        <v/>
      </c>
      <c r="N11" s="167" t="str">
        <f>IF(NOMINA!L17="","",NOMINA!L17)</f>
        <v/>
      </c>
      <c r="O11" s="167" t="str">
        <f>IF(NOMINA!M17="","",NOMINA!M17)</f>
        <v/>
      </c>
      <c r="P11" s="170" t="str">
        <f>IF(NOMINA!N17="","",NOMINA!N17)</f>
        <v/>
      </c>
      <c r="Q11" s="484" t="str">
        <f>IF(NOMINA!O17="","",NOMINA!O17)</f>
        <v/>
      </c>
      <c r="R11" s="485"/>
      <c r="S11" s="485"/>
      <c r="T11" s="485"/>
      <c r="U11" s="485"/>
      <c r="V11" s="485"/>
      <c r="W11" s="485"/>
      <c r="X11" s="485"/>
      <c r="Y11" s="485"/>
      <c r="Z11" s="485"/>
      <c r="AA11" s="485"/>
      <c r="AB11" s="485"/>
      <c r="AC11" s="485"/>
      <c r="AD11" s="24"/>
    </row>
    <row r="12" spans="2:62" ht="22.5" customHeight="1" x14ac:dyDescent="0.25">
      <c r="B12" s="463">
        <v>4</v>
      </c>
      <c r="C12" s="464"/>
      <c r="D12" s="166" t="str">
        <f>IF(NOMINA!B18="","",NOMINA!B18)</f>
        <v/>
      </c>
      <c r="E12" s="167" t="str">
        <f>IF(NOMINA!C18="","",NOMINA!C18)</f>
        <v/>
      </c>
      <c r="F12" s="167" t="str">
        <f>IF(NOMINA!D18="","",NOMINA!D18)</f>
        <v/>
      </c>
      <c r="G12" s="167" t="str">
        <f>IF(NOMINA!E18="","",NOMINA!E18)</f>
        <v/>
      </c>
      <c r="H12" s="167" t="str">
        <f>IF(NOMINA!F18="","",NOMINA!F18)</f>
        <v/>
      </c>
      <c r="I12" s="167" t="str">
        <f>IF(NOMINA!G18="","",NOMINA!G18)</f>
        <v/>
      </c>
      <c r="J12" s="167" t="str">
        <f>IF(NOMINA!H18="","",NOMINA!H18)</f>
        <v/>
      </c>
      <c r="K12" s="167" t="str">
        <f>IF(NOMINA!I18="","",NOMINA!I18)</f>
        <v/>
      </c>
      <c r="L12" s="167" t="str">
        <f>IF(NOMINA!J18="","",NOMINA!J18)</f>
        <v/>
      </c>
      <c r="M12" s="167" t="str">
        <f>IF(NOMINA!K18="","",NOMINA!K18)</f>
        <v/>
      </c>
      <c r="N12" s="167" t="str">
        <f>IF(NOMINA!L18="","",NOMINA!L18)</f>
        <v/>
      </c>
      <c r="O12" s="167" t="str">
        <f>IF(NOMINA!M18="","",NOMINA!M18)</f>
        <v/>
      </c>
      <c r="P12" s="170" t="str">
        <f>IF(NOMINA!N18="","",NOMINA!N18)</f>
        <v/>
      </c>
      <c r="Q12" s="484" t="str">
        <f>IF(NOMINA!O18="","",NOMINA!O18)</f>
        <v/>
      </c>
      <c r="R12" s="485"/>
      <c r="S12" s="485"/>
      <c r="T12" s="485"/>
      <c r="U12" s="485"/>
      <c r="V12" s="485"/>
      <c r="W12" s="485"/>
      <c r="X12" s="485"/>
      <c r="Y12" s="485"/>
      <c r="Z12" s="485"/>
      <c r="AA12" s="485"/>
      <c r="AB12" s="485"/>
      <c r="AC12" s="485"/>
      <c r="AD12" s="24"/>
    </row>
    <row r="13" spans="2:62" ht="22.5" customHeight="1" x14ac:dyDescent="0.25">
      <c r="B13" s="463">
        <v>5</v>
      </c>
      <c r="C13" s="464"/>
      <c r="D13" s="166" t="str">
        <f>IF(NOMINA!B19="","",NOMINA!B19)</f>
        <v/>
      </c>
      <c r="E13" s="167" t="str">
        <f>IF(NOMINA!C19="","",NOMINA!C19)</f>
        <v/>
      </c>
      <c r="F13" s="167" t="str">
        <f>IF(NOMINA!D19="","",NOMINA!D19)</f>
        <v/>
      </c>
      <c r="G13" s="167" t="str">
        <f>IF(NOMINA!E19="","",NOMINA!E19)</f>
        <v/>
      </c>
      <c r="H13" s="167" t="str">
        <f>IF(NOMINA!F19="","",NOMINA!F19)</f>
        <v/>
      </c>
      <c r="I13" s="167" t="str">
        <f>IF(NOMINA!G19="","",NOMINA!G19)</f>
        <v/>
      </c>
      <c r="J13" s="167" t="str">
        <f>IF(NOMINA!H19="","",NOMINA!H19)</f>
        <v/>
      </c>
      <c r="K13" s="167" t="str">
        <f>IF(NOMINA!I19="","",NOMINA!I19)</f>
        <v/>
      </c>
      <c r="L13" s="167" t="str">
        <f>IF(NOMINA!J19="","",NOMINA!J19)</f>
        <v/>
      </c>
      <c r="M13" s="167" t="str">
        <f>IF(NOMINA!K19="","",NOMINA!K19)</f>
        <v/>
      </c>
      <c r="N13" s="167" t="str">
        <f>IF(NOMINA!L19="","",NOMINA!L19)</f>
        <v/>
      </c>
      <c r="O13" s="167" t="str">
        <f>IF(NOMINA!M19="","",NOMINA!M19)</f>
        <v/>
      </c>
      <c r="P13" s="170" t="str">
        <f>IF(NOMINA!N19="","",NOMINA!N19)</f>
        <v/>
      </c>
      <c r="Q13" s="484" t="str">
        <f>IF(NOMINA!O19="","",NOMINA!O19)</f>
        <v/>
      </c>
      <c r="R13" s="485"/>
      <c r="S13" s="485"/>
      <c r="T13" s="485"/>
      <c r="U13" s="485"/>
      <c r="V13" s="485"/>
      <c r="W13" s="485"/>
      <c r="X13" s="485"/>
      <c r="Y13" s="485"/>
      <c r="Z13" s="485"/>
      <c r="AA13" s="485"/>
      <c r="AB13" s="485"/>
      <c r="AC13" s="485"/>
      <c r="AD13" s="24"/>
      <c r="AL13" s="340"/>
      <c r="AM13" s="340"/>
      <c r="AN13" s="340"/>
      <c r="AO13" s="340"/>
      <c r="AP13" s="340"/>
      <c r="AQ13" s="340"/>
      <c r="AR13" s="340"/>
      <c r="AS13" s="340"/>
      <c r="AT13" s="340"/>
      <c r="AU13" s="340"/>
      <c r="AV13" s="340"/>
      <c r="AW13" s="340"/>
      <c r="AX13" s="340"/>
      <c r="AY13" s="340"/>
      <c r="AZ13" s="340"/>
      <c r="BA13" s="340"/>
      <c r="BB13" s="340"/>
      <c r="BC13" s="340"/>
      <c r="BD13" s="340"/>
      <c r="BE13" s="340"/>
      <c r="BF13" s="340"/>
      <c r="BG13" s="340"/>
      <c r="BH13" s="340"/>
      <c r="BI13" s="340"/>
      <c r="BJ13" s="340"/>
    </row>
    <row r="14" spans="2:62" ht="22.5" customHeight="1" x14ac:dyDescent="0.25">
      <c r="B14" s="465">
        <v>6</v>
      </c>
      <c r="C14" s="466"/>
      <c r="D14" s="320" t="str">
        <f>IF(NOMINA!B20="","",NOMINA!B20)</f>
        <v/>
      </c>
      <c r="E14" s="321" t="str">
        <f>IF(NOMINA!C20="","",NOMINA!C20)</f>
        <v/>
      </c>
      <c r="F14" s="321" t="str">
        <f>IF(NOMINA!D20="","",NOMINA!D20)</f>
        <v/>
      </c>
      <c r="G14" s="321" t="str">
        <f>IF(NOMINA!E20="","",NOMINA!E20)</f>
        <v/>
      </c>
      <c r="H14" s="321" t="str">
        <f>IF(NOMINA!F20="","",NOMINA!F20)</f>
        <v/>
      </c>
      <c r="I14" s="321" t="str">
        <f>IF(NOMINA!G20="","",NOMINA!G20)</f>
        <v/>
      </c>
      <c r="J14" s="321" t="str">
        <f>IF(NOMINA!H20="","",NOMINA!H20)</f>
        <v/>
      </c>
      <c r="K14" s="321" t="str">
        <f>IF(NOMINA!I20="","",NOMINA!I20)</f>
        <v/>
      </c>
      <c r="L14" s="321" t="str">
        <f>IF(NOMINA!J20="","",NOMINA!J20)</f>
        <v/>
      </c>
      <c r="M14" s="321" t="str">
        <f>IF(NOMINA!K20="","",NOMINA!K20)</f>
        <v/>
      </c>
      <c r="N14" s="321" t="str">
        <f>IF(NOMINA!L20="","",NOMINA!L20)</f>
        <v/>
      </c>
      <c r="O14" s="321" t="str">
        <f>IF(NOMINA!M20="","",NOMINA!M20)</f>
        <v/>
      </c>
      <c r="P14" s="322" t="str">
        <f>IF(NOMINA!N20="","",NOMINA!N20)</f>
        <v/>
      </c>
      <c r="Q14" s="486" t="str">
        <f>IF(NOMINA!O20="","",NOMINA!O20)</f>
        <v/>
      </c>
      <c r="R14" s="487"/>
      <c r="S14" s="487"/>
      <c r="T14" s="487"/>
      <c r="U14" s="487"/>
      <c r="V14" s="487"/>
      <c r="W14" s="487"/>
      <c r="X14" s="487"/>
      <c r="Y14" s="487"/>
      <c r="Z14" s="487"/>
      <c r="AA14" s="487"/>
      <c r="AB14" s="487"/>
      <c r="AC14" s="487"/>
      <c r="AD14" s="24"/>
      <c r="AL14" s="340"/>
      <c r="AM14" s="340"/>
      <c r="AN14" s="340"/>
      <c r="AO14" s="340"/>
      <c r="AP14" s="340"/>
      <c r="AQ14" s="340"/>
      <c r="AR14" s="340"/>
      <c r="AS14" s="340"/>
      <c r="AT14" s="340"/>
      <c r="AU14" s="340"/>
      <c r="AV14" s="340"/>
      <c r="AW14" s="340"/>
      <c r="AX14" s="340"/>
      <c r="AY14" s="340"/>
      <c r="AZ14" s="340"/>
      <c r="BA14" s="340"/>
      <c r="BB14" s="340"/>
      <c r="BC14" s="340"/>
      <c r="BD14" s="340"/>
      <c r="BE14" s="340"/>
      <c r="BF14" s="340"/>
      <c r="BG14" s="340"/>
      <c r="BH14" s="340"/>
      <c r="BI14" s="340"/>
      <c r="BJ14" s="340"/>
    </row>
    <row r="15" spans="2:62" ht="22.5" customHeight="1" x14ac:dyDescent="0.25">
      <c r="B15" s="463">
        <v>7</v>
      </c>
      <c r="C15" s="464"/>
      <c r="D15" s="166" t="str">
        <f>IF(NOMINA!B21="","",NOMINA!B21)</f>
        <v/>
      </c>
      <c r="E15" s="167" t="str">
        <f>IF(NOMINA!C21="","",NOMINA!C21)</f>
        <v/>
      </c>
      <c r="F15" s="167" t="str">
        <f>IF(NOMINA!D21="","",NOMINA!D21)</f>
        <v/>
      </c>
      <c r="G15" s="167" t="str">
        <f>IF(NOMINA!E21="","",NOMINA!E21)</f>
        <v/>
      </c>
      <c r="H15" s="167" t="str">
        <f>IF(NOMINA!F21="","",NOMINA!F21)</f>
        <v/>
      </c>
      <c r="I15" s="167" t="str">
        <f>IF(NOMINA!G21="","",NOMINA!G21)</f>
        <v/>
      </c>
      <c r="J15" s="167" t="str">
        <f>IF(NOMINA!H21="","",NOMINA!H21)</f>
        <v/>
      </c>
      <c r="K15" s="167" t="str">
        <f>IF(NOMINA!I21="","",NOMINA!I21)</f>
        <v/>
      </c>
      <c r="L15" s="167" t="str">
        <f>IF(NOMINA!J21="","",NOMINA!J21)</f>
        <v/>
      </c>
      <c r="M15" s="167" t="str">
        <f>IF(NOMINA!K21="","",NOMINA!K21)</f>
        <v/>
      </c>
      <c r="N15" s="167" t="str">
        <f>IF(NOMINA!L21="","",NOMINA!L21)</f>
        <v/>
      </c>
      <c r="O15" s="167" t="str">
        <f>IF(NOMINA!M21="","",NOMINA!M21)</f>
        <v/>
      </c>
      <c r="P15" s="170" t="str">
        <f>IF(NOMINA!N21="","",NOMINA!N21)</f>
        <v/>
      </c>
      <c r="Q15" s="484" t="str">
        <f>IF(NOMINA!O21="","",NOMINA!O21)</f>
        <v/>
      </c>
      <c r="R15" s="485"/>
      <c r="S15" s="485"/>
      <c r="T15" s="485"/>
      <c r="U15" s="485"/>
      <c r="V15" s="485"/>
      <c r="W15" s="485"/>
      <c r="X15" s="485"/>
      <c r="Y15" s="485"/>
      <c r="Z15" s="485"/>
      <c r="AA15" s="485"/>
      <c r="AB15" s="485"/>
      <c r="AC15" s="485"/>
      <c r="AD15" s="24"/>
    </row>
    <row r="16" spans="2:62" ht="22.5" customHeight="1" x14ac:dyDescent="0.25">
      <c r="B16" s="465">
        <v>8</v>
      </c>
      <c r="C16" s="466"/>
      <c r="D16" s="320" t="str">
        <f>IF(NOMINA!B22="","",NOMINA!B22)</f>
        <v/>
      </c>
      <c r="E16" s="321" t="str">
        <f>IF(NOMINA!C22="","",NOMINA!C22)</f>
        <v/>
      </c>
      <c r="F16" s="321" t="str">
        <f>IF(NOMINA!D22="","",NOMINA!D22)</f>
        <v/>
      </c>
      <c r="G16" s="321" t="str">
        <f>IF(NOMINA!E22="","",NOMINA!E22)</f>
        <v/>
      </c>
      <c r="H16" s="321" t="str">
        <f>IF(NOMINA!F22="","",NOMINA!F22)</f>
        <v/>
      </c>
      <c r="I16" s="321" t="str">
        <f>IF(NOMINA!G22="","",NOMINA!G22)</f>
        <v/>
      </c>
      <c r="J16" s="321" t="str">
        <f>IF(NOMINA!H22="","",NOMINA!H22)</f>
        <v/>
      </c>
      <c r="K16" s="321" t="str">
        <f>IF(NOMINA!I22="","",NOMINA!I22)</f>
        <v/>
      </c>
      <c r="L16" s="321" t="str">
        <f>IF(NOMINA!J22="","",NOMINA!J22)</f>
        <v/>
      </c>
      <c r="M16" s="321" t="str">
        <f>IF(NOMINA!K22="","",NOMINA!K22)</f>
        <v/>
      </c>
      <c r="N16" s="321" t="str">
        <f>IF(NOMINA!L22="","",NOMINA!L22)</f>
        <v/>
      </c>
      <c r="O16" s="321" t="str">
        <f>IF(NOMINA!M22="","",NOMINA!M22)</f>
        <v/>
      </c>
      <c r="P16" s="322" t="str">
        <f>IF(NOMINA!N22="","",NOMINA!N22)</f>
        <v/>
      </c>
      <c r="Q16" s="486" t="str">
        <f>IF(NOMINA!O22="","",NOMINA!O22)</f>
        <v/>
      </c>
      <c r="R16" s="487"/>
      <c r="S16" s="487"/>
      <c r="T16" s="487"/>
      <c r="U16" s="487"/>
      <c r="V16" s="487"/>
      <c r="W16" s="487"/>
      <c r="X16" s="487"/>
      <c r="Y16" s="487"/>
      <c r="Z16" s="487"/>
      <c r="AA16" s="487"/>
      <c r="AB16" s="487"/>
      <c r="AC16" s="487"/>
      <c r="AD16" s="323"/>
    </row>
    <row r="17" spans="2:63" ht="22.5" customHeight="1" x14ac:dyDescent="0.25">
      <c r="B17" s="465">
        <v>9</v>
      </c>
      <c r="C17" s="466"/>
      <c r="D17" s="320" t="str">
        <f>IF(NOMINA!B23="","",NOMINA!B23)</f>
        <v/>
      </c>
      <c r="E17" s="321" t="str">
        <f>IF(NOMINA!C23="","",NOMINA!C23)</f>
        <v/>
      </c>
      <c r="F17" s="321" t="str">
        <f>IF(NOMINA!D23="","",NOMINA!D23)</f>
        <v/>
      </c>
      <c r="G17" s="321" t="str">
        <f>IF(NOMINA!E23="","",NOMINA!E23)</f>
        <v/>
      </c>
      <c r="H17" s="321" t="str">
        <f>IF(NOMINA!F23="","",NOMINA!F23)</f>
        <v/>
      </c>
      <c r="I17" s="321" t="str">
        <f>IF(NOMINA!G23="","",NOMINA!G23)</f>
        <v/>
      </c>
      <c r="J17" s="321" t="str">
        <f>IF(NOMINA!H23="","",NOMINA!H23)</f>
        <v/>
      </c>
      <c r="K17" s="321" t="str">
        <f>IF(NOMINA!I23="","",NOMINA!I23)</f>
        <v/>
      </c>
      <c r="L17" s="321" t="str">
        <f>IF(NOMINA!J23="","",NOMINA!J23)</f>
        <v/>
      </c>
      <c r="M17" s="321" t="str">
        <f>IF(NOMINA!K23="","",NOMINA!K23)</f>
        <v/>
      </c>
      <c r="N17" s="321" t="str">
        <f>IF(NOMINA!L23="","",NOMINA!L23)</f>
        <v/>
      </c>
      <c r="O17" s="321" t="str">
        <f>IF(NOMINA!M23="","",NOMINA!M23)</f>
        <v/>
      </c>
      <c r="P17" s="322" t="str">
        <f>IF(NOMINA!N23="","",NOMINA!N23)</f>
        <v/>
      </c>
      <c r="Q17" s="486" t="str">
        <f>IF(NOMINA!O23="","",NOMINA!O23)</f>
        <v/>
      </c>
      <c r="R17" s="487"/>
      <c r="S17" s="487"/>
      <c r="T17" s="487"/>
      <c r="U17" s="487"/>
      <c r="V17" s="487"/>
      <c r="W17" s="487"/>
      <c r="X17" s="487"/>
      <c r="Y17" s="487"/>
      <c r="Z17" s="487"/>
      <c r="AA17" s="487"/>
      <c r="AB17" s="487"/>
      <c r="AC17" s="487"/>
      <c r="AD17" s="323"/>
      <c r="AK17" s="341"/>
      <c r="AL17" s="341"/>
      <c r="AM17" s="341"/>
      <c r="AN17" s="341"/>
      <c r="AO17" s="341"/>
      <c r="AP17" s="341"/>
      <c r="AQ17" s="341"/>
      <c r="AR17" s="341"/>
      <c r="AS17" s="341"/>
      <c r="AT17" s="341"/>
      <c r="AU17" s="341"/>
      <c r="AV17" s="341"/>
      <c r="AW17" s="341"/>
      <c r="AX17" s="341"/>
      <c r="AY17" s="341"/>
      <c r="AZ17" s="341"/>
      <c r="BA17" s="341"/>
      <c r="BB17" s="341"/>
      <c r="BC17" s="341"/>
      <c r="BD17" s="341"/>
      <c r="BE17" s="341"/>
      <c r="BF17" s="341"/>
      <c r="BG17" s="341"/>
      <c r="BH17" s="341"/>
      <c r="BI17" s="341"/>
      <c r="BJ17" s="341"/>
      <c r="BK17" s="341"/>
    </row>
    <row r="18" spans="2:63" ht="22.5" customHeight="1" x14ac:dyDescent="0.25">
      <c r="B18" s="465">
        <v>10</v>
      </c>
      <c r="C18" s="466"/>
      <c r="D18" s="320" t="str">
        <f>IF(NOMINA!B24="","",NOMINA!B24)</f>
        <v/>
      </c>
      <c r="E18" s="321" t="str">
        <f>IF(NOMINA!C24="","",NOMINA!C24)</f>
        <v/>
      </c>
      <c r="F18" s="321" t="str">
        <f>IF(NOMINA!D24="","",NOMINA!D24)</f>
        <v/>
      </c>
      <c r="G18" s="321" t="str">
        <f>IF(NOMINA!E24="","",NOMINA!E24)</f>
        <v/>
      </c>
      <c r="H18" s="321" t="str">
        <f>IF(NOMINA!F24="","",NOMINA!F24)</f>
        <v/>
      </c>
      <c r="I18" s="321" t="str">
        <f>IF(NOMINA!G24="","",NOMINA!G24)</f>
        <v/>
      </c>
      <c r="J18" s="321" t="str">
        <f>IF(NOMINA!H24="","",NOMINA!H24)</f>
        <v/>
      </c>
      <c r="K18" s="321" t="str">
        <f>IF(NOMINA!I24="","",NOMINA!I24)</f>
        <v/>
      </c>
      <c r="L18" s="321" t="str">
        <f>IF(NOMINA!J24="","",NOMINA!J24)</f>
        <v/>
      </c>
      <c r="M18" s="321" t="str">
        <f>IF(NOMINA!K24="","",NOMINA!K24)</f>
        <v/>
      </c>
      <c r="N18" s="321" t="str">
        <f>IF(NOMINA!L24="","",NOMINA!L24)</f>
        <v/>
      </c>
      <c r="O18" s="321" t="str">
        <f>IF(NOMINA!M24="","",NOMINA!M24)</f>
        <v/>
      </c>
      <c r="P18" s="322" t="str">
        <f>IF(NOMINA!N24="","",NOMINA!N24)</f>
        <v/>
      </c>
      <c r="Q18" s="486" t="str">
        <f>IF(NOMINA!O24="","",NOMINA!O24)</f>
        <v/>
      </c>
      <c r="R18" s="487"/>
      <c r="S18" s="487"/>
      <c r="T18" s="487"/>
      <c r="U18" s="487"/>
      <c r="V18" s="487"/>
      <c r="W18" s="487"/>
      <c r="X18" s="487"/>
      <c r="Y18" s="487"/>
      <c r="Z18" s="487"/>
      <c r="AA18" s="487"/>
      <c r="AB18" s="487"/>
      <c r="AC18" s="487"/>
      <c r="AD18" s="323"/>
    </row>
    <row r="19" spans="2:63" ht="22.5" customHeight="1" x14ac:dyDescent="0.25">
      <c r="B19" s="463">
        <v>11</v>
      </c>
      <c r="C19" s="464"/>
      <c r="D19" s="166" t="str">
        <f>IF(NOMINA!B25="","",NOMINA!B25)</f>
        <v/>
      </c>
      <c r="E19" s="167" t="str">
        <f>IF(NOMINA!C25="","",NOMINA!C25)</f>
        <v/>
      </c>
      <c r="F19" s="167" t="str">
        <f>IF(NOMINA!D25="","",NOMINA!D25)</f>
        <v/>
      </c>
      <c r="G19" s="167" t="str">
        <f>IF(NOMINA!E25="","",NOMINA!E25)</f>
        <v/>
      </c>
      <c r="H19" s="167" t="str">
        <f>IF(NOMINA!F25="","",NOMINA!F25)</f>
        <v/>
      </c>
      <c r="I19" s="167" t="str">
        <f>IF(NOMINA!G25="","",NOMINA!G25)</f>
        <v/>
      </c>
      <c r="J19" s="167" t="str">
        <f>IF(NOMINA!H25="","",NOMINA!H25)</f>
        <v/>
      </c>
      <c r="K19" s="167" t="str">
        <f>IF(NOMINA!I25="","",NOMINA!I25)</f>
        <v/>
      </c>
      <c r="L19" s="167" t="str">
        <f>IF(NOMINA!J25="","",NOMINA!J25)</f>
        <v/>
      </c>
      <c r="M19" s="167" t="str">
        <f>IF(NOMINA!K25="","",NOMINA!K25)</f>
        <v/>
      </c>
      <c r="N19" s="167" t="str">
        <f>IF(NOMINA!L25="","",NOMINA!L25)</f>
        <v/>
      </c>
      <c r="O19" s="167" t="str">
        <f>IF(NOMINA!M25="","",NOMINA!M25)</f>
        <v/>
      </c>
      <c r="P19" s="170" t="str">
        <f>IF(NOMINA!N25="","",NOMINA!N25)</f>
        <v/>
      </c>
      <c r="Q19" s="484" t="str">
        <f>IF(NOMINA!O25="","",NOMINA!O25)</f>
        <v/>
      </c>
      <c r="R19" s="485"/>
      <c r="S19" s="485"/>
      <c r="T19" s="485"/>
      <c r="U19" s="485"/>
      <c r="V19" s="485"/>
      <c r="W19" s="485"/>
      <c r="X19" s="485"/>
      <c r="Y19" s="485"/>
      <c r="Z19" s="485"/>
      <c r="AA19" s="485"/>
      <c r="AB19" s="485"/>
      <c r="AC19" s="485"/>
      <c r="AD19" s="24"/>
    </row>
    <row r="20" spans="2:63" ht="22.5" customHeight="1" x14ac:dyDescent="0.25">
      <c r="B20" s="463">
        <v>12</v>
      </c>
      <c r="C20" s="464"/>
      <c r="D20" s="166" t="str">
        <f>IF(NOMINA!B26="","",NOMINA!B26)</f>
        <v/>
      </c>
      <c r="E20" s="167" t="str">
        <f>IF(NOMINA!C26="","",NOMINA!C26)</f>
        <v/>
      </c>
      <c r="F20" s="167" t="str">
        <f>IF(NOMINA!D26="","",NOMINA!D26)</f>
        <v/>
      </c>
      <c r="G20" s="167" t="str">
        <f>IF(NOMINA!E26="","",NOMINA!E26)</f>
        <v/>
      </c>
      <c r="H20" s="167" t="str">
        <f>IF(NOMINA!F26="","",NOMINA!F26)</f>
        <v/>
      </c>
      <c r="I20" s="167" t="str">
        <f>IF(NOMINA!G26="","",NOMINA!G26)</f>
        <v/>
      </c>
      <c r="J20" s="167" t="str">
        <f>IF(NOMINA!H26="","",NOMINA!H26)</f>
        <v/>
      </c>
      <c r="K20" s="167" t="str">
        <f>IF(NOMINA!I26="","",NOMINA!I26)</f>
        <v/>
      </c>
      <c r="L20" s="167" t="str">
        <f>IF(NOMINA!J26="","",NOMINA!J26)</f>
        <v/>
      </c>
      <c r="M20" s="167" t="str">
        <f>IF(NOMINA!K26="","",NOMINA!K26)</f>
        <v/>
      </c>
      <c r="N20" s="167" t="str">
        <f>IF(NOMINA!L26="","",NOMINA!L26)</f>
        <v/>
      </c>
      <c r="O20" s="167" t="str">
        <f>IF(NOMINA!M26="","",NOMINA!M26)</f>
        <v/>
      </c>
      <c r="P20" s="170" t="str">
        <f>IF(NOMINA!N26="","",NOMINA!N26)</f>
        <v/>
      </c>
      <c r="Q20" s="484" t="str">
        <f>IF(NOMINA!O26="","",NOMINA!O26)</f>
        <v/>
      </c>
      <c r="R20" s="485"/>
      <c r="S20" s="485"/>
      <c r="T20" s="485"/>
      <c r="U20" s="485"/>
      <c r="V20" s="485"/>
      <c r="W20" s="485"/>
      <c r="X20" s="485"/>
      <c r="Y20" s="485"/>
      <c r="Z20" s="485"/>
      <c r="AA20" s="485"/>
      <c r="AB20" s="485"/>
      <c r="AC20" s="485"/>
      <c r="AD20" s="24"/>
      <c r="AL20" s="342"/>
      <c r="AM20" s="342"/>
      <c r="AN20" s="342"/>
      <c r="AO20" s="342"/>
      <c r="AP20" s="342"/>
      <c r="AQ20" s="342"/>
      <c r="AR20" s="342"/>
      <c r="AS20" s="342"/>
      <c r="AT20" s="342"/>
      <c r="AU20" s="342"/>
      <c r="AV20" s="342"/>
      <c r="AW20" s="342"/>
      <c r="AX20" s="342"/>
      <c r="AY20" s="342"/>
      <c r="AZ20" s="342"/>
      <c r="BA20" s="342"/>
      <c r="BB20" s="342"/>
      <c r="BC20" s="342"/>
      <c r="BD20" s="342"/>
      <c r="BE20" s="342"/>
      <c r="BF20" s="342"/>
      <c r="BG20" s="342"/>
      <c r="BH20" s="342"/>
      <c r="BI20" s="342"/>
      <c r="BJ20" s="342"/>
    </row>
    <row r="21" spans="2:63" ht="22.5" customHeight="1" x14ac:dyDescent="0.25">
      <c r="B21" s="463">
        <v>13</v>
      </c>
      <c r="C21" s="464"/>
      <c r="D21" s="320" t="str">
        <f>IF(NOMINA!B27="","",NOMINA!B27)</f>
        <v/>
      </c>
      <c r="E21" s="321" t="str">
        <f>IF(NOMINA!C27="","",NOMINA!C27)</f>
        <v/>
      </c>
      <c r="F21" s="321" t="str">
        <f>IF(NOMINA!D27="","",NOMINA!D27)</f>
        <v/>
      </c>
      <c r="G21" s="321" t="str">
        <f>IF(NOMINA!E27="","",NOMINA!E27)</f>
        <v/>
      </c>
      <c r="H21" s="321" t="str">
        <f>IF(NOMINA!F27="","",NOMINA!F27)</f>
        <v/>
      </c>
      <c r="I21" s="321" t="str">
        <f>IF(NOMINA!G27="","",NOMINA!G27)</f>
        <v/>
      </c>
      <c r="J21" s="321" t="str">
        <f>IF(NOMINA!H27="","",NOMINA!H27)</f>
        <v/>
      </c>
      <c r="K21" s="321" t="str">
        <f>IF(NOMINA!I27="","",NOMINA!I27)</f>
        <v/>
      </c>
      <c r="L21" s="321" t="str">
        <f>IF(NOMINA!J27="","",NOMINA!J27)</f>
        <v/>
      </c>
      <c r="M21" s="321" t="str">
        <f>IF(NOMINA!K27="","",NOMINA!K27)</f>
        <v/>
      </c>
      <c r="N21" s="321" t="str">
        <f>IF(NOMINA!L27="","",NOMINA!L27)</f>
        <v/>
      </c>
      <c r="O21" s="321" t="str">
        <f>IF(NOMINA!M27="","",NOMINA!M27)</f>
        <v/>
      </c>
      <c r="P21" s="322" t="str">
        <f>IF(NOMINA!N27="","",NOMINA!N27)</f>
        <v/>
      </c>
      <c r="Q21" s="486" t="str">
        <f>IF(NOMINA!O27="","",NOMINA!O27)</f>
        <v/>
      </c>
      <c r="R21" s="487"/>
      <c r="S21" s="487"/>
      <c r="T21" s="487"/>
      <c r="U21" s="487"/>
      <c r="V21" s="487"/>
      <c r="W21" s="487"/>
      <c r="X21" s="487"/>
      <c r="Y21" s="487"/>
      <c r="Z21" s="487"/>
      <c r="AA21" s="487"/>
      <c r="AB21" s="487"/>
      <c r="AC21" s="487"/>
      <c r="AD21" s="24"/>
    </row>
    <row r="22" spans="2:63" ht="22.5" customHeight="1" x14ac:dyDescent="0.25">
      <c r="B22" s="463">
        <v>14</v>
      </c>
      <c r="C22" s="464"/>
      <c r="D22" s="166" t="str">
        <f>IF(NOMINA!B28="","",NOMINA!B28)</f>
        <v/>
      </c>
      <c r="E22" s="167" t="str">
        <f>IF(NOMINA!C28="","",NOMINA!C28)</f>
        <v/>
      </c>
      <c r="F22" s="167" t="str">
        <f>IF(NOMINA!D28="","",NOMINA!D28)</f>
        <v/>
      </c>
      <c r="G22" s="167" t="str">
        <f>IF(NOMINA!E28="","",NOMINA!E28)</f>
        <v/>
      </c>
      <c r="H22" s="167" t="str">
        <f>IF(NOMINA!F28="","",NOMINA!F28)</f>
        <v/>
      </c>
      <c r="I22" s="167" t="str">
        <f>IF(NOMINA!G28="","",NOMINA!G28)</f>
        <v/>
      </c>
      <c r="J22" s="167" t="str">
        <f>IF(NOMINA!H28="","",NOMINA!H28)</f>
        <v/>
      </c>
      <c r="K22" s="167" t="str">
        <f>IF(NOMINA!I28="","",NOMINA!I28)</f>
        <v/>
      </c>
      <c r="L22" s="167" t="str">
        <f>IF(NOMINA!J28="","",NOMINA!J28)</f>
        <v/>
      </c>
      <c r="M22" s="167" t="str">
        <f>IF(NOMINA!K28="","",NOMINA!K28)</f>
        <v/>
      </c>
      <c r="N22" s="167" t="str">
        <f>IF(NOMINA!L28="","",NOMINA!L28)</f>
        <v/>
      </c>
      <c r="O22" s="167" t="str">
        <f>IF(NOMINA!M28="","",NOMINA!M28)</f>
        <v/>
      </c>
      <c r="P22" s="170" t="str">
        <f>IF(NOMINA!N28="","",NOMINA!N28)</f>
        <v/>
      </c>
      <c r="Q22" s="484" t="str">
        <f>IF(NOMINA!O28="","",NOMINA!O28)</f>
        <v/>
      </c>
      <c r="R22" s="485"/>
      <c r="S22" s="485"/>
      <c r="T22" s="485"/>
      <c r="U22" s="485"/>
      <c r="V22" s="485"/>
      <c r="W22" s="485"/>
      <c r="X22" s="485"/>
      <c r="Y22" s="485"/>
      <c r="Z22" s="485"/>
      <c r="AA22" s="485"/>
      <c r="AB22" s="485"/>
      <c r="AC22" s="485"/>
      <c r="AD22" s="24"/>
    </row>
    <row r="23" spans="2:63" ht="22.5" customHeight="1" x14ac:dyDescent="0.25">
      <c r="B23" s="463">
        <v>15</v>
      </c>
      <c r="C23" s="464"/>
      <c r="D23" s="166" t="str">
        <f>IF(NOMINA!B29="","",NOMINA!B29)</f>
        <v/>
      </c>
      <c r="E23" s="167" t="str">
        <f>IF(NOMINA!C29="","",NOMINA!C29)</f>
        <v/>
      </c>
      <c r="F23" s="167" t="str">
        <f>IF(NOMINA!D29="","",NOMINA!D29)</f>
        <v/>
      </c>
      <c r="G23" s="167" t="str">
        <f>IF(NOMINA!E29="","",NOMINA!E29)</f>
        <v/>
      </c>
      <c r="H23" s="167" t="str">
        <f>IF(NOMINA!F29="","",NOMINA!F29)</f>
        <v/>
      </c>
      <c r="I23" s="167" t="str">
        <f>IF(NOMINA!G29="","",NOMINA!G29)</f>
        <v/>
      </c>
      <c r="J23" s="167" t="str">
        <f>IF(NOMINA!H29="","",NOMINA!H29)</f>
        <v/>
      </c>
      <c r="K23" s="167" t="str">
        <f>IF(NOMINA!I29="","",NOMINA!I29)</f>
        <v/>
      </c>
      <c r="L23" s="167" t="str">
        <f>IF(NOMINA!J29="","",NOMINA!J29)</f>
        <v/>
      </c>
      <c r="M23" s="167" t="str">
        <f>IF(NOMINA!K29="","",NOMINA!K29)</f>
        <v/>
      </c>
      <c r="N23" s="167" t="str">
        <f>IF(NOMINA!L29="","",NOMINA!L29)</f>
        <v/>
      </c>
      <c r="O23" s="167" t="str">
        <f>IF(NOMINA!M29="","",NOMINA!M29)</f>
        <v/>
      </c>
      <c r="P23" s="170" t="str">
        <f>IF(NOMINA!N29="","",NOMINA!N29)</f>
        <v/>
      </c>
      <c r="Q23" s="484" t="str">
        <f>IF(NOMINA!O29="","",NOMINA!O29)</f>
        <v/>
      </c>
      <c r="R23" s="485"/>
      <c r="S23" s="485"/>
      <c r="T23" s="485"/>
      <c r="U23" s="485"/>
      <c r="V23" s="485"/>
      <c r="W23" s="485"/>
      <c r="X23" s="485"/>
      <c r="Y23" s="485"/>
      <c r="Z23" s="485"/>
      <c r="AA23" s="485"/>
      <c r="AB23" s="485"/>
      <c r="AC23" s="485"/>
      <c r="AD23" s="24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</row>
    <row r="24" spans="2:63" ht="22.5" customHeight="1" x14ac:dyDescent="0.25">
      <c r="B24" s="463">
        <v>16</v>
      </c>
      <c r="C24" s="464"/>
      <c r="D24" s="166" t="str">
        <f>IF(NOMINA!B30="","",NOMINA!B30)</f>
        <v/>
      </c>
      <c r="E24" s="167" t="str">
        <f>IF(NOMINA!C30="","",NOMINA!C30)</f>
        <v/>
      </c>
      <c r="F24" s="167" t="str">
        <f>IF(NOMINA!D30="","",NOMINA!D30)</f>
        <v/>
      </c>
      <c r="G24" s="167" t="str">
        <f>IF(NOMINA!E30="","",NOMINA!E30)</f>
        <v/>
      </c>
      <c r="H24" s="167" t="str">
        <f>IF(NOMINA!F30="","",NOMINA!F30)</f>
        <v/>
      </c>
      <c r="I24" s="167" t="str">
        <f>IF(NOMINA!G30="","",NOMINA!G30)</f>
        <v/>
      </c>
      <c r="J24" s="167" t="str">
        <f>IF(NOMINA!H30="","",NOMINA!H30)</f>
        <v/>
      </c>
      <c r="K24" s="167" t="str">
        <f>IF(NOMINA!I30="","",NOMINA!I30)</f>
        <v/>
      </c>
      <c r="L24" s="167" t="str">
        <f>IF(NOMINA!J30="","",NOMINA!J30)</f>
        <v/>
      </c>
      <c r="M24" s="167" t="str">
        <f>IF(NOMINA!K30="","",NOMINA!K30)</f>
        <v/>
      </c>
      <c r="N24" s="167" t="str">
        <f>IF(NOMINA!L30="","",NOMINA!L30)</f>
        <v/>
      </c>
      <c r="O24" s="167" t="str">
        <f>IF(NOMINA!M30="","",NOMINA!M30)</f>
        <v/>
      </c>
      <c r="P24" s="170" t="str">
        <f>IF(NOMINA!N30="","",NOMINA!N30)</f>
        <v/>
      </c>
      <c r="Q24" s="484" t="str">
        <f>IF(NOMINA!O30="","",NOMINA!O30)</f>
        <v/>
      </c>
      <c r="R24" s="485"/>
      <c r="S24" s="485"/>
      <c r="T24" s="485"/>
      <c r="U24" s="485"/>
      <c r="V24" s="485"/>
      <c r="W24" s="485"/>
      <c r="X24" s="485"/>
      <c r="Y24" s="485"/>
      <c r="Z24" s="485"/>
      <c r="AA24" s="485"/>
      <c r="AB24" s="485"/>
      <c r="AC24" s="485"/>
      <c r="AD24" s="24"/>
    </row>
    <row r="25" spans="2:63" ht="22.5" customHeight="1" x14ac:dyDescent="0.25">
      <c r="B25" s="463">
        <v>17</v>
      </c>
      <c r="C25" s="464"/>
      <c r="D25" s="166" t="str">
        <f>IF(NOMINA!B31="","",NOMINA!B31)</f>
        <v/>
      </c>
      <c r="E25" s="167" t="str">
        <f>IF(NOMINA!C31="","",NOMINA!C31)</f>
        <v/>
      </c>
      <c r="F25" s="167" t="str">
        <f>IF(NOMINA!D31="","",NOMINA!D31)</f>
        <v/>
      </c>
      <c r="G25" s="167" t="str">
        <f>IF(NOMINA!E31="","",NOMINA!E31)</f>
        <v/>
      </c>
      <c r="H25" s="167" t="str">
        <f>IF(NOMINA!F31="","",NOMINA!F31)</f>
        <v/>
      </c>
      <c r="I25" s="167" t="str">
        <f>IF(NOMINA!G31="","",NOMINA!G31)</f>
        <v/>
      </c>
      <c r="J25" s="167" t="str">
        <f>IF(NOMINA!H31="","",NOMINA!H31)</f>
        <v/>
      </c>
      <c r="K25" s="167" t="str">
        <f>IF(NOMINA!I31="","",NOMINA!I31)</f>
        <v/>
      </c>
      <c r="L25" s="167" t="str">
        <f>IF(NOMINA!J31="","",NOMINA!J31)</f>
        <v/>
      </c>
      <c r="M25" s="167" t="str">
        <f>IF(NOMINA!K31="","",NOMINA!K31)</f>
        <v/>
      </c>
      <c r="N25" s="167" t="str">
        <f>IF(NOMINA!L31="","",NOMINA!L31)</f>
        <v/>
      </c>
      <c r="O25" s="167" t="str">
        <f>IF(NOMINA!M31="","",NOMINA!M31)</f>
        <v/>
      </c>
      <c r="P25" s="170" t="str">
        <f>IF(NOMINA!N31="","",NOMINA!N31)</f>
        <v/>
      </c>
      <c r="Q25" s="484" t="str">
        <f>IF(NOMINA!O31="","",NOMINA!O31)</f>
        <v/>
      </c>
      <c r="R25" s="485"/>
      <c r="S25" s="485"/>
      <c r="T25" s="485"/>
      <c r="U25" s="485"/>
      <c r="V25" s="485"/>
      <c r="W25" s="485"/>
      <c r="X25" s="485"/>
      <c r="Y25" s="485"/>
      <c r="Z25" s="485"/>
      <c r="AA25" s="485"/>
      <c r="AB25" s="485"/>
      <c r="AC25" s="485"/>
      <c r="AD25" s="24"/>
    </row>
    <row r="26" spans="2:63" ht="22.5" customHeight="1" x14ac:dyDescent="0.25">
      <c r="B26" s="463">
        <v>18</v>
      </c>
      <c r="C26" s="464"/>
      <c r="D26" s="166" t="str">
        <f>IF(NOMINA!B32="","",NOMINA!B32)</f>
        <v/>
      </c>
      <c r="E26" s="167" t="str">
        <f>IF(NOMINA!C32="","",NOMINA!C32)</f>
        <v/>
      </c>
      <c r="F26" s="167" t="str">
        <f>IF(NOMINA!D32="","",NOMINA!D32)</f>
        <v/>
      </c>
      <c r="G26" s="167" t="str">
        <f>IF(NOMINA!E32="","",NOMINA!E32)</f>
        <v/>
      </c>
      <c r="H26" s="167" t="str">
        <f>IF(NOMINA!F32="","",NOMINA!F32)</f>
        <v/>
      </c>
      <c r="I26" s="167" t="str">
        <f>IF(NOMINA!G32="","",NOMINA!G32)</f>
        <v/>
      </c>
      <c r="J26" s="167" t="str">
        <f>IF(NOMINA!H32="","",NOMINA!H32)</f>
        <v/>
      </c>
      <c r="K26" s="167" t="str">
        <f>IF(NOMINA!I32="","",NOMINA!I32)</f>
        <v/>
      </c>
      <c r="L26" s="167" t="str">
        <f>IF(NOMINA!J32="","",NOMINA!J32)</f>
        <v/>
      </c>
      <c r="M26" s="167" t="str">
        <f>IF(NOMINA!K32="","",NOMINA!K32)</f>
        <v/>
      </c>
      <c r="N26" s="167" t="str">
        <f>IF(NOMINA!L32="","",NOMINA!L32)</f>
        <v/>
      </c>
      <c r="O26" s="167" t="str">
        <f>IF(NOMINA!M32="","",NOMINA!M32)</f>
        <v/>
      </c>
      <c r="P26" s="170" t="str">
        <f>IF(NOMINA!N32="","",NOMINA!N32)</f>
        <v/>
      </c>
      <c r="Q26" s="484" t="str">
        <f>IF(NOMINA!O32="","",NOMINA!O32)</f>
        <v/>
      </c>
      <c r="R26" s="485"/>
      <c r="S26" s="485"/>
      <c r="T26" s="485"/>
      <c r="U26" s="485"/>
      <c r="V26" s="485"/>
      <c r="W26" s="485"/>
      <c r="X26" s="485"/>
      <c r="Y26" s="485"/>
      <c r="Z26" s="485"/>
      <c r="AA26" s="485"/>
      <c r="AB26" s="485"/>
      <c r="AC26" s="485"/>
      <c r="AD26" s="24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</row>
    <row r="27" spans="2:63" ht="22.5" customHeight="1" x14ac:dyDescent="0.25">
      <c r="B27" s="463">
        <v>19</v>
      </c>
      <c r="C27" s="464"/>
      <c r="D27" s="166" t="str">
        <f>IF(NOMINA!B33="","",NOMINA!B33)</f>
        <v/>
      </c>
      <c r="E27" s="167" t="str">
        <f>IF(NOMINA!C33="","",NOMINA!C33)</f>
        <v/>
      </c>
      <c r="F27" s="167" t="str">
        <f>IF(NOMINA!D33="","",NOMINA!D33)</f>
        <v/>
      </c>
      <c r="G27" s="167" t="str">
        <f>IF(NOMINA!E33="","",NOMINA!E33)</f>
        <v/>
      </c>
      <c r="H27" s="167" t="str">
        <f>IF(NOMINA!F33="","",NOMINA!F33)</f>
        <v/>
      </c>
      <c r="I27" s="167" t="str">
        <f>IF(NOMINA!G33="","",NOMINA!G33)</f>
        <v/>
      </c>
      <c r="J27" s="167" t="str">
        <f>IF(NOMINA!H33="","",NOMINA!H33)</f>
        <v/>
      </c>
      <c r="K27" s="167" t="str">
        <f>IF(NOMINA!I33="","",NOMINA!I33)</f>
        <v/>
      </c>
      <c r="L27" s="167" t="str">
        <f>IF(NOMINA!J33="","",NOMINA!J33)</f>
        <v/>
      </c>
      <c r="M27" s="167" t="str">
        <f>IF(NOMINA!K33="","",NOMINA!K33)</f>
        <v/>
      </c>
      <c r="N27" s="167" t="str">
        <f>IF(NOMINA!L33="","",NOMINA!L33)</f>
        <v/>
      </c>
      <c r="O27" s="167" t="str">
        <f>IF(NOMINA!M33="","",NOMINA!M33)</f>
        <v/>
      </c>
      <c r="P27" s="170" t="str">
        <f>IF(NOMINA!N33="","",NOMINA!N33)</f>
        <v/>
      </c>
      <c r="Q27" s="484" t="str">
        <f>IF(NOMINA!O33="","",NOMINA!O33)</f>
        <v/>
      </c>
      <c r="R27" s="485"/>
      <c r="S27" s="485"/>
      <c r="T27" s="485"/>
      <c r="U27" s="485"/>
      <c r="V27" s="485"/>
      <c r="W27" s="485"/>
      <c r="X27" s="485"/>
      <c r="Y27" s="485"/>
      <c r="Z27" s="485"/>
      <c r="AA27" s="485"/>
      <c r="AB27" s="485"/>
      <c r="AC27" s="485"/>
      <c r="AD27" s="24"/>
    </row>
    <row r="28" spans="2:63" ht="22.5" customHeight="1" x14ac:dyDescent="0.25">
      <c r="B28" s="463">
        <v>20</v>
      </c>
      <c r="C28" s="464"/>
      <c r="D28" s="166" t="str">
        <f>IF(NOMINA!B34="","",NOMINA!B34)</f>
        <v/>
      </c>
      <c r="E28" s="167" t="str">
        <f>IF(NOMINA!C34="","",NOMINA!C34)</f>
        <v/>
      </c>
      <c r="F28" s="167" t="str">
        <f>IF(NOMINA!D34="","",NOMINA!D34)</f>
        <v/>
      </c>
      <c r="G28" s="167" t="str">
        <f>IF(NOMINA!E34="","",NOMINA!E34)</f>
        <v/>
      </c>
      <c r="H28" s="167" t="str">
        <f>IF(NOMINA!F34="","",NOMINA!F34)</f>
        <v/>
      </c>
      <c r="I28" s="167" t="str">
        <f>IF(NOMINA!G34="","",NOMINA!G34)</f>
        <v/>
      </c>
      <c r="J28" s="167" t="str">
        <f>IF(NOMINA!H34="","",NOMINA!H34)</f>
        <v/>
      </c>
      <c r="K28" s="167" t="str">
        <f>IF(NOMINA!I34="","",NOMINA!I34)</f>
        <v/>
      </c>
      <c r="L28" s="167" t="str">
        <f>IF(NOMINA!J34="","",NOMINA!J34)</f>
        <v/>
      </c>
      <c r="M28" s="167" t="str">
        <f>IF(NOMINA!K34="","",NOMINA!K34)</f>
        <v/>
      </c>
      <c r="N28" s="167" t="str">
        <f>IF(NOMINA!L34="","",NOMINA!L34)</f>
        <v/>
      </c>
      <c r="O28" s="167" t="str">
        <f>IF(NOMINA!M34="","",NOMINA!M34)</f>
        <v/>
      </c>
      <c r="P28" s="170" t="str">
        <f>IF(NOMINA!N34="","",NOMINA!N34)</f>
        <v/>
      </c>
      <c r="Q28" s="484" t="str">
        <f>IF(NOMINA!O34="","",NOMINA!O34)</f>
        <v/>
      </c>
      <c r="R28" s="485"/>
      <c r="S28" s="485"/>
      <c r="T28" s="485"/>
      <c r="U28" s="485"/>
      <c r="V28" s="485"/>
      <c r="W28" s="485"/>
      <c r="X28" s="485"/>
      <c r="Y28" s="485"/>
      <c r="Z28" s="485"/>
      <c r="AA28" s="485"/>
      <c r="AB28" s="485"/>
      <c r="AC28" s="485"/>
      <c r="AD28" s="24"/>
    </row>
    <row r="29" spans="2:63" ht="22.5" customHeight="1" x14ac:dyDescent="0.25">
      <c r="B29" s="463">
        <v>21</v>
      </c>
      <c r="C29" s="464"/>
      <c r="D29" s="320" t="str">
        <f>IF(NOMINA!B35="","",NOMINA!B35)</f>
        <v/>
      </c>
      <c r="E29" s="321" t="str">
        <f>IF(NOMINA!C35="","",NOMINA!C35)</f>
        <v/>
      </c>
      <c r="F29" s="321" t="str">
        <f>IF(NOMINA!D35="","",NOMINA!D35)</f>
        <v/>
      </c>
      <c r="G29" s="321" t="str">
        <f>IF(NOMINA!E35="","",NOMINA!E35)</f>
        <v/>
      </c>
      <c r="H29" s="321" t="str">
        <f>IF(NOMINA!F35="","",NOMINA!F35)</f>
        <v/>
      </c>
      <c r="I29" s="321" t="str">
        <f>IF(NOMINA!G35="","",NOMINA!G35)</f>
        <v/>
      </c>
      <c r="J29" s="321" t="str">
        <f>IF(NOMINA!H35="","",NOMINA!H35)</f>
        <v/>
      </c>
      <c r="K29" s="321" t="str">
        <f>IF(NOMINA!I35="","",NOMINA!I35)</f>
        <v/>
      </c>
      <c r="L29" s="321" t="str">
        <f>IF(NOMINA!J35="","",NOMINA!J35)</f>
        <v/>
      </c>
      <c r="M29" s="321" t="str">
        <f>IF(NOMINA!K35="","",NOMINA!K35)</f>
        <v/>
      </c>
      <c r="N29" s="321" t="str">
        <f>IF(NOMINA!L35="","",NOMINA!L35)</f>
        <v/>
      </c>
      <c r="O29" s="321" t="str">
        <f>IF(NOMINA!M35="","",NOMINA!M35)</f>
        <v/>
      </c>
      <c r="P29" s="322" t="str">
        <f>IF(NOMINA!N35="","",NOMINA!N35)</f>
        <v/>
      </c>
      <c r="Q29" s="486" t="str">
        <f>IF(NOMINA!O35="","",NOMINA!O35)</f>
        <v/>
      </c>
      <c r="R29" s="487"/>
      <c r="S29" s="487"/>
      <c r="T29" s="487"/>
      <c r="U29" s="487"/>
      <c r="V29" s="487"/>
      <c r="W29" s="487"/>
      <c r="X29" s="487"/>
      <c r="Y29" s="487"/>
      <c r="Z29" s="487"/>
      <c r="AA29" s="487"/>
      <c r="AB29" s="487"/>
      <c r="AC29" s="487"/>
      <c r="AD29" s="24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</row>
    <row r="30" spans="2:63" ht="22.5" customHeight="1" x14ac:dyDescent="0.25">
      <c r="B30" s="463">
        <v>22</v>
      </c>
      <c r="C30" s="464"/>
      <c r="D30" s="320" t="str">
        <f>IF(NOMINA!B36="","",NOMINA!B36)</f>
        <v/>
      </c>
      <c r="E30" s="321" t="str">
        <f>IF(NOMINA!C36="","",NOMINA!C36)</f>
        <v/>
      </c>
      <c r="F30" s="321" t="str">
        <f>IF(NOMINA!D36="","",NOMINA!D36)</f>
        <v/>
      </c>
      <c r="G30" s="321" t="str">
        <f>IF(NOMINA!E36="","",NOMINA!E36)</f>
        <v/>
      </c>
      <c r="H30" s="321" t="str">
        <f>IF(NOMINA!F36="","",NOMINA!F36)</f>
        <v/>
      </c>
      <c r="I30" s="321" t="str">
        <f>IF(NOMINA!G36="","",NOMINA!G36)</f>
        <v/>
      </c>
      <c r="J30" s="321" t="str">
        <f>IF(NOMINA!H36="","",NOMINA!H36)</f>
        <v/>
      </c>
      <c r="K30" s="321" t="str">
        <f>IF(NOMINA!I36="","",NOMINA!I36)</f>
        <v/>
      </c>
      <c r="L30" s="321" t="str">
        <f>IF(NOMINA!J36="","",NOMINA!J36)</f>
        <v/>
      </c>
      <c r="M30" s="321" t="str">
        <f>IF(NOMINA!K36="","",NOMINA!K36)</f>
        <v/>
      </c>
      <c r="N30" s="321" t="str">
        <f>IF(NOMINA!L36="","",NOMINA!L36)</f>
        <v/>
      </c>
      <c r="O30" s="321" t="str">
        <f>IF(NOMINA!M36="","",NOMINA!M36)</f>
        <v/>
      </c>
      <c r="P30" s="322" t="str">
        <f>IF(NOMINA!N36="","",NOMINA!N36)</f>
        <v/>
      </c>
      <c r="Q30" s="486" t="str">
        <f>IF(NOMINA!O36="","",NOMINA!O36)</f>
        <v/>
      </c>
      <c r="R30" s="487"/>
      <c r="S30" s="487"/>
      <c r="T30" s="487"/>
      <c r="U30" s="487"/>
      <c r="V30" s="487"/>
      <c r="W30" s="487"/>
      <c r="X30" s="487"/>
      <c r="Y30" s="487"/>
      <c r="Z30" s="487"/>
      <c r="AA30" s="487"/>
      <c r="AB30" s="487"/>
      <c r="AC30" s="487"/>
      <c r="AD30" s="24"/>
    </row>
    <row r="31" spans="2:63" ht="22.5" customHeight="1" x14ac:dyDescent="0.25">
      <c r="B31" s="463">
        <v>23</v>
      </c>
      <c r="C31" s="464"/>
      <c r="D31" s="166" t="str">
        <f>IF(NOMINA!B37="","",NOMINA!B37)</f>
        <v/>
      </c>
      <c r="E31" s="167" t="str">
        <f>IF(NOMINA!C37="","",NOMINA!C37)</f>
        <v/>
      </c>
      <c r="F31" s="167" t="str">
        <f>IF(NOMINA!D37="","",NOMINA!D37)</f>
        <v/>
      </c>
      <c r="G31" s="167" t="str">
        <f>IF(NOMINA!E37="","",NOMINA!E37)</f>
        <v/>
      </c>
      <c r="H31" s="167" t="str">
        <f>IF(NOMINA!F37="","",NOMINA!F37)</f>
        <v/>
      </c>
      <c r="I31" s="167" t="str">
        <f>IF(NOMINA!G37="","",NOMINA!G37)</f>
        <v/>
      </c>
      <c r="J31" s="167" t="str">
        <f>IF(NOMINA!H37="","",NOMINA!H37)</f>
        <v/>
      </c>
      <c r="K31" s="167" t="str">
        <f>IF(NOMINA!I37="","",NOMINA!I37)</f>
        <v/>
      </c>
      <c r="L31" s="167" t="str">
        <f>IF(NOMINA!J37="","",NOMINA!J37)</f>
        <v/>
      </c>
      <c r="M31" s="167" t="str">
        <f>IF(NOMINA!K37="","",NOMINA!K37)</f>
        <v/>
      </c>
      <c r="N31" s="167" t="str">
        <f>IF(NOMINA!L37="","",NOMINA!L37)</f>
        <v/>
      </c>
      <c r="O31" s="167" t="str">
        <f>IF(NOMINA!M37="","",NOMINA!M37)</f>
        <v/>
      </c>
      <c r="P31" s="170" t="str">
        <f>IF(NOMINA!N37="","",NOMINA!N37)</f>
        <v/>
      </c>
      <c r="Q31" s="484" t="str">
        <f>IF(NOMINA!O37="","",NOMINA!O37)</f>
        <v/>
      </c>
      <c r="R31" s="485"/>
      <c r="S31" s="485"/>
      <c r="T31" s="485"/>
      <c r="U31" s="485"/>
      <c r="V31" s="485"/>
      <c r="W31" s="485"/>
      <c r="X31" s="485"/>
      <c r="Y31" s="485"/>
      <c r="Z31" s="485"/>
      <c r="AA31" s="485"/>
      <c r="AB31" s="485"/>
      <c r="AC31" s="485"/>
      <c r="AD31" s="24"/>
    </row>
    <row r="32" spans="2:63" ht="22.5" customHeight="1" x14ac:dyDescent="0.25">
      <c r="B32" s="463">
        <v>24</v>
      </c>
      <c r="C32" s="464"/>
      <c r="D32" s="166" t="str">
        <f>IF(NOMINA!B38="","",NOMINA!B38)</f>
        <v/>
      </c>
      <c r="E32" s="167" t="str">
        <f>IF(NOMINA!C38="","",NOMINA!C38)</f>
        <v/>
      </c>
      <c r="F32" s="167" t="str">
        <f>IF(NOMINA!D38="","",NOMINA!D38)</f>
        <v/>
      </c>
      <c r="G32" s="167" t="str">
        <f>IF(NOMINA!E38="","",NOMINA!E38)</f>
        <v/>
      </c>
      <c r="H32" s="167" t="str">
        <f>IF(NOMINA!F38="","",NOMINA!F38)</f>
        <v/>
      </c>
      <c r="I32" s="167" t="str">
        <f>IF(NOMINA!G38="","",NOMINA!G38)</f>
        <v/>
      </c>
      <c r="J32" s="167" t="str">
        <f>IF(NOMINA!H38="","",NOMINA!H38)</f>
        <v/>
      </c>
      <c r="K32" s="167" t="str">
        <f>IF(NOMINA!I38="","",NOMINA!I38)</f>
        <v/>
      </c>
      <c r="L32" s="167" t="str">
        <f>IF(NOMINA!J38="","",NOMINA!J38)</f>
        <v/>
      </c>
      <c r="M32" s="167" t="str">
        <f>IF(NOMINA!K38="","",NOMINA!K38)</f>
        <v/>
      </c>
      <c r="N32" s="167" t="str">
        <f>IF(NOMINA!L38="","",NOMINA!L38)</f>
        <v/>
      </c>
      <c r="O32" s="167" t="str">
        <f>IF(NOMINA!M38="","",NOMINA!M38)</f>
        <v/>
      </c>
      <c r="P32" s="170" t="str">
        <f>IF(NOMINA!N38="","",NOMINA!N38)</f>
        <v/>
      </c>
      <c r="Q32" s="484" t="str">
        <f>IF(NOMINA!O38="","",NOMINA!O38)</f>
        <v/>
      </c>
      <c r="R32" s="485"/>
      <c r="S32" s="485"/>
      <c r="T32" s="485"/>
      <c r="U32" s="485"/>
      <c r="V32" s="485"/>
      <c r="W32" s="485"/>
      <c r="X32" s="485"/>
      <c r="Y32" s="485"/>
      <c r="Z32" s="485"/>
      <c r="AA32" s="485"/>
      <c r="AB32" s="485"/>
      <c r="AC32" s="485"/>
      <c r="AD32" s="24"/>
      <c r="AR32" s="339"/>
      <c r="AS32" s="339"/>
      <c r="AT32" s="339"/>
      <c r="AU32" s="339"/>
      <c r="AV32" s="339"/>
      <c r="AW32" s="339"/>
      <c r="AX32" s="339"/>
      <c r="AY32" s="339"/>
      <c r="AZ32" s="339"/>
      <c r="BA32" s="339"/>
      <c r="BB32" s="339"/>
      <c r="BC32" s="339"/>
      <c r="BD32" s="339"/>
      <c r="BE32" s="339"/>
      <c r="BF32" s="339"/>
      <c r="BG32" s="339"/>
      <c r="BH32" s="339"/>
      <c r="BI32" s="339"/>
      <c r="BJ32" s="339"/>
    </row>
    <row r="33" spans="2:62" ht="22.5" customHeight="1" x14ac:dyDescent="0.25">
      <c r="B33" s="463">
        <v>25</v>
      </c>
      <c r="C33" s="464"/>
      <c r="D33" s="166" t="str">
        <f>IF(NOMINA!B39="","",NOMINA!B39)</f>
        <v/>
      </c>
      <c r="E33" s="167" t="str">
        <f>IF(NOMINA!C39="","",NOMINA!C39)</f>
        <v/>
      </c>
      <c r="F33" s="167" t="str">
        <f>IF(NOMINA!D39="","",NOMINA!D39)</f>
        <v/>
      </c>
      <c r="G33" s="167" t="str">
        <f>IF(NOMINA!E39="","",NOMINA!E39)</f>
        <v/>
      </c>
      <c r="H33" s="167" t="str">
        <f>IF(NOMINA!F39="","",NOMINA!F39)</f>
        <v/>
      </c>
      <c r="I33" s="167" t="str">
        <f>IF(NOMINA!G39="","",NOMINA!G39)</f>
        <v/>
      </c>
      <c r="J33" s="167" t="str">
        <f>IF(NOMINA!H39="","",NOMINA!H39)</f>
        <v/>
      </c>
      <c r="K33" s="167" t="str">
        <f>IF(NOMINA!I39="","",NOMINA!I39)</f>
        <v/>
      </c>
      <c r="L33" s="167" t="str">
        <f>IF(NOMINA!J39="","",NOMINA!J39)</f>
        <v/>
      </c>
      <c r="M33" s="167" t="str">
        <f>IF(NOMINA!K39="","",NOMINA!K39)</f>
        <v/>
      </c>
      <c r="N33" s="167" t="str">
        <f>IF(NOMINA!L39="","",NOMINA!L39)</f>
        <v/>
      </c>
      <c r="O33" s="167" t="str">
        <f>IF(NOMINA!M39="","",NOMINA!M39)</f>
        <v/>
      </c>
      <c r="P33" s="170" t="str">
        <f>IF(NOMINA!N39="","",NOMINA!N39)</f>
        <v/>
      </c>
      <c r="Q33" s="484" t="str">
        <f>IF(NOMINA!O39="","",NOMINA!O39)</f>
        <v/>
      </c>
      <c r="R33" s="485"/>
      <c r="S33" s="485"/>
      <c r="T33" s="485"/>
      <c r="U33" s="485"/>
      <c r="V33" s="485"/>
      <c r="W33" s="485"/>
      <c r="X33" s="485"/>
      <c r="Y33" s="485"/>
      <c r="Z33" s="485"/>
      <c r="AA33" s="485"/>
      <c r="AB33" s="485"/>
      <c r="AC33" s="485"/>
      <c r="AD33" s="24"/>
    </row>
    <row r="34" spans="2:62" ht="22.5" customHeight="1" x14ac:dyDescent="0.25">
      <c r="B34" s="463">
        <v>26</v>
      </c>
      <c r="C34" s="464"/>
      <c r="D34" s="166" t="str">
        <f>IF(NOMINA!B40="","",NOMINA!B40)</f>
        <v/>
      </c>
      <c r="E34" s="167" t="str">
        <f>IF(NOMINA!C40="","",NOMINA!C40)</f>
        <v/>
      </c>
      <c r="F34" s="167" t="str">
        <f>IF(NOMINA!D40="","",NOMINA!D40)</f>
        <v/>
      </c>
      <c r="G34" s="167" t="str">
        <f>IF(NOMINA!E40="","",NOMINA!E40)</f>
        <v/>
      </c>
      <c r="H34" s="167" t="str">
        <f>IF(NOMINA!F40="","",NOMINA!F40)</f>
        <v/>
      </c>
      <c r="I34" s="167" t="str">
        <f>IF(NOMINA!G40="","",NOMINA!G40)</f>
        <v/>
      </c>
      <c r="J34" s="167" t="str">
        <f>IF(NOMINA!H40="","",NOMINA!H40)</f>
        <v/>
      </c>
      <c r="K34" s="167" t="str">
        <f>IF(NOMINA!I40="","",NOMINA!I40)</f>
        <v/>
      </c>
      <c r="L34" s="167" t="str">
        <f>IF(NOMINA!J40="","",NOMINA!J40)</f>
        <v/>
      </c>
      <c r="M34" s="167" t="str">
        <f>IF(NOMINA!K40="","",NOMINA!K40)</f>
        <v/>
      </c>
      <c r="N34" s="167" t="str">
        <f>IF(NOMINA!L40="","",NOMINA!L40)</f>
        <v/>
      </c>
      <c r="O34" s="167" t="str">
        <f>IF(NOMINA!M40="","",NOMINA!M40)</f>
        <v/>
      </c>
      <c r="P34" s="170" t="str">
        <f>IF(NOMINA!N40="","",NOMINA!N40)</f>
        <v/>
      </c>
      <c r="Q34" s="484" t="str">
        <f>IF(NOMINA!O40="","",NOMINA!O40)</f>
        <v/>
      </c>
      <c r="R34" s="485"/>
      <c r="S34" s="485"/>
      <c r="T34" s="485"/>
      <c r="U34" s="485"/>
      <c r="V34" s="485"/>
      <c r="W34" s="485"/>
      <c r="X34" s="485"/>
      <c r="Y34" s="485"/>
      <c r="Z34" s="485"/>
      <c r="AA34" s="485"/>
      <c r="AB34" s="485"/>
      <c r="AC34" s="485"/>
      <c r="AD34" s="24"/>
    </row>
    <row r="35" spans="2:62" ht="22.5" customHeight="1" x14ac:dyDescent="0.25">
      <c r="B35" s="463">
        <v>27</v>
      </c>
      <c r="C35" s="464"/>
      <c r="D35" s="166" t="str">
        <f>IF(NOMINA!B41="","",NOMINA!B41)</f>
        <v/>
      </c>
      <c r="E35" s="167" t="str">
        <f>IF(NOMINA!C41="","",NOMINA!C41)</f>
        <v/>
      </c>
      <c r="F35" s="167" t="str">
        <f>IF(NOMINA!D41="","",NOMINA!D41)</f>
        <v/>
      </c>
      <c r="G35" s="167" t="str">
        <f>IF(NOMINA!E41="","",NOMINA!E41)</f>
        <v/>
      </c>
      <c r="H35" s="167" t="str">
        <f>IF(NOMINA!F41="","",NOMINA!F41)</f>
        <v/>
      </c>
      <c r="I35" s="167" t="str">
        <f>IF(NOMINA!G41="","",NOMINA!G41)</f>
        <v/>
      </c>
      <c r="J35" s="167" t="str">
        <f>IF(NOMINA!H41="","",NOMINA!H41)</f>
        <v/>
      </c>
      <c r="K35" s="167" t="str">
        <f>IF(NOMINA!I41="","",NOMINA!I41)</f>
        <v/>
      </c>
      <c r="L35" s="167" t="str">
        <f>IF(NOMINA!J41="","",NOMINA!J41)</f>
        <v/>
      </c>
      <c r="M35" s="167" t="str">
        <f>IF(NOMINA!K41="","",NOMINA!K41)</f>
        <v/>
      </c>
      <c r="N35" s="167" t="str">
        <f>IF(NOMINA!L41="","",NOMINA!L41)</f>
        <v/>
      </c>
      <c r="O35" s="167" t="str">
        <f>IF(NOMINA!M41="","",NOMINA!M41)</f>
        <v/>
      </c>
      <c r="P35" s="170" t="str">
        <f>IF(NOMINA!N41="","",NOMINA!N41)</f>
        <v/>
      </c>
      <c r="Q35" s="484" t="str">
        <f>IF(NOMINA!O41="","",NOMINA!O41)</f>
        <v/>
      </c>
      <c r="R35" s="485"/>
      <c r="S35" s="485"/>
      <c r="T35" s="485"/>
      <c r="U35" s="485"/>
      <c r="V35" s="485"/>
      <c r="W35" s="485"/>
      <c r="X35" s="485"/>
      <c r="Y35" s="485"/>
      <c r="Z35" s="485"/>
      <c r="AA35" s="485"/>
      <c r="AB35" s="485"/>
      <c r="AC35" s="485"/>
      <c r="AD35" s="24"/>
      <c r="AL35" s="37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</row>
    <row r="36" spans="2:62" ht="22.5" customHeight="1" x14ac:dyDescent="0.25">
      <c r="B36" s="463">
        <v>28</v>
      </c>
      <c r="C36" s="464"/>
      <c r="D36" s="166" t="str">
        <f>IF(NOMINA!B42="","",NOMINA!B42)</f>
        <v/>
      </c>
      <c r="E36" s="167" t="str">
        <f>IF(NOMINA!C42="","",NOMINA!C42)</f>
        <v/>
      </c>
      <c r="F36" s="167" t="str">
        <f>IF(NOMINA!D42="","",NOMINA!D42)</f>
        <v/>
      </c>
      <c r="G36" s="167" t="str">
        <f>IF(NOMINA!E42="","",NOMINA!E42)</f>
        <v/>
      </c>
      <c r="H36" s="167" t="str">
        <f>IF(NOMINA!F42="","",NOMINA!F42)</f>
        <v/>
      </c>
      <c r="I36" s="167" t="str">
        <f>IF(NOMINA!G42="","",NOMINA!G42)</f>
        <v/>
      </c>
      <c r="J36" s="167" t="str">
        <f>IF(NOMINA!H42="","",NOMINA!H42)</f>
        <v/>
      </c>
      <c r="K36" s="167" t="str">
        <f>IF(NOMINA!I42="","",NOMINA!I42)</f>
        <v/>
      </c>
      <c r="L36" s="167" t="str">
        <f>IF(NOMINA!J42="","",NOMINA!J42)</f>
        <v/>
      </c>
      <c r="M36" s="167" t="str">
        <f>IF(NOMINA!K42="","",NOMINA!K42)</f>
        <v/>
      </c>
      <c r="N36" s="167" t="str">
        <f>IF(NOMINA!L42="","",NOMINA!L42)</f>
        <v/>
      </c>
      <c r="O36" s="167" t="str">
        <f>IF(NOMINA!M42="","",NOMINA!M42)</f>
        <v/>
      </c>
      <c r="P36" s="170" t="str">
        <f>IF(NOMINA!N42="","",NOMINA!N42)</f>
        <v/>
      </c>
      <c r="Q36" s="484" t="str">
        <f>IF(NOMINA!O42="","",NOMINA!O42)</f>
        <v/>
      </c>
      <c r="R36" s="485"/>
      <c r="S36" s="485"/>
      <c r="T36" s="485"/>
      <c r="U36" s="485"/>
      <c r="V36" s="485"/>
      <c r="W36" s="485"/>
      <c r="X36" s="485"/>
      <c r="Y36" s="485"/>
      <c r="Z36" s="485"/>
      <c r="AA36" s="485"/>
      <c r="AB36" s="485"/>
      <c r="AC36" s="485"/>
      <c r="AD36" s="24"/>
    </row>
    <row r="37" spans="2:62" ht="22.5" customHeight="1" x14ac:dyDescent="0.25">
      <c r="B37" s="463">
        <v>29</v>
      </c>
      <c r="C37" s="464"/>
      <c r="D37" s="166" t="str">
        <f>IF(NOMINA!B43="","",NOMINA!B43)</f>
        <v/>
      </c>
      <c r="E37" s="167" t="str">
        <f>IF(NOMINA!C43="","",NOMINA!C43)</f>
        <v/>
      </c>
      <c r="F37" s="167" t="str">
        <f>IF(NOMINA!D43="","",NOMINA!D43)</f>
        <v/>
      </c>
      <c r="G37" s="167" t="str">
        <f>IF(NOMINA!E43="","",NOMINA!E43)</f>
        <v/>
      </c>
      <c r="H37" s="167" t="str">
        <f>IF(NOMINA!F43="","",NOMINA!F43)</f>
        <v/>
      </c>
      <c r="I37" s="167" t="str">
        <f>IF(NOMINA!G43="","",NOMINA!G43)</f>
        <v/>
      </c>
      <c r="J37" s="167" t="str">
        <f>IF(NOMINA!H43="","",NOMINA!H43)</f>
        <v/>
      </c>
      <c r="K37" s="167" t="str">
        <f>IF(NOMINA!I43="","",NOMINA!I43)</f>
        <v/>
      </c>
      <c r="L37" s="167" t="str">
        <f>IF(NOMINA!J43="","",NOMINA!J43)</f>
        <v/>
      </c>
      <c r="M37" s="167" t="str">
        <f>IF(NOMINA!K43="","",NOMINA!K43)</f>
        <v/>
      </c>
      <c r="N37" s="167" t="str">
        <f>IF(NOMINA!L43="","",NOMINA!L43)</f>
        <v/>
      </c>
      <c r="O37" s="167" t="str">
        <f>IF(NOMINA!M43="","",NOMINA!M43)</f>
        <v/>
      </c>
      <c r="P37" s="170" t="str">
        <f>IF(NOMINA!N43="","",NOMINA!N43)</f>
        <v/>
      </c>
      <c r="Q37" s="484" t="str">
        <f>IF(NOMINA!O43="","",NOMINA!O43)</f>
        <v/>
      </c>
      <c r="R37" s="485"/>
      <c r="S37" s="485"/>
      <c r="T37" s="485"/>
      <c r="U37" s="485"/>
      <c r="V37" s="485"/>
      <c r="W37" s="485"/>
      <c r="X37" s="485"/>
      <c r="Y37" s="485"/>
      <c r="Z37" s="485"/>
      <c r="AA37" s="485"/>
      <c r="AB37" s="485"/>
      <c r="AC37" s="485"/>
      <c r="AD37" s="24"/>
    </row>
    <row r="38" spans="2:62" ht="22.5" customHeight="1" x14ac:dyDescent="0.25">
      <c r="B38" s="461">
        <v>30</v>
      </c>
      <c r="C38" s="462"/>
      <c r="D38" s="168" t="str">
        <f>IF(NOMINA!B44="","",NOMINA!B44)</f>
        <v/>
      </c>
      <c r="E38" s="169" t="str">
        <f>IF(NOMINA!C44="","",NOMINA!C44)</f>
        <v/>
      </c>
      <c r="F38" s="169" t="str">
        <f>IF(NOMINA!D44="","",NOMINA!D44)</f>
        <v/>
      </c>
      <c r="G38" s="169" t="str">
        <f>IF(NOMINA!E44="","",NOMINA!E44)</f>
        <v/>
      </c>
      <c r="H38" s="169" t="str">
        <f>IF(NOMINA!F44="","",NOMINA!F44)</f>
        <v/>
      </c>
      <c r="I38" s="169" t="str">
        <f>IF(NOMINA!G44="","",NOMINA!G44)</f>
        <v/>
      </c>
      <c r="J38" s="169" t="str">
        <f>IF(NOMINA!H44="","",NOMINA!H44)</f>
        <v/>
      </c>
      <c r="K38" s="169" t="str">
        <f>IF(NOMINA!I44="","",NOMINA!I44)</f>
        <v/>
      </c>
      <c r="L38" s="169" t="str">
        <f>IF(NOMINA!J44="","",NOMINA!J44)</f>
        <v/>
      </c>
      <c r="M38" s="169" t="str">
        <f>IF(NOMINA!K44="","",NOMINA!K44)</f>
        <v/>
      </c>
      <c r="N38" s="169" t="str">
        <f>IF(NOMINA!L44="","",NOMINA!L44)</f>
        <v/>
      </c>
      <c r="O38" s="169" t="str">
        <f>IF(NOMINA!M44="","",NOMINA!M44)</f>
        <v/>
      </c>
      <c r="P38" s="171" t="str">
        <f>IF(NOMINA!N44="","",NOMINA!N44)</f>
        <v/>
      </c>
      <c r="Q38" s="488" t="str">
        <f>IF(NOMINA!O44="","",NOMINA!O44)</f>
        <v/>
      </c>
      <c r="R38" s="489"/>
      <c r="S38" s="489"/>
      <c r="T38" s="489"/>
      <c r="U38" s="489"/>
      <c r="V38" s="489"/>
      <c r="W38" s="489"/>
      <c r="X38" s="489"/>
      <c r="Y38" s="489"/>
      <c r="Z38" s="489"/>
      <c r="AA38" s="489"/>
      <c r="AB38" s="489"/>
      <c r="AC38" s="489"/>
      <c r="AD38" s="153"/>
      <c r="AQ38" s="339"/>
      <c r="AR38" s="339"/>
      <c r="AS38" s="339"/>
      <c r="AT38" s="339"/>
      <c r="AU38" s="339"/>
      <c r="AV38" s="339"/>
      <c r="AW38" s="339"/>
      <c r="AX38" s="339"/>
      <c r="AY38" s="339"/>
      <c r="AZ38" s="339"/>
      <c r="BA38" s="339"/>
      <c r="BB38" s="339"/>
      <c r="BC38" s="339"/>
      <c r="BD38" s="339"/>
      <c r="BE38" s="339"/>
      <c r="BF38" s="339"/>
      <c r="BG38" s="339"/>
      <c r="BH38" s="339"/>
      <c r="BI38" s="339"/>
      <c r="BJ38" s="339"/>
    </row>
    <row r="39" spans="2:62" ht="2.25" customHeight="1" x14ac:dyDescent="0.25">
      <c r="B39" s="460"/>
      <c r="C39" s="460"/>
      <c r="D39" s="157"/>
      <c r="E39" s="157"/>
      <c r="F39" s="157"/>
      <c r="G39" s="157"/>
      <c r="H39" s="157"/>
      <c r="I39" s="157"/>
      <c r="J39" s="157"/>
      <c r="K39" s="157"/>
      <c r="L39" s="157"/>
      <c r="M39" s="157"/>
      <c r="N39" s="157"/>
      <c r="O39" s="157"/>
      <c r="P39" s="157"/>
      <c r="Q39" s="158"/>
    </row>
    <row r="40" spans="2:62" ht="1.5" customHeight="1" x14ac:dyDescent="0.25">
      <c r="B40" s="460"/>
      <c r="C40" s="460"/>
      <c r="D40" s="157"/>
      <c r="E40" s="157"/>
      <c r="F40" s="157"/>
      <c r="G40" s="157"/>
      <c r="H40" s="157"/>
      <c r="I40" s="157"/>
      <c r="J40" s="157"/>
      <c r="K40" s="157"/>
      <c r="L40" s="157"/>
      <c r="M40" s="157"/>
      <c r="N40" s="157"/>
      <c r="O40" s="157"/>
      <c r="P40" s="157"/>
      <c r="Q40" s="158"/>
    </row>
    <row r="41" spans="2:62" ht="1.5" customHeight="1" x14ac:dyDescent="0.25">
      <c r="B41" s="460"/>
      <c r="C41" s="460"/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8"/>
      <c r="AR41" s="39"/>
      <c r="AS41" s="39"/>
      <c r="AT41" s="39"/>
      <c r="AU41" s="39"/>
      <c r="AV41" s="39"/>
      <c r="AW41" s="39"/>
    </row>
    <row r="42" spans="2:62" ht="3" customHeight="1" x14ac:dyDescent="0.25">
      <c r="B42" s="460"/>
      <c r="C42" s="460"/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57"/>
      <c r="O42" s="157"/>
      <c r="P42" s="157"/>
      <c r="Q42" s="158"/>
    </row>
    <row r="43" spans="2:62" ht="3" customHeight="1" x14ac:dyDescent="0.25">
      <c r="B43" s="460"/>
      <c r="C43" s="460"/>
      <c r="D43" s="157"/>
      <c r="E43" s="157"/>
      <c r="F43" s="157"/>
      <c r="G43" s="157"/>
      <c r="H43" s="157"/>
      <c r="I43" s="157"/>
      <c r="J43" s="157"/>
      <c r="K43" s="157"/>
      <c r="L43" s="157"/>
      <c r="M43" s="157"/>
      <c r="N43" s="157"/>
      <c r="O43" s="157"/>
      <c r="P43" s="157"/>
      <c r="Q43" s="158"/>
      <c r="AQ43" s="8"/>
      <c r="AR43" s="8"/>
      <c r="AS43" s="8"/>
      <c r="AT43" s="8"/>
      <c r="AU43" s="8"/>
      <c r="AV43" s="8"/>
      <c r="AW43" s="8"/>
      <c r="BD43" s="8"/>
      <c r="BE43" s="8"/>
      <c r="BF43" s="8"/>
      <c r="BG43" s="8"/>
      <c r="BH43" s="8"/>
      <c r="BI43" s="8"/>
      <c r="BJ43" s="8"/>
    </row>
    <row r="44" spans="2:62" ht="3" customHeight="1" x14ac:dyDescent="0.25">
      <c r="B44" s="460"/>
      <c r="C44" s="460"/>
      <c r="D44" s="157"/>
      <c r="E44" s="157"/>
      <c r="F44" s="157"/>
      <c r="G44" s="157"/>
      <c r="H44" s="157"/>
      <c r="I44" s="157"/>
      <c r="J44" s="157"/>
      <c r="K44" s="157"/>
      <c r="L44" s="157"/>
      <c r="M44" s="157"/>
      <c r="N44" s="157"/>
      <c r="O44" s="157"/>
      <c r="P44" s="157"/>
      <c r="Q44" s="158"/>
      <c r="AL44" s="13"/>
      <c r="AP44" s="40"/>
      <c r="AQ44" s="40"/>
      <c r="AR44" s="40"/>
      <c r="AS44" s="40"/>
      <c r="AT44" s="40"/>
      <c r="AU44" s="40"/>
      <c r="AV44" s="40"/>
      <c r="AW44" s="40"/>
      <c r="AX44" s="13"/>
      <c r="BD44" s="41"/>
      <c r="BE44" s="41"/>
      <c r="BF44" s="41"/>
      <c r="BG44" s="41"/>
      <c r="BH44" s="41"/>
      <c r="BI44" s="41"/>
      <c r="BJ44" s="41"/>
    </row>
    <row r="45" spans="2:62" ht="3" customHeight="1" x14ac:dyDescent="0.25">
      <c r="B45" s="460"/>
      <c r="C45" s="460"/>
      <c r="D45" s="157"/>
      <c r="E45" s="157"/>
      <c r="F45" s="157"/>
      <c r="G45" s="157"/>
      <c r="H45" s="157"/>
      <c r="I45" s="157"/>
      <c r="J45" s="157"/>
      <c r="K45" s="157"/>
      <c r="L45" s="157"/>
      <c r="M45" s="157"/>
      <c r="N45" s="157"/>
      <c r="O45" s="157"/>
      <c r="P45" s="157"/>
      <c r="Q45" s="158"/>
    </row>
    <row r="46" spans="2:62" ht="15" customHeight="1" x14ac:dyDescent="0.25">
      <c r="B46" s="460"/>
      <c r="C46" s="460"/>
      <c r="D46" s="157"/>
      <c r="E46" s="157"/>
      <c r="F46" s="157"/>
      <c r="G46" s="157"/>
      <c r="H46" s="157"/>
      <c r="I46" s="157"/>
      <c r="J46" s="157"/>
      <c r="K46" s="157"/>
      <c r="L46" s="157"/>
      <c r="M46" s="157"/>
      <c r="N46" s="157"/>
      <c r="O46" s="157"/>
      <c r="P46" s="157"/>
      <c r="Q46" s="158"/>
      <c r="BJ46" s="9"/>
    </row>
    <row r="47" spans="2:62" ht="15" customHeight="1" x14ac:dyDescent="0.25">
      <c r="B47" s="460"/>
      <c r="C47" s="460"/>
      <c r="D47" s="157"/>
      <c r="E47" s="157"/>
      <c r="F47" s="157"/>
      <c r="G47" s="157"/>
      <c r="H47" s="157"/>
      <c r="I47" s="157"/>
      <c r="J47" s="157"/>
      <c r="K47" s="157"/>
      <c r="L47" s="157"/>
      <c r="M47" s="157"/>
      <c r="N47" s="157"/>
      <c r="O47" s="157"/>
      <c r="P47" s="157"/>
      <c r="Q47" s="158"/>
      <c r="AL47" s="13"/>
      <c r="AP47" s="10"/>
      <c r="AQ47" s="10"/>
      <c r="AR47" s="10"/>
      <c r="AS47" s="10"/>
      <c r="AT47" s="10"/>
      <c r="AU47" s="10"/>
      <c r="AV47" s="8"/>
      <c r="AW47" s="14"/>
      <c r="BC47" s="5"/>
      <c r="BD47" s="5"/>
      <c r="BE47" s="5"/>
      <c r="BF47" s="5"/>
      <c r="BG47" s="5"/>
      <c r="BH47" s="5"/>
      <c r="BI47" s="5"/>
      <c r="BJ47" s="5"/>
    </row>
    <row r="48" spans="2:62" ht="15" customHeight="1" x14ac:dyDescent="0.25">
      <c r="B48" s="460"/>
      <c r="C48" s="460"/>
      <c r="D48" s="157"/>
      <c r="E48" s="157"/>
      <c r="F48" s="157"/>
      <c r="G48" s="157"/>
      <c r="H48" s="157"/>
      <c r="I48" s="157"/>
      <c r="J48" s="157"/>
      <c r="K48" s="157"/>
      <c r="L48" s="157"/>
      <c r="M48" s="157"/>
      <c r="N48" s="157"/>
      <c r="O48" s="157"/>
      <c r="P48" s="157"/>
      <c r="Q48" s="158"/>
    </row>
    <row r="49" spans="2:62" ht="15" customHeight="1" x14ac:dyDescent="0.25">
      <c r="B49" s="460"/>
      <c r="C49" s="460"/>
      <c r="D49" s="157"/>
      <c r="E49" s="157"/>
      <c r="F49" s="157"/>
      <c r="G49" s="157"/>
      <c r="H49" s="157"/>
      <c r="I49" s="157"/>
      <c r="J49" s="157"/>
      <c r="K49" s="157"/>
      <c r="L49" s="157"/>
      <c r="M49" s="157"/>
      <c r="N49" s="157"/>
      <c r="O49" s="157"/>
      <c r="P49" s="157"/>
      <c r="Q49" s="158"/>
    </row>
    <row r="50" spans="2:62" ht="15" customHeight="1" x14ac:dyDescent="0.25">
      <c r="B50" s="460"/>
      <c r="C50" s="460"/>
      <c r="D50" s="157"/>
      <c r="E50" s="157"/>
      <c r="F50" s="157"/>
      <c r="G50" s="157"/>
      <c r="H50" s="157"/>
      <c r="I50" s="157"/>
      <c r="J50" s="157"/>
      <c r="K50" s="157"/>
      <c r="L50" s="157"/>
      <c r="M50" s="157"/>
      <c r="N50" s="157"/>
      <c r="O50" s="157"/>
      <c r="P50" s="157"/>
      <c r="Q50" s="158"/>
      <c r="AL50" s="1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</row>
    <row r="51" spans="2:62" ht="15" customHeight="1" x14ac:dyDescent="0.25">
      <c r="B51" s="460"/>
      <c r="C51" s="460"/>
      <c r="D51" s="157"/>
      <c r="E51" s="157"/>
      <c r="F51" s="157"/>
      <c r="G51" s="157"/>
      <c r="H51" s="157"/>
      <c r="I51" s="157"/>
      <c r="J51" s="157"/>
      <c r="K51" s="157"/>
      <c r="L51" s="157"/>
      <c r="M51" s="157"/>
      <c r="N51" s="157"/>
      <c r="O51" s="157"/>
      <c r="P51" s="157"/>
      <c r="Q51" s="158"/>
      <c r="AL51" s="1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</row>
    <row r="52" spans="2:62" ht="15" customHeight="1" x14ac:dyDescent="0.25">
      <c r="B52" s="460"/>
      <c r="C52" s="460"/>
      <c r="D52" s="157"/>
      <c r="E52" s="157"/>
      <c r="F52" s="157"/>
      <c r="G52" s="157"/>
      <c r="H52" s="157"/>
      <c r="I52" s="157"/>
      <c r="J52" s="157"/>
      <c r="K52" s="157"/>
      <c r="L52" s="157"/>
      <c r="M52" s="157"/>
      <c r="N52" s="157"/>
      <c r="O52" s="157"/>
      <c r="P52" s="157"/>
      <c r="Q52" s="158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</row>
    <row r="53" spans="2:62" ht="15" customHeight="1" x14ac:dyDescent="0.25">
      <c r="B53" s="460"/>
      <c r="C53" s="460"/>
      <c r="D53" s="157"/>
      <c r="E53" s="157"/>
      <c r="F53" s="157"/>
      <c r="G53" s="157"/>
      <c r="H53" s="157"/>
      <c r="I53" s="157"/>
      <c r="J53" s="157"/>
      <c r="K53" s="157"/>
      <c r="L53" s="157"/>
      <c r="M53" s="157"/>
      <c r="N53" s="157"/>
      <c r="O53" s="157"/>
      <c r="P53" s="157"/>
      <c r="Q53" s="158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</row>
    <row r="54" spans="2:62" ht="15.75" customHeight="1" x14ac:dyDescent="0.25">
      <c r="B54" s="460"/>
      <c r="C54" s="460"/>
      <c r="D54" s="157"/>
      <c r="E54" s="157"/>
      <c r="F54" s="157"/>
      <c r="G54" s="157"/>
      <c r="H54" s="157"/>
      <c r="I54" s="157"/>
      <c r="J54" s="157"/>
      <c r="K54" s="157"/>
      <c r="L54" s="157"/>
      <c r="M54" s="157"/>
      <c r="N54" s="157"/>
      <c r="O54" s="157"/>
      <c r="P54" s="157"/>
      <c r="Q54" s="158"/>
    </row>
    <row r="55" spans="2:62" ht="2.25" customHeight="1" x14ac:dyDescent="0.25"/>
    <row r="56" spans="2:62" ht="1.5" customHeight="1" x14ac:dyDescent="0.25"/>
    <row r="57" spans="2:62" ht="1.5" customHeight="1" x14ac:dyDescent="0.25"/>
    <row r="58" spans="2:62" ht="1.5" customHeight="1" x14ac:dyDescent="0.25"/>
    <row r="59" spans="2:62" ht="1.5" customHeight="1" x14ac:dyDescent="0.25"/>
    <row r="60" spans="2:62" ht="1.5" customHeight="1" x14ac:dyDescent="0.25"/>
    <row r="61" spans="2:62" ht="1.5" customHeight="1" x14ac:dyDescent="0.25"/>
    <row r="62" spans="2:62" ht="1.5" customHeight="1" x14ac:dyDescent="0.25"/>
    <row r="63" spans="2:62" ht="1.5" customHeight="1" x14ac:dyDescent="0.25"/>
    <row r="64" spans="2:62" ht="1.5" customHeight="1" x14ac:dyDescent="0.25"/>
    <row r="65" ht="11.25" customHeight="1" x14ac:dyDescent="0.25"/>
    <row r="66" ht="15" customHeight="1" x14ac:dyDescent="0.25"/>
    <row r="67" ht="15" customHeight="1" x14ac:dyDescent="0.25"/>
    <row r="68" ht="15" customHeight="1" x14ac:dyDescent="0.25"/>
    <row r="69" ht="14.25" customHeight="1" x14ac:dyDescent="0.25"/>
    <row r="70" ht="13.5" customHeight="1" x14ac:dyDescent="0.25"/>
    <row r="71" ht="15" customHeight="1" x14ac:dyDescent="0.25"/>
    <row r="72" ht="15" customHeight="1" x14ac:dyDescent="0.25"/>
    <row r="73" ht="15" customHeight="1" x14ac:dyDescent="0.25"/>
    <row r="75" ht="15" customHeight="1" x14ac:dyDescent="0.25"/>
    <row r="80" ht="18.75" customHeight="1" x14ac:dyDescent="0.25"/>
    <row r="81" ht="15" customHeight="1" x14ac:dyDescent="0.25"/>
    <row r="82" ht="15" customHeight="1" x14ac:dyDescent="0.25"/>
    <row r="92" ht="18.75" customHeight="1" x14ac:dyDescent="0.25"/>
    <row r="93" ht="15" customHeight="1" x14ac:dyDescent="0.25"/>
    <row r="94" ht="15" customHeight="1" x14ac:dyDescent="0.25"/>
    <row r="97" ht="14.25" customHeight="1" x14ac:dyDescent="0.25"/>
    <row r="98" ht="14.25" customHeight="1" x14ac:dyDescent="0.25"/>
    <row r="99" ht="14.2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" customHeight="1" x14ac:dyDescent="0.25"/>
    <row r="112" ht="15.75" customHeight="1" x14ac:dyDescent="0.25"/>
    <row r="113" ht="15" customHeight="1" x14ac:dyDescent="0.25"/>
    <row r="114" ht="15" customHeight="1" x14ac:dyDescent="0.25"/>
    <row r="115" ht="15" customHeight="1" x14ac:dyDescent="0.25"/>
    <row r="117" ht="3" customHeight="1" x14ac:dyDescent="0.25"/>
    <row r="118" ht="1.5" customHeight="1" x14ac:dyDescent="0.25"/>
  </sheetData>
  <sheetProtection selectLockedCells="1" selectUnlockedCells="1"/>
  <mergeCells count="83">
    <mergeCell ref="Q34:AC34"/>
    <mergeCell ref="Q35:AC35"/>
    <mergeCell ref="Q36:AC36"/>
    <mergeCell ref="Q37:AC37"/>
    <mergeCell ref="Q38:AC38"/>
    <mergeCell ref="Q29:AC29"/>
    <mergeCell ref="Q30:AC30"/>
    <mergeCell ref="Q31:AC31"/>
    <mergeCell ref="Q32:AC32"/>
    <mergeCell ref="Q33:AC33"/>
    <mergeCell ref="Q24:AC24"/>
    <mergeCell ref="Q25:AC25"/>
    <mergeCell ref="Q26:AC26"/>
    <mergeCell ref="Q27:AC27"/>
    <mergeCell ref="Q28:AC28"/>
    <mergeCell ref="Q19:AC19"/>
    <mergeCell ref="Q20:AC20"/>
    <mergeCell ref="Q21:AC21"/>
    <mergeCell ref="Q22:AC22"/>
    <mergeCell ref="Q23:AC23"/>
    <mergeCell ref="Q14:AC14"/>
    <mergeCell ref="Q15:AC15"/>
    <mergeCell ref="Q16:AC16"/>
    <mergeCell ref="Q17:AC17"/>
    <mergeCell ref="Q18:AC18"/>
    <mergeCell ref="Q9:AC9"/>
    <mergeCell ref="Q10:AC10"/>
    <mergeCell ref="Q11:AC11"/>
    <mergeCell ref="Q12:AC12"/>
    <mergeCell ref="Q13:AC13"/>
    <mergeCell ref="B12:C12"/>
    <mergeCell ref="B13:C13"/>
    <mergeCell ref="B7:C8"/>
    <mergeCell ref="D7:P8"/>
    <mergeCell ref="B9:C9"/>
    <mergeCell ref="B10:C10"/>
    <mergeCell ref="B11:C11"/>
    <mergeCell ref="N2:AC2"/>
    <mergeCell ref="N3:AC3"/>
    <mergeCell ref="N4:AC4"/>
    <mergeCell ref="N5:AC5"/>
    <mergeCell ref="Q7:AC8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30:C30"/>
    <mergeCell ref="B31:C31"/>
    <mergeCell ref="B32:C32"/>
    <mergeCell ref="B26:C26"/>
    <mergeCell ref="B27:C27"/>
    <mergeCell ref="B28:C28"/>
    <mergeCell ref="B29:C29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6:C46"/>
    <mergeCell ref="B47:C47"/>
    <mergeCell ref="B45:C45"/>
    <mergeCell ref="B54:C54"/>
    <mergeCell ref="B51:C51"/>
    <mergeCell ref="B52:C52"/>
    <mergeCell ref="B53:C53"/>
    <mergeCell ref="B48:C48"/>
    <mergeCell ref="B49:C49"/>
    <mergeCell ref="B50:C50"/>
  </mergeCells>
  <dataValidations count="1">
    <dataValidation type="textLength" allowBlank="1" showInputMessage="1" showErrorMessage="1" errorTitle="UN CARACTER" error="INGRESE SOLO UN DÍGITO" sqref="D9:P54 Q9:Q38" xr:uid="{00000000-0002-0000-0200-000000000000}">
      <formula1>0</formula1>
      <formula2>1</formula2>
    </dataValidation>
  </dataValidations>
  <pageMargins left="0.39370078740157483" right="0.39370078740157483" top="0.39370078740157483" bottom="0.39370078740157483" header="0.31496062992125984" footer="0.31496062992125984"/>
  <pageSetup paperSize="9" scale="97" orientation="portrait" horizontalDpi="300" verticalDpi="300" r:id="rId1"/>
  <rowBreaks count="2" manualBreakCount="2">
    <brk id="56" max="57" man="1"/>
    <brk id="61" max="57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CB73"/>
  <sheetViews>
    <sheetView view="pageBreakPreview" zoomScale="142" zoomScaleNormal="175" zoomScaleSheetLayoutView="142" zoomScalePageLayoutView="130" workbookViewId="0">
      <selection activeCell="O37" sqref="O37:O38"/>
    </sheetView>
  </sheetViews>
  <sheetFormatPr baseColWidth="10" defaultRowHeight="15" x14ac:dyDescent="0.25"/>
  <cols>
    <col min="1" max="1" width="0.7109375" customWidth="1"/>
    <col min="2" max="2" width="3.140625" customWidth="1"/>
    <col min="3" max="25" width="1.28515625" customWidth="1"/>
    <col min="26" max="27" width="1" customWidth="1"/>
    <col min="28" max="32" width="0.85546875" customWidth="1"/>
    <col min="33" max="33" width="0.5703125" customWidth="1"/>
    <col min="34" max="34" width="1.5703125" customWidth="1"/>
    <col min="35" max="35" width="3.85546875" customWidth="1"/>
    <col min="36" max="36" width="1.140625" customWidth="1"/>
    <col min="37" max="37" width="1.140625" hidden="1" customWidth="1"/>
    <col min="38" max="38" width="0.85546875" customWidth="1"/>
    <col min="39" max="39" width="0.7109375" customWidth="1"/>
    <col min="40" max="41" width="1.5703125" customWidth="1"/>
    <col min="42" max="69" width="1.42578125" customWidth="1"/>
    <col min="70" max="70" width="0.85546875" customWidth="1"/>
    <col min="71" max="71" width="1.28515625" hidden="1" customWidth="1"/>
    <col min="72" max="72" width="0.85546875" customWidth="1"/>
    <col min="73" max="78" width="1.42578125" customWidth="1"/>
    <col min="79" max="79" width="2" customWidth="1"/>
    <col min="80" max="80" width="2" hidden="1" customWidth="1"/>
    <col min="81" max="298" width="2" customWidth="1"/>
  </cols>
  <sheetData>
    <row r="1" spans="2:69" ht="5.25" customHeight="1" x14ac:dyDescent="0.25"/>
    <row r="2" spans="2:69" ht="1.5" customHeight="1" x14ac:dyDescent="0.25">
      <c r="B2" s="513" t="s">
        <v>2</v>
      </c>
      <c r="C2" s="519" t="s">
        <v>1</v>
      </c>
      <c r="D2" s="519"/>
      <c r="E2" s="519"/>
      <c r="F2" s="519"/>
      <c r="G2" s="519"/>
      <c r="H2" s="519"/>
      <c r="I2" s="519"/>
      <c r="J2" s="519"/>
      <c r="K2" s="519"/>
      <c r="L2" s="519"/>
      <c r="M2" s="519"/>
      <c r="N2" s="519"/>
      <c r="O2" s="519"/>
      <c r="P2" s="519"/>
      <c r="Q2" s="519"/>
      <c r="R2" s="519"/>
      <c r="S2" s="519"/>
      <c r="T2" s="519"/>
      <c r="U2" s="519"/>
      <c r="V2" s="519"/>
      <c r="W2" s="519"/>
      <c r="X2" s="519"/>
      <c r="Y2" s="519"/>
      <c r="Z2" s="519"/>
      <c r="AA2" s="519"/>
      <c r="AB2" s="519"/>
      <c r="AC2" s="519"/>
      <c r="AD2" s="519"/>
      <c r="AE2" s="519"/>
      <c r="AF2" s="519"/>
      <c r="AG2" s="521" t="s">
        <v>3</v>
      </c>
    </row>
    <row r="3" spans="2:69" ht="2.25" customHeight="1" x14ac:dyDescent="0.25">
      <c r="B3" s="513"/>
      <c r="C3" s="519"/>
      <c r="D3" s="519"/>
      <c r="E3" s="519"/>
      <c r="F3" s="519"/>
      <c r="G3" s="519"/>
      <c r="H3" s="519"/>
      <c r="I3" s="519"/>
      <c r="J3" s="519"/>
      <c r="K3" s="519"/>
      <c r="L3" s="519"/>
      <c r="M3" s="519"/>
      <c r="N3" s="519"/>
      <c r="O3" s="519"/>
      <c r="P3" s="519"/>
      <c r="Q3" s="519"/>
      <c r="R3" s="519"/>
      <c r="S3" s="519"/>
      <c r="T3" s="519"/>
      <c r="U3" s="519"/>
      <c r="V3" s="519"/>
      <c r="W3" s="519"/>
      <c r="X3" s="519"/>
      <c r="Y3" s="519"/>
      <c r="Z3" s="519"/>
      <c r="AA3" s="519"/>
      <c r="AB3" s="519"/>
      <c r="AC3" s="519"/>
      <c r="AD3" s="519"/>
      <c r="AE3" s="519"/>
      <c r="AF3" s="519"/>
      <c r="AG3" s="522"/>
      <c r="AJ3" s="19"/>
    </row>
    <row r="4" spans="2:69" ht="21.75" customHeight="1" x14ac:dyDescent="0.25">
      <c r="B4" s="513"/>
      <c r="C4" s="519"/>
      <c r="D4" s="519"/>
      <c r="E4" s="519"/>
      <c r="F4" s="519"/>
      <c r="G4" s="519"/>
      <c r="H4" s="519"/>
      <c r="I4" s="519"/>
      <c r="J4" s="519"/>
      <c r="K4" s="519"/>
      <c r="L4" s="519"/>
      <c r="M4" s="519"/>
      <c r="N4" s="519"/>
      <c r="O4" s="519"/>
      <c r="P4" s="519"/>
      <c r="Q4" s="519"/>
      <c r="R4" s="519"/>
      <c r="S4" s="519"/>
      <c r="T4" s="519"/>
      <c r="U4" s="519"/>
      <c r="V4" s="519"/>
      <c r="W4" s="519"/>
      <c r="X4" s="519"/>
      <c r="Y4" s="519"/>
      <c r="Z4" s="519"/>
      <c r="AA4" s="519"/>
      <c r="AB4" s="519"/>
      <c r="AC4" s="519"/>
      <c r="AD4" s="519"/>
      <c r="AE4" s="519"/>
      <c r="AF4" s="519"/>
      <c r="AG4" s="522"/>
      <c r="AI4" s="19"/>
      <c r="AJ4" s="19"/>
      <c r="AL4" s="515" t="s">
        <v>84</v>
      </c>
      <c r="AM4" s="515"/>
      <c r="AN4" s="515"/>
      <c r="AO4" s="515"/>
      <c r="AP4" s="515"/>
      <c r="AQ4" s="515"/>
      <c r="AR4" s="515"/>
      <c r="AS4" s="515"/>
      <c r="AT4" s="515"/>
      <c r="AU4" s="515"/>
      <c r="AV4" s="515"/>
      <c r="AW4" s="515"/>
      <c r="AX4" s="515"/>
      <c r="AY4" s="515"/>
      <c r="AZ4" s="515"/>
      <c r="BA4" s="515"/>
      <c r="BB4" s="515"/>
      <c r="BC4" s="515"/>
      <c r="BD4" s="515"/>
      <c r="BE4" s="515"/>
      <c r="BF4" s="515"/>
      <c r="BG4" s="515"/>
      <c r="BH4" s="515"/>
      <c r="BI4" s="515"/>
      <c r="BJ4" s="515"/>
      <c r="BK4" s="515"/>
      <c r="BL4" s="515"/>
      <c r="BM4" s="515"/>
      <c r="BN4" s="515"/>
      <c r="BO4" s="515"/>
      <c r="BP4" s="515"/>
    </row>
    <row r="5" spans="2:69" ht="21.75" customHeight="1" x14ac:dyDescent="0.3">
      <c r="B5" s="513"/>
      <c r="C5" s="519"/>
      <c r="D5" s="519"/>
      <c r="E5" s="519"/>
      <c r="F5" s="519"/>
      <c r="G5" s="519"/>
      <c r="H5" s="519"/>
      <c r="I5" s="519"/>
      <c r="J5" s="519"/>
      <c r="K5" s="519"/>
      <c r="L5" s="519"/>
      <c r="M5" s="519"/>
      <c r="N5" s="519"/>
      <c r="O5" s="519"/>
      <c r="P5" s="519"/>
      <c r="Q5" s="519"/>
      <c r="R5" s="519"/>
      <c r="S5" s="519"/>
      <c r="T5" s="519"/>
      <c r="U5" s="519"/>
      <c r="V5" s="519"/>
      <c r="W5" s="519"/>
      <c r="X5" s="519"/>
      <c r="Y5" s="519"/>
      <c r="Z5" s="519"/>
      <c r="AA5" s="519"/>
      <c r="AB5" s="519"/>
      <c r="AC5" s="519"/>
      <c r="AD5" s="519"/>
      <c r="AE5" s="519"/>
      <c r="AF5" s="519"/>
      <c r="AG5" s="522"/>
      <c r="AI5" s="19"/>
      <c r="AJ5" s="19"/>
      <c r="AM5" s="34" t="s">
        <v>67</v>
      </c>
      <c r="AN5" s="44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1"/>
      <c r="BA5" s="11"/>
    </row>
    <row r="6" spans="2:69" ht="12.75" customHeight="1" x14ac:dyDescent="0.25">
      <c r="B6" s="513"/>
      <c r="C6" s="519"/>
      <c r="D6" s="519"/>
      <c r="E6" s="519"/>
      <c r="F6" s="519"/>
      <c r="G6" s="519"/>
      <c r="H6" s="519"/>
      <c r="I6" s="519"/>
      <c r="J6" s="519"/>
      <c r="K6" s="519"/>
      <c r="L6" s="519"/>
      <c r="M6" s="519"/>
      <c r="N6" s="519"/>
      <c r="O6" s="519"/>
      <c r="P6" s="519"/>
      <c r="Q6" s="519"/>
      <c r="R6" s="519"/>
      <c r="S6" s="519"/>
      <c r="T6" s="519"/>
      <c r="U6" s="519"/>
      <c r="V6" s="519"/>
      <c r="W6" s="519"/>
      <c r="X6" s="519"/>
      <c r="Y6" s="519"/>
      <c r="Z6" s="519"/>
      <c r="AA6" s="519"/>
      <c r="AB6" s="519"/>
      <c r="AC6" s="519"/>
      <c r="AD6" s="519"/>
      <c r="AE6" s="519"/>
      <c r="AF6" s="519"/>
      <c r="AG6" s="522"/>
      <c r="AI6" s="19"/>
      <c r="AJ6" s="19"/>
      <c r="AM6" s="496" t="s">
        <v>242</v>
      </c>
      <c r="AN6" s="499"/>
      <c r="AO6" s="499"/>
      <c r="AP6" s="499"/>
      <c r="AQ6" s="499"/>
      <c r="AR6" s="499"/>
      <c r="AS6" s="499"/>
      <c r="AT6" s="499"/>
      <c r="AU6" s="499"/>
      <c r="AV6" s="499"/>
      <c r="AW6" s="499"/>
      <c r="AX6" s="499"/>
      <c r="AY6" s="499"/>
      <c r="AZ6" s="499"/>
      <c r="BA6" s="499"/>
      <c r="BB6" s="499"/>
      <c r="BC6" s="499"/>
      <c r="BD6" s="499"/>
      <c r="BE6" s="499"/>
      <c r="BF6" s="499"/>
      <c r="BG6" s="499"/>
      <c r="BH6" s="499"/>
      <c r="BI6" s="499"/>
      <c r="BJ6" s="499"/>
      <c r="BK6" s="499"/>
      <c r="BL6" s="499"/>
      <c r="BM6" s="499"/>
      <c r="BN6" s="499"/>
      <c r="BO6" s="499"/>
      <c r="BP6" s="499"/>
      <c r="BQ6" s="499"/>
    </row>
    <row r="7" spans="2:69" ht="14.25" customHeight="1" x14ac:dyDescent="0.25">
      <c r="B7" s="513"/>
      <c r="C7" s="519"/>
      <c r="D7" s="519"/>
      <c r="E7" s="519"/>
      <c r="F7" s="519"/>
      <c r="G7" s="519"/>
      <c r="H7" s="519"/>
      <c r="I7" s="519"/>
      <c r="J7" s="519"/>
      <c r="K7" s="519"/>
      <c r="L7" s="519"/>
      <c r="M7" s="519"/>
      <c r="N7" s="519"/>
      <c r="O7" s="519"/>
      <c r="P7" s="519"/>
      <c r="Q7" s="519"/>
      <c r="R7" s="519"/>
      <c r="S7" s="519"/>
      <c r="T7" s="519"/>
      <c r="U7" s="519"/>
      <c r="V7" s="519"/>
      <c r="W7" s="519"/>
      <c r="X7" s="519"/>
      <c r="Y7" s="519"/>
      <c r="Z7" s="519"/>
      <c r="AA7" s="519"/>
      <c r="AB7" s="519"/>
      <c r="AC7" s="519"/>
      <c r="AD7" s="519"/>
      <c r="AE7" s="519"/>
      <c r="AF7" s="519"/>
      <c r="AG7" s="522"/>
      <c r="AI7" s="19"/>
      <c r="AJ7" s="19"/>
      <c r="AM7" s="505"/>
      <c r="AN7" s="505"/>
      <c r="AO7" s="505"/>
      <c r="AP7" s="505"/>
      <c r="AQ7" s="505"/>
      <c r="AR7" s="505"/>
      <c r="AS7" s="505"/>
      <c r="AT7" s="505"/>
      <c r="AU7" s="505"/>
      <c r="AV7" s="505"/>
      <c r="AW7" s="505"/>
      <c r="AX7" s="505"/>
      <c r="AY7" s="505"/>
      <c r="AZ7" s="505"/>
      <c r="BA7" s="505"/>
      <c r="BB7" s="505"/>
      <c r="BC7" s="505"/>
      <c r="BD7" s="505"/>
      <c r="BE7" s="505"/>
      <c r="BF7" s="505"/>
      <c r="BG7" s="505"/>
      <c r="BH7" s="505"/>
      <c r="BI7" s="505"/>
      <c r="BJ7" s="505"/>
      <c r="BK7" s="505"/>
      <c r="BL7" s="505"/>
      <c r="BM7" s="505"/>
      <c r="BN7" s="505"/>
      <c r="BO7" s="505"/>
      <c r="BP7" s="505"/>
      <c r="BQ7" s="505"/>
    </row>
    <row r="8" spans="2:69" ht="18" customHeight="1" x14ac:dyDescent="0.25">
      <c r="B8" s="513"/>
      <c r="C8" s="519"/>
      <c r="D8" s="519"/>
      <c r="E8" s="519"/>
      <c r="F8" s="519"/>
      <c r="G8" s="519"/>
      <c r="H8" s="519"/>
      <c r="I8" s="519"/>
      <c r="J8" s="519"/>
      <c r="K8" s="519"/>
      <c r="L8" s="519"/>
      <c r="M8" s="519"/>
      <c r="N8" s="519"/>
      <c r="O8" s="519"/>
      <c r="P8" s="519"/>
      <c r="Q8" s="519"/>
      <c r="R8" s="519"/>
      <c r="S8" s="519"/>
      <c r="T8" s="519"/>
      <c r="U8" s="519"/>
      <c r="V8" s="519"/>
      <c r="W8" s="519"/>
      <c r="X8" s="519"/>
      <c r="Y8" s="519"/>
      <c r="Z8" s="519"/>
      <c r="AA8" s="519"/>
      <c r="AB8" s="519"/>
      <c r="AC8" s="519"/>
      <c r="AD8" s="519"/>
      <c r="AE8" s="519"/>
      <c r="AF8" s="519"/>
      <c r="AG8" s="522"/>
      <c r="AI8" s="19"/>
      <c r="AJ8" s="19"/>
      <c r="AM8" s="36" t="s">
        <v>82</v>
      </c>
      <c r="AN8" s="25"/>
      <c r="AQ8" s="505" t="s">
        <v>243</v>
      </c>
      <c r="AR8" s="505"/>
      <c r="AS8" s="505"/>
      <c r="AT8" s="505"/>
      <c r="AU8" s="505"/>
      <c r="AV8" s="505"/>
      <c r="AW8" s="505"/>
      <c r="AX8" s="505"/>
      <c r="AY8" s="505"/>
      <c r="AZ8" s="505"/>
      <c r="BA8" s="505"/>
      <c r="BB8" s="505"/>
      <c r="BC8" s="505"/>
      <c r="BD8" s="505"/>
      <c r="BE8" s="505"/>
      <c r="BF8" s="505"/>
      <c r="BG8" s="505"/>
      <c r="BH8" s="505"/>
      <c r="BI8" s="505"/>
      <c r="BJ8" s="505"/>
      <c r="BK8" s="505"/>
      <c r="BL8" s="505"/>
      <c r="BM8" s="505"/>
      <c r="BN8" s="505"/>
      <c r="BO8" s="505"/>
      <c r="BP8" s="505"/>
      <c r="BQ8" s="505"/>
    </row>
    <row r="9" spans="2:69" ht="17.25" customHeight="1" x14ac:dyDescent="0.25">
      <c r="B9" s="513"/>
      <c r="C9" s="520"/>
      <c r="D9" s="520"/>
      <c r="E9" s="520"/>
      <c r="F9" s="520"/>
      <c r="G9" s="520"/>
      <c r="H9" s="520"/>
      <c r="I9" s="520"/>
      <c r="J9" s="520"/>
      <c r="K9" s="520"/>
      <c r="L9" s="520"/>
      <c r="M9" s="520"/>
      <c r="N9" s="520"/>
      <c r="O9" s="520"/>
      <c r="P9" s="520"/>
      <c r="Q9" s="520"/>
      <c r="R9" s="520"/>
      <c r="S9" s="520"/>
      <c r="T9" s="520"/>
      <c r="U9" s="520"/>
      <c r="V9" s="520"/>
      <c r="W9" s="520"/>
      <c r="X9" s="520"/>
      <c r="Y9" s="520"/>
      <c r="Z9" s="520"/>
      <c r="AA9" s="520"/>
      <c r="AB9" s="520"/>
      <c r="AC9" s="520"/>
      <c r="AD9" s="520"/>
      <c r="AE9" s="520"/>
      <c r="AF9" s="520"/>
      <c r="AG9" s="522"/>
      <c r="AI9" s="19"/>
      <c r="AJ9" s="19"/>
      <c r="AM9" s="496" t="s">
        <v>244</v>
      </c>
      <c r="AN9" s="496"/>
      <c r="AO9" s="496"/>
      <c r="AP9" s="496"/>
      <c r="AQ9" s="496"/>
      <c r="AR9" s="496"/>
      <c r="AS9" s="496"/>
      <c r="AT9" s="496"/>
      <c r="AU9" s="496"/>
      <c r="AV9" s="496"/>
      <c r="AW9" s="496"/>
      <c r="AX9" s="496"/>
      <c r="AY9" s="496"/>
      <c r="AZ9" s="496"/>
      <c r="BA9" s="496"/>
      <c r="BB9" s="496"/>
      <c r="BC9" s="496"/>
      <c r="BD9" s="496"/>
      <c r="BE9" s="496"/>
      <c r="BF9" s="496"/>
      <c r="BG9" s="496"/>
      <c r="BH9" s="496"/>
      <c r="BI9" s="496"/>
      <c r="BJ9" s="496"/>
      <c r="BK9" s="496"/>
      <c r="BL9" s="496"/>
      <c r="BM9" s="496"/>
      <c r="BN9" s="496"/>
      <c r="BO9" s="496"/>
      <c r="BP9" s="496"/>
      <c r="BQ9" s="496"/>
    </row>
    <row r="10" spans="2:69" ht="21.75" customHeight="1" x14ac:dyDescent="0.25">
      <c r="B10" s="514"/>
      <c r="C10" s="516" t="s">
        <v>85</v>
      </c>
      <c r="D10" s="517"/>
      <c r="E10" s="517"/>
      <c r="F10" s="517"/>
      <c r="G10" s="517"/>
      <c r="H10" s="517"/>
      <c r="I10" s="517"/>
      <c r="J10" s="517"/>
      <c r="K10" s="517"/>
      <c r="L10" s="518"/>
      <c r="M10" s="516" t="s">
        <v>24</v>
      </c>
      <c r="N10" s="517"/>
      <c r="O10" s="517"/>
      <c r="P10" s="517"/>
      <c r="Q10" s="517"/>
      <c r="R10" s="517"/>
      <c r="S10" s="517"/>
      <c r="T10" s="517"/>
      <c r="U10" s="517"/>
      <c r="V10" s="518"/>
      <c r="W10" s="517" t="s">
        <v>25</v>
      </c>
      <c r="X10" s="517"/>
      <c r="Y10" s="517"/>
      <c r="Z10" s="517"/>
      <c r="AA10" s="517"/>
      <c r="AB10" s="517"/>
      <c r="AC10" s="517"/>
      <c r="AD10" s="517"/>
      <c r="AE10" s="517"/>
      <c r="AF10" s="518"/>
      <c r="AG10" s="522"/>
      <c r="AI10" s="19"/>
      <c r="AJ10" s="19"/>
      <c r="AM10" s="36" t="s">
        <v>83</v>
      </c>
      <c r="AN10" s="5"/>
      <c r="AP10" s="5"/>
      <c r="AQ10" s="505" t="s">
        <v>246</v>
      </c>
      <c r="AR10" s="505"/>
      <c r="AS10" s="505"/>
      <c r="AT10" s="505"/>
      <c r="AU10" s="505"/>
      <c r="AV10" s="505"/>
      <c r="AW10" s="505"/>
      <c r="AX10" s="505"/>
      <c r="AY10" s="505"/>
      <c r="AZ10" s="505"/>
      <c r="BA10" s="505"/>
      <c r="BB10" s="505"/>
      <c r="BC10" s="505"/>
      <c r="BD10" s="505"/>
      <c r="BE10" s="505"/>
      <c r="BF10" s="505"/>
      <c r="BG10" s="505"/>
      <c r="BH10" s="505"/>
      <c r="BI10" s="505"/>
      <c r="BJ10" s="505"/>
      <c r="BK10" s="505"/>
      <c r="BL10" s="505"/>
      <c r="BM10" s="505"/>
      <c r="BN10" s="505"/>
      <c r="BO10" s="505"/>
      <c r="BP10" s="505"/>
      <c r="BQ10" s="505"/>
    </row>
    <row r="11" spans="2:69" ht="11.25" customHeight="1" x14ac:dyDescent="0.25">
      <c r="B11" s="462">
        <v>1</v>
      </c>
      <c r="C11" s="497"/>
      <c r="D11" s="497"/>
      <c r="E11" s="497"/>
      <c r="F11" s="497"/>
      <c r="G11" s="497"/>
      <c r="H11" s="497"/>
      <c r="I11" s="497"/>
      <c r="J11" s="497"/>
      <c r="K11" s="497"/>
      <c r="L11" s="497"/>
      <c r="M11" s="497"/>
      <c r="N11" s="497"/>
      <c r="O11" s="497"/>
      <c r="P11" s="497"/>
      <c r="Q11" s="497"/>
      <c r="R11" s="497"/>
      <c r="S11" s="497"/>
      <c r="T11" s="497"/>
      <c r="U11" s="497"/>
      <c r="V11" s="497"/>
      <c r="W11" s="497"/>
      <c r="X11" s="497"/>
      <c r="Y11" s="497"/>
      <c r="Z11" s="497"/>
      <c r="AA11" s="497"/>
      <c r="AB11" s="497"/>
      <c r="AC11" s="497"/>
      <c r="AD11" s="497"/>
      <c r="AE11" s="497"/>
      <c r="AF11" s="497"/>
      <c r="AG11" s="470"/>
      <c r="AM11" s="499" t="s">
        <v>245</v>
      </c>
      <c r="AN11" s="499"/>
      <c r="AO11" s="499"/>
      <c r="AP11" s="499"/>
      <c r="AQ11" s="499"/>
      <c r="AR11" s="499"/>
      <c r="AS11" s="499"/>
      <c r="AT11" s="499"/>
      <c r="AU11" s="499"/>
      <c r="AV11" s="499"/>
      <c r="AW11" s="499"/>
      <c r="AX11" s="499"/>
      <c r="AY11" s="499"/>
      <c r="AZ11" s="499"/>
      <c r="BA11" s="499"/>
      <c r="BB11" s="499"/>
      <c r="BC11" s="499"/>
      <c r="BD11" s="499"/>
      <c r="BE11" s="499"/>
      <c r="BF11" s="499"/>
      <c r="BG11" s="499"/>
      <c r="BH11" s="499"/>
      <c r="BI11" s="499"/>
      <c r="BJ11" s="499"/>
      <c r="BK11" s="499"/>
      <c r="BL11" s="499"/>
      <c r="BM11" s="499"/>
      <c r="BN11" s="499"/>
      <c r="BO11" s="499"/>
      <c r="BP11" s="499"/>
      <c r="BQ11" s="499"/>
    </row>
    <row r="12" spans="2:69" ht="13.5" customHeight="1" x14ac:dyDescent="0.25">
      <c r="B12" s="523"/>
      <c r="C12" s="498"/>
      <c r="D12" s="498"/>
      <c r="E12" s="498"/>
      <c r="F12" s="498"/>
      <c r="G12" s="498"/>
      <c r="H12" s="498"/>
      <c r="I12" s="498"/>
      <c r="J12" s="498"/>
      <c r="K12" s="498"/>
      <c r="L12" s="498"/>
      <c r="M12" s="498"/>
      <c r="N12" s="498"/>
      <c r="O12" s="498"/>
      <c r="P12" s="498"/>
      <c r="Q12" s="498"/>
      <c r="R12" s="498"/>
      <c r="S12" s="498"/>
      <c r="T12" s="498"/>
      <c r="U12" s="498"/>
      <c r="V12" s="498"/>
      <c r="W12" s="498"/>
      <c r="X12" s="498"/>
      <c r="Y12" s="498"/>
      <c r="Z12" s="498"/>
      <c r="AA12" s="498"/>
      <c r="AB12" s="498"/>
      <c r="AC12" s="498"/>
      <c r="AD12" s="498"/>
      <c r="AE12" s="498"/>
      <c r="AF12" s="498"/>
      <c r="AG12" s="472"/>
    </row>
    <row r="13" spans="2:69" ht="11.25" customHeight="1" x14ac:dyDescent="0.25">
      <c r="B13" s="462">
        <v>2</v>
      </c>
      <c r="C13" s="497"/>
      <c r="D13" s="497"/>
      <c r="E13" s="497"/>
      <c r="F13" s="497"/>
      <c r="G13" s="497"/>
      <c r="H13" s="497"/>
      <c r="I13" s="497"/>
      <c r="J13" s="497"/>
      <c r="K13" s="497"/>
      <c r="L13" s="497"/>
      <c r="M13" s="497"/>
      <c r="N13" s="497"/>
      <c r="O13" s="497"/>
      <c r="P13" s="497"/>
      <c r="Q13" s="497"/>
      <c r="R13" s="497"/>
      <c r="S13" s="497"/>
      <c r="T13" s="497"/>
      <c r="U13" s="497"/>
      <c r="V13" s="497"/>
      <c r="W13" s="497"/>
      <c r="X13" s="497"/>
      <c r="Y13" s="497"/>
      <c r="Z13" s="497"/>
      <c r="AA13" s="497"/>
      <c r="AB13" s="497"/>
      <c r="AC13" s="497"/>
      <c r="AD13" s="497"/>
      <c r="AE13" s="497"/>
      <c r="AF13" s="497"/>
      <c r="AG13" s="470"/>
    </row>
    <row r="14" spans="2:69" ht="11.25" customHeight="1" x14ac:dyDescent="0.25">
      <c r="B14" s="523"/>
      <c r="C14" s="498"/>
      <c r="D14" s="498"/>
      <c r="E14" s="498"/>
      <c r="F14" s="498"/>
      <c r="G14" s="498"/>
      <c r="H14" s="498"/>
      <c r="I14" s="498"/>
      <c r="J14" s="498"/>
      <c r="K14" s="498"/>
      <c r="L14" s="498"/>
      <c r="M14" s="498"/>
      <c r="N14" s="498"/>
      <c r="O14" s="498"/>
      <c r="P14" s="498"/>
      <c r="Q14" s="498"/>
      <c r="R14" s="498"/>
      <c r="S14" s="498"/>
      <c r="T14" s="498"/>
      <c r="U14" s="498"/>
      <c r="V14" s="498"/>
      <c r="W14" s="498"/>
      <c r="X14" s="498"/>
      <c r="Y14" s="498"/>
      <c r="Z14" s="498"/>
      <c r="AA14" s="498"/>
      <c r="AB14" s="498"/>
      <c r="AC14" s="498"/>
      <c r="AD14" s="498"/>
      <c r="AE14" s="498"/>
      <c r="AF14" s="498"/>
      <c r="AG14" s="472"/>
      <c r="AM14" s="34" t="s">
        <v>68</v>
      </c>
    </row>
    <row r="15" spans="2:69" ht="11.25" customHeight="1" x14ac:dyDescent="0.25">
      <c r="B15" s="462">
        <v>3</v>
      </c>
      <c r="C15" s="497"/>
      <c r="D15" s="497"/>
      <c r="E15" s="497"/>
      <c r="F15" s="497"/>
      <c r="G15" s="497"/>
      <c r="H15" s="497"/>
      <c r="I15" s="497"/>
      <c r="J15" s="497"/>
      <c r="K15" s="497"/>
      <c r="L15" s="497"/>
      <c r="M15" s="497"/>
      <c r="N15" s="497"/>
      <c r="O15" s="497"/>
      <c r="P15" s="497"/>
      <c r="Q15" s="497"/>
      <c r="R15" s="497"/>
      <c r="S15" s="497"/>
      <c r="T15" s="497"/>
      <c r="U15" s="497"/>
      <c r="V15" s="497"/>
      <c r="W15" s="497"/>
      <c r="X15" s="497"/>
      <c r="Y15" s="497"/>
      <c r="Z15" s="497"/>
      <c r="AA15" s="497"/>
      <c r="AB15" s="497"/>
      <c r="AC15" s="497"/>
      <c r="AD15" s="497"/>
      <c r="AE15" s="497"/>
      <c r="AF15" s="497"/>
      <c r="AG15" s="470"/>
    </row>
    <row r="16" spans="2:69" ht="11.25" customHeight="1" x14ac:dyDescent="0.25">
      <c r="B16" s="523"/>
      <c r="C16" s="498"/>
      <c r="D16" s="498"/>
      <c r="E16" s="498"/>
      <c r="F16" s="498"/>
      <c r="G16" s="498"/>
      <c r="H16" s="498"/>
      <c r="I16" s="498"/>
      <c r="J16" s="498"/>
      <c r="K16" s="498"/>
      <c r="L16" s="498"/>
      <c r="M16" s="498"/>
      <c r="N16" s="498"/>
      <c r="O16" s="498"/>
      <c r="P16" s="498"/>
      <c r="Q16" s="498"/>
      <c r="R16" s="498"/>
      <c r="S16" s="498"/>
      <c r="T16" s="498"/>
      <c r="U16" s="498"/>
      <c r="V16" s="498"/>
      <c r="W16" s="498"/>
      <c r="X16" s="498"/>
      <c r="Y16" s="498"/>
      <c r="Z16" s="498"/>
      <c r="AA16" s="498"/>
      <c r="AB16" s="498"/>
      <c r="AC16" s="498"/>
      <c r="AD16" s="498"/>
      <c r="AE16" s="498"/>
      <c r="AF16" s="498"/>
      <c r="AG16" s="472"/>
      <c r="AM16" s="499" t="s">
        <v>189</v>
      </c>
      <c r="AN16" s="499"/>
      <c r="AO16" s="499"/>
      <c r="AP16" s="499"/>
      <c r="AQ16" s="499"/>
      <c r="AR16" s="499"/>
      <c r="AS16" s="499"/>
      <c r="AT16" s="499"/>
      <c r="AU16" s="499"/>
      <c r="AV16" s="499"/>
      <c r="AW16" s="499"/>
      <c r="AX16" s="499"/>
      <c r="AY16" s="499"/>
      <c r="AZ16" s="499"/>
      <c r="BA16" s="499"/>
      <c r="BB16" s="499"/>
      <c r="BC16" s="499"/>
      <c r="BD16" s="499"/>
      <c r="BE16" s="499"/>
      <c r="BF16" s="499"/>
      <c r="BG16" s="499"/>
      <c r="BH16" s="499"/>
      <c r="BI16" s="499"/>
      <c r="BJ16" s="499"/>
      <c r="BK16" s="499"/>
      <c r="BL16" s="499"/>
      <c r="BM16" s="499"/>
      <c r="BN16" s="499"/>
      <c r="BO16" s="499"/>
      <c r="BP16" s="499"/>
      <c r="BQ16" s="499"/>
    </row>
    <row r="17" spans="2:69" ht="11.25" customHeight="1" x14ac:dyDescent="0.25">
      <c r="B17" s="462">
        <v>4</v>
      </c>
      <c r="C17" s="497"/>
      <c r="D17" s="497"/>
      <c r="E17" s="497"/>
      <c r="F17" s="497"/>
      <c r="G17" s="497"/>
      <c r="H17" s="497"/>
      <c r="I17" s="497"/>
      <c r="J17" s="497"/>
      <c r="K17" s="497"/>
      <c r="L17" s="497"/>
      <c r="M17" s="497"/>
      <c r="N17" s="497"/>
      <c r="O17" s="497"/>
      <c r="P17" s="497"/>
      <c r="Q17" s="497"/>
      <c r="R17" s="497"/>
      <c r="S17" s="497"/>
      <c r="T17" s="497"/>
      <c r="U17" s="497"/>
      <c r="V17" s="497"/>
      <c r="W17" s="497"/>
      <c r="X17" s="497"/>
      <c r="Y17" s="497"/>
      <c r="Z17" s="497"/>
      <c r="AA17" s="497"/>
      <c r="AB17" s="497"/>
      <c r="AC17" s="497"/>
      <c r="AD17" s="497"/>
      <c r="AE17" s="497"/>
      <c r="AF17" s="497"/>
      <c r="AG17" s="470"/>
      <c r="AM17" s="505"/>
      <c r="AN17" s="505"/>
      <c r="AO17" s="505"/>
      <c r="AP17" s="505"/>
      <c r="AQ17" s="505"/>
      <c r="AR17" s="505"/>
      <c r="AS17" s="505"/>
      <c r="AT17" s="505"/>
      <c r="AU17" s="505"/>
      <c r="AV17" s="505"/>
      <c r="AW17" s="505"/>
      <c r="AX17" s="505"/>
      <c r="AY17" s="505"/>
      <c r="AZ17" s="505"/>
      <c r="BA17" s="505"/>
      <c r="BB17" s="505"/>
      <c r="BC17" s="505"/>
      <c r="BD17" s="505"/>
      <c r="BE17" s="505"/>
      <c r="BF17" s="505"/>
      <c r="BG17" s="505"/>
      <c r="BH17" s="505"/>
      <c r="BI17" s="505"/>
      <c r="BJ17" s="505"/>
      <c r="BK17" s="505"/>
      <c r="BL17" s="505"/>
      <c r="BM17" s="505"/>
      <c r="BN17" s="505"/>
      <c r="BO17" s="505"/>
      <c r="BP17" s="505"/>
      <c r="BQ17" s="505"/>
    </row>
    <row r="18" spans="2:69" ht="11.25" customHeight="1" x14ac:dyDescent="0.25">
      <c r="B18" s="523"/>
      <c r="C18" s="498"/>
      <c r="D18" s="498"/>
      <c r="E18" s="498"/>
      <c r="F18" s="498"/>
      <c r="G18" s="498"/>
      <c r="H18" s="498"/>
      <c r="I18" s="498"/>
      <c r="J18" s="498"/>
      <c r="K18" s="498"/>
      <c r="L18" s="498"/>
      <c r="M18" s="498"/>
      <c r="N18" s="498"/>
      <c r="O18" s="498"/>
      <c r="P18" s="498"/>
      <c r="Q18" s="498"/>
      <c r="R18" s="498"/>
      <c r="S18" s="498"/>
      <c r="T18" s="498"/>
      <c r="U18" s="498"/>
      <c r="V18" s="498"/>
      <c r="W18" s="498"/>
      <c r="X18" s="498"/>
      <c r="Y18" s="498"/>
      <c r="Z18" s="498"/>
      <c r="AA18" s="498"/>
      <c r="AB18" s="498"/>
      <c r="AC18" s="498"/>
      <c r="AD18" s="498"/>
      <c r="AE18" s="498"/>
      <c r="AF18" s="498"/>
      <c r="AG18" s="472"/>
    </row>
    <row r="19" spans="2:69" ht="11.25" customHeight="1" x14ac:dyDescent="0.25">
      <c r="B19" s="462">
        <v>5</v>
      </c>
      <c r="C19" s="497"/>
      <c r="D19" s="497"/>
      <c r="E19" s="497"/>
      <c r="F19" s="497"/>
      <c r="G19" s="497"/>
      <c r="H19" s="497"/>
      <c r="I19" s="497"/>
      <c r="J19" s="497"/>
      <c r="K19" s="497"/>
      <c r="L19" s="497"/>
      <c r="M19" s="497"/>
      <c r="N19" s="497"/>
      <c r="O19" s="497"/>
      <c r="P19" s="497"/>
      <c r="Q19" s="497"/>
      <c r="R19" s="497"/>
      <c r="S19" s="497"/>
      <c r="T19" s="497"/>
      <c r="U19" s="497"/>
      <c r="V19" s="497"/>
      <c r="W19" s="497"/>
      <c r="X19" s="497"/>
      <c r="Y19" s="497"/>
      <c r="Z19" s="497"/>
      <c r="AA19" s="497"/>
      <c r="AB19" s="497"/>
      <c r="AC19" s="497"/>
      <c r="AD19" s="497"/>
      <c r="AE19" s="497"/>
      <c r="AF19" s="497"/>
      <c r="AG19" s="470"/>
      <c r="AM19" s="36" t="s">
        <v>69</v>
      </c>
      <c r="AN19" s="25"/>
      <c r="AQ19" s="499" t="s">
        <v>230</v>
      </c>
      <c r="AR19" s="499"/>
      <c r="AS19" s="499"/>
      <c r="AT19" s="499"/>
      <c r="AU19" s="499"/>
      <c r="AV19" s="499"/>
      <c r="AW19" s="499"/>
      <c r="AX19" s="499"/>
      <c r="AY19" s="499"/>
      <c r="AZ19" s="499"/>
      <c r="BA19" s="499"/>
      <c r="BB19" s="499"/>
      <c r="BC19" s="499"/>
      <c r="BD19" s="499"/>
      <c r="BE19" s="499"/>
      <c r="BF19" s="499"/>
      <c r="BG19" s="499"/>
      <c r="BH19" s="499"/>
      <c r="BI19" s="499"/>
      <c r="BJ19" s="499"/>
      <c r="BK19" s="499"/>
      <c r="BL19" s="499"/>
      <c r="BM19" s="499"/>
      <c r="BN19" s="499"/>
      <c r="BO19" s="499"/>
      <c r="BP19" s="499"/>
      <c r="BQ19" s="499"/>
    </row>
    <row r="20" spans="2:69" ht="11.25" customHeight="1" x14ac:dyDescent="0.25">
      <c r="B20" s="523"/>
      <c r="C20" s="498"/>
      <c r="D20" s="498"/>
      <c r="E20" s="498"/>
      <c r="F20" s="498"/>
      <c r="G20" s="498"/>
      <c r="H20" s="498"/>
      <c r="I20" s="498"/>
      <c r="J20" s="498"/>
      <c r="K20" s="498"/>
      <c r="L20" s="498"/>
      <c r="M20" s="498"/>
      <c r="N20" s="498"/>
      <c r="O20" s="498"/>
      <c r="P20" s="498"/>
      <c r="Q20" s="498"/>
      <c r="R20" s="498"/>
      <c r="S20" s="498"/>
      <c r="T20" s="498"/>
      <c r="U20" s="498"/>
      <c r="V20" s="498"/>
      <c r="W20" s="498"/>
      <c r="X20" s="498"/>
      <c r="Y20" s="498"/>
      <c r="Z20" s="498"/>
      <c r="AA20" s="498"/>
      <c r="AB20" s="498"/>
      <c r="AC20" s="498"/>
      <c r="AD20" s="498"/>
      <c r="AE20" s="498"/>
      <c r="AF20" s="498"/>
      <c r="AG20" s="472"/>
      <c r="AM20" s="499" t="s">
        <v>231</v>
      </c>
      <c r="AN20" s="499"/>
      <c r="AO20" s="499"/>
      <c r="AP20" s="499"/>
      <c r="AQ20" s="499"/>
      <c r="AR20" s="499"/>
      <c r="AS20" s="499"/>
      <c r="AT20" s="499"/>
      <c r="AU20" s="499"/>
      <c r="AV20" s="499"/>
      <c r="AW20" s="499"/>
      <c r="AX20" s="499"/>
      <c r="AY20" s="499"/>
      <c r="AZ20" s="499"/>
      <c r="BA20" s="499"/>
      <c r="BB20" s="499"/>
      <c r="BC20" s="499"/>
      <c r="BD20" s="499"/>
      <c r="BE20" s="499"/>
      <c r="BF20" s="499"/>
      <c r="BG20" s="499"/>
      <c r="BH20" s="499"/>
      <c r="BI20" s="499"/>
      <c r="BJ20" s="499"/>
      <c r="BK20" s="499"/>
      <c r="BL20" s="499"/>
      <c r="BM20" s="499"/>
      <c r="BN20" s="499"/>
      <c r="BO20" s="499"/>
      <c r="BP20" s="499"/>
      <c r="BQ20" s="499"/>
    </row>
    <row r="21" spans="2:69" ht="11.25" customHeight="1" x14ac:dyDescent="0.25">
      <c r="B21" s="462">
        <v>6</v>
      </c>
      <c r="C21" s="497"/>
      <c r="D21" s="497"/>
      <c r="E21" s="497"/>
      <c r="F21" s="511"/>
      <c r="G21" s="511"/>
      <c r="H21" s="511"/>
      <c r="I21" s="511"/>
      <c r="J21" s="511"/>
      <c r="K21" s="511"/>
      <c r="L21" s="511"/>
      <c r="M21" s="511"/>
      <c r="N21" s="511"/>
      <c r="O21" s="511"/>
      <c r="P21" s="497"/>
      <c r="Q21" s="497"/>
      <c r="R21" s="497"/>
      <c r="S21" s="497"/>
      <c r="T21" s="497"/>
      <c r="U21" s="497"/>
      <c r="V21" s="497"/>
      <c r="W21" s="497"/>
      <c r="X21" s="497"/>
      <c r="Y21" s="497"/>
      <c r="Z21" s="497"/>
      <c r="AA21" s="497"/>
      <c r="AB21" s="497"/>
      <c r="AC21" s="497"/>
      <c r="AD21" s="497"/>
      <c r="AE21" s="497"/>
      <c r="AF21" s="497"/>
      <c r="AG21" s="470"/>
    </row>
    <row r="22" spans="2:69" ht="11.25" customHeight="1" x14ac:dyDescent="0.25">
      <c r="B22" s="523"/>
      <c r="C22" s="498"/>
      <c r="D22" s="498"/>
      <c r="E22" s="498"/>
      <c r="F22" s="512"/>
      <c r="G22" s="512"/>
      <c r="H22" s="512"/>
      <c r="I22" s="512"/>
      <c r="J22" s="512"/>
      <c r="K22" s="512"/>
      <c r="L22" s="512"/>
      <c r="M22" s="512"/>
      <c r="N22" s="512"/>
      <c r="O22" s="512"/>
      <c r="P22" s="498"/>
      <c r="Q22" s="498"/>
      <c r="R22" s="498"/>
      <c r="S22" s="498"/>
      <c r="T22" s="498"/>
      <c r="U22" s="498"/>
      <c r="V22" s="498"/>
      <c r="W22" s="498"/>
      <c r="X22" s="498"/>
      <c r="Y22" s="498"/>
      <c r="Z22" s="498"/>
      <c r="AA22" s="498"/>
      <c r="AB22" s="498"/>
      <c r="AC22" s="498"/>
      <c r="AD22" s="498"/>
      <c r="AE22" s="498"/>
      <c r="AF22" s="498"/>
      <c r="AG22" s="472"/>
    </row>
    <row r="23" spans="2:69" ht="11.25" customHeight="1" x14ac:dyDescent="0.25">
      <c r="B23" s="462">
        <v>7</v>
      </c>
      <c r="C23" s="497"/>
      <c r="D23" s="497"/>
      <c r="E23" s="497"/>
      <c r="F23" s="497"/>
      <c r="G23" s="497"/>
      <c r="H23" s="497"/>
      <c r="I23" s="497"/>
      <c r="J23" s="497"/>
      <c r="K23" s="497"/>
      <c r="L23" s="497"/>
      <c r="M23" s="497"/>
      <c r="N23" s="497"/>
      <c r="O23" s="497"/>
      <c r="P23" s="497"/>
      <c r="Q23" s="497"/>
      <c r="R23" s="497"/>
      <c r="S23" s="497"/>
      <c r="T23" s="497"/>
      <c r="U23" s="497"/>
      <c r="V23" s="497"/>
      <c r="W23" s="497"/>
      <c r="X23" s="497"/>
      <c r="Y23" s="497"/>
      <c r="Z23" s="497"/>
      <c r="AA23" s="497"/>
      <c r="AB23" s="497"/>
      <c r="AC23" s="497"/>
      <c r="AD23" s="497"/>
      <c r="AE23" s="497"/>
      <c r="AF23" s="497"/>
      <c r="AG23" s="470"/>
      <c r="AH23" s="449"/>
      <c r="AI23" s="449"/>
      <c r="AM23" s="36" t="s">
        <v>70</v>
      </c>
      <c r="AN23" s="5"/>
      <c r="AP23" s="5"/>
      <c r="AQ23" s="499" t="s">
        <v>247</v>
      </c>
      <c r="AR23" s="499"/>
      <c r="AS23" s="499"/>
      <c r="AT23" s="499"/>
      <c r="AU23" s="499"/>
      <c r="AV23" s="499"/>
      <c r="AW23" s="499"/>
      <c r="AX23" s="499"/>
      <c r="AY23" s="499"/>
      <c r="AZ23" s="499"/>
      <c r="BA23" s="499"/>
      <c r="BB23" s="499"/>
      <c r="BC23" s="499"/>
      <c r="BD23" s="499"/>
      <c r="BE23" s="499"/>
      <c r="BF23" s="499"/>
      <c r="BG23" s="499"/>
      <c r="BH23" s="499"/>
      <c r="BI23" s="499"/>
      <c r="BJ23" s="499"/>
      <c r="BK23" s="499"/>
      <c r="BL23" s="499"/>
      <c r="BM23" s="499"/>
      <c r="BN23" s="499"/>
      <c r="BO23" s="499"/>
      <c r="BP23" s="499"/>
      <c r="BQ23" s="499"/>
    </row>
    <row r="24" spans="2:69" ht="11.25" customHeight="1" x14ac:dyDescent="0.25">
      <c r="B24" s="523"/>
      <c r="C24" s="498"/>
      <c r="D24" s="498"/>
      <c r="E24" s="498"/>
      <c r="F24" s="498"/>
      <c r="G24" s="498"/>
      <c r="H24" s="498"/>
      <c r="I24" s="498"/>
      <c r="J24" s="498"/>
      <c r="K24" s="498"/>
      <c r="L24" s="498"/>
      <c r="M24" s="498"/>
      <c r="N24" s="498"/>
      <c r="O24" s="498"/>
      <c r="P24" s="498"/>
      <c r="Q24" s="498"/>
      <c r="R24" s="498"/>
      <c r="S24" s="498"/>
      <c r="T24" s="498"/>
      <c r="U24" s="498"/>
      <c r="V24" s="498"/>
      <c r="W24" s="498"/>
      <c r="X24" s="498"/>
      <c r="Y24" s="498"/>
      <c r="Z24" s="498"/>
      <c r="AA24" s="498"/>
      <c r="AB24" s="498"/>
      <c r="AC24" s="498"/>
      <c r="AD24" s="498"/>
      <c r="AE24" s="498"/>
      <c r="AF24" s="498"/>
      <c r="AG24" s="472"/>
      <c r="AH24" s="449"/>
      <c r="AI24" s="449"/>
      <c r="AM24" s="499" t="s">
        <v>248</v>
      </c>
      <c r="AN24" s="499"/>
      <c r="AO24" s="499"/>
      <c r="AP24" s="499"/>
      <c r="AQ24" s="499"/>
      <c r="AR24" s="499"/>
      <c r="AS24" s="499"/>
      <c r="AT24" s="499"/>
      <c r="AU24" s="499"/>
      <c r="AV24" s="499"/>
      <c r="AW24" s="499"/>
      <c r="AX24" s="499"/>
      <c r="AY24" s="499"/>
      <c r="AZ24" s="499"/>
      <c r="BA24" s="499"/>
      <c r="BB24" s="499"/>
      <c r="BC24" s="499"/>
      <c r="BD24" s="499"/>
      <c r="BE24" s="499"/>
      <c r="BF24" s="499"/>
      <c r="BG24" s="499"/>
      <c r="BH24" s="499"/>
      <c r="BI24" s="499"/>
      <c r="BJ24" s="499"/>
      <c r="BK24" s="499"/>
      <c r="BL24" s="499"/>
      <c r="BM24" s="499"/>
      <c r="BN24" s="499"/>
      <c r="BO24" s="499"/>
      <c r="BP24" s="499"/>
      <c r="BQ24" s="499"/>
    </row>
    <row r="25" spans="2:69" ht="11.25" customHeight="1" x14ac:dyDescent="0.25">
      <c r="B25" s="462">
        <v>8</v>
      </c>
      <c r="C25" s="497"/>
      <c r="D25" s="497"/>
      <c r="E25" s="511"/>
      <c r="F25" s="511"/>
      <c r="G25" s="511"/>
      <c r="H25" s="511"/>
      <c r="I25" s="511"/>
      <c r="J25" s="511"/>
      <c r="K25" s="511"/>
      <c r="L25" s="511"/>
      <c r="M25" s="511"/>
      <c r="N25" s="511"/>
      <c r="O25" s="511"/>
      <c r="P25" s="497"/>
      <c r="Q25" s="497"/>
      <c r="R25" s="497"/>
      <c r="S25" s="497"/>
      <c r="T25" s="497"/>
      <c r="U25" s="497"/>
      <c r="V25" s="497"/>
      <c r="W25" s="497"/>
      <c r="X25" s="497"/>
      <c r="Y25" s="497"/>
      <c r="Z25" s="497"/>
      <c r="AA25" s="497"/>
      <c r="AB25" s="497"/>
      <c r="AC25" s="497"/>
      <c r="AD25" s="497"/>
      <c r="AE25" s="497"/>
      <c r="AF25" s="497"/>
      <c r="AG25" s="497"/>
    </row>
    <row r="26" spans="2:69" ht="11.25" customHeight="1" x14ac:dyDescent="0.25">
      <c r="B26" s="523"/>
      <c r="C26" s="498"/>
      <c r="D26" s="498"/>
      <c r="E26" s="512"/>
      <c r="F26" s="512"/>
      <c r="G26" s="512"/>
      <c r="H26" s="512"/>
      <c r="I26" s="512"/>
      <c r="J26" s="512"/>
      <c r="K26" s="512"/>
      <c r="L26" s="512"/>
      <c r="M26" s="512"/>
      <c r="N26" s="512"/>
      <c r="O26" s="512"/>
      <c r="P26" s="498"/>
      <c r="Q26" s="498"/>
      <c r="R26" s="498"/>
      <c r="S26" s="498"/>
      <c r="T26" s="498"/>
      <c r="U26" s="498"/>
      <c r="V26" s="498"/>
      <c r="W26" s="498"/>
      <c r="X26" s="498"/>
      <c r="Y26" s="498"/>
      <c r="Z26" s="498"/>
      <c r="AA26" s="498"/>
      <c r="AB26" s="498"/>
      <c r="AC26" s="498"/>
      <c r="AD26" s="498"/>
      <c r="AE26" s="498"/>
      <c r="AF26" s="498"/>
      <c r="AG26" s="498"/>
    </row>
    <row r="27" spans="2:69" ht="11.25" customHeight="1" x14ac:dyDescent="0.25">
      <c r="B27" s="462">
        <v>9</v>
      </c>
      <c r="C27" s="497"/>
      <c r="D27" s="497"/>
      <c r="E27" s="497"/>
      <c r="F27" s="497"/>
      <c r="G27" s="497"/>
      <c r="H27" s="497"/>
      <c r="I27" s="497"/>
      <c r="J27" s="497"/>
      <c r="K27" s="497"/>
      <c r="L27" s="497"/>
      <c r="M27" s="497"/>
      <c r="N27" s="497"/>
      <c r="O27" s="497"/>
      <c r="P27" s="497"/>
      <c r="Q27" s="497"/>
      <c r="R27" s="497"/>
      <c r="S27" s="497"/>
      <c r="T27" s="497"/>
      <c r="U27" s="497"/>
      <c r="V27" s="497"/>
      <c r="W27" s="497"/>
      <c r="X27" s="497"/>
      <c r="Y27" s="497"/>
      <c r="Z27" s="497"/>
      <c r="AA27" s="497"/>
      <c r="AB27" s="497"/>
      <c r="AC27" s="497"/>
      <c r="AD27" s="497"/>
      <c r="AE27" s="497"/>
      <c r="AF27" s="497"/>
      <c r="AG27" s="470"/>
      <c r="AM27" s="34" t="s">
        <v>71</v>
      </c>
    </row>
    <row r="28" spans="2:69" ht="15" customHeight="1" x14ac:dyDescent="0.25">
      <c r="B28" s="523"/>
      <c r="C28" s="498"/>
      <c r="D28" s="498"/>
      <c r="E28" s="498"/>
      <c r="F28" s="498"/>
      <c r="G28" s="498"/>
      <c r="H28" s="498"/>
      <c r="I28" s="498"/>
      <c r="J28" s="498"/>
      <c r="K28" s="498"/>
      <c r="L28" s="498"/>
      <c r="M28" s="498"/>
      <c r="N28" s="498"/>
      <c r="O28" s="498"/>
      <c r="P28" s="498"/>
      <c r="Q28" s="498"/>
      <c r="R28" s="498"/>
      <c r="S28" s="498"/>
      <c r="T28" s="498"/>
      <c r="U28" s="498"/>
      <c r="V28" s="498"/>
      <c r="W28" s="498"/>
      <c r="X28" s="498"/>
      <c r="Y28" s="498"/>
      <c r="Z28" s="498"/>
      <c r="AA28" s="498"/>
      <c r="AB28" s="498"/>
      <c r="AC28" s="498"/>
      <c r="AD28" s="498"/>
      <c r="AE28" s="498"/>
      <c r="AF28" s="498"/>
      <c r="AG28" s="472"/>
      <c r="AM28" s="499" t="s">
        <v>249</v>
      </c>
      <c r="AN28" s="499"/>
      <c r="AO28" s="499"/>
      <c r="AP28" s="499"/>
      <c r="AQ28" s="499"/>
      <c r="AR28" s="499"/>
      <c r="AS28" s="499"/>
      <c r="AT28" s="499"/>
      <c r="AU28" s="499"/>
      <c r="AV28" s="499"/>
      <c r="AW28" s="499"/>
      <c r="AX28" s="499"/>
      <c r="AY28" s="499"/>
      <c r="AZ28" s="499"/>
      <c r="BA28" s="499"/>
      <c r="BB28" s="499"/>
      <c r="BC28" s="499"/>
      <c r="BD28" s="499"/>
      <c r="BE28" s="499"/>
      <c r="BF28" s="499"/>
      <c r="BG28" s="499"/>
      <c r="BH28" s="499"/>
      <c r="BI28" s="499"/>
      <c r="BJ28" s="499"/>
      <c r="BK28" s="499"/>
      <c r="BL28" s="499"/>
      <c r="BM28" s="499"/>
      <c r="BN28" s="499"/>
      <c r="BO28" s="499"/>
      <c r="BP28" s="499"/>
      <c r="BQ28" s="499"/>
    </row>
    <row r="29" spans="2:69" ht="11.25" customHeight="1" x14ac:dyDescent="0.25">
      <c r="B29" s="462">
        <v>10</v>
      </c>
      <c r="C29" s="497"/>
      <c r="D29" s="497"/>
      <c r="E29" s="497"/>
      <c r="F29" s="497"/>
      <c r="G29" s="497"/>
      <c r="H29" s="497"/>
      <c r="I29" s="497"/>
      <c r="J29" s="497"/>
      <c r="K29" s="497"/>
      <c r="L29" s="497"/>
      <c r="M29" s="497"/>
      <c r="N29" s="497"/>
      <c r="O29" s="497"/>
      <c r="P29" s="497"/>
      <c r="Q29" s="497"/>
      <c r="R29" s="497"/>
      <c r="S29" s="497"/>
      <c r="T29" s="497"/>
      <c r="U29" s="497"/>
      <c r="V29" s="497"/>
      <c r="W29" s="497"/>
      <c r="X29" s="497"/>
      <c r="Y29" s="497"/>
      <c r="Z29" s="497"/>
      <c r="AA29" s="497"/>
      <c r="AB29" s="497"/>
      <c r="AC29" s="497"/>
      <c r="AD29" s="497"/>
      <c r="AE29" s="497"/>
      <c r="AF29" s="497"/>
      <c r="AG29" s="470"/>
      <c r="AM29" s="500" t="s">
        <v>250</v>
      </c>
      <c r="AN29" s="500"/>
      <c r="AO29" s="500"/>
      <c r="AP29" s="500"/>
      <c r="AQ29" s="500"/>
      <c r="AR29" s="500"/>
      <c r="AS29" s="500"/>
      <c r="AT29" s="500"/>
      <c r="AU29" s="500"/>
      <c r="AV29" s="500"/>
      <c r="AW29" s="500"/>
      <c r="AX29" s="500"/>
      <c r="AY29" s="500"/>
      <c r="AZ29" s="500"/>
      <c r="BA29" s="500"/>
      <c r="BB29" s="500"/>
      <c r="BC29" s="500"/>
      <c r="BD29" s="500"/>
      <c r="BE29" s="500"/>
      <c r="BF29" s="500"/>
      <c r="BG29" s="500"/>
      <c r="BH29" s="500"/>
      <c r="BI29" s="500"/>
      <c r="BJ29" s="500"/>
      <c r="BK29" s="500"/>
      <c r="BL29" s="500"/>
      <c r="BM29" s="500"/>
      <c r="BN29" s="500"/>
      <c r="BO29" s="500"/>
      <c r="BP29" s="500"/>
      <c r="BQ29" s="500"/>
    </row>
    <row r="30" spans="2:69" ht="11.25" customHeight="1" x14ac:dyDescent="0.25">
      <c r="B30" s="523"/>
      <c r="C30" s="498"/>
      <c r="D30" s="498"/>
      <c r="E30" s="498"/>
      <c r="F30" s="498"/>
      <c r="G30" s="498"/>
      <c r="H30" s="498"/>
      <c r="I30" s="498"/>
      <c r="J30" s="498"/>
      <c r="K30" s="498"/>
      <c r="L30" s="498"/>
      <c r="M30" s="498"/>
      <c r="N30" s="498"/>
      <c r="O30" s="498"/>
      <c r="P30" s="498"/>
      <c r="Q30" s="498"/>
      <c r="R30" s="498"/>
      <c r="S30" s="498"/>
      <c r="T30" s="498"/>
      <c r="U30" s="498"/>
      <c r="V30" s="498"/>
      <c r="W30" s="498"/>
      <c r="X30" s="498"/>
      <c r="Y30" s="498"/>
      <c r="Z30" s="498"/>
      <c r="AA30" s="498"/>
      <c r="AB30" s="498"/>
      <c r="AC30" s="498"/>
      <c r="AD30" s="498"/>
      <c r="AE30" s="498"/>
      <c r="AF30" s="498"/>
      <c r="AG30" s="472"/>
    </row>
    <row r="31" spans="2:69" ht="12" customHeight="1" x14ac:dyDescent="0.25">
      <c r="B31" s="462">
        <v>12</v>
      </c>
      <c r="C31" s="497"/>
      <c r="D31" s="497"/>
      <c r="E31" s="497"/>
      <c r="F31" s="497"/>
      <c r="G31" s="497"/>
      <c r="H31" s="497"/>
      <c r="I31" s="497"/>
      <c r="J31" s="497"/>
      <c r="K31" s="497"/>
      <c r="L31" s="497"/>
      <c r="M31" s="497"/>
      <c r="N31" s="497"/>
      <c r="O31" s="497"/>
      <c r="P31" s="497"/>
      <c r="Q31" s="497"/>
      <c r="R31" s="497"/>
      <c r="S31" s="497"/>
      <c r="T31" s="497"/>
      <c r="U31" s="497"/>
      <c r="V31" s="497"/>
      <c r="W31" s="497"/>
      <c r="X31" s="497"/>
      <c r="Y31" s="497"/>
      <c r="Z31" s="497"/>
      <c r="AA31" s="497"/>
      <c r="AB31" s="497"/>
      <c r="AC31" s="497"/>
      <c r="AD31" s="497"/>
      <c r="AE31" s="497"/>
      <c r="AF31" s="497"/>
      <c r="AG31" s="470"/>
    </row>
    <row r="32" spans="2:69" ht="12" customHeight="1" x14ac:dyDescent="0.25">
      <c r="B32" s="523"/>
      <c r="C32" s="498"/>
      <c r="D32" s="498"/>
      <c r="E32" s="498"/>
      <c r="F32" s="498"/>
      <c r="G32" s="498"/>
      <c r="H32" s="498"/>
      <c r="I32" s="498"/>
      <c r="J32" s="498"/>
      <c r="K32" s="498"/>
      <c r="L32" s="498"/>
      <c r="M32" s="498"/>
      <c r="N32" s="498"/>
      <c r="O32" s="498"/>
      <c r="P32" s="498"/>
      <c r="Q32" s="498"/>
      <c r="R32" s="498"/>
      <c r="S32" s="498"/>
      <c r="T32" s="498"/>
      <c r="U32" s="498"/>
      <c r="V32" s="498"/>
      <c r="W32" s="498"/>
      <c r="X32" s="498"/>
      <c r="Y32" s="498"/>
      <c r="Z32" s="498"/>
      <c r="AA32" s="498"/>
      <c r="AB32" s="498"/>
      <c r="AC32" s="498"/>
      <c r="AD32" s="498"/>
      <c r="AE32" s="498"/>
      <c r="AF32" s="498"/>
      <c r="AG32" s="472"/>
    </row>
    <row r="33" spans="2:69" ht="12" customHeight="1" x14ac:dyDescent="0.25">
      <c r="B33" s="462">
        <v>13</v>
      </c>
      <c r="C33" s="497"/>
      <c r="D33" s="511"/>
      <c r="E33" s="511"/>
      <c r="F33" s="511"/>
      <c r="G33" s="511"/>
      <c r="H33" s="511"/>
      <c r="I33" s="511"/>
      <c r="J33" s="511"/>
      <c r="K33" s="511"/>
      <c r="L33" s="511"/>
      <c r="M33" s="511"/>
      <c r="N33" s="511"/>
      <c r="O33" s="497"/>
      <c r="P33" s="497"/>
      <c r="Q33" s="497"/>
      <c r="R33" s="497"/>
      <c r="S33" s="497"/>
      <c r="T33" s="497"/>
      <c r="U33" s="497"/>
      <c r="V33" s="497"/>
      <c r="W33" s="497"/>
      <c r="X33" s="497"/>
      <c r="Y33" s="497"/>
      <c r="Z33" s="497"/>
      <c r="AA33" s="497"/>
      <c r="AB33" s="497"/>
      <c r="AC33" s="497"/>
      <c r="AD33" s="497"/>
      <c r="AE33" s="497"/>
      <c r="AF33" s="497"/>
      <c r="AG33" s="470"/>
      <c r="AM33" s="36" t="s">
        <v>72</v>
      </c>
      <c r="AN33" s="5"/>
      <c r="AP33" s="5"/>
      <c r="AQ33" s="490" t="s">
        <v>190</v>
      </c>
      <c r="AR33" s="501"/>
      <c r="AS33" s="501"/>
      <c r="AT33" s="501"/>
      <c r="AU33" s="501"/>
      <c r="AV33" s="501"/>
      <c r="AW33" s="501"/>
      <c r="AX33" s="501"/>
      <c r="AY33" s="501"/>
      <c r="AZ33" s="501"/>
      <c r="BA33" s="501"/>
      <c r="BB33" s="501"/>
      <c r="BC33" s="501"/>
      <c r="BD33" s="501"/>
      <c r="BE33" s="501"/>
      <c r="BF33" s="501"/>
      <c r="BG33" s="501"/>
      <c r="BH33" s="501"/>
      <c r="BI33" s="501"/>
      <c r="BJ33" s="501"/>
      <c r="BK33" s="501"/>
      <c r="BL33" s="501"/>
      <c r="BM33" s="501"/>
      <c r="BN33" s="501"/>
      <c r="BO33" s="501"/>
      <c r="BP33" s="501"/>
      <c r="BQ33" s="501"/>
    </row>
    <row r="34" spans="2:69" ht="12" customHeight="1" x14ac:dyDescent="0.25">
      <c r="B34" s="523"/>
      <c r="C34" s="498"/>
      <c r="D34" s="512"/>
      <c r="E34" s="512"/>
      <c r="F34" s="512"/>
      <c r="G34" s="512"/>
      <c r="H34" s="512"/>
      <c r="I34" s="512"/>
      <c r="J34" s="512"/>
      <c r="K34" s="512"/>
      <c r="L34" s="512"/>
      <c r="M34" s="512"/>
      <c r="N34" s="512"/>
      <c r="O34" s="498"/>
      <c r="P34" s="498"/>
      <c r="Q34" s="498"/>
      <c r="R34" s="498"/>
      <c r="S34" s="498"/>
      <c r="T34" s="498"/>
      <c r="U34" s="498"/>
      <c r="V34" s="498"/>
      <c r="W34" s="498"/>
      <c r="X34" s="498"/>
      <c r="Y34" s="498"/>
      <c r="Z34" s="498"/>
      <c r="AA34" s="498"/>
      <c r="AB34" s="498"/>
      <c r="AC34" s="498"/>
      <c r="AD34" s="498"/>
      <c r="AE34" s="498"/>
      <c r="AF34" s="498"/>
      <c r="AG34" s="472"/>
      <c r="AM34" s="276"/>
      <c r="AN34" s="276"/>
      <c r="AO34" s="276"/>
      <c r="AP34" s="276"/>
      <c r="AQ34" s="502"/>
      <c r="AR34" s="502"/>
      <c r="AS34" s="502"/>
      <c r="AT34" s="502"/>
      <c r="AU34" s="502"/>
      <c r="AV34" s="502"/>
      <c r="AW34" s="502"/>
      <c r="AX34" s="502"/>
      <c r="AY34" s="502"/>
      <c r="AZ34" s="502"/>
      <c r="BA34" s="502"/>
      <c r="BB34" s="502"/>
      <c r="BC34" s="502"/>
      <c r="BD34" s="502"/>
      <c r="BE34" s="502"/>
      <c r="BF34" s="502"/>
      <c r="BG34" s="502"/>
      <c r="BH34" s="502"/>
      <c r="BI34" s="502"/>
      <c r="BJ34" s="502"/>
      <c r="BK34" s="502"/>
      <c r="BL34" s="502"/>
      <c r="BM34" s="502"/>
      <c r="BN34" s="502"/>
      <c r="BO34" s="502"/>
      <c r="BP34" s="502"/>
      <c r="BQ34" s="502"/>
    </row>
    <row r="35" spans="2:69" ht="15.75" customHeight="1" x14ac:dyDescent="0.25">
      <c r="B35" s="462">
        <v>14</v>
      </c>
      <c r="C35" s="497"/>
      <c r="D35" s="497"/>
      <c r="E35" s="497"/>
      <c r="F35" s="497"/>
      <c r="G35" s="497"/>
      <c r="H35" s="497"/>
      <c r="I35" s="497"/>
      <c r="J35" s="497"/>
      <c r="K35" s="497"/>
      <c r="L35" s="497"/>
      <c r="M35" s="497"/>
      <c r="N35" s="497"/>
      <c r="O35" s="497"/>
      <c r="P35" s="497"/>
      <c r="Q35" s="497"/>
      <c r="R35" s="497"/>
      <c r="S35" s="497"/>
      <c r="T35" s="497"/>
      <c r="U35" s="497"/>
      <c r="V35" s="497"/>
      <c r="W35" s="497"/>
      <c r="X35" s="497"/>
      <c r="Y35" s="497"/>
      <c r="Z35" s="497"/>
      <c r="AA35" s="497"/>
      <c r="AB35" s="497"/>
      <c r="AC35" s="497"/>
      <c r="AD35" s="497"/>
      <c r="AE35" s="497"/>
      <c r="AF35" s="497"/>
      <c r="AG35" s="470"/>
    </row>
    <row r="36" spans="2:69" ht="12" customHeight="1" x14ac:dyDescent="0.25">
      <c r="B36" s="523"/>
      <c r="C36" s="498"/>
      <c r="D36" s="498"/>
      <c r="E36" s="498"/>
      <c r="F36" s="498"/>
      <c r="G36" s="498"/>
      <c r="H36" s="498"/>
      <c r="I36" s="498"/>
      <c r="J36" s="498"/>
      <c r="K36" s="498"/>
      <c r="L36" s="498"/>
      <c r="M36" s="498"/>
      <c r="N36" s="498"/>
      <c r="O36" s="498"/>
      <c r="P36" s="498"/>
      <c r="Q36" s="498"/>
      <c r="R36" s="498"/>
      <c r="S36" s="498"/>
      <c r="T36" s="498"/>
      <c r="U36" s="498"/>
      <c r="V36" s="498"/>
      <c r="W36" s="498"/>
      <c r="X36" s="498"/>
      <c r="Y36" s="498"/>
      <c r="Z36" s="498"/>
      <c r="AA36" s="498"/>
      <c r="AB36" s="498"/>
      <c r="AC36" s="498"/>
      <c r="AD36" s="498"/>
      <c r="AE36" s="498"/>
      <c r="AF36" s="498"/>
      <c r="AG36" s="472"/>
    </row>
    <row r="37" spans="2:69" ht="12" customHeight="1" x14ac:dyDescent="0.25">
      <c r="B37" s="462">
        <v>15</v>
      </c>
      <c r="C37" s="497"/>
      <c r="D37" s="497"/>
      <c r="E37" s="497"/>
      <c r="F37" s="497"/>
      <c r="G37" s="497"/>
      <c r="H37" s="497"/>
      <c r="I37" s="497"/>
      <c r="J37" s="497"/>
      <c r="K37" s="497"/>
      <c r="L37" s="497"/>
      <c r="M37" s="497"/>
      <c r="N37" s="497"/>
      <c r="O37" s="497"/>
      <c r="P37" s="497"/>
      <c r="Q37" s="497"/>
      <c r="R37" s="497"/>
      <c r="S37" s="497"/>
      <c r="T37" s="497"/>
      <c r="U37" s="497"/>
      <c r="V37" s="497"/>
      <c r="W37" s="497"/>
      <c r="X37" s="497"/>
      <c r="Y37" s="497"/>
      <c r="Z37" s="497"/>
      <c r="AA37" s="497"/>
      <c r="AB37" s="497"/>
      <c r="AC37" s="497"/>
      <c r="AD37" s="497"/>
      <c r="AE37" s="497"/>
      <c r="AF37" s="497"/>
      <c r="AG37" s="470"/>
      <c r="AM37" s="34" t="s">
        <v>73</v>
      </c>
    </row>
    <row r="38" spans="2:69" ht="12" customHeight="1" x14ac:dyDescent="0.25">
      <c r="B38" s="523"/>
      <c r="C38" s="498"/>
      <c r="D38" s="498"/>
      <c r="E38" s="498"/>
      <c r="F38" s="498"/>
      <c r="G38" s="498"/>
      <c r="H38" s="498"/>
      <c r="I38" s="498"/>
      <c r="J38" s="498"/>
      <c r="K38" s="498"/>
      <c r="L38" s="498"/>
      <c r="M38" s="498"/>
      <c r="N38" s="498"/>
      <c r="O38" s="498"/>
      <c r="P38" s="498"/>
      <c r="Q38" s="498"/>
      <c r="R38" s="498"/>
      <c r="S38" s="498"/>
      <c r="T38" s="498"/>
      <c r="U38" s="498"/>
      <c r="V38" s="498"/>
      <c r="W38" s="498"/>
      <c r="X38" s="498"/>
      <c r="Y38" s="498"/>
      <c r="Z38" s="498"/>
      <c r="AA38" s="498"/>
      <c r="AB38" s="498"/>
      <c r="AC38" s="498"/>
      <c r="AD38" s="498"/>
      <c r="AE38" s="498"/>
      <c r="AF38" s="498"/>
      <c r="AG38" s="472"/>
      <c r="AM38" s="503" t="s">
        <v>259</v>
      </c>
      <c r="AN38" s="503"/>
      <c r="AO38" s="503"/>
      <c r="AP38" s="503"/>
      <c r="AQ38" s="503"/>
      <c r="AR38" s="503"/>
      <c r="AS38" s="503"/>
      <c r="AT38" s="503"/>
      <c r="AU38" s="503"/>
      <c r="AV38" s="503"/>
      <c r="AW38" s="503"/>
      <c r="AX38" s="503"/>
      <c r="AY38" s="503"/>
      <c r="AZ38" s="503"/>
      <c r="BA38" s="503"/>
      <c r="BB38" s="503"/>
      <c r="BC38" s="503"/>
      <c r="BD38" s="503"/>
      <c r="BE38" s="503"/>
      <c r="BF38" s="503"/>
      <c r="BG38" s="503"/>
      <c r="BH38" s="503"/>
      <c r="BI38" s="503"/>
      <c r="BJ38" s="503"/>
      <c r="BK38" s="503"/>
      <c r="BL38" s="503"/>
      <c r="BM38" s="503"/>
      <c r="BN38" s="503"/>
      <c r="BO38" s="503"/>
      <c r="BP38" s="503"/>
      <c r="BQ38" s="503"/>
    </row>
    <row r="39" spans="2:69" ht="12" customHeight="1" x14ac:dyDescent="0.25">
      <c r="B39" s="462">
        <v>16</v>
      </c>
      <c r="C39" s="497"/>
      <c r="D39" s="497"/>
      <c r="E39" s="497"/>
      <c r="F39" s="497"/>
      <c r="G39" s="497"/>
      <c r="H39" s="497"/>
      <c r="I39" s="497"/>
      <c r="J39" s="497"/>
      <c r="K39" s="497"/>
      <c r="L39" s="497"/>
      <c r="M39" s="497"/>
      <c r="N39" s="497"/>
      <c r="O39" s="497"/>
      <c r="P39" s="497"/>
      <c r="Q39" s="497"/>
      <c r="R39" s="497"/>
      <c r="S39" s="497"/>
      <c r="T39" s="497"/>
      <c r="U39" s="497"/>
      <c r="V39" s="497"/>
      <c r="W39" s="497"/>
      <c r="X39" s="497"/>
      <c r="Y39" s="497"/>
      <c r="Z39" s="497"/>
      <c r="AA39" s="497"/>
      <c r="AB39" s="497"/>
      <c r="AC39" s="497"/>
      <c r="AD39" s="497"/>
      <c r="AE39" s="497"/>
      <c r="AF39" s="497"/>
      <c r="AG39" s="470"/>
      <c r="AM39" s="504"/>
      <c r="AN39" s="504"/>
      <c r="AO39" s="504"/>
      <c r="AP39" s="504"/>
      <c r="AQ39" s="504"/>
      <c r="AR39" s="504"/>
      <c r="AS39" s="504"/>
      <c r="AT39" s="504"/>
      <c r="AU39" s="504"/>
      <c r="AV39" s="504"/>
      <c r="AW39" s="504"/>
      <c r="AX39" s="504"/>
      <c r="AY39" s="504"/>
      <c r="AZ39" s="504"/>
      <c r="BA39" s="504"/>
      <c r="BB39" s="504"/>
      <c r="BC39" s="504"/>
      <c r="BD39" s="504"/>
      <c r="BE39" s="504"/>
      <c r="BF39" s="504"/>
      <c r="BG39" s="504"/>
      <c r="BH39" s="504"/>
      <c r="BI39" s="504"/>
      <c r="BJ39" s="504"/>
      <c r="BK39" s="504"/>
      <c r="BL39" s="504"/>
      <c r="BM39" s="504"/>
      <c r="BN39" s="504"/>
      <c r="BO39" s="504"/>
      <c r="BP39" s="504"/>
      <c r="BQ39" s="504"/>
    </row>
    <row r="40" spans="2:69" ht="12" customHeight="1" x14ac:dyDescent="0.25">
      <c r="B40" s="523"/>
      <c r="C40" s="498"/>
      <c r="D40" s="498"/>
      <c r="E40" s="498"/>
      <c r="F40" s="498"/>
      <c r="G40" s="498"/>
      <c r="H40" s="498"/>
      <c r="I40" s="498"/>
      <c r="J40" s="498"/>
      <c r="K40" s="498"/>
      <c r="L40" s="498"/>
      <c r="M40" s="498"/>
      <c r="N40" s="498"/>
      <c r="O40" s="498"/>
      <c r="P40" s="498"/>
      <c r="Q40" s="498"/>
      <c r="R40" s="498"/>
      <c r="S40" s="498"/>
      <c r="T40" s="498"/>
      <c r="U40" s="498"/>
      <c r="V40" s="498"/>
      <c r="W40" s="498"/>
      <c r="X40" s="498"/>
      <c r="Y40" s="498"/>
      <c r="Z40" s="498"/>
      <c r="AA40" s="498"/>
      <c r="AB40" s="498"/>
      <c r="AC40" s="498"/>
      <c r="AD40" s="498"/>
      <c r="AE40" s="498"/>
      <c r="AF40" s="498"/>
      <c r="AG40" s="472"/>
    </row>
    <row r="41" spans="2:69" ht="12" customHeight="1" x14ac:dyDescent="0.25">
      <c r="B41" s="462">
        <v>17</v>
      </c>
      <c r="C41" s="497"/>
      <c r="D41" s="497"/>
      <c r="E41" s="497"/>
      <c r="F41" s="497"/>
      <c r="G41" s="497"/>
      <c r="H41" s="497"/>
      <c r="I41" s="497"/>
      <c r="J41" s="497"/>
      <c r="K41" s="497"/>
      <c r="L41" s="497"/>
      <c r="M41" s="497"/>
      <c r="N41" s="497"/>
      <c r="O41" s="497"/>
      <c r="P41" s="497"/>
      <c r="Q41" s="497"/>
      <c r="R41" s="497"/>
      <c r="S41" s="497"/>
      <c r="T41" s="497"/>
      <c r="U41" s="497"/>
      <c r="V41" s="497"/>
      <c r="W41" s="497"/>
      <c r="X41" s="497"/>
      <c r="Y41" s="497"/>
      <c r="Z41" s="497"/>
      <c r="AA41" s="497"/>
      <c r="AB41" s="497"/>
      <c r="AC41" s="497"/>
      <c r="AD41" s="497"/>
      <c r="AE41" s="497"/>
      <c r="AF41" s="497"/>
      <c r="AG41" s="470"/>
      <c r="AM41" s="36" t="s">
        <v>74</v>
      </c>
      <c r="AN41" s="25"/>
      <c r="AQ41" s="490" t="s">
        <v>251</v>
      </c>
      <c r="AR41" s="490"/>
      <c r="AS41" s="490"/>
      <c r="AT41" s="490"/>
      <c r="AU41" s="490"/>
      <c r="AV41" s="490"/>
      <c r="AW41" s="490"/>
      <c r="AX41" s="490"/>
      <c r="AY41" s="490"/>
      <c r="AZ41" s="490"/>
      <c r="BA41" s="490"/>
      <c r="BB41" s="490"/>
      <c r="BC41" s="490"/>
      <c r="BD41" s="490"/>
      <c r="BE41" s="490"/>
      <c r="BF41" s="490"/>
      <c r="BG41" s="490"/>
      <c r="BH41" s="490"/>
      <c r="BI41" s="490"/>
      <c r="BJ41" s="490"/>
      <c r="BK41" s="490"/>
      <c r="BL41" s="490"/>
      <c r="BM41" s="490"/>
      <c r="BN41" s="490"/>
      <c r="BO41" s="490"/>
      <c r="BP41" s="490"/>
      <c r="BQ41" s="490"/>
    </row>
    <row r="42" spans="2:69" ht="12" customHeight="1" x14ac:dyDescent="0.25">
      <c r="B42" s="523"/>
      <c r="C42" s="498"/>
      <c r="D42" s="498"/>
      <c r="E42" s="498"/>
      <c r="F42" s="498"/>
      <c r="G42" s="498"/>
      <c r="H42" s="498"/>
      <c r="I42" s="498"/>
      <c r="J42" s="498"/>
      <c r="K42" s="498"/>
      <c r="L42" s="498"/>
      <c r="M42" s="498"/>
      <c r="N42" s="498"/>
      <c r="O42" s="498"/>
      <c r="P42" s="498"/>
      <c r="Q42" s="498"/>
      <c r="R42" s="498"/>
      <c r="S42" s="498"/>
      <c r="T42" s="498"/>
      <c r="U42" s="498"/>
      <c r="V42" s="498"/>
      <c r="W42" s="498"/>
      <c r="X42" s="498"/>
      <c r="Y42" s="498"/>
      <c r="Z42" s="498"/>
      <c r="AA42" s="498"/>
      <c r="AB42" s="498"/>
      <c r="AC42" s="498"/>
      <c r="AD42" s="498"/>
      <c r="AE42" s="498"/>
      <c r="AF42" s="498"/>
      <c r="AG42" s="472"/>
      <c r="AM42" s="276"/>
      <c r="AN42" s="276"/>
      <c r="AO42" s="276"/>
      <c r="AP42" s="276"/>
      <c r="AQ42" s="491"/>
      <c r="AR42" s="491"/>
      <c r="AS42" s="491"/>
      <c r="AT42" s="491"/>
      <c r="AU42" s="491"/>
      <c r="AV42" s="491"/>
      <c r="AW42" s="491"/>
      <c r="AX42" s="491"/>
      <c r="AY42" s="491"/>
      <c r="AZ42" s="491"/>
      <c r="BA42" s="491"/>
      <c r="BB42" s="491"/>
      <c r="BC42" s="491"/>
      <c r="BD42" s="491"/>
      <c r="BE42" s="491"/>
      <c r="BF42" s="491"/>
      <c r="BG42" s="491"/>
      <c r="BH42" s="491"/>
      <c r="BI42" s="491"/>
      <c r="BJ42" s="491"/>
      <c r="BK42" s="491"/>
      <c r="BL42" s="491"/>
      <c r="BM42" s="491"/>
      <c r="BN42" s="491"/>
      <c r="BO42" s="491"/>
      <c r="BP42" s="491"/>
      <c r="BQ42" s="491"/>
    </row>
    <row r="43" spans="2:69" ht="12" customHeight="1" x14ac:dyDescent="0.25">
      <c r="B43" s="462">
        <v>18</v>
      </c>
      <c r="C43" s="497"/>
      <c r="D43" s="497"/>
      <c r="E43" s="497"/>
      <c r="F43" s="497"/>
      <c r="G43" s="497"/>
      <c r="H43" s="497"/>
      <c r="I43" s="497"/>
      <c r="J43" s="497"/>
      <c r="K43" s="497"/>
      <c r="L43" s="497"/>
      <c r="M43" s="497"/>
      <c r="N43" s="497"/>
      <c r="O43" s="497"/>
      <c r="P43" s="497"/>
      <c r="Q43" s="497"/>
      <c r="R43" s="497"/>
      <c r="S43" s="497"/>
      <c r="T43" s="497"/>
      <c r="U43" s="497"/>
      <c r="V43" s="497"/>
      <c r="W43" s="497"/>
      <c r="X43" s="497"/>
      <c r="Y43" s="497"/>
      <c r="Z43" s="497"/>
      <c r="AA43" s="497"/>
      <c r="AB43" s="497"/>
      <c r="AC43" s="497"/>
      <c r="AD43" s="497"/>
      <c r="AE43" s="497"/>
      <c r="AF43" s="497"/>
      <c r="AG43" s="470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  <c r="BB43" s="159"/>
      <c r="BC43" s="159"/>
      <c r="BD43" s="159"/>
      <c r="BE43" s="159"/>
      <c r="BF43" s="159"/>
      <c r="BG43" s="159"/>
      <c r="BH43" s="159"/>
      <c r="BI43" s="159"/>
      <c r="BJ43" s="159"/>
      <c r="BK43" s="159"/>
      <c r="BL43" s="159"/>
      <c r="BM43" s="159"/>
      <c r="BN43" s="159"/>
      <c r="BO43" s="159"/>
      <c r="BP43" s="159"/>
    </row>
    <row r="44" spans="2:69" ht="12" customHeight="1" x14ac:dyDescent="0.25">
      <c r="B44" s="523"/>
      <c r="C44" s="498"/>
      <c r="D44" s="498"/>
      <c r="E44" s="498"/>
      <c r="F44" s="498"/>
      <c r="G44" s="498"/>
      <c r="H44" s="498"/>
      <c r="I44" s="498"/>
      <c r="J44" s="498"/>
      <c r="K44" s="498"/>
      <c r="L44" s="498"/>
      <c r="M44" s="498"/>
      <c r="N44" s="498"/>
      <c r="O44" s="498"/>
      <c r="P44" s="498"/>
      <c r="Q44" s="498"/>
      <c r="R44" s="498"/>
      <c r="S44" s="498"/>
      <c r="T44" s="498"/>
      <c r="U44" s="498"/>
      <c r="V44" s="498"/>
      <c r="W44" s="498"/>
      <c r="X44" s="498"/>
      <c r="Y44" s="498"/>
      <c r="Z44" s="498"/>
      <c r="AA44" s="498"/>
      <c r="AB44" s="498"/>
      <c r="AC44" s="498"/>
      <c r="AD44" s="498"/>
      <c r="AE44" s="498"/>
      <c r="AF44" s="498"/>
      <c r="AG44" s="472"/>
      <c r="AM44" s="36" t="s">
        <v>75</v>
      </c>
      <c r="AN44" s="5"/>
      <c r="AP44" s="5"/>
      <c r="AQ44" s="490" t="s">
        <v>252</v>
      </c>
      <c r="AR44" s="490"/>
      <c r="AS44" s="490"/>
      <c r="AT44" s="490"/>
      <c r="AU44" s="490"/>
      <c r="AV44" s="490"/>
      <c r="AW44" s="490"/>
      <c r="AX44" s="490"/>
      <c r="AY44" s="490"/>
      <c r="AZ44" s="490"/>
      <c r="BA44" s="490"/>
      <c r="BB44" s="490"/>
      <c r="BC44" s="490"/>
      <c r="BD44" s="490"/>
      <c r="BE44" s="490"/>
      <c r="BF44" s="490"/>
      <c r="BG44" s="490"/>
      <c r="BH44" s="490"/>
      <c r="BI44" s="490"/>
      <c r="BJ44" s="490"/>
      <c r="BK44" s="490"/>
      <c r="BL44" s="490"/>
      <c r="BM44" s="490"/>
      <c r="BN44" s="490"/>
      <c r="BO44" s="490"/>
      <c r="BP44" s="490"/>
      <c r="BQ44" s="490"/>
    </row>
    <row r="45" spans="2:69" ht="11.25" customHeight="1" x14ac:dyDescent="0.25">
      <c r="B45" s="462">
        <v>19</v>
      </c>
      <c r="C45" s="497"/>
      <c r="D45" s="497"/>
      <c r="E45" s="497"/>
      <c r="F45" s="497"/>
      <c r="G45" s="497"/>
      <c r="H45" s="497"/>
      <c r="I45" s="497"/>
      <c r="J45" s="497"/>
      <c r="K45" s="497"/>
      <c r="L45" s="497"/>
      <c r="M45" s="497"/>
      <c r="N45" s="497"/>
      <c r="O45" s="497"/>
      <c r="P45" s="497"/>
      <c r="Q45" s="497"/>
      <c r="R45" s="497"/>
      <c r="S45" s="497"/>
      <c r="T45" s="497"/>
      <c r="U45" s="497"/>
      <c r="V45" s="497"/>
      <c r="W45" s="497"/>
      <c r="X45" s="497"/>
      <c r="Y45" s="497"/>
      <c r="Z45" s="497"/>
      <c r="AA45" s="497"/>
      <c r="AB45" s="497"/>
      <c r="AC45" s="497"/>
      <c r="AD45" s="497"/>
      <c r="AE45" s="497"/>
      <c r="AF45" s="497"/>
      <c r="AG45" s="470"/>
      <c r="AM45" s="276"/>
      <c r="AN45" s="276"/>
      <c r="AO45" s="276"/>
      <c r="AP45" s="276"/>
      <c r="AQ45" s="491"/>
      <c r="AR45" s="491"/>
      <c r="AS45" s="491"/>
      <c r="AT45" s="491"/>
      <c r="AU45" s="491"/>
      <c r="AV45" s="491"/>
      <c r="AW45" s="491"/>
      <c r="AX45" s="491"/>
      <c r="AY45" s="491"/>
      <c r="AZ45" s="491"/>
      <c r="BA45" s="491"/>
      <c r="BB45" s="491"/>
      <c r="BC45" s="491"/>
      <c r="BD45" s="491"/>
      <c r="BE45" s="491"/>
      <c r="BF45" s="491"/>
      <c r="BG45" s="491"/>
      <c r="BH45" s="491"/>
      <c r="BI45" s="491"/>
      <c r="BJ45" s="491"/>
      <c r="BK45" s="491"/>
      <c r="BL45" s="491"/>
      <c r="BM45" s="491"/>
      <c r="BN45" s="491"/>
      <c r="BO45" s="491"/>
      <c r="BP45" s="491"/>
      <c r="BQ45" s="491"/>
    </row>
    <row r="46" spans="2:69" ht="11.25" customHeight="1" x14ac:dyDescent="0.25">
      <c r="B46" s="523"/>
      <c r="C46" s="498"/>
      <c r="D46" s="498"/>
      <c r="E46" s="498"/>
      <c r="F46" s="498"/>
      <c r="G46" s="498"/>
      <c r="H46" s="498"/>
      <c r="I46" s="498"/>
      <c r="J46" s="498"/>
      <c r="K46" s="498"/>
      <c r="L46" s="498"/>
      <c r="M46" s="498"/>
      <c r="N46" s="498"/>
      <c r="O46" s="498"/>
      <c r="P46" s="498"/>
      <c r="Q46" s="498"/>
      <c r="R46" s="498"/>
      <c r="S46" s="498"/>
      <c r="T46" s="498"/>
      <c r="U46" s="498"/>
      <c r="V46" s="498"/>
      <c r="W46" s="498"/>
      <c r="X46" s="498"/>
      <c r="Y46" s="498"/>
      <c r="Z46" s="498"/>
      <c r="AA46" s="498"/>
      <c r="AB46" s="498"/>
      <c r="AC46" s="498"/>
      <c r="AD46" s="498"/>
      <c r="AE46" s="498"/>
      <c r="AF46" s="498"/>
      <c r="AG46" s="472"/>
    </row>
    <row r="47" spans="2:69" ht="11.25" customHeight="1" x14ac:dyDescent="0.25">
      <c r="B47" s="462">
        <v>20</v>
      </c>
      <c r="C47" s="497"/>
      <c r="D47" s="497"/>
      <c r="E47" s="497"/>
      <c r="F47" s="497"/>
      <c r="G47" s="497"/>
      <c r="H47" s="497"/>
      <c r="I47" s="497"/>
      <c r="J47" s="497"/>
      <c r="K47" s="497"/>
      <c r="L47" s="497"/>
      <c r="M47" s="497"/>
      <c r="N47" s="497"/>
      <c r="O47" s="497"/>
      <c r="P47" s="497"/>
      <c r="Q47" s="497"/>
      <c r="R47" s="497"/>
      <c r="S47" s="497"/>
      <c r="T47" s="497"/>
      <c r="U47" s="497"/>
      <c r="V47" s="497"/>
      <c r="W47" s="497"/>
      <c r="X47" s="497"/>
      <c r="Y47" s="497"/>
      <c r="Z47" s="497"/>
      <c r="AA47" s="497"/>
      <c r="AB47" s="497"/>
      <c r="AC47" s="497"/>
      <c r="AD47" s="497"/>
      <c r="AE47" s="497"/>
      <c r="AF47" s="497"/>
      <c r="AG47" s="470"/>
    </row>
    <row r="48" spans="2:69" ht="11.25" customHeight="1" x14ac:dyDescent="0.25">
      <c r="B48" s="523"/>
      <c r="C48" s="498"/>
      <c r="D48" s="498"/>
      <c r="E48" s="498"/>
      <c r="F48" s="498"/>
      <c r="G48" s="498"/>
      <c r="H48" s="498"/>
      <c r="I48" s="498"/>
      <c r="J48" s="498"/>
      <c r="K48" s="498"/>
      <c r="L48" s="498"/>
      <c r="M48" s="498"/>
      <c r="N48" s="498"/>
      <c r="O48" s="498"/>
      <c r="P48" s="498"/>
      <c r="Q48" s="498"/>
      <c r="R48" s="498"/>
      <c r="S48" s="498"/>
      <c r="T48" s="498"/>
      <c r="U48" s="498"/>
      <c r="V48" s="498"/>
      <c r="W48" s="498"/>
      <c r="X48" s="498"/>
      <c r="Y48" s="498"/>
      <c r="Z48" s="498"/>
      <c r="AA48" s="498"/>
      <c r="AB48" s="498"/>
      <c r="AC48" s="498"/>
      <c r="AD48" s="498"/>
      <c r="AE48" s="498"/>
      <c r="AF48" s="498"/>
      <c r="AG48" s="472"/>
    </row>
    <row r="49" spans="2:69" ht="11.25" customHeight="1" x14ac:dyDescent="0.25">
      <c r="B49" s="462">
        <v>21</v>
      </c>
      <c r="C49" s="497"/>
      <c r="D49" s="497"/>
      <c r="E49" s="497"/>
      <c r="F49" s="497"/>
      <c r="G49" s="497"/>
      <c r="H49" s="497"/>
      <c r="I49" s="497"/>
      <c r="J49" s="497"/>
      <c r="K49" s="497"/>
      <c r="L49" s="497"/>
      <c r="M49" s="497"/>
      <c r="N49" s="497"/>
      <c r="O49" s="497"/>
      <c r="P49" s="497"/>
      <c r="Q49" s="497"/>
      <c r="R49" s="497"/>
      <c r="S49" s="497"/>
      <c r="T49" s="497"/>
      <c r="U49" s="497"/>
      <c r="V49" s="497"/>
      <c r="W49" s="497"/>
      <c r="X49" s="497"/>
      <c r="Y49" s="497"/>
      <c r="Z49" s="497"/>
      <c r="AA49" s="497"/>
      <c r="AB49" s="497"/>
      <c r="AC49" s="497"/>
      <c r="AD49" s="497"/>
      <c r="AE49" s="497"/>
      <c r="AF49" s="497"/>
      <c r="AG49" s="470"/>
      <c r="AM49" s="34" t="s">
        <v>76</v>
      </c>
    </row>
    <row r="50" spans="2:69" ht="11.25" customHeight="1" x14ac:dyDescent="0.25">
      <c r="B50" s="523"/>
      <c r="C50" s="498"/>
      <c r="D50" s="498"/>
      <c r="E50" s="498"/>
      <c r="F50" s="498"/>
      <c r="G50" s="498"/>
      <c r="H50" s="498"/>
      <c r="I50" s="498"/>
      <c r="J50" s="498"/>
      <c r="K50" s="498"/>
      <c r="L50" s="498"/>
      <c r="M50" s="498"/>
      <c r="N50" s="498"/>
      <c r="O50" s="498"/>
      <c r="P50" s="498"/>
      <c r="Q50" s="498"/>
      <c r="R50" s="498"/>
      <c r="S50" s="498"/>
      <c r="T50" s="498"/>
      <c r="U50" s="498"/>
      <c r="V50" s="498"/>
      <c r="W50" s="498"/>
      <c r="X50" s="498"/>
      <c r="Y50" s="498"/>
      <c r="Z50" s="498"/>
      <c r="AA50" s="498"/>
      <c r="AB50" s="498"/>
      <c r="AC50" s="498"/>
      <c r="AD50" s="498"/>
      <c r="AE50" s="498"/>
      <c r="AF50" s="498"/>
      <c r="AG50" s="472"/>
      <c r="AM50" s="495" t="s">
        <v>191</v>
      </c>
      <c r="AN50" s="495"/>
      <c r="AO50" s="495"/>
      <c r="AP50" s="495"/>
      <c r="AQ50" s="495"/>
      <c r="AR50" s="495"/>
      <c r="AS50" s="495"/>
      <c r="AT50" s="495"/>
      <c r="AU50" s="495"/>
      <c r="AV50" s="495"/>
      <c r="AW50" s="495"/>
      <c r="AX50" s="495"/>
      <c r="AY50" s="495"/>
      <c r="AZ50" s="495"/>
      <c r="BA50" s="495"/>
      <c r="BB50" s="495"/>
      <c r="BC50" s="495"/>
      <c r="BD50" s="495"/>
      <c r="BE50" s="495"/>
      <c r="BF50" s="495"/>
      <c r="BG50" s="495"/>
      <c r="BH50" s="495"/>
      <c r="BI50" s="495"/>
      <c r="BJ50" s="495"/>
      <c r="BK50" s="495"/>
      <c r="BL50" s="495"/>
      <c r="BM50" s="495"/>
      <c r="BN50" s="495"/>
      <c r="BO50" s="495"/>
      <c r="BP50" s="495"/>
      <c r="BQ50" s="495"/>
    </row>
    <row r="51" spans="2:69" ht="11.25" customHeight="1" x14ac:dyDescent="0.25">
      <c r="B51" s="462">
        <v>22</v>
      </c>
      <c r="C51" s="497"/>
      <c r="D51" s="497"/>
      <c r="E51" s="497"/>
      <c r="F51" s="497"/>
      <c r="G51" s="497"/>
      <c r="H51" s="497"/>
      <c r="I51" s="497"/>
      <c r="J51" s="497"/>
      <c r="K51" s="497"/>
      <c r="L51" s="497"/>
      <c r="M51" s="497"/>
      <c r="N51" s="497"/>
      <c r="O51" s="497"/>
      <c r="P51" s="497"/>
      <c r="Q51" s="497"/>
      <c r="R51" s="497"/>
      <c r="S51" s="497"/>
      <c r="T51" s="497"/>
      <c r="U51" s="497"/>
      <c r="V51" s="497"/>
      <c r="W51" s="497"/>
      <c r="X51" s="497"/>
      <c r="Y51" s="497"/>
      <c r="Z51" s="497"/>
      <c r="AA51" s="497"/>
      <c r="AB51" s="497"/>
      <c r="AC51" s="497"/>
      <c r="AD51" s="497"/>
      <c r="AE51" s="497"/>
      <c r="AF51" s="497"/>
      <c r="AG51" s="470"/>
      <c r="AM51" s="496"/>
      <c r="AN51" s="496"/>
      <c r="AO51" s="496"/>
      <c r="AP51" s="496"/>
      <c r="AQ51" s="496"/>
      <c r="AR51" s="496"/>
      <c r="AS51" s="496"/>
      <c r="AT51" s="496"/>
      <c r="AU51" s="496"/>
      <c r="AV51" s="496"/>
      <c r="AW51" s="496"/>
      <c r="AX51" s="496"/>
      <c r="AY51" s="496"/>
      <c r="AZ51" s="496"/>
      <c r="BA51" s="496"/>
      <c r="BB51" s="496"/>
      <c r="BC51" s="496"/>
      <c r="BD51" s="496"/>
      <c r="BE51" s="496"/>
      <c r="BF51" s="496"/>
      <c r="BG51" s="496"/>
      <c r="BH51" s="496"/>
      <c r="BI51" s="496"/>
      <c r="BJ51" s="496"/>
      <c r="BK51" s="496"/>
      <c r="BL51" s="496"/>
      <c r="BM51" s="496"/>
      <c r="BN51" s="496"/>
      <c r="BO51" s="496"/>
      <c r="BP51" s="496"/>
      <c r="BQ51" s="496"/>
    </row>
    <row r="52" spans="2:69" ht="11.25" customHeight="1" x14ac:dyDescent="0.25">
      <c r="B52" s="523"/>
      <c r="C52" s="498"/>
      <c r="D52" s="498"/>
      <c r="E52" s="498"/>
      <c r="F52" s="498"/>
      <c r="G52" s="498"/>
      <c r="H52" s="498"/>
      <c r="I52" s="498"/>
      <c r="J52" s="498"/>
      <c r="K52" s="498"/>
      <c r="L52" s="498"/>
      <c r="M52" s="498"/>
      <c r="N52" s="498"/>
      <c r="O52" s="498"/>
      <c r="P52" s="498"/>
      <c r="Q52" s="498"/>
      <c r="R52" s="498"/>
      <c r="S52" s="498"/>
      <c r="T52" s="498"/>
      <c r="U52" s="498"/>
      <c r="V52" s="498"/>
      <c r="W52" s="498"/>
      <c r="X52" s="498"/>
      <c r="Y52" s="498"/>
      <c r="Z52" s="498"/>
      <c r="AA52" s="498"/>
      <c r="AB52" s="498"/>
      <c r="AC52" s="498"/>
      <c r="AD52" s="498"/>
      <c r="AE52" s="498"/>
      <c r="AF52" s="498"/>
      <c r="AG52" s="472"/>
    </row>
    <row r="53" spans="2:69" ht="11.25" customHeight="1" x14ac:dyDescent="0.25">
      <c r="B53" s="462">
        <v>23</v>
      </c>
      <c r="C53" s="497"/>
      <c r="D53" s="497"/>
      <c r="E53" s="497"/>
      <c r="F53" s="497"/>
      <c r="G53" s="497"/>
      <c r="H53" s="497"/>
      <c r="I53" s="497"/>
      <c r="J53" s="497"/>
      <c r="K53" s="497"/>
      <c r="L53" s="497"/>
      <c r="M53" s="497"/>
      <c r="N53" s="497"/>
      <c r="O53" s="497"/>
      <c r="P53" s="497"/>
      <c r="Q53" s="497"/>
      <c r="R53" s="497"/>
      <c r="S53" s="497"/>
      <c r="T53" s="497"/>
      <c r="U53" s="497"/>
      <c r="V53" s="497"/>
      <c r="W53" s="497"/>
      <c r="X53" s="497"/>
      <c r="Y53" s="497"/>
      <c r="Z53" s="497"/>
      <c r="AA53" s="497"/>
      <c r="AB53" s="497"/>
      <c r="AC53" s="497"/>
      <c r="AD53" s="497"/>
      <c r="AE53" s="497"/>
      <c r="AF53" s="497"/>
      <c r="AG53" s="470"/>
      <c r="AM53" s="36" t="s">
        <v>77</v>
      </c>
      <c r="AN53" s="25"/>
      <c r="AQ53" s="490" t="s">
        <v>253</v>
      </c>
      <c r="AR53" s="509"/>
      <c r="AS53" s="509"/>
      <c r="AT53" s="509"/>
      <c r="AU53" s="509"/>
      <c r="AV53" s="509"/>
      <c r="AW53" s="509"/>
      <c r="AX53" s="509"/>
      <c r="AY53" s="509"/>
      <c r="AZ53" s="509"/>
      <c r="BA53" s="509"/>
      <c r="BB53" s="509"/>
      <c r="BC53" s="509"/>
      <c r="BD53" s="509"/>
      <c r="BE53" s="509"/>
      <c r="BF53" s="509"/>
      <c r="BG53" s="509"/>
      <c r="BH53" s="509"/>
      <c r="BI53" s="509"/>
      <c r="BJ53" s="509"/>
      <c r="BK53" s="509"/>
      <c r="BL53" s="509"/>
      <c r="BM53" s="509"/>
      <c r="BN53" s="509"/>
      <c r="BO53" s="509"/>
      <c r="BP53" s="509"/>
      <c r="BQ53" s="509"/>
    </row>
    <row r="54" spans="2:69" ht="11.25" customHeight="1" x14ac:dyDescent="0.25">
      <c r="B54" s="523"/>
      <c r="C54" s="498"/>
      <c r="D54" s="498"/>
      <c r="E54" s="498"/>
      <c r="F54" s="498"/>
      <c r="G54" s="498"/>
      <c r="H54" s="498"/>
      <c r="I54" s="498"/>
      <c r="J54" s="498"/>
      <c r="K54" s="498"/>
      <c r="L54" s="498"/>
      <c r="M54" s="498"/>
      <c r="N54" s="498"/>
      <c r="O54" s="498"/>
      <c r="P54" s="498"/>
      <c r="Q54" s="498"/>
      <c r="R54" s="498"/>
      <c r="S54" s="498"/>
      <c r="T54" s="498"/>
      <c r="U54" s="498"/>
      <c r="V54" s="498"/>
      <c r="W54" s="498"/>
      <c r="X54" s="498"/>
      <c r="Y54" s="498"/>
      <c r="Z54" s="498"/>
      <c r="AA54" s="498"/>
      <c r="AB54" s="498"/>
      <c r="AC54" s="498"/>
      <c r="AD54" s="498"/>
      <c r="AE54" s="498"/>
      <c r="AF54" s="498"/>
      <c r="AG54" s="472"/>
      <c r="AM54" s="276"/>
      <c r="AN54" s="276"/>
      <c r="AO54" s="276"/>
      <c r="AP54" s="276"/>
      <c r="AQ54" s="508"/>
      <c r="AR54" s="508"/>
      <c r="AS54" s="508"/>
      <c r="AT54" s="508"/>
      <c r="AU54" s="508"/>
      <c r="AV54" s="508"/>
      <c r="AW54" s="508"/>
      <c r="AX54" s="508"/>
      <c r="AY54" s="508"/>
      <c r="AZ54" s="508"/>
      <c r="BA54" s="508"/>
      <c r="BB54" s="508"/>
      <c r="BC54" s="508"/>
      <c r="BD54" s="508"/>
      <c r="BE54" s="508"/>
      <c r="BF54" s="508"/>
      <c r="BG54" s="508"/>
      <c r="BH54" s="508"/>
      <c r="BI54" s="508"/>
      <c r="BJ54" s="508"/>
      <c r="BK54" s="508"/>
      <c r="BL54" s="508"/>
      <c r="BM54" s="508"/>
      <c r="BN54" s="508"/>
      <c r="BO54" s="508"/>
      <c r="BP54" s="508"/>
      <c r="BQ54" s="508"/>
    </row>
    <row r="55" spans="2:69" ht="11.25" customHeight="1" x14ac:dyDescent="0.25">
      <c r="B55" s="462">
        <v>24</v>
      </c>
      <c r="C55" s="497"/>
      <c r="D55" s="497"/>
      <c r="E55" s="497"/>
      <c r="F55" s="497"/>
      <c r="G55" s="497"/>
      <c r="H55" s="497"/>
      <c r="I55" s="497"/>
      <c r="J55" s="497"/>
      <c r="K55" s="497"/>
      <c r="L55" s="497"/>
      <c r="M55" s="497"/>
      <c r="N55" s="497"/>
      <c r="O55" s="497"/>
      <c r="P55" s="497"/>
      <c r="Q55" s="497"/>
      <c r="R55" s="497"/>
      <c r="S55" s="497"/>
      <c r="T55" s="497"/>
      <c r="U55" s="497"/>
      <c r="V55" s="497"/>
      <c r="W55" s="497"/>
      <c r="X55" s="497"/>
      <c r="Y55" s="497"/>
      <c r="Z55" s="497"/>
      <c r="AA55" s="497"/>
      <c r="AB55" s="497"/>
      <c r="AC55" s="497"/>
      <c r="AD55" s="497"/>
      <c r="AE55" s="497"/>
      <c r="AF55" s="497"/>
      <c r="AG55" s="470"/>
      <c r="AM55" s="36" t="s">
        <v>78</v>
      </c>
      <c r="AN55" s="5"/>
      <c r="AP55" s="5"/>
      <c r="AQ55" s="506" t="s">
        <v>254</v>
      </c>
      <c r="AR55" s="507"/>
      <c r="AS55" s="507"/>
      <c r="AT55" s="507"/>
      <c r="AU55" s="507"/>
      <c r="AV55" s="507"/>
      <c r="AW55" s="507"/>
      <c r="AX55" s="507"/>
      <c r="AY55" s="507"/>
      <c r="AZ55" s="507"/>
      <c r="BA55" s="507"/>
      <c r="BB55" s="507"/>
      <c r="BC55" s="507"/>
      <c r="BD55" s="507"/>
      <c r="BE55" s="507"/>
      <c r="BF55" s="507"/>
      <c r="BG55" s="507"/>
      <c r="BH55" s="507"/>
      <c r="BI55" s="507"/>
      <c r="BJ55" s="507"/>
      <c r="BK55" s="507"/>
      <c r="BL55" s="507"/>
      <c r="BM55" s="507"/>
      <c r="BN55" s="507"/>
      <c r="BO55" s="507"/>
      <c r="BP55" s="507"/>
      <c r="BQ55" s="507"/>
    </row>
    <row r="56" spans="2:69" ht="11.25" customHeight="1" x14ac:dyDescent="0.25">
      <c r="B56" s="523"/>
      <c r="C56" s="498"/>
      <c r="D56" s="498"/>
      <c r="E56" s="498"/>
      <c r="F56" s="498"/>
      <c r="G56" s="498"/>
      <c r="H56" s="498"/>
      <c r="I56" s="498"/>
      <c r="J56" s="498"/>
      <c r="K56" s="498"/>
      <c r="L56" s="498"/>
      <c r="M56" s="498"/>
      <c r="N56" s="498"/>
      <c r="O56" s="498"/>
      <c r="P56" s="498"/>
      <c r="Q56" s="498"/>
      <c r="R56" s="498"/>
      <c r="S56" s="498"/>
      <c r="T56" s="498"/>
      <c r="U56" s="498"/>
      <c r="V56" s="498"/>
      <c r="W56" s="498"/>
      <c r="X56" s="498"/>
      <c r="Y56" s="498"/>
      <c r="Z56" s="498"/>
      <c r="AA56" s="498"/>
      <c r="AB56" s="498"/>
      <c r="AC56" s="498"/>
      <c r="AD56" s="498"/>
      <c r="AE56" s="498"/>
      <c r="AF56" s="498"/>
      <c r="AG56" s="472"/>
      <c r="AM56" s="276"/>
      <c r="AN56" s="276"/>
      <c r="AO56" s="276"/>
      <c r="AP56" s="276"/>
      <c r="AQ56" s="508"/>
      <c r="AR56" s="508"/>
      <c r="AS56" s="508"/>
      <c r="AT56" s="508"/>
      <c r="AU56" s="508"/>
      <c r="AV56" s="508"/>
      <c r="AW56" s="508"/>
      <c r="AX56" s="508"/>
      <c r="AY56" s="508"/>
      <c r="AZ56" s="508"/>
      <c r="BA56" s="508"/>
      <c r="BB56" s="508"/>
      <c r="BC56" s="508"/>
      <c r="BD56" s="508"/>
      <c r="BE56" s="508"/>
      <c r="BF56" s="508"/>
      <c r="BG56" s="508"/>
      <c r="BH56" s="508"/>
      <c r="BI56" s="508"/>
      <c r="BJ56" s="508"/>
      <c r="BK56" s="508"/>
      <c r="BL56" s="508"/>
      <c r="BM56" s="508"/>
      <c r="BN56" s="508"/>
      <c r="BO56" s="508"/>
      <c r="BP56" s="508"/>
      <c r="BQ56" s="508"/>
    </row>
    <row r="57" spans="2:69" ht="11.25" customHeight="1" x14ac:dyDescent="0.25">
      <c r="B57" s="462">
        <v>25</v>
      </c>
      <c r="C57" s="497"/>
      <c r="D57" s="497"/>
      <c r="E57" s="497"/>
      <c r="F57" s="497"/>
      <c r="G57" s="497"/>
      <c r="H57" s="497"/>
      <c r="I57" s="497"/>
      <c r="J57" s="497"/>
      <c r="K57" s="497"/>
      <c r="L57" s="497"/>
      <c r="M57" s="497"/>
      <c r="N57" s="497"/>
      <c r="O57" s="497"/>
      <c r="P57" s="497"/>
      <c r="Q57" s="497"/>
      <c r="R57" s="497"/>
      <c r="S57" s="497"/>
      <c r="T57" s="497"/>
      <c r="U57" s="497"/>
      <c r="V57" s="497"/>
      <c r="W57" s="497"/>
      <c r="X57" s="497"/>
      <c r="Y57" s="497"/>
      <c r="Z57" s="497"/>
      <c r="AA57" s="497"/>
      <c r="AB57" s="497"/>
      <c r="AC57" s="497"/>
      <c r="AD57" s="497"/>
      <c r="AE57" s="497"/>
      <c r="AF57" s="497"/>
      <c r="AG57" s="470"/>
      <c r="AH57" s="12"/>
      <c r="AI57" s="12"/>
      <c r="AJ57" s="12"/>
    </row>
    <row r="58" spans="2:69" ht="11.25" customHeight="1" x14ac:dyDescent="0.25">
      <c r="B58" s="523"/>
      <c r="C58" s="498"/>
      <c r="D58" s="498"/>
      <c r="E58" s="498"/>
      <c r="F58" s="498"/>
      <c r="G58" s="498"/>
      <c r="H58" s="498"/>
      <c r="I58" s="498"/>
      <c r="J58" s="498"/>
      <c r="K58" s="498"/>
      <c r="L58" s="498"/>
      <c r="M58" s="498"/>
      <c r="N58" s="498"/>
      <c r="O58" s="498"/>
      <c r="P58" s="498"/>
      <c r="Q58" s="498"/>
      <c r="R58" s="498"/>
      <c r="S58" s="498"/>
      <c r="T58" s="498"/>
      <c r="U58" s="498"/>
      <c r="V58" s="498"/>
      <c r="W58" s="498"/>
      <c r="X58" s="498"/>
      <c r="Y58" s="498"/>
      <c r="Z58" s="498"/>
      <c r="AA58" s="498"/>
      <c r="AB58" s="498"/>
      <c r="AC58" s="498"/>
      <c r="AD58" s="498"/>
      <c r="AE58" s="498"/>
      <c r="AF58" s="498"/>
      <c r="AG58" s="472"/>
    </row>
    <row r="59" spans="2:69" ht="11.25" customHeight="1" x14ac:dyDescent="0.25">
      <c r="B59" s="462">
        <v>26</v>
      </c>
      <c r="C59" s="497"/>
      <c r="D59" s="497"/>
      <c r="E59" s="497"/>
      <c r="F59" s="497"/>
      <c r="G59" s="497"/>
      <c r="H59" s="497"/>
      <c r="I59" s="497"/>
      <c r="J59" s="497"/>
      <c r="K59" s="497"/>
      <c r="L59" s="497"/>
      <c r="M59" s="497"/>
      <c r="N59" s="497"/>
      <c r="O59" s="497"/>
      <c r="P59" s="497"/>
      <c r="Q59" s="497"/>
      <c r="R59" s="497"/>
      <c r="S59" s="497"/>
      <c r="T59" s="497"/>
      <c r="U59" s="497"/>
      <c r="V59" s="497"/>
      <c r="W59" s="497"/>
      <c r="X59" s="497"/>
      <c r="Y59" s="497"/>
      <c r="Z59" s="497"/>
      <c r="AA59" s="497"/>
      <c r="AB59" s="497"/>
      <c r="AC59" s="497"/>
      <c r="AD59" s="497"/>
      <c r="AE59" s="497"/>
      <c r="AF59" s="497"/>
      <c r="AG59" s="470"/>
      <c r="AM59" s="43" t="s">
        <v>79</v>
      </c>
    </row>
    <row r="60" spans="2:69" ht="11.25" customHeight="1" x14ac:dyDescent="0.25">
      <c r="B60" s="523"/>
      <c r="C60" s="498"/>
      <c r="D60" s="498"/>
      <c r="E60" s="498"/>
      <c r="F60" s="498"/>
      <c r="G60" s="498"/>
      <c r="H60" s="498"/>
      <c r="I60" s="498"/>
      <c r="J60" s="498"/>
      <c r="K60" s="498"/>
      <c r="L60" s="498"/>
      <c r="M60" s="498"/>
      <c r="N60" s="498"/>
      <c r="O60" s="498"/>
      <c r="P60" s="498"/>
      <c r="Q60" s="498"/>
      <c r="R60" s="498"/>
      <c r="S60" s="498"/>
      <c r="T60" s="498"/>
      <c r="U60" s="498"/>
      <c r="V60" s="498"/>
      <c r="W60" s="498"/>
      <c r="X60" s="498"/>
      <c r="Y60" s="498"/>
      <c r="Z60" s="498"/>
      <c r="AA60" s="498"/>
      <c r="AB60" s="498"/>
      <c r="AC60" s="498"/>
      <c r="AD60" s="498"/>
      <c r="AE60" s="498"/>
      <c r="AF60" s="498"/>
      <c r="AG60" s="472"/>
      <c r="AM60" s="495" t="s">
        <v>255</v>
      </c>
      <c r="AN60" s="495"/>
      <c r="AO60" s="495"/>
      <c r="AP60" s="495"/>
      <c r="AQ60" s="495"/>
      <c r="AR60" s="495"/>
      <c r="AS60" s="495"/>
      <c r="AT60" s="495"/>
      <c r="AU60" s="495"/>
      <c r="AV60" s="495"/>
      <c r="AW60" s="495"/>
      <c r="AX60" s="495"/>
      <c r="AY60" s="495"/>
      <c r="AZ60" s="495"/>
      <c r="BA60" s="495"/>
      <c r="BB60" s="495"/>
      <c r="BC60" s="495"/>
      <c r="BD60" s="495"/>
      <c r="BE60" s="495"/>
      <c r="BF60" s="495"/>
      <c r="BG60" s="495"/>
      <c r="BH60" s="495"/>
      <c r="BI60" s="495"/>
      <c r="BJ60" s="495"/>
      <c r="BK60" s="495"/>
      <c r="BL60" s="495"/>
      <c r="BM60" s="495"/>
      <c r="BN60" s="495"/>
      <c r="BO60" s="495"/>
      <c r="BP60" s="495"/>
      <c r="BQ60" s="495"/>
    </row>
    <row r="61" spans="2:69" ht="11.25" customHeight="1" x14ac:dyDescent="0.25">
      <c r="B61" s="462">
        <v>27</v>
      </c>
      <c r="C61" s="497"/>
      <c r="D61" s="497"/>
      <c r="E61" s="497"/>
      <c r="F61" s="497"/>
      <c r="G61" s="497"/>
      <c r="H61" s="497"/>
      <c r="I61" s="497"/>
      <c r="J61" s="497"/>
      <c r="K61" s="497"/>
      <c r="L61" s="497"/>
      <c r="M61" s="497"/>
      <c r="N61" s="497"/>
      <c r="O61" s="497"/>
      <c r="P61" s="497"/>
      <c r="Q61" s="497"/>
      <c r="R61" s="497"/>
      <c r="S61" s="497"/>
      <c r="T61" s="497"/>
      <c r="U61" s="497"/>
      <c r="V61" s="497"/>
      <c r="W61" s="497"/>
      <c r="X61" s="497"/>
      <c r="Y61" s="497"/>
      <c r="Z61" s="497"/>
      <c r="AA61" s="497"/>
      <c r="AB61" s="497"/>
      <c r="AC61" s="497"/>
      <c r="AD61" s="497"/>
      <c r="AE61" s="497"/>
      <c r="AF61" s="497"/>
      <c r="AG61" s="470"/>
      <c r="AM61" s="496"/>
      <c r="AN61" s="496"/>
      <c r="AO61" s="496"/>
      <c r="AP61" s="496"/>
      <c r="AQ61" s="496"/>
      <c r="AR61" s="496"/>
      <c r="AS61" s="496"/>
      <c r="AT61" s="496"/>
      <c r="AU61" s="496"/>
      <c r="AV61" s="496"/>
      <c r="AW61" s="496"/>
      <c r="AX61" s="496"/>
      <c r="AY61" s="496"/>
      <c r="AZ61" s="496"/>
      <c r="BA61" s="496"/>
      <c r="BB61" s="496"/>
      <c r="BC61" s="496"/>
      <c r="BD61" s="496"/>
      <c r="BE61" s="496"/>
      <c r="BF61" s="496"/>
      <c r="BG61" s="496"/>
      <c r="BH61" s="496"/>
      <c r="BI61" s="496"/>
      <c r="BJ61" s="496"/>
      <c r="BK61" s="496"/>
      <c r="BL61" s="496"/>
      <c r="BM61" s="496"/>
      <c r="BN61" s="496"/>
      <c r="BO61" s="496"/>
      <c r="BP61" s="496"/>
      <c r="BQ61" s="496"/>
    </row>
    <row r="62" spans="2:69" ht="11.25" customHeight="1" x14ac:dyDescent="0.25">
      <c r="B62" s="523"/>
      <c r="C62" s="498"/>
      <c r="D62" s="498"/>
      <c r="E62" s="498"/>
      <c r="F62" s="498"/>
      <c r="G62" s="498"/>
      <c r="H62" s="498"/>
      <c r="I62" s="498"/>
      <c r="J62" s="498"/>
      <c r="K62" s="498"/>
      <c r="L62" s="498"/>
      <c r="M62" s="498"/>
      <c r="N62" s="498"/>
      <c r="O62" s="498"/>
      <c r="P62" s="498"/>
      <c r="Q62" s="498"/>
      <c r="R62" s="498"/>
      <c r="S62" s="498"/>
      <c r="T62" s="498"/>
      <c r="U62" s="498"/>
      <c r="V62" s="498"/>
      <c r="W62" s="498"/>
      <c r="X62" s="498"/>
      <c r="Y62" s="498"/>
      <c r="Z62" s="498"/>
      <c r="AA62" s="498"/>
      <c r="AB62" s="498"/>
      <c r="AC62" s="498"/>
      <c r="AD62" s="498"/>
      <c r="AE62" s="498"/>
      <c r="AF62" s="498"/>
      <c r="AG62" s="472"/>
    </row>
    <row r="63" spans="2:69" ht="12.75" customHeight="1" x14ac:dyDescent="0.25">
      <c r="B63" s="462">
        <v>28</v>
      </c>
      <c r="C63" s="497"/>
      <c r="D63" s="497"/>
      <c r="E63" s="497"/>
      <c r="F63" s="497"/>
      <c r="G63" s="497"/>
      <c r="H63" s="497"/>
      <c r="I63" s="497"/>
      <c r="J63" s="497"/>
      <c r="K63" s="497"/>
      <c r="L63" s="497"/>
      <c r="M63" s="497"/>
      <c r="N63" s="497"/>
      <c r="O63" s="497"/>
      <c r="P63" s="497"/>
      <c r="Q63" s="497"/>
      <c r="R63" s="497"/>
      <c r="S63" s="497"/>
      <c r="T63" s="497"/>
      <c r="U63" s="497"/>
      <c r="V63" s="497"/>
      <c r="W63" s="497"/>
      <c r="X63" s="497"/>
      <c r="Y63" s="497"/>
      <c r="Z63" s="497"/>
      <c r="AA63" s="497"/>
      <c r="AB63" s="497"/>
      <c r="AC63" s="497"/>
      <c r="AD63" s="497"/>
      <c r="AE63" s="497"/>
      <c r="AF63" s="497"/>
      <c r="AG63" s="470"/>
      <c r="AM63" s="36" t="s">
        <v>80</v>
      </c>
      <c r="AN63" s="25"/>
      <c r="AQ63" s="490" t="s">
        <v>192</v>
      </c>
      <c r="AR63" s="490"/>
      <c r="AS63" s="490"/>
      <c r="AT63" s="490"/>
      <c r="AU63" s="490"/>
      <c r="AV63" s="490"/>
      <c r="AW63" s="490"/>
      <c r="AX63" s="490"/>
      <c r="AY63" s="490"/>
      <c r="AZ63" s="490"/>
      <c r="BA63" s="490"/>
      <c r="BB63" s="490"/>
      <c r="BC63" s="490"/>
      <c r="BD63" s="490"/>
      <c r="BE63" s="490"/>
      <c r="BF63" s="490"/>
      <c r="BG63" s="490"/>
      <c r="BH63" s="490"/>
      <c r="BI63" s="490"/>
      <c r="BJ63" s="490"/>
      <c r="BK63" s="490"/>
      <c r="BL63" s="490"/>
      <c r="BM63" s="490"/>
      <c r="BN63" s="490"/>
      <c r="BO63" s="490"/>
      <c r="BP63" s="490"/>
      <c r="BQ63" s="490"/>
    </row>
    <row r="64" spans="2:69" ht="11.25" customHeight="1" x14ac:dyDescent="0.25">
      <c r="B64" s="523"/>
      <c r="C64" s="498"/>
      <c r="D64" s="498"/>
      <c r="E64" s="498"/>
      <c r="F64" s="498"/>
      <c r="G64" s="498"/>
      <c r="H64" s="498"/>
      <c r="I64" s="498"/>
      <c r="J64" s="498"/>
      <c r="K64" s="498"/>
      <c r="L64" s="498"/>
      <c r="M64" s="498"/>
      <c r="N64" s="498"/>
      <c r="O64" s="498"/>
      <c r="P64" s="498"/>
      <c r="Q64" s="498"/>
      <c r="R64" s="498"/>
      <c r="S64" s="498"/>
      <c r="T64" s="498"/>
      <c r="U64" s="498"/>
      <c r="V64" s="498"/>
      <c r="W64" s="498"/>
      <c r="X64" s="498"/>
      <c r="Y64" s="498"/>
      <c r="Z64" s="498"/>
      <c r="AA64" s="498"/>
      <c r="AB64" s="498"/>
      <c r="AC64" s="498"/>
      <c r="AD64" s="498"/>
      <c r="AE64" s="498"/>
      <c r="AF64" s="498"/>
      <c r="AG64" s="472"/>
      <c r="AM64" s="276"/>
      <c r="AN64" s="276"/>
      <c r="AO64" s="276"/>
      <c r="AP64" s="276"/>
      <c r="AQ64" s="491"/>
      <c r="AR64" s="491"/>
      <c r="AS64" s="491"/>
      <c r="AT64" s="491"/>
      <c r="AU64" s="491"/>
      <c r="AV64" s="491"/>
      <c r="AW64" s="491"/>
      <c r="AX64" s="491"/>
      <c r="AY64" s="491"/>
      <c r="AZ64" s="491"/>
      <c r="BA64" s="491"/>
      <c r="BB64" s="491"/>
      <c r="BC64" s="491"/>
      <c r="BD64" s="491"/>
      <c r="BE64" s="491"/>
      <c r="BF64" s="491"/>
      <c r="BG64" s="491"/>
      <c r="BH64" s="491"/>
      <c r="BI64" s="491"/>
      <c r="BJ64" s="491"/>
      <c r="BK64" s="491"/>
      <c r="BL64" s="491"/>
      <c r="BM64" s="491"/>
      <c r="BN64" s="491"/>
      <c r="BO64" s="491"/>
      <c r="BP64" s="491"/>
      <c r="BQ64" s="491"/>
    </row>
    <row r="65" spans="2:69" ht="11.25" customHeight="1" x14ac:dyDescent="0.25">
      <c r="B65" s="462">
        <v>29</v>
      </c>
      <c r="C65" s="497"/>
      <c r="D65" s="497"/>
      <c r="E65" s="497"/>
      <c r="F65" s="497"/>
      <c r="G65" s="497"/>
      <c r="H65" s="497"/>
      <c r="I65" s="497"/>
      <c r="J65" s="497"/>
      <c r="K65" s="497"/>
      <c r="L65" s="497"/>
      <c r="M65" s="497"/>
      <c r="N65" s="497"/>
      <c r="O65" s="497"/>
      <c r="P65" s="497"/>
      <c r="Q65" s="497"/>
      <c r="R65" s="497"/>
      <c r="S65" s="497"/>
      <c r="T65" s="497"/>
      <c r="U65" s="497"/>
      <c r="V65" s="497"/>
      <c r="W65" s="497"/>
      <c r="X65" s="497"/>
      <c r="Y65" s="497"/>
      <c r="Z65" s="497"/>
      <c r="AA65" s="497"/>
      <c r="AB65" s="497"/>
      <c r="AC65" s="497"/>
      <c r="AD65" s="497"/>
      <c r="AE65" s="497"/>
      <c r="AF65" s="497"/>
      <c r="AG65" s="470"/>
    </row>
    <row r="66" spans="2:69" ht="14.25" customHeight="1" x14ac:dyDescent="0.25">
      <c r="B66" s="523"/>
      <c r="C66" s="498"/>
      <c r="D66" s="498"/>
      <c r="E66" s="498"/>
      <c r="F66" s="498"/>
      <c r="G66" s="498"/>
      <c r="H66" s="498"/>
      <c r="I66" s="498"/>
      <c r="J66" s="498"/>
      <c r="K66" s="498"/>
      <c r="L66" s="498"/>
      <c r="M66" s="498"/>
      <c r="N66" s="498"/>
      <c r="O66" s="498"/>
      <c r="P66" s="498"/>
      <c r="Q66" s="498"/>
      <c r="R66" s="498"/>
      <c r="S66" s="498"/>
      <c r="T66" s="498"/>
      <c r="U66" s="498"/>
      <c r="V66" s="498"/>
      <c r="W66" s="498"/>
      <c r="X66" s="498"/>
      <c r="Y66" s="498"/>
      <c r="Z66" s="498"/>
      <c r="AA66" s="498"/>
      <c r="AB66" s="498"/>
      <c r="AC66" s="498"/>
      <c r="AD66" s="498"/>
      <c r="AE66" s="498"/>
      <c r="AF66" s="498"/>
      <c r="AG66" s="472"/>
      <c r="AM66" s="36" t="s">
        <v>81</v>
      </c>
      <c r="AN66" s="5"/>
      <c r="AP66" s="5"/>
      <c r="AQ66" s="492" t="s">
        <v>193</v>
      </c>
      <c r="AR66" s="493"/>
      <c r="AS66" s="493"/>
      <c r="AT66" s="493"/>
      <c r="AU66" s="493"/>
      <c r="AV66" s="493"/>
      <c r="AW66" s="493"/>
      <c r="AX66" s="493"/>
      <c r="AY66" s="493"/>
      <c r="AZ66" s="493"/>
      <c r="BA66" s="493"/>
      <c r="BB66" s="493"/>
      <c r="BC66" s="493"/>
      <c r="BD66" s="493"/>
      <c r="BE66" s="493"/>
      <c r="BF66" s="493"/>
      <c r="BG66" s="493"/>
      <c r="BH66" s="493"/>
      <c r="BI66" s="493"/>
      <c r="BJ66" s="493"/>
      <c r="BK66" s="493"/>
      <c r="BL66" s="493"/>
      <c r="BM66" s="493"/>
      <c r="BN66" s="493"/>
      <c r="BO66" s="493"/>
      <c r="BP66" s="493"/>
      <c r="BQ66" s="493"/>
    </row>
    <row r="67" spans="2:69" ht="14.25" customHeight="1" x14ac:dyDescent="0.25">
      <c r="B67" s="462">
        <v>30</v>
      </c>
      <c r="C67" s="497"/>
      <c r="D67" s="497"/>
      <c r="E67" s="497"/>
      <c r="F67" s="497"/>
      <c r="G67" s="497"/>
      <c r="H67" s="497"/>
      <c r="I67" s="497"/>
      <c r="J67" s="497"/>
      <c r="K67" s="497"/>
      <c r="L67" s="497"/>
      <c r="M67" s="497"/>
      <c r="N67" s="497"/>
      <c r="O67" s="497"/>
      <c r="P67" s="497"/>
      <c r="Q67" s="497"/>
      <c r="R67" s="497"/>
      <c r="S67" s="497"/>
      <c r="T67" s="497"/>
      <c r="U67" s="497"/>
      <c r="V67" s="497"/>
      <c r="W67" s="497"/>
      <c r="X67" s="497"/>
      <c r="Y67" s="497"/>
      <c r="Z67" s="497"/>
      <c r="AA67" s="497"/>
      <c r="AB67" s="497"/>
      <c r="AC67" s="497"/>
      <c r="AD67" s="497"/>
      <c r="AE67" s="497"/>
      <c r="AF67" s="497"/>
      <c r="AG67" s="470"/>
      <c r="AM67" s="276"/>
      <c r="AN67" s="276"/>
      <c r="AO67" s="276"/>
      <c r="AP67" s="276"/>
      <c r="AQ67" s="494"/>
      <c r="AR67" s="494"/>
      <c r="AS67" s="494"/>
      <c r="AT67" s="494"/>
      <c r="AU67" s="494"/>
      <c r="AV67" s="494"/>
      <c r="AW67" s="494"/>
      <c r="AX67" s="494"/>
      <c r="AY67" s="494"/>
      <c r="AZ67" s="494"/>
      <c r="BA67" s="494"/>
      <c r="BB67" s="494"/>
      <c r="BC67" s="494"/>
      <c r="BD67" s="494"/>
      <c r="BE67" s="494"/>
      <c r="BF67" s="494"/>
      <c r="BG67" s="494"/>
      <c r="BH67" s="494"/>
      <c r="BI67" s="494"/>
      <c r="BJ67" s="494"/>
      <c r="BK67" s="494"/>
      <c r="BL67" s="494"/>
      <c r="BM67" s="494"/>
      <c r="BN67" s="494"/>
      <c r="BO67" s="494"/>
      <c r="BP67" s="494"/>
      <c r="BQ67" s="494"/>
    </row>
    <row r="68" spans="2:69" ht="11.25" customHeight="1" x14ac:dyDescent="0.25">
      <c r="B68" s="524"/>
      <c r="C68" s="510"/>
      <c r="D68" s="510"/>
      <c r="E68" s="510"/>
      <c r="F68" s="510"/>
      <c r="G68" s="510"/>
      <c r="H68" s="510"/>
      <c r="I68" s="510"/>
      <c r="J68" s="510"/>
      <c r="K68" s="510"/>
      <c r="L68" s="510"/>
      <c r="M68" s="510"/>
      <c r="N68" s="510"/>
      <c r="O68" s="510"/>
      <c r="P68" s="510"/>
      <c r="Q68" s="510"/>
      <c r="R68" s="510"/>
      <c r="S68" s="510"/>
      <c r="T68" s="510"/>
      <c r="U68" s="510"/>
      <c r="V68" s="510"/>
      <c r="W68" s="510"/>
      <c r="X68" s="510"/>
      <c r="Y68" s="510"/>
      <c r="Z68" s="510"/>
      <c r="AA68" s="510"/>
      <c r="AB68" s="510"/>
      <c r="AC68" s="510"/>
      <c r="AD68" s="510"/>
      <c r="AE68" s="510"/>
      <c r="AF68" s="510"/>
      <c r="AG68" s="525"/>
    </row>
    <row r="69" spans="2:69" ht="3" customHeight="1" x14ac:dyDescent="0.25"/>
    <row r="70" spans="2:69" ht="3" customHeight="1" x14ac:dyDescent="0.25"/>
    <row r="71" spans="2:69" ht="3" customHeight="1" x14ac:dyDescent="0.25"/>
    <row r="72" spans="2:69" ht="3" customHeight="1" x14ac:dyDescent="0.25"/>
    <row r="73" spans="2:69" ht="3" customHeight="1" x14ac:dyDescent="0.25"/>
  </sheetData>
  <sheetProtection selectLockedCells="1" selectUnlockedCells="1"/>
  <mergeCells count="961">
    <mergeCell ref="AB47:AB48"/>
    <mergeCell ref="AB51:AB52"/>
    <mergeCell ref="AF35:AF36"/>
    <mergeCell ref="AD45:AD46"/>
    <mergeCell ref="AG45:AG46"/>
    <mergeCell ref="AG35:AG36"/>
    <mergeCell ref="AE53:AE54"/>
    <mergeCell ref="AF53:AF54"/>
    <mergeCell ref="AG37:AG38"/>
    <mergeCell ref="AG39:AG40"/>
    <mergeCell ref="AG41:AG42"/>
    <mergeCell ref="AG43:AG44"/>
    <mergeCell ref="AG47:AG48"/>
    <mergeCell ref="AG49:AG50"/>
    <mergeCell ref="AG51:AG52"/>
    <mergeCell ref="AG53:AG54"/>
    <mergeCell ref="AE51:AE52"/>
    <mergeCell ref="AF51:AF52"/>
    <mergeCell ref="AB53:AB54"/>
    <mergeCell ref="AB45:AB46"/>
    <mergeCell ref="AC45:AC46"/>
    <mergeCell ref="AD35:AD36"/>
    <mergeCell ref="AE35:AE36"/>
    <mergeCell ref="AC53:AC54"/>
    <mergeCell ref="AE45:AE46"/>
    <mergeCell ref="AD49:AD50"/>
    <mergeCell ref="AE49:AE50"/>
    <mergeCell ref="AC39:AC40"/>
    <mergeCell ref="AD39:AD40"/>
    <mergeCell ref="AC29:AC30"/>
    <mergeCell ref="AD29:AD30"/>
    <mergeCell ref="AC37:AC38"/>
    <mergeCell ref="AC47:AC48"/>
    <mergeCell ref="AF11:AF12"/>
    <mergeCell ref="AD11:AD12"/>
    <mergeCell ref="AE11:AE12"/>
    <mergeCell ref="AE17:AE18"/>
    <mergeCell ref="AC21:AC22"/>
    <mergeCell ref="AD21:AD22"/>
    <mergeCell ref="AE21:AE22"/>
    <mergeCell ref="AF21:AF22"/>
    <mergeCell ref="AF17:AF18"/>
    <mergeCell ref="AF13:AF14"/>
    <mergeCell ref="AE13:AE14"/>
    <mergeCell ref="P67:P68"/>
    <mergeCell ref="Q67:Q68"/>
    <mergeCell ref="AG11:AG12"/>
    <mergeCell ref="AG13:AG14"/>
    <mergeCell ref="AG15:AG16"/>
    <mergeCell ref="AG17:AG18"/>
    <mergeCell ref="AG19:AG20"/>
    <mergeCell ref="AG21:AG22"/>
    <mergeCell ref="AG23:AG24"/>
    <mergeCell ref="AG25:AG26"/>
    <mergeCell ref="AG27:AG28"/>
    <mergeCell ref="AG29:AG30"/>
    <mergeCell ref="AG31:AG32"/>
    <mergeCell ref="AG33:AG34"/>
    <mergeCell ref="AE63:AE64"/>
    <mergeCell ref="AF63:AF64"/>
    <mergeCell ref="AD63:AD64"/>
    <mergeCell ref="AG65:AG66"/>
    <mergeCell ref="AG55:AG56"/>
    <mergeCell ref="P65:P66"/>
    <mergeCell ref="Q65:Q66"/>
    <mergeCell ref="X63:X64"/>
    <mergeCell ref="W67:W68"/>
    <mergeCell ref="X67:X68"/>
    <mergeCell ref="R67:R68"/>
    <mergeCell ref="S67:S68"/>
    <mergeCell ref="T67:T68"/>
    <mergeCell ref="U67:U68"/>
    <mergeCell ref="V67:V68"/>
    <mergeCell ref="R65:R66"/>
    <mergeCell ref="S65:S66"/>
    <mergeCell ref="T65:T66"/>
    <mergeCell ref="Z67:Z68"/>
    <mergeCell ref="Y67:Y68"/>
    <mergeCell ref="Y59:Y60"/>
    <mergeCell ref="Z59:Z60"/>
    <mergeCell ref="Z63:Z64"/>
    <mergeCell ref="AC63:AC64"/>
    <mergeCell ref="Y63:Y64"/>
    <mergeCell ref="AD67:AD68"/>
    <mergeCell ref="AE67:AE68"/>
    <mergeCell ref="AF67:AF68"/>
    <mergeCell ref="AG67:AG68"/>
    <mergeCell ref="AC67:AC68"/>
    <mergeCell ref="AF59:AF60"/>
    <mergeCell ref="AC59:AC60"/>
    <mergeCell ref="AD59:AD60"/>
    <mergeCell ref="AE59:AE60"/>
    <mergeCell ref="AD65:AD66"/>
    <mergeCell ref="AE65:AE66"/>
    <mergeCell ref="AF65:AF66"/>
    <mergeCell ref="AC65:AC66"/>
    <mergeCell ref="AG63:AG64"/>
    <mergeCell ref="AA67:AA68"/>
    <mergeCell ref="AB67:AB68"/>
    <mergeCell ref="AB65:AB66"/>
    <mergeCell ref="AA63:AA64"/>
    <mergeCell ref="AB63:AB64"/>
    <mergeCell ref="U61:U62"/>
    <mergeCell ref="AA61:AA62"/>
    <mergeCell ref="AB61:AB62"/>
    <mergeCell ref="Y61:Y62"/>
    <mergeCell ref="Z61:Z62"/>
    <mergeCell ref="U65:U66"/>
    <mergeCell ref="V65:V66"/>
    <mergeCell ref="W65:W66"/>
    <mergeCell ref="X65:X66"/>
    <mergeCell ref="AA65:AA66"/>
    <mergeCell ref="Y65:Y66"/>
    <mergeCell ref="Z65:Z66"/>
    <mergeCell ref="S63:S64"/>
    <mergeCell ref="T63:T64"/>
    <mergeCell ref="U63:U64"/>
    <mergeCell ref="V63:V64"/>
    <mergeCell ref="W63:W64"/>
    <mergeCell ref="W55:W56"/>
    <mergeCell ref="X55:X56"/>
    <mergeCell ref="AA55:AA56"/>
    <mergeCell ref="AB55:AB56"/>
    <mergeCell ref="Y57:Y58"/>
    <mergeCell ref="Z55:Z56"/>
    <mergeCell ref="W57:W58"/>
    <mergeCell ref="X57:X58"/>
    <mergeCell ref="V61:V62"/>
    <mergeCell ref="W61:W62"/>
    <mergeCell ref="X61:X62"/>
    <mergeCell ref="W59:W60"/>
    <mergeCell ref="X59:X60"/>
    <mergeCell ref="V57:V58"/>
    <mergeCell ref="AA59:AA60"/>
    <mergeCell ref="AB59:AB60"/>
    <mergeCell ref="V59:V60"/>
    <mergeCell ref="U57:U58"/>
    <mergeCell ref="T61:T62"/>
    <mergeCell ref="R61:R62"/>
    <mergeCell ref="G59:G60"/>
    <mergeCell ref="H59:H60"/>
    <mergeCell ref="I59:I60"/>
    <mergeCell ref="J59:J60"/>
    <mergeCell ref="K59:K60"/>
    <mergeCell ref="L59:L60"/>
    <mergeCell ref="M59:M60"/>
    <mergeCell ref="L63:L64"/>
    <mergeCell ref="M63:M64"/>
    <mergeCell ref="Q63:Q64"/>
    <mergeCell ref="R63:R64"/>
    <mergeCell ref="X51:X52"/>
    <mergeCell ref="AA51:AA52"/>
    <mergeCell ref="T59:T60"/>
    <mergeCell ref="U59:U60"/>
    <mergeCell ref="C65:C66"/>
    <mergeCell ref="F65:F66"/>
    <mergeCell ref="G65:G66"/>
    <mergeCell ref="H65:H66"/>
    <mergeCell ref="I65:I66"/>
    <mergeCell ref="J65:J66"/>
    <mergeCell ref="K65:K66"/>
    <mergeCell ref="L65:L66"/>
    <mergeCell ref="M65:M66"/>
    <mergeCell ref="C63:C64"/>
    <mergeCell ref="F63:F64"/>
    <mergeCell ref="G63:G64"/>
    <mergeCell ref="H63:H64"/>
    <mergeCell ref="I63:I64"/>
    <mergeCell ref="J63:J64"/>
    <mergeCell ref="K63:K64"/>
    <mergeCell ref="P63:P64"/>
    <mergeCell ref="C59:C60"/>
    <mergeCell ref="F59:F60"/>
    <mergeCell ref="O59:O60"/>
    <mergeCell ref="S61:S62"/>
    <mergeCell ref="O53:O54"/>
    <mergeCell ref="N55:N56"/>
    <mergeCell ref="O55:O56"/>
    <mergeCell ref="N57:N58"/>
    <mergeCell ref="O57:O58"/>
    <mergeCell ref="K53:K54"/>
    <mergeCell ref="L53:L54"/>
    <mergeCell ref="R53:R54"/>
    <mergeCell ref="N53:N54"/>
    <mergeCell ref="M53:M54"/>
    <mergeCell ref="K61:K62"/>
    <mergeCell ref="P59:P60"/>
    <mergeCell ref="Q59:Q60"/>
    <mergeCell ref="L61:L62"/>
    <mergeCell ref="M61:M62"/>
    <mergeCell ref="P61:P62"/>
    <mergeCell ref="R59:R60"/>
    <mergeCell ref="S59:S60"/>
    <mergeCell ref="S53:S54"/>
    <mergeCell ref="N59:N60"/>
    <mergeCell ref="R57:R58"/>
    <mergeCell ref="S57:S58"/>
    <mergeCell ref="Q61:Q62"/>
    <mergeCell ref="T57:T58"/>
    <mergeCell ref="C55:C56"/>
    <mergeCell ref="K57:K58"/>
    <mergeCell ref="L57:L58"/>
    <mergeCell ref="M57:M58"/>
    <mergeCell ref="P57:P58"/>
    <mergeCell ref="Q57:Q58"/>
    <mergeCell ref="E55:E56"/>
    <mergeCell ref="F55:F56"/>
    <mergeCell ref="G55:G56"/>
    <mergeCell ref="H55:H56"/>
    <mergeCell ref="I55:I56"/>
    <mergeCell ref="J55:J56"/>
    <mergeCell ref="K55:K56"/>
    <mergeCell ref="L55:L56"/>
    <mergeCell ref="M55:M56"/>
    <mergeCell ref="P55:P56"/>
    <mergeCell ref="E57:E58"/>
    <mergeCell ref="Q55:Q56"/>
    <mergeCell ref="R55:R56"/>
    <mergeCell ref="S55:S56"/>
    <mergeCell ref="T55:T56"/>
    <mergeCell ref="F57:F58"/>
    <mergeCell ref="G57:G58"/>
    <mergeCell ref="P53:P54"/>
    <mergeCell ref="Q53:Q54"/>
    <mergeCell ref="U55:U56"/>
    <mergeCell ref="T53:T54"/>
    <mergeCell ref="X47:X48"/>
    <mergeCell ref="AA47:AA48"/>
    <mergeCell ref="R47:R48"/>
    <mergeCell ref="U47:U48"/>
    <mergeCell ref="V47:V48"/>
    <mergeCell ref="T49:T50"/>
    <mergeCell ref="W49:W50"/>
    <mergeCell ref="X49:X50"/>
    <mergeCell ref="AA49:AA50"/>
    <mergeCell ref="P47:P48"/>
    <mergeCell ref="Q47:Q48"/>
    <mergeCell ref="U53:U54"/>
    <mergeCell ref="V53:V54"/>
    <mergeCell ref="W53:W54"/>
    <mergeCell ref="X53:X54"/>
    <mergeCell ref="AA53:AA54"/>
    <mergeCell ref="U51:U52"/>
    <mergeCell ref="T51:T52"/>
    <mergeCell ref="V55:V56"/>
    <mergeCell ref="Y55:Y56"/>
    <mergeCell ref="N49:N50"/>
    <mergeCell ref="O49:O50"/>
    <mergeCell ref="L47:L48"/>
    <mergeCell ref="L49:L50"/>
    <mergeCell ref="O51:O52"/>
    <mergeCell ref="V51:V52"/>
    <mergeCell ref="W51:W52"/>
    <mergeCell ref="K51:K52"/>
    <mergeCell ref="L51:L52"/>
    <mergeCell ref="M51:M52"/>
    <mergeCell ref="P51:P52"/>
    <mergeCell ref="Q51:Q52"/>
    <mergeCell ref="R51:R52"/>
    <mergeCell ref="S51:S52"/>
    <mergeCell ref="M49:M50"/>
    <mergeCell ref="M47:M48"/>
    <mergeCell ref="O47:O48"/>
    <mergeCell ref="E45:E46"/>
    <mergeCell ref="C49:C50"/>
    <mergeCell ref="F49:F50"/>
    <mergeCell ref="G49:G50"/>
    <mergeCell ref="H49:H50"/>
    <mergeCell ref="I49:I50"/>
    <mergeCell ref="J49:J50"/>
    <mergeCell ref="K49:K50"/>
    <mergeCell ref="C45:C46"/>
    <mergeCell ref="D49:D50"/>
    <mergeCell ref="E49:E50"/>
    <mergeCell ref="G47:G48"/>
    <mergeCell ref="V43:V44"/>
    <mergeCell ref="AA43:AA44"/>
    <mergeCell ref="Y43:Y44"/>
    <mergeCell ref="Z43:Z44"/>
    <mergeCell ref="X43:X44"/>
    <mergeCell ref="X41:X42"/>
    <mergeCell ref="P49:P50"/>
    <mergeCell ref="Q49:Q50"/>
    <mergeCell ref="P45:P46"/>
    <mergeCell ref="Q45:Q46"/>
    <mergeCell ref="Y47:Y48"/>
    <mergeCell ref="AA41:AA42"/>
    <mergeCell ref="Z41:Z42"/>
    <mergeCell ref="Y45:Y46"/>
    <mergeCell ref="Z45:Z46"/>
    <mergeCell ref="S47:S48"/>
    <mergeCell ref="T47:T48"/>
    <mergeCell ref="R49:R50"/>
    <mergeCell ref="S49:S50"/>
    <mergeCell ref="W47:W48"/>
    <mergeCell ref="U49:U50"/>
    <mergeCell ref="V49:V50"/>
    <mergeCell ref="H41:H42"/>
    <mergeCell ref="M41:M42"/>
    <mergeCell ref="O45:O46"/>
    <mergeCell ref="U45:U46"/>
    <mergeCell ref="V45:V46"/>
    <mergeCell ref="W45:W46"/>
    <mergeCell ref="X45:X46"/>
    <mergeCell ref="W43:W44"/>
    <mergeCell ref="P43:P44"/>
    <mergeCell ref="Q43:Q44"/>
    <mergeCell ref="N43:N44"/>
    <mergeCell ref="O43:O44"/>
    <mergeCell ref="V41:V42"/>
    <mergeCell ref="W41:W42"/>
    <mergeCell ref="R45:R46"/>
    <mergeCell ref="S45:S46"/>
    <mergeCell ref="T45:T46"/>
    <mergeCell ref="T41:T42"/>
    <mergeCell ref="R43:R44"/>
    <mergeCell ref="S43:S44"/>
    <mergeCell ref="T43:T44"/>
    <mergeCell ref="M45:M46"/>
    <mergeCell ref="L45:L46"/>
    <mergeCell ref="U43:U44"/>
    <mergeCell ref="D41:D42"/>
    <mergeCell ref="E41:E42"/>
    <mergeCell ref="D43:D44"/>
    <mergeCell ref="P41:P42"/>
    <mergeCell ref="Q41:Q42"/>
    <mergeCell ref="R41:R42"/>
    <mergeCell ref="S41:S42"/>
    <mergeCell ref="AE43:AE44"/>
    <mergeCell ref="AF43:AF44"/>
    <mergeCell ref="AB43:AB44"/>
    <mergeCell ref="Y41:Y42"/>
    <mergeCell ref="U41:U42"/>
    <mergeCell ref="AB41:AB42"/>
    <mergeCell ref="AD41:AD42"/>
    <mergeCell ref="L41:L42"/>
    <mergeCell ref="I41:I42"/>
    <mergeCell ref="J41:J42"/>
    <mergeCell ref="K41:K42"/>
    <mergeCell ref="N41:N42"/>
    <mergeCell ref="O41:O42"/>
    <mergeCell ref="AC43:AC44"/>
    <mergeCell ref="AD43:AD44"/>
    <mergeCell ref="F41:F42"/>
    <mergeCell ref="G41:G42"/>
    <mergeCell ref="C43:C44"/>
    <mergeCell ref="F43:F44"/>
    <mergeCell ref="G43:G44"/>
    <mergeCell ref="H43:H44"/>
    <mergeCell ref="I43:I44"/>
    <mergeCell ref="J43:J44"/>
    <mergeCell ref="K43:K44"/>
    <mergeCell ref="L43:L44"/>
    <mergeCell ref="M43:M44"/>
    <mergeCell ref="M35:M36"/>
    <mergeCell ref="P35:P36"/>
    <mergeCell ref="O37:O38"/>
    <mergeCell ref="S37:S38"/>
    <mergeCell ref="U35:U36"/>
    <mergeCell ref="V35:V36"/>
    <mergeCell ref="N39:N40"/>
    <mergeCell ref="O39:O40"/>
    <mergeCell ref="F37:F38"/>
    <mergeCell ref="G37:G38"/>
    <mergeCell ref="H37:H38"/>
    <mergeCell ref="K37:K38"/>
    <mergeCell ref="L37:L38"/>
    <mergeCell ref="M37:M38"/>
    <mergeCell ref="N37:N38"/>
    <mergeCell ref="F39:F40"/>
    <mergeCell ref="G39:G40"/>
    <mergeCell ref="H39:H40"/>
    <mergeCell ref="I39:I40"/>
    <mergeCell ref="J39:J40"/>
    <mergeCell ref="K39:K40"/>
    <mergeCell ref="L39:L40"/>
    <mergeCell ref="M39:M40"/>
    <mergeCell ref="S35:S36"/>
    <mergeCell ref="T35:T36"/>
    <mergeCell ref="N31:N32"/>
    <mergeCell ref="F33:F34"/>
    <mergeCell ref="G33:G34"/>
    <mergeCell ref="F35:F36"/>
    <mergeCell ref="G35:G36"/>
    <mergeCell ref="X31:X32"/>
    <mergeCell ref="AA31:AA32"/>
    <mergeCell ref="W33:W34"/>
    <mergeCell ref="R31:R32"/>
    <mergeCell ref="S31:S32"/>
    <mergeCell ref="T31:T32"/>
    <mergeCell ref="U31:U32"/>
    <mergeCell ref="Q35:Q36"/>
    <mergeCell ref="R35:R36"/>
    <mergeCell ref="W35:W36"/>
    <mergeCell ref="X35:X36"/>
    <mergeCell ref="AA35:AA36"/>
    <mergeCell ref="H35:H36"/>
    <mergeCell ref="I35:I36"/>
    <mergeCell ref="J35:J36"/>
    <mergeCell ref="K35:K36"/>
    <mergeCell ref="L35:L36"/>
    <mergeCell ref="U33:U34"/>
    <mergeCell ref="F31:F32"/>
    <mergeCell ref="G31:G32"/>
    <mergeCell ref="H31:H32"/>
    <mergeCell ref="I31:I32"/>
    <mergeCell ref="J31:J32"/>
    <mergeCell ref="K31:K32"/>
    <mergeCell ref="V31:V32"/>
    <mergeCell ref="L31:L32"/>
    <mergeCell ref="M31:M32"/>
    <mergeCell ref="Q31:Q32"/>
    <mergeCell ref="G29:G30"/>
    <mergeCell ref="H29:H30"/>
    <mergeCell ref="I29:I30"/>
    <mergeCell ref="J29:J30"/>
    <mergeCell ref="S29:S30"/>
    <mergeCell ref="T29:T30"/>
    <mergeCell ref="U29:U30"/>
    <mergeCell ref="K29:K30"/>
    <mergeCell ref="L29:L30"/>
    <mergeCell ref="M29:M30"/>
    <mergeCell ref="P29:P30"/>
    <mergeCell ref="Q29:Q30"/>
    <mergeCell ref="O29:O30"/>
    <mergeCell ref="N29:N30"/>
    <mergeCell ref="R29:R30"/>
    <mergeCell ref="Q27:Q28"/>
    <mergeCell ref="R27:R28"/>
    <mergeCell ref="S27:S28"/>
    <mergeCell ref="T27:T28"/>
    <mergeCell ref="P25:P26"/>
    <mergeCell ref="Q25:Q26"/>
    <mergeCell ref="R25:R26"/>
    <mergeCell ref="S25:S26"/>
    <mergeCell ref="T25:T26"/>
    <mergeCell ref="I25:I26"/>
    <mergeCell ref="J25:J26"/>
    <mergeCell ref="K25:K26"/>
    <mergeCell ref="L25:L26"/>
    <mergeCell ref="M25:M26"/>
    <mergeCell ref="N25:N26"/>
    <mergeCell ref="O25:O26"/>
    <mergeCell ref="P21:P22"/>
    <mergeCell ref="F27:F28"/>
    <mergeCell ref="G27:G28"/>
    <mergeCell ref="H27:H28"/>
    <mergeCell ref="I27:I28"/>
    <mergeCell ref="J27:J28"/>
    <mergeCell ref="K27:K28"/>
    <mergeCell ref="L27:L28"/>
    <mergeCell ref="M27:M28"/>
    <mergeCell ref="N27:N28"/>
    <mergeCell ref="O27:O28"/>
    <mergeCell ref="P27:P28"/>
    <mergeCell ref="F25:F26"/>
    <mergeCell ref="G25:G26"/>
    <mergeCell ref="H25:H26"/>
    <mergeCell ref="P23:P24"/>
    <mergeCell ref="N23:N24"/>
    <mergeCell ref="Z15:Z16"/>
    <mergeCell ref="Z13:Z14"/>
    <mergeCell ref="AC15:AC16"/>
    <mergeCell ref="AD15:AD16"/>
    <mergeCell ref="AB15:AB16"/>
    <mergeCell ref="AA13:AA14"/>
    <mergeCell ref="AA15:AA16"/>
    <mergeCell ref="AA25:AA26"/>
    <mergeCell ref="R17:R18"/>
    <mergeCell ref="S17:S18"/>
    <mergeCell ref="T17:T18"/>
    <mergeCell ref="Y17:Y18"/>
    <mergeCell ref="W15:W16"/>
    <mergeCell ref="T19:T20"/>
    <mergeCell ref="AB13:AB14"/>
    <mergeCell ref="AC13:AC14"/>
    <mergeCell ref="AD13:AD14"/>
    <mergeCell ref="S13:S14"/>
    <mergeCell ref="T13:T14"/>
    <mergeCell ref="U13:U14"/>
    <mergeCell ref="Y15:Y16"/>
    <mergeCell ref="W17:W18"/>
    <mergeCell ref="X17:X18"/>
    <mergeCell ref="V17:V18"/>
    <mergeCell ref="S15:S16"/>
    <mergeCell ref="T15:T16"/>
    <mergeCell ref="V15:V16"/>
    <mergeCell ref="X15:X16"/>
    <mergeCell ref="U15:U16"/>
    <mergeCell ref="X13:X14"/>
    <mergeCell ref="Y13:Y14"/>
    <mergeCell ref="U17:U18"/>
    <mergeCell ref="R15:R16"/>
    <mergeCell ref="L15:L16"/>
    <mergeCell ref="M15:M16"/>
    <mergeCell ref="D15:D16"/>
    <mergeCell ref="E15:E16"/>
    <mergeCell ref="U19:U20"/>
    <mergeCell ref="V19:V20"/>
    <mergeCell ref="I17:I18"/>
    <mergeCell ref="J17:J18"/>
    <mergeCell ref="K17:K18"/>
    <mergeCell ref="O15:O16"/>
    <mergeCell ref="K15:K16"/>
    <mergeCell ref="P17:P18"/>
    <mergeCell ref="Q17:Q18"/>
    <mergeCell ref="N17:N18"/>
    <mergeCell ref="Q15:Q16"/>
    <mergeCell ref="F15:F16"/>
    <mergeCell ref="G15:G16"/>
    <mergeCell ref="H15:H16"/>
    <mergeCell ref="I15:I16"/>
    <mergeCell ref="J15:J16"/>
    <mergeCell ref="O17:O18"/>
    <mergeCell ref="D17:D18"/>
    <mergeCell ref="Q19:Q20"/>
    <mergeCell ref="F19:F20"/>
    <mergeCell ref="Y19:Y20"/>
    <mergeCell ref="Z23:Z24"/>
    <mergeCell ref="W23:W24"/>
    <mergeCell ref="D19:D20"/>
    <mergeCell ref="W19:W20"/>
    <mergeCell ref="X19:X20"/>
    <mergeCell ref="N19:N20"/>
    <mergeCell ref="O19:O20"/>
    <mergeCell ref="G23:G24"/>
    <mergeCell ref="H23:H24"/>
    <mergeCell ref="I23:I24"/>
    <mergeCell ref="J23:J24"/>
    <mergeCell ref="K23:K24"/>
    <mergeCell ref="L23:L24"/>
    <mergeCell ref="T21:T22"/>
    <mergeCell ref="U21:U22"/>
    <mergeCell ref="V21:V22"/>
    <mergeCell ref="Q21:Q22"/>
    <mergeCell ref="R21:R22"/>
    <mergeCell ref="S21:S22"/>
    <mergeCell ref="T23:T24"/>
    <mergeCell ref="O21:O22"/>
    <mergeCell ref="K19:K20"/>
    <mergeCell ref="R19:R20"/>
    <mergeCell ref="G19:G20"/>
    <mergeCell ref="H19:H20"/>
    <mergeCell ref="I19:I20"/>
    <mergeCell ref="J19:J20"/>
    <mergeCell ref="S19:S20"/>
    <mergeCell ref="N21:N22"/>
    <mergeCell ref="L19:L20"/>
    <mergeCell ref="M19:M20"/>
    <mergeCell ref="P19:P20"/>
    <mergeCell ref="S23:S24"/>
    <mergeCell ref="R23:R24"/>
    <mergeCell ref="Q23:Q24"/>
    <mergeCell ref="F21:F22"/>
    <mergeCell ref="G21:G22"/>
    <mergeCell ref="H21:H22"/>
    <mergeCell ref="I21:I22"/>
    <mergeCell ref="O23:O24"/>
    <mergeCell ref="J21:J22"/>
    <mergeCell ref="K21:K22"/>
    <mergeCell ref="L21:L22"/>
    <mergeCell ref="M21:M22"/>
    <mergeCell ref="M23:M24"/>
    <mergeCell ref="B39:B40"/>
    <mergeCell ref="D25:D26"/>
    <mergeCell ref="E25:E26"/>
    <mergeCell ref="D29:D30"/>
    <mergeCell ref="E29:E30"/>
    <mergeCell ref="D31:D32"/>
    <mergeCell ref="E31:E32"/>
    <mergeCell ref="D33:D34"/>
    <mergeCell ref="E33:E34"/>
    <mergeCell ref="D35:D36"/>
    <mergeCell ref="E35:E36"/>
    <mergeCell ref="C31:C32"/>
    <mergeCell ref="AA11:AA12"/>
    <mergeCell ref="AB11:AB12"/>
    <mergeCell ref="AC11:AC12"/>
    <mergeCell ref="C13:C14"/>
    <mergeCell ref="F13:F14"/>
    <mergeCell ref="G13:G14"/>
    <mergeCell ref="H13:H14"/>
    <mergeCell ref="I13:I14"/>
    <mergeCell ref="J13:J14"/>
    <mergeCell ref="K13:K14"/>
    <mergeCell ref="L13:L14"/>
    <mergeCell ref="M13:M14"/>
    <mergeCell ref="D11:D12"/>
    <mergeCell ref="E11:E12"/>
    <mergeCell ref="D13:D14"/>
    <mergeCell ref="E13:E14"/>
    <mergeCell ref="Z11:Z12"/>
    <mergeCell ref="N11:N12"/>
    <mergeCell ref="O11:O12"/>
    <mergeCell ref="W13:W14"/>
    <mergeCell ref="V13:V14"/>
    <mergeCell ref="P13:P14"/>
    <mergeCell ref="Q13:Q14"/>
    <mergeCell ref="R13:R14"/>
    <mergeCell ref="Y11:Y12"/>
    <mergeCell ref="V11:V12"/>
    <mergeCell ref="U11:U12"/>
    <mergeCell ref="T11:T12"/>
    <mergeCell ref="N13:N14"/>
    <mergeCell ref="B61:B62"/>
    <mergeCell ref="B63:B64"/>
    <mergeCell ref="B23:B24"/>
    <mergeCell ref="B25:B26"/>
    <mergeCell ref="B27:B28"/>
    <mergeCell ref="B29:B30"/>
    <mergeCell ref="B13:B14"/>
    <mergeCell ref="B15:B16"/>
    <mergeCell ref="B17:B18"/>
    <mergeCell ref="B19:B20"/>
    <mergeCell ref="B21:B22"/>
    <mergeCell ref="B47:B48"/>
    <mergeCell ref="B49:B50"/>
    <mergeCell ref="B31:B32"/>
    <mergeCell ref="B33:B34"/>
    <mergeCell ref="B35:B36"/>
    <mergeCell ref="S11:S12"/>
    <mergeCell ref="E43:E44"/>
    <mergeCell ref="Q11:Q12"/>
    <mergeCell ref="B65:B66"/>
    <mergeCell ref="B67:B68"/>
    <mergeCell ref="C11:C12"/>
    <mergeCell ref="C19:C20"/>
    <mergeCell ref="C29:C30"/>
    <mergeCell ref="C37:C38"/>
    <mergeCell ref="C47:C48"/>
    <mergeCell ref="C57:C58"/>
    <mergeCell ref="C67:C68"/>
    <mergeCell ref="B51:B52"/>
    <mergeCell ref="B53:B54"/>
    <mergeCell ref="B55:B56"/>
    <mergeCell ref="B57:B58"/>
    <mergeCell ref="B59:B60"/>
    <mergeCell ref="B41:B42"/>
    <mergeCell ref="B43:B44"/>
    <mergeCell ref="B45:B46"/>
    <mergeCell ref="C17:C18"/>
    <mergeCell ref="C41:C42"/>
    <mergeCell ref="C53:C54"/>
    <mergeCell ref="C51:C52"/>
    <mergeCell ref="C61:C62"/>
    <mergeCell ref="C39:C40"/>
    <mergeCell ref="B37:B38"/>
    <mergeCell ref="R11:R12"/>
    <mergeCell ref="C15:C16"/>
    <mergeCell ref="C23:C24"/>
    <mergeCell ref="C21:C22"/>
    <mergeCell ref="C27:C28"/>
    <mergeCell ref="C25:C26"/>
    <mergeCell ref="C33:C34"/>
    <mergeCell ref="C35:C36"/>
    <mergeCell ref="L33:L34"/>
    <mergeCell ref="O31:O32"/>
    <mergeCell ref="N33:N34"/>
    <mergeCell ref="O33:O34"/>
    <mergeCell ref="N35:N36"/>
    <mergeCell ref="O35:O36"/>
    <mergeCell ref="D23:D24"/>
    <mergeCell ref="E23:E24"/>
    <mergeCell ref="G17:G18"/>
    <mergeCell ref="H17:H18"/>
    <mergeCell ref="L17:L18"/>
    <mergeCell ref="M17:M18"/>
    <mergeCell ref="D27:D28"/>
    <mergeCell ref="E27:E28"/>
    <mergeCell ref="F29:F30"/>
    <mergeCell ref="O13:O14"/>
    <mergeCell ref="N15:N16"/>
    <mergeCell ref="N51:N52"/>
    <mergeCell ref="P11:P12"/>
    <mergeCell ref="E19:E20"/>
    <mergeCell ref="D21:D22"/>
    <mergeCell ref="E21:E22"/>
    <mergeCell ref="M33:M34"/>
    <mergeCell ref="I37:I38"/>
    <mergeCell ref="J37:J38"/>
    <mergeCell ref="N47:N48"/>
    <mergeCell ref="H47:H48"/>
    <mergeCell ref="I47:I48"/>
    <mergeCell ref="J47:J48"/>
    <mergeCell ref="N45:N46"/>
    <mergeCell ref="D37:D38"/>
    <mergeCell ref="E37:E38"/>
    <mergeCell ref="D39:D40"/>
    <mergeCell ref="E39:E40"/>
    <mergeCell ref="P33:P34"/>
    <mergeCell ref="P31:P32"/>
    <mergeCell ref="P15:P16"/>
    <mergeCell ref="F23:F24"/>
    <mergeCell ref="E17:E18"/>
    <mergeCell ref="F17:F18"/>
    <mergeCell ref="B2:B10"/>
    <mergeCell ref="AL4:BP4"/>
    <mergeCell ref="C10:L10"/>
    <mergeCell ref="M10:V10"/>
    <mergeCell ref="W10:AF10"/>
    <mergeCell ref="C2:AF9"/>
    <mergeCell ref="AG2:AG10"/>
    <mergeCell ref="B11:B12"/>
    <mergeCell ref="F11:F12"/>
    <mergeCell ref="G11:G12"/>
    <mergeCell ref="H11:H12"/>
    <mergeCell ref="I11:I12"/>
    <mergeCell ref="J11:J12"/>
    <mergeCell ref="K11:K12"/>
    <mergeCell ref="L11:L12"/>
    <mergeCell ref="W11:W12"/>
    <mergeCell ref="X11:X12"/>
    <mergeCell ref="M11:M12"/>
    <mergeCell ref="AM7:BQ7"/>
    <mergeCell ref="AM6:BQ6"/>
    <mergeCell ref="AQ10:BQ10"/>
    <mergeCell ref="AM11:BQ11"/>
    <mergeCell ref="AQ8:BQ8"/>
    <mergeCell ref="AM9:BQ9"/>
    <mergeCell ref="D67:D68"/>
    <mergeCell ref="E67:E68"/>
    <mergeCell ref="D65:D66"/>
    <mergeCell ref="E65:E66"/>
    <mergeCell ref="H33:H34"/>
    <mergeCell ref="I33:I34"/>
    <mergeCell ref="J33:J34"/>
    <mergeCell ref="K33:K34"/>
    <mergeCell ref="D53:D54"/>
    <mergeCell ref="E53:E54"/>
    <mergeCell ref="D55:D56"/>
    <mergeCell ref="K45:K46"/>
    <mergeCell ref="K47:K48"/>
    <mergeCell ref="D59:D60"/>
    <mergeCell ref="E59:E60"/>
    <mergeCell ref="D61:D62"/>
    <mergeCell ref="E61:E62"/>
    <mergeCell ref="F61:F62"/>
    <mergeCell ref="G61:G62"/>
    <mergeCell ref="H61:H62"/>
    <mergeCell ref="I61:I62"/>
    <mergeCell ref="H57:H58"/>
    <mergeCell ref="I57:I58"/>
    <mergeCell ref="J57:J58"/>
    <mergeCell ref="M67:M68"/>
    <mergeCell ref="N61:N62"/>
    <mergeCell ref="O61:O62"/>
    <mergeCell ref="N63:N64"/>
    <mergeCell ref="O63:O64"/>
    <mergeCell ref="N65:N66"/>
    <mergeCell ref="F67:F68"/>
    <mergeCell ref="G67:G68"/>
    <mergeCell ref="H67:H68"/>
    <mergeCell ref="I67:I68"/>
    <mergeCell ref="J67:J68"/>
    <mergeCell ref="K67:K68"/>
    <mergeCell ref="L67:L68"/>
    <mergeCell ref="J61:J62"/>
    <mergeCell ref="O65:O66"/>
    <mergeCell ref="N67:N68"/>
    <mergeCell ref="O67:O68"/>
    <mergeCell ref="D63:D64"/>
    <mergeCell ref="E63:E64"/>
    <mergeCell ref="F45:F46"/>
    <mergeCell ref="G45:G46"/>
    <mergeCell ref="H45:H46"/>
    <mergeCell ref="I45:I46"/>
    <mergeCell ref="J45:J46"/>
    <mergeCell ref="D57:D58"/>
    <mergeCell ref="I51:I52"/>
    <mergeCell ref="J51:J52"/>
    <mergeCell ref="D51:D52"/>
    <mergeCell ref="E51:E52"/>
    <mergeCell ref="F53:F54"/>
    <mergeCell ref="G53:G54"/>
    <mergeCell ref="H53:H54"/>
    <mergeCell ref="I53:I54"/>
    <mergeCell ref="J53:J54"/>
    <mergeCell ref="D47:D48"/>
    <mergeCell ref="E47:E48"/>
    <mergeCell ref="F47:F48"/>
    <mergeCell ref="F51:F52"/>
    <mergeCell ref="G51:G52"/>
    <mergeCell ref="H51:H52"/>
    <mergeCell ref="D45:D46"/>
    <mergeCell ref="AA19:AA20"/>
    <mergeCell ref="AQ53:BQ54"/>
    <mergeCell ref="Q39:Q40"/>
    <mergeCell ref="P39:P40"/>
    <mergeCell ref="T39:T40"/>
    <mergeCell ref="U39:U40"/>
    <mergeCell ref="V39:V40"/>
    <mergeCell ref="W39:W40"/>
    <mergeCell ref="X39:X40"/>
    <mergeCell ref="T37:T38"/>
    <mergeCell ref="R39:R40"/>
    <mergeCell ref="S39:S40"/>
    <mergeCell ref="V37:V38"/>
    <mergeCell ref="P37:P38"/>
    <mergeCell ref="Q37:Q38"/>
    <mergeCell ref="W37:W38"/>
    <mergeCell ref="X37:X38"/>
    <mergeCell ref="R37:R38"/>
    <mergeCell ref="U37:U38"/>
    <mergeCell ref="Q33:Q34"/>
    <mergeCell ref="R33:R34"/>
    <mergeCell ref="S33:S34"/>
    <mergeCell ref="T33:T34"/>
    <mergeCell ref="Z19:Z20"/>
    <mergeCell ref="AC57:AC58"/>
    <mergeCell ref="Y31:Y32"/>
    <mergeCell ref="Z31:Z32"/>
    <mergeCell ref="Y33:Y34"/>
    <mergeCell ref="Z33:Z34"/>
    <mergeCell ref="Y35:Y36"/>
    <mergeCell ref="Z35:Z36"/>
    <mergeCell ref="Z47:Z48"/>
    <mergeCell ref="Y49:Y50"/>
    <mergeCell ref="Z49:Z50"/>
    <mergeCell ref="Y51:Y52"/>
    <mergeCell ref="Z51:Z52"/>
    <mergeCell ref="Y53:Y54"/>
    <mergeCell ref="Z53:Z54"/>
    <mergeCell ref="AB35:AB36"/>
    <mergeCell ref="AC35:AC36"/>
    <mergeCell ref="Y39:Y40"/>
    <mergeCell ref="Z39:Z40"/>
    <mergeCell ref="AA39:AA40"/>
    <mergeCell ref="AA45:AA46"/>
    <mergeCell ref="AA57:AA58"/>
    <mergeCell ref="AB57:AB58"/>
    <mergeCell ref="Z57:Z58"/>
    <mergeCell ref="AC41:AC42"/>
    <mergeCell ref="AC51:AC52"/>
    <mergeCell ref="AD51:AD52"/>
    <mergeCell ref="AQ41:BQ42"/>
    <mergeCell ref="AQ55:BQ56"/>
    <mergeCell ref="AM60:BQ61"/>
    <mergeCell ref="AF61:AF62"/>
    <mergeCell ref="AB39:AB40"/>
    <mergeCell ref="AB49:AB50"/>
    <mergeCell ref="AF55:AF56"/>
    <mergeCell ref="AC61:AC62"/>
    <mergeCell ref="AD61:AD62"/>
    <mergeCell ref="AE61:AE62"/>
    <mergeCell ref="AG57:AG58"/>
    <mergeCell ref="AD57:AD58"/>
    <mergeCell ref="AE57:AE58"/>
    <mergeCell ref="AC55:AC56"/>
    <mergeCell ref="AF47:AF48"/>
    <mergeCell ref="AF49:AF50"/>
    <mergeCell ref="AG59:AG60"/>
    <mergeCell ref="AG61:AG62"/>
    <mergeCell ref="AD55:AD56"/>
    <mergeCell ref="AE55:AE56"/>
    <mergeCell ref="AF57:AF58"/>
    <mergeCell ref="AD53:AD54"/>
    <mergeCell ref="AM16:BQ16"/>
    <mergeCell ref="AM17:BQ17"/>
    <mergeCell ref="AF31:AF32"/>
    <mergeCell ref="AE15:AE16"/>
    <mergeCell ref="AF15:AF16"/>
    <mergeCell ref="AF29:AF30"/>
    <mergeCell ref="AE19:AE20"/>
    <mergeCell ref="AF19:AF20"/>
    <mergeCell ref="AE29:AE30"/>
    <mergeCell ref="AH23:AH24"/>
    <mergeCell ref="AI23:AI24"/>
    <mergeCell ref="AF25:AF26"/>
    <mergeCell ref="AE31:AE32"/>
    <mergeCell ref="AQ19:BQ19"/>
    <mergeCell ref="AM20:BQ20"/>
    <mergeCell ref="Y37:Y38"/>
    <mergeCell ref="AB33:AB34"/>
    <mergeCell ref="Z37:Z38"/>
    <mergeCell ref="Y29:Y30"/>
    <mergeCell ref="AE25:AE26"/>
    <mergeCell ref="AB17:AB18"/>
    <mergeCell ref="AC17:AC18"/>
    <mergeCell ref="AD17:AD18"/>
    <mergeCell ref="AF27:AF28"/>
    <mergeCell ref="AA29:AA30"/>
    <mergeCell ref="Z29:Z30"/>
    <mergeCell ref="AC33:AC34"/>
    <mergeCell ref="Z17:Z18"/>
    <mergeCell ref="AA17:AA18"/>
    <mergeCell ref="AD19:AD20"/>
    <mergeCell ref="Z21:Z22"/>
    <mergeCell ref="AA21:AA22"/>
    <mergeCell ref="AB21:AB22"/>
    <mergeCell ref="AB19:AB20"/>
    <mergeCell ref="AC19:AC20"/>
    <mergeCell ref="AC27:AC28"/>
    <mergeCell ref="AD27:AD28"/>
    <mergeCell ref="AF37:AF38"/>
    <mergeCell ref="AB37:AB38"/>
    <mergeCell ref="AA37:AA38"/>
    <mergeCell ref="AD33:AD34"/>
    <mergeCell ref="AE27:AE28"/>
    <mergeCell ref="AA27:AA28"/>
    <mergeCell ref="AB27:AB28"/>
    <mergeCell ref="AB29:AB30"/>
    <mergeCell ref="AE33:AE34"/>
    <mergeCell ref="AF33:AF34"/>
    <mergeCell ref="AD37:AD38"/>
    <mergeCell ref="AE37:AE38"/>
    <mergeCell ref="AC25:AC26"/>
    <mergeCell ref="AD25:AD26"/>
    <mergeCell ref="AB25:AB26"/>
    <mergeCell ref="AA33:AA34"/>
    <mergeCell ref="Z27:Z28"/>
    <mergeCell ref="Z25:Z26"/>
    <mergeCell ref="AC31:AC32"/>
    <mergeCell ref="AD31:AD32"/>
    <mergeCell ref="V33:V34"/>
    <mergeCell ref="AB31:AB32"/>
    <mergeCell ref="X25:X26"/>
    <mergeCell ref="U23:U24"/>
    <mergeCell ref="W21:W22"/>
    <mergeCell ref="X21:X22"/>
    <mergeCell ref="Y23:Y24"/>
    <mergeCell ref="W27:W28"/>
    <mergeCell ref="X27:X28"/>
    <mergeCell ref="X23:X24"/>
    <mergeCell ref="X33:X34"/>
    <mergeCell ref="Y27:Y28"/>
    <mergeCell ref="X29:X30"/>
    <mergeCell ref="U25:U26"/>
    <mergeCell ref="V25:V26"/>
    <mergeCell ref="W25:W26"/>
    <mergeCell ref="Y25:Y26"/>
    <mergeCell ref="V29:V30"/>
    <mergeCell ref="W29:W30"/>
    <mergeCell ref="U27:U28"/>
    <mergeCell ref="V27:V28"/>
    <mergeCell ref="W31:W32"/>
    <mergeCell ref="Y21:Y22"/>
    <mergeCell ref="V23:V24"/>
    <mergeCell ref="AQ63:BQ64"/>
    <mergeCell ref="AQ66:BQ67"/>
    <mergeCell ref="AM50:BQ51"/>
    <mergeCell ref="AF23:AF24"/>
    <mergeCell ref="AE23:AE24"/>
    <mergeCell ref="AD23:AD24"/>
    <mergeCell ref="AC23:AC24"/>
    <mergeCell ref="AB23:AB24"/>
    <mergeCell ref="AA23:AA24"/>
    <mergeCell ref="AM28:BQ28"/>
    <mergeCell ref="AM29:BQ29"/>
    <mergeCell ref="AM24:BQ24"/>
    <mergeCell ref="AQ23:BQ23"/>
    <mergeCell ref="AE39:AE40"/>
    <mergeCell ref="AD47:AD48"/>
    <mergeCell ref="AE47:AE48"/>
    <mergeCell ref="AQ33:BQ34"/>
    <mergeCell ref="AM38:BQ39"/>
    <mergeCell ref="AQ44:BQ45"/>
    <mergeCell ref="AC49:AC50"/>
    <mergeCell ref="AF45:AF46"/>
    <mergeCell ref="AE41:AE42"/>
    <mergeCell ref="AF41:AF42"/>
    <mergeCell ref="AF39:AF40"/>
  </mergeCells>
  <pageMargins left="0.39370078740157483" right="0.39370078740157483" top="0.39370078740157483" bottom="0.39370078740157483" header="0.31496062992125984" footer="0.31496062992125984"/>
  <pageSetup paperSize="9" scale="94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A67"/>
  <sheetViews>
    <sheetView view="pageBreakPreview" topLeftCell="A17" zoomScaleNormal="175" zoomScaleSheetLayoutView="100" zoomScalePageLayoutView="130" workbookViewId="0">
      <selection activeCell="K16" sqref="K16"/>
    </sheetView>
  </sheetViews>
  <sheetFormatPr baseColWidth="10" defaultRowHeight="15" x14ac:dyDescent="0.25"/>
  <cols>
    <col min="1" max="1" width="0.7109375" customWidth="1"/>
    <col min="2" max="3" width="2" customWidth="1"/>
    <col min="4" max="15" width="2.85546875" customWidth="1"/>
    <col min="16" max="16" width="3.140625" customWidth="1"/>
    <col min="17" max="17" width="3.42578125" customWidth="1"/>
    <col min="18" max="18" width="0.7109375" customWidth="1"/>
    <col min="19" max="19" width="0.5703125" customWidth="1"/>
    <col min="20" max="20" width="1.7109375" customWidth="1"/>
    <col min="21" max="21" width="1.85546875" customWidth="1"/>
    <col min="22" max="22" width="1.7109375" customWidth="1"/>
    <col min="23" max="23" width="1.85546875" customWidth="1"/>
    <col min="24" max="24" width="2.5703125" customWidth="1"/>
    <col min="25" max="46" width="1.85546875" customWidth="1"/>
    <col min="47" max="47" width="1.5703125" customWidth="1"/>
    <col min="48" max="48" width="0.42578125" customWidth="1"/>
    <col min="49" max="49" width="0.28515625" customWidth="1"/>
    <col min="50" max="51" width="0.42578125" customWidth="1"/>
    <col min="52" max="52" width="0.140625" customWidth="1"/>
    <col min="53" max="56" width="0.42578125" customWidth="1"/>
    <col min="57" max="89" width="1.42578125" customWidth="1"/>
    <col min="90" max="309" width="2" customWidth="1"/>
  </cols>
  <sheetData>
    <row r="1" spans="2:53" ht="0.75" customHeight="1" x14ac:dyDescent="0.25"/>
    <row r="2" spans="2:53" ht="3" customHeight="1" x14ac:dyDescent="0.25"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1"/>
      <c r="Q2" s="11"/>
    </row>
    <row r="3" spans="2:53" ht="2.25" customHeight="1" x14ac:dyDescent="0.25"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1"/>
      <c r="Q3" s="11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</row>
    <row r="4" spans="2:53" ht="21" customHeight="1" x14ac:dyDescent="0.25">
      <c r="B4" s="19"/>
      <c r="C4" s="19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1"/>
      <c r="Q4" s="11"/>
      <c r="R4" s="11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</row>
    <row r="5" spans="2:53" ht="19.5" customHeight="1" x14ac:dyDescent="0.25">
      <c r="B5" s="19"/>
      <c r="C5" s="34" t="s">
        <v>49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1"/>
      <c r="U5" s="10"/>
      <c r="V5" s="10"/>
      <c r="W5" s="10"/>
      <c r="X5" s="10"/>
      <c r="AK5" s="10"/>
      <c r="AL5" s="10"/>
      <c r="AM5" s="10"/>
      <c r="AN5" s="10"/>
      <c r="AO5" s="10"/>
      <c r="AP5" s="10"/>
      <c r="AQ5" s="10"/>
      <c r="AR5" s="10"/>
    </row>
    <row r="6" spans="2:53" ht="15.75" customHeight="1" x14ac:dyDescent="0.25">
      <c r="B6" s="19"/>
      <c r="C6" s="495" t="s">
        <v>256</v>
      </c>
      <c r="D6" s="527"/>
      <c r="E6" s="527"/>
      <c r="F6" s="527"/>
      <c r="G6" s="527"/>
      <c r="H6" s="527"/>
      <c r="I6" s="527"/>
      <c r="J6" s="527"/>
      <c r="K6" s="527"/>
      <c r="L6" s="527"/>
      <c r="M6" s="527"/>
      <c r="N6" s="527"/>
      <c r="O6" s="527"/>
      <c r="P6" s="527"/>
      <c r="Q6" s="527"/>
      <c r="R6" s="11"/>
      <c r="S6" s="12"/>
      <c r="U6" s="10"/>
      <c r="V6" s="10"/>
      <c r="W6" s="10"/>
      <c r="X6" s="10"/>
      <c r="AK6" s="10"/>
      <c r="AL6" s="10"/>
      <c r="AM6" s="10"/>
      <c r="AN6" s="10"/>
      <c r="AO6" s="10"/>
      <c r="AP6" s="10"/>
      <c r="AQ6" s="10"/>
      <c r="AR6" s="10"/>
    </row>
    <row r="7" spans="2:53" ht="18.75" customHeight="1" x14ac:dyDescent="0.25">
      <c r="B7" s="19"/>
      <c r="C7" s="499"/>
      <c r="D7" s="499"/>
      <c r="E7" s="499"/>
      <c r="F7" s="499"/>
      <c r="G7" s="499"/>
      <c r="H7" s="499"/>
      <c r="I7" s="499"/>
      <c r="J7" s="499"/>
      <c r="K7" s="499"/>
      <c r="L7" s="499"/>
      <c r="M7" s="499"/>
      <c r="N7" s="499"/>
      <c r="O7" s="499"/>
      <c r="P7" s="499"/>
      <c r="Q7" s="499"/>
      <c r="R7" s="11"/>
      <c r="S7" s="12"/>
      <c r="U7" s="10"/>
      <c r="V7" s="10"/>
      <c r="W7" s="10"/>
      <c r="X7" s="10"/>
      <c r="AK7" s="10"/>
      <c r="AL7" s="10"/>
      <c r="AM7" s="10"/>
      <c r="AN7" s="10"/>
      <c r="AO7" s="10"/>
      <c r="AP7" s="10"/>
      <c r="AQ7" s="10"/>
      <c r="AR7" s="10"/>
    </row>
    <row r="8" spans="2:53" ht="17.25" customHeight="1" x14ac:dyDescent="0.25">
      <c r="B8" s="19"/>
      <c r="C8" s="12"/>
      <c r="D8" s="12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1"/>
      <c r="S8" s="12"/>
      <c r="U8" s="4"/>
      <c r="V8" s="5"/>
      <c r="W8" s="5"/>
      <c r="X8" s="5"/>
      <c r="AK8" s="1"/>
      <c r="AL8" s="4"/>
      <c r="AM8" s="4"/>
      <c r="AN8" s="4"/>
      <c r="AO8" s="4"/>
      <c r="AP8" s="6"/>
      <c r="AQ8" s="6"/>
      <c r="AR8" s="6"/>
    </row>
    <row r="9" spans="2:53" ht="15" customHeight="1" x14ac:dyDescent="0.25">
      <c r="B9" s="19"/>
      <c r="C9" s="35" t="s">
        <v>55</v>
      </c>
      <c r="D9" s="12"/>
      <c r="E9" s="1"/>
      <c r="F9" s="528" t="s">
        <v>257</v>
      </c>
      <c r="G9" s="528"/>
      <c r="H9" s="528"/>
      <c r="I9" s="528"/>
      <c r="J9" s="528"/>
      <c r="K9" s="528"/>
      <c r="L9" s="528"/>
      <c r="M9" s="528"/>
      <c r="N9" s="528"/>
      <c r="O9" s="528"/>
      <c r="P9" s="528"/>
      <c r="Q9" s="528"/>
      <c r="R9" s="11"/>
      <c r="S9" s="12"/>
      <c r="U9" s="5"/>
      <c r="V9" s="5"/>
      <c r="W9" s="5"/>
      <c r="X9" s="5"/>
      <c r="AK9" s="1"/>
      <c r="AL9" s="4"/>
      <c r="AM9" s="4"/>
      <c r="AN9" s="4"/>
      <c r="AO9" s="4"/>
      <c r="AP9" s="6"/>
      <c r="AQ9" s="6"/>
      <c r="AR9" s="6"/>
    </row>
    <row r="10" spans="2:53" ht="15" customHeight="1" x14ac:dyDescent="0.25">
      <c r="B10" s="19"/>
      <c r="C10" s="30"/>
      <c r="D10" s="31"/>
      <c r="E10" s="32"/>
      <c r="F10" s="529"/>
      <c r="G10" s="529"/>
      <c r="H10" s="529"/>
      <c r="I10" s="529"/>
      <c r="J10" s="529"/>
      <c r="K10" s="529"/>
      <c r="L10" s="529"/>
      <c r="M10" s="529"/>
      <c r="N10" s="529"/>
      <c r="O10" s="529"/>
      <c r="P10" s="529"/>
      <c r="Q10" s="529"/>
      <c r="R10" s="11"/>
      <c r="S10" s="10"/>
      <c r="U10" s="19"/>
      <c r="V10" s="19"/>
      <c r="W10" s="19"/>
      <c r="X10" s="19"/>
      <c r="AK10" s="2"/>
      <c r="AL10" s="1"/>
      <c r="AM10" s="1"/>
      <c r="AN10" s="1"/>
      <c r="AO10" s="1"/>
      <c r="AP10" s="1"/>
      <c r="AQ10" s="1"/>
      <c r="AR10" s="1"/>
    </row>
    <row r="11" spans="2:53" ht="15" customHeight="1" x14ac:dyDescent="0.25">
      <c r="B11" s="18"/>
      <c r="C11" s="35" t="s">
        <v>56</v>
      </c>
      <c r="D11" s="12"/>
      <c r="E11" s="1"/>
      <c r="F11" s="530" t="s">
        <v>258</v>
      </c>
      <c r="G11" s="530"/>
      <c r="H11" s="530"/>
      <c r="I11" s="530"/>
      <c r="J11" s="530"/>
      <c r="K11" s="530"/>
      <c r="L11" s="530"/>
      <c r="M11" s="530"/>
      <c r="N11" s="530"/>
      <c r="O11" s="530"/>
      <c r="P11" s="530"/>
      <c r="Q11" s="530"/>
      <c r="R11" s="22"/>
      <c r="S11" s="2"/>
      <c r="U11" s="19"/>
      <c r="V11" s="19"/>
      <c r="W11" s="19"/>
      <c r="X11" s="19"/>
      <c r="AK11" s="1"/>
      <c r="AL11" s="4"/>
      <c r="AM11" s="4"/>
      <c r="AN11" s="4"/>
      <c r="AO11" s="4"/>
      <c r="AP11" s="6"/>
      <c r="AQ11" s="6"/>
      <c r="AR11" s="6"/>
    </row>
    <row r="12" spans="2:53" ht="15" customHeight="1" x14ac:dyDescent="0.25">
      <c r="B12" s="18"/>
      <c r="C12" s="30"/>
      <c r="D12" s="31"/>
      <c r="E12" s="32"/>
      <c r="F12" s="531"/>
      <c r="G12" s="531"/>
      <c r="H12" s="531"/>
      <c r="I12" s="531"/>
      <c r="J12" s="531"/>
      <c r="K12" s="531"/>
      <c r="L12" s="531"/>
      <c r="M12" s="531"/>
      <c r="N12" s="531"/>
      <c r="O12" s="531"/>
      <c r="P12" s="531"/>
      <c r="Q12" s="531"/>
      <c r="R12" s="22"/>
      <c r="S12" s="2"/>
      <c r="U12" s="19"/>
      <c r="V12" s="19"/>
      <c r="W12" s="19"/>
      <c r="X12" s="19"/>
      <c r="AK12" s="2"/>
      <c r="AL12" s="1"/>
      <c r="AM12" s="1"/>
      <c r="AN12" s="1"/>
      <c r="AO12" s="1"/>
      <c r="AP12" s="1"/>
      <c r="AQ12" s="1"/>
      <c r="AR12" s="1"/>
    </row>
    <row r="13" spans="2:53" ht="15" customHeight="1" x14ac:dyDescent="0.25">
      <c r="B13" s="18"/>
      <c r="D13" s="3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2"/>
      <c r="U13" s="19"/>
      <c r="V13" s="19"/>
      <c r="W13" s="19"/>
      <c r="X13" s="19"/>
      <c r="AK13" s="2"/>
      <c r="AL13" s="1"/>
      <c r="AM13" s="1"/>
      <c r="AN13" s="1"/>
      <c r="AO13" s="1"/>
      <c r="AP13" s="1"/>
      <c r="AQ13" s="1"/>
      <c r="AR13" s="1"/>
      <c r="BA13" s="26"/>
    </row>
    <row r="14" spans="2:53" ht="15" customHeight="1" x14ac:dyDescent="0.25">
      <c r="B14" s="18"/>
      <c r="C14" s="34" t="s">
        <v>50</v>
      </c>
      <c r="D14" s="3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2"/>
      <c r="U14" s="19"/>
      <c r="V14" s="19"/>
      <c r="W14" s="19"/>
      <c r="X14" s="19"/>
      <c r="AK14" s="2"/>
      <c r="AL14" s="1"/>
      <c r="AM14" s="1"/>
      <c r="AN14" s="1"/>
      <c r="AO14" s="1"/>
      <c r="AP14" s="1"/>
      <c r="AQ14" s="1"/>
      <c r="AR14" s="1"/>
      <c r="BA14" s="26"/>
    </row>
    <row r="15" spans="2:53" ht="12.75" customHeight="1" x14ac:dyDescent="0.25">
      <c r="B15" s="18"/>
      <c r="C15" s="28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2"/>
      <c r="U15" s="19"/>
      <c r="V15" s="19"/>
      <c r="W15" s="19"/>
      <c r="X15" s="19"/>
      <c r="AK15" s="10"/>
      <c r="AL15" s="10"/>
      <c r="AM15" s="10"/>
      <c r="AN15" s="10"/>
      <c r="AO15" s="10"/>
      <c r="AP15" s="10"/>
      <c r="AQ15" s="10"/>
      <c r="AR15" s="10"/>
      <c r="BA15" s="12"/>
    </row>
    <row r="16" spans="2:53" ht="15" customHeight="1" x14ac:dyDescent="0.25">
      <c r="B16" s="18"/>
      <c r="C16" s="28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2"/>
      <c r="U16" s="19"/>
      <c r="V16" s="19"/>
      <c r="W16" s="19"/>
      <c r="X16" s="19"/>
      <c r="AK16" s="10"/>
      <c r="AL16" s="10"/>
      <c r="AM16" s="10"/>
      <c r="AN16" s="10"/>
      <c r="AO16" s="10"/>
      <c r="AP16" s="10"/>
      <c r="AQ16" s="10"/>
      <c r="AR16" s="10"/>
      <c r="BA16" s="33"/>
    </row>
    <row r="17" spans="2:53" ht="15" customHeight="1" x14ac:dyDescent="0.25">
      <c r="B17" s="18"/>
      <c r="C17" s="12"/>
      <c r="D17" s="3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2"/>
      <c r="U17" s="19"/>
      <c r="V17" s="19"/>
      <c r="W17" s="19"/>
      <c r="X17" s="19"/>
      <c r="AK17" s="2"/>
      <c r="AL17" s="1"/>
      <c r="AM17" s="1"/>
      <c r="AN17" s="1"/>
      <c r="AO17" s="1"/>
      <c r="AP17" s="1"/>
      <c r="AQ17" s="1"/>
      <c r="AR17" s="1"/>
      <c r="BA17" s="7"/>
    </row>
    <row r="18" spans="2:53" ht="15" customHeight="1" x14ac:dyDescent="0.25">
      <c r="B18" s="18"/>
      <c r="C18" s="35" t="s">
        <v>57</v>
      </c>
      <c r="D18" s="12"/>
      <c r="E18" s="1"/>
      <c r="F18" s="1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2"/>
      <c r="U18" s="19"/>
      <c r="V18" s="19"/>
      <c r="W18" s="19"/>
      <c r="X18" s="19"/>
      <c r="AK18" s="1"/>
      <c r="AL18" s="4"/>
      <c r="AM18" s="4"/>
      <c r="AN18" s="4"/>
      <c r="AO18" s="4"/>
      <c r="AP18" s="6"/>
      <c r="AQ18" s="6"/>
      <c r="AR18" s="6"/>
    </row>
    <row r="19" spans="2:53" ht="15" customHeight="1" x14ac:dyDescent="0.25">
      <c r="B19" s="18"/>
      <c r="C19" s="30"/>
      <c r="D19" s="31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22"/>
      <c r="U19" s="19"/>
      <c r="V19" s="19"/>
      <c r="W19" s="19"/>
      <c r="X19" s="19"/>
      <c r="AK19" s="2"/>
      <c r="AL19" s="1"/>
      <c r="AM19" s="1"/>
      <c r="AN19" s="1"/>
      <c r="AO19" s="1"/>
      <c r="AP19" s="1"/>
      <c r="AQ19" s="1"/>
      <c r="AR19" s="1"/>
    </row>
    <row r="20" spans="2:53" ht="15" customHeight="1" x14ac:dyDescent="0.25">
      <c r="B20" s="18"/>
      <c r="C20" s="35" t="s">
        <v>58</v>
      </c>
      <c r="D20" s="12"/>
      <c r="E20" s="1"/>
      <c r="F20" s="1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2"/>
      <c r="U20" s="4"/>
      <c r="V20" s="5"/>
      <c r="W20" s="5"/>
      <c r="X20" s="5"/>
      <c r="AK20" s="1"/>
      <c r="AL20" s="4"/>
      <c r="AM20" s="4"/>
      <c r="AN20" s="4"/>
      <c r="AO20" s="4"/>
      <c r="AP20" s="6"/>
      <c r="AQ20" s="6"/>
      <c r="AR20" s="6"/>
    </row>
    <row r="21" spans="2:53" ht="15" customHeight="1" x14ac:dyDescent="0.25">
      <c r="B21" s="18"/>
      <c r="C21" s="30"/>
      <c r="D21" s="31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22"/>
      <c r="U21" s="5"/>
      <c r="V21" s="5"/>
      <c r="W21" s="5"/>
      <c r="X21" s="5"/>
      <c r="AK21" s="2"/>
      <c r="AL21" s="1"/>
      <c r="AM21" s="1"/>
      <c r="AN21" s="1"/>
      <c r="AO21" s="1"/>
      <c r="AP21" s="1"/>
      <c r="AQ21" s="1"/>
      <c r="AR21" s="1"/>
    </row>
    <row r="22" spans="2:53" ht="15" customHeight="1" x14ac:dyDescent="0.25">
      <c r="B22" s="18"/>
      <c r="C22" s="12"/>
      <c r="D22" s="3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2"/>
      <c r="U22" s="19"/>
      <c r="V22" s="19"/>
      <c r="W22" s="19"/>
      <c r="X22" s="19"/>
      <c r="AK22" s="2"/>
      <c r="AL22" s="1"/>
      <c r="AM22" s="1"/>
      <c r="AN22" s="1"/>
      <c r="AO22" s="1"/>
      <c r="AP22" s="1"/>
      <c r="AQ22" s="1"/>
      <c r="AR22" s="1"/>
    </row>
    <row r="23" spans="2:53" ht="15" customHeight="1" x14ac:dyDescent="0.25">
      <c r="B23" s="18"/>
      <c r="C23" s="34" t="s">
        <v>51</v>
      </c>
      <c r="D23" s="3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2"/>
      <c r="U23" s="19"/>
      <c r="V23" s="19"/>
      <c r="W23" s="19"/>
      <c r="X23" s="19"/>
      <c r="AK23" s="2"/>
      <c r="AL23" s="1"/>
      <c r="AM23" s="1"/>
      <c r="AN23" s="1"/>
      <c r="AO23" s="1"/>
      <c r="AP23" s="1"/>
      <c r="AQ23" s="1"/>
      <c r="AR23" s="1"/>
    </row>
    <row r="24" spans="2:53" ht="12" customHeight="1" x14ac:dyDescent="0.25">
      <c r="B24" s="18"/>
      <c r="C24" s="28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2"/>
      <c r="U24" s="19"/>
      <c r="V24" s="19"/>
      <c r="W24" s="19"/>
      <c r="X24" s="19"/>
      <c r="AK24" s="10"/>
      <c r="AL24" s="10"/>
      <c r="AM24" s="10"/>
      <c r="AN24" s="10"/>
      <c r="AO24" s="10"/>
      <c r="AP24" s="10"/>
      <c r="AQ24" s="10"/>
      <c r="AR24" s="10"/>
    </row>
    <row r="25" spans="2:53" ht="15" customHeight="1" x14ac:dyDescent="0.25">
      <c r="B25" s="18"/>
      <c r="C25" s="28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2"/>
      <c r="U25" s="19"/>
      <c r="V25" s="19"/>
      <c r="W25" s="19"/>
      <c r="X25" s="19"/>
      <c r="AK25" s="10"/>
      <c r="AL25" s="10"/>
      <c r="AM25" s="10"/>
      <c r="AN25" s="10"/>
      <c r="AO25" s="10"/>
      <c r="AP25" s="10"/>
      <c r="AQ25" s="10"/>
      <c r="AR25" s="10"/>
    </row>
    <row r="26" spans="2:53" ht="15" customHeight="1" x14ac:dyDescent="0.25">
      <c r="B26" s="18"/>
      <c r="C26" s="12"/>
      <c r="D26" s="3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2"/>
      <c r="U26" s="19"/>
      <c r="V26" s="19"/>
      <c r="W26" s="19"/>
      <c r="X26" s="19"/>
      <c r="AK26" s="2"/>
      <c r="AL26" s="1"/>
      <c r="AM26" s="1"/>
      <c r="AN26" s="1"/>
      <c r="AO26" s="1"/>
      <c r="AP26" s="1"/>
      <c r="AQ26" s="1"/>
      <c r="AR26" s="1"/>
    </row>
    <row r="27" spans="2:53" ht="15" customHeight="1" x14ac:dyDescent="0.25">
      <c r="B27" s="18"/>
      <c r="C27" s="35" t="s">
        <v>59</v>
      </c>
      <c r="D27" s="12"/>
      <c r="E27" s="1"/>
      <c r="F27" s="1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2"/>
      <c r="U27" s="19"/>
      <c r="V27" s="19"/>
      <c r="W27" s="19"/>
      <c r="X27" s="19"/>
      <c r="AK27" s="1"/>
      <c r="AL27" s="4"/>
      <c r="AM27" s="4"/>
      <c r="AN27" s="4"/>
      <c r="AO27" s="4"/>
      <c r="AP27" s="6"/>
      <c r="AQ27" s="6"/>
      <c r="AR27" s="6"/>
    </row>
    <row r="28" spans="2:53" ht="15" customHeight="1" x14ac:dyDescent="0.25">
      <c r="B28" s="18"/>
      <c r="C28" s="30"/>
      <c r="D28" s="31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22"/>
      <c r="U28" s="19"/>
      <c r="V28" s="19"/>
      <c r="W28" s="19"/>
      <c r="X28" s="19"/>
      <c r="AK28" s="2"/>
      <c r="AL28" s="1"/>
      <c r="AM28" s="1"/>
      <c r="AN28" s="1"/>
      <c r="AO28" s="1"/>
      <c r="AP28" s="1"/>
      <c r="AQ28" s="1"/>
      <c r="AR28" s="1"/>
    </row>
    <row r="29" spans="2:53" ht="15" customHeight="1" x14ac:dyDescent="0.25">
      <c r="B29" s="18"/>
      <c r="C29" s="35" t="s">
        <v>60</v>
      </c>
      <c r="D29" s="12"/>
      <c r="E29" s="1"/>
      <c r="F29" s="1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2"/>
      <c r="U29" s="19"/>
      <c r="V29" s="19"/>
      <c r="W29" s="19"/>
      <c r="X29" s="19"/>
      <c r="AK29" s="1"/>
      <c r="AL29" s="4"/>
      <c r="AM29" s="4"/>
      <c r="AN29" s="4"/>
      <c r="AO29" s="4"/>
      <c r="AP29" s="6"/>
      <c r="AQ29" s="6"/>
      <c r="AR29" s="6"/>
    </row>
    <row r="30" spans="2:53" ht="15" customHeight="1" x14ac:dyDescent="0.25">
      <c r="B30" s="18"/>
      <c r="C30" s="30"/>
      <c r="D30" s="31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22"/>
      <c r="U30" s="19"/>
      <c r="V30" s="19"/>
      <c r="W30" s="19"/>
      <c r="X30" s="19"/>
      <c r="AK30" s="2"/>
      <c r="AL30" s="1"/>
      <c r="AM30" s="1"/>
      <c r="AN30" s="1"/>
      <c r="AO30" s="1"/>
      <c r="AP30" s="1"/>
      <c r="AQ30" s="1"/>
      <c r="AR30" s="1"/>
    </row>
    <row r="31" spans="2:53" ht="15" customHeight="1" x14ac:dyDescent="0.25">
      <c r="B31" s="18"/>
      <c r="C31" s="7"/>
      <c r="D31" s="3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U31" s="19"/>
      <c r="V31" s="19"/>
      <c r="W31" s="19"/>
      <c r="X31" s="19"/>
      <c r="AK31" s="2"/>
      <c r="AL31" s="1"/>
      <c r="AM31" s="1"/>
      <c r="AN31" s="1"/>
      <c r="AO31" s="1"/>
      <c r="AP31" s="1"/>
      <c r="AQ31" s="1"/>
      <c r="AR31" s="1"/>
    </row>
    <row r="32" spans="2:53" ht="15" customHeight="1" x14ac:dyDescent="0.25">
      <c r="B32" s="18"/>
      <c r="C32" s="34" t="s">
        <v>52</v>
      </c>
      <c r="D32" s="1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U32" s="4"/>
      <c r="V32" s="5"/>
      <c r="W32" s="5"/>
      <c r="X32" s="5"/>
      <c r="AK32" s="1"/>
      <c r="AL32" s="4"/>
      <c r="AM32" s="4"/>
      <c r="AN32" s="4"/>
      <c r="AO32" s="4"/>
      <c r="AP32" s="6"/>
      <c r="AQ32" s="6"/>
      <c r="AR32" s="6"/>
    </row>
    <row r="33" spans="2:45" ht="11.25" customHeight="1" x14ac:dyDescent="0.25">
      <c r="B33" s="18"/>
      <c r="C33" s="28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U33" s="5"/>
      <c r="V33" s="5"/>
      <c r="W33" s="5"/>
      <c r="X33" s="5"/>
      <c r="AK33" s="10"/>
      <c r="AL33" s="10"/>
      <c r="AM33" s="10"/>
      <c r="AN33" s="10"/>
      <c r="AO33" s="10"/>
      <c r="AP33" s="10"/>
      <c r="AQ33" s="10"/>
      <c r="AR33" s="10"/>
    </row>
    <row r="34" spans="2:45" ht="15" customHeight="1" x14ac:dyDescent="0.25">
      <c r="B34" s="18"/>
      <c r="C34" s="28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U34" s="19"/>
      <c r="V34" s="19"/>
      <c r="W34" s="19"/>
      <c r="X34" s="19"/>
      <c r="AK34" s="10"/>
      <c r="AL34" s="10"/>
      <c r="AM34" s="10"/>
      <c r="AN34" s="10"/>
      <c r="AO34" s="10"/>
      <c r="AP34" s="10"/>
      <c r="AQ34" s="10"/>
      <c r="AR34" s="10"/>
    </row>
    <row r="35" spans="2:45" ht="15" customHeight="1" x14ac:dyDescent="0.25">
      <c r="B35" s="18"/>
      <c r="C35" s="12"/>
      <c r="D35" s="3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U35" s="19"/>
      <c r="V35" s="19"/>
      <c r="W35" s="19"/>
      <c r="X35" s="19"/>
      <c r="AK35" s="2"/>
      <c r="AL35" s="1"/>
      <c r="AM35" s="1"/>
      <c r="AN35" s="1"/>
      <c r="AO35" s="1"/>
      <c r="AP35" s="1"/>
      <c r="AQ35" s="1"/>
      <c r="AR35" s="1"/>
    </row>
    <row r="36" spans="2:45" ht="15" customHeight="1" x14ac:dyDescent="0.25">
      <c r="B36" s="18"/>
      <c r="C36" s="35" t="s">
        <v>61</v>
      </c>
      <c r="D36" s="12"/>
      <c r="E36" s="1"/>
      <c r="F36" s="1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U36" s="19"/>
      <c r="V36" s="19"/>
      <c r="W36" s="19"/>
      <c r="X36" s="19"/>
      <c r="AK36" s="1"/>
      <c r="AL36" s="4"/>
      <c r="AM36" s="4"/>
      <c r="AN36" s="4"/>
      <c r="AO36" s="4"/>
      <c r="AP36" s="6"/>
      <c r="AQ36" s="6"/>
      <c r="AR36" s="6"/>
    </row>
    <row r="37" spans="2:45" ht="15" customHeight="1" x14ac:dyDescent="0.25">
      <c r="B37" s="18"/>
      <c r="C37" s="30"/>
      <c r="D37" s="31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U37" s="19"/>
      <c r="V37" s="19"/>
      <c r="W37" s="19"/>
      <c r="X37" s="19"/>
      <c r="AK37" s="2"/>
      <c r="AL37" s="1"/>
      <c r="AM37" s="1"/>
      <c r="AN37" s="1"/>
      <c r="AO37" s="1"/>
      <c r="AP37" s="1"/>
      <c r="AQ37" s="1"/>
      <c r="AR37" s="1"/>
    </row>
    <row r="38" spans="2:45" ht="15" customHeight="1" x14ac:dyDescent="0.25">
      <c r="B38" s="18"/>
      <c r="C38" s="35" t="s">
        <v>62</v>
      </c>
      <c r="D38" s="12"/>
      <c r="E38" s="1"/>
      <c r="F38" s="1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U38" s="19"/>
      <c r="V38" s="19"/>
      <c r="W38" s="19"/>
      <c r="X38" s="19"/>
      <c r="AK38" s="1"/>
      <c r="AL38" s="4"/>
      <c r="AM38" s="4"/>
      <c r="AN38" s="4"/>
      <c r="AO38" s="4"/>
      <c r="AP38" s="6"/>
      <c r="AQ38" s="6"/>
      <c r="AR38" s="6"/>
    </row>
    <row r="39" spans="2:45" ht="15" customHeight="1" x14ac:dyDescent="0.25">
      <c r="B39" s="18"/>
      <c r="C39" s="30"/>
      <c r="D39" s="31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U39" s="19"/>
      <c r="V39" s="19"/>
      <c r="W39" s="19"/>
      <c r="X39" s="19"/>
      <c r="Y39" s="526" t="s">
        <v>85</v>
      </c>
      <c r="Z39" s="526"/>
      <c r="AA39" s="526"/>
      <c r="AB39" s="526"/>
      <c r="AC39" s="526"/>
      <c r="AD39" s="526"/>
      <c r="AE39" s="526"/>
      <c r="AF39" s="526" t="s">
        <v>24</v>
      </c>
      <c r="AG39" s="526"/>
      <c r="AH39" s="526"/>
      <c r="AI39" s="526"/>
      <c r="AJ39" s="526"/>
      <c r="AK39" s="526"/>
      <c r="AL39" s="526"/>
      <c r="AM39" s="526" t="s">
        <v>25</v>
      </c>
      <c r="AN39" s="526"/>
      <c r="AO39" s="526"/>
      <c r="AP39" s="526"/>
      <c r="AQ39" s="526"/>
      <c r="AR39" s="526"/>
      <c r="AS39" s="526"/>
    </row>
    <row r="40" spans="2:45" ht="15" customHeight="1" x14ac:dyDescent="0.25">
      <c r="B40" s="18"/>
      <c r="D40" s="3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U40" s="19"/>
      <c r="V40" s="19"/>
      <c r="W40" s="19"/>
      <c r="X40" s="19"/>
      <c r="Y40" s="42">
        <v>1</v>
      </c>
      <c r="Z40" s="42">
        <v>2</v>
      </c>
      <c r="AA40" s="42">
        <v>3</v>
      </c>
      <c r="AB40" s="42">
        <v>4</v>
      </c>
      <c r="AC40" s="42"/>
      <c r="AD40" s="42"/>
      <c r="AE40" s="42" t="s">
        <v>86</v>
      </c>
      <c r="AF40" s="42">
        <v>1</v>
      </c>
      <c r="AG40" s="42">
        <v>2</v>
      </c>
      <c r="AH40" s="42">
        <v>3</v>
      </c>
      <c r="AI40" s="42">
        <v>4</v>
      </c>
      <c r="AJ40" s="42"/>
      <c r="AK40" s="42"/>
      <c r="AL40" s="42" t="s">
        <v>86</v>
      </c>
      <c r="AM40" s="42">
        <v>1</v>
      </c>
      <c r="AN40" s="42">
        <v>2</v>
      </c>
      <c r="AO40" s="42">
        <v>3</v>
      </c>
      <c r="AP40" s="42">
        <v>4</v>
      </c>
      <c r="AQ40" s="42"/>
      <c r="AR40" s="42"/>
      <c r="AS40" s="42" t="s">
        <v>86</v>
      </c>
    </row>
    <row r="41" spans="2:45" ht="15" customHeight="1" x14ac:dyDescent="0.25">
      <c r="B41" s="18"/>
      <c r="C41" s="34" t="s">
        <v>53</v>
      </c>
      <c r="D41" s="3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U41" s="19"/>
      <c r="V41" s="19"/>
      <c r="W41" s="19"/>
      <c r="X41" s="19"/>
      <c r="Y41" s="47"/>
      <c r="Z41" s="47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</row>
    <row r="42" spans="2:45" ht="12" customHeight="1" x14ac:dyDescent="0.25">
      <c r="B42" s="18"/>
      <c r="C42" s="28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U42" s="19"/>
      <c r="V42" s="19"/>
      <c r="W42" s="19"/>
      <c r="X42" s="19"/>
      <c r="AK42" s="10"/>
      <c r="AL42" s="10"/>
      <c r="AM42" s="10"/>
      <c r="AN42" s="10"/>
      <c r="AO42" s="10"/>
      <c r="AP42" s="10"/>
      <c r="AQ42" s="10"/>
      <c r="AR42" s="10"/>
    </row>
    <row r="43" spans="2:45" ht="15" customHeight="1" x14ac:dyDescent="0.25">
      <c r="B43" s="18"/>
      <c r="C43" s="28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U43" s="19"/>
      <c r="V43" s="19"/>
      <c r="W43" s="19"/>
      <c r="X43" s="19"/>
      <c r="AR43" s="10"/>
    </row>
    <row r="44" spans="2:45" ht="15" customHeight="1" x14ac:dyDescent="0.25">
      <c r="B44" s="18"/>
      <c r="C44" s="12"/>
      <c r="D44" s="3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U44" s="4"/>
      <c r="V44" s="5"/>
      <c r="W44" s="5"/>
      <c r="X44" s="5"/>
      <c r="AK44" s="2"/>
      <c r="AL44" s="1"/>
      <c r="AM44" s="1"/>
      <c r="AN44" s="1"/>
      <c r="AO44" s="1"/>
      <c r="AP44" s="1"/>
      <c r="AQ44" s="1"/>
      <c r="AR44" s="1"/>
    </row>
    <row r="45" spans="2:45" ht="15" customHeight="1" x14ac:dyDescent="0.25">
      <c r="B45" s="18"/>
      <c r="C45" s="35" t="s">
        <v>63</v>
      </c>
      <c r="D45" s="12"/>
      <c r="E45" s="1"/>
      <c r="F45" s="1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U45" s="5"/>
      <c r="V45" s="5"/>
      <c r="W45" s="5"/>
      <c r="X45" s="5"/>
      <c r="AK45" s="1"/>
      <c r="AL45" s="4"/>
      <c r="AM45" s="4"/>
      <c r="AN45" s="4"/>
      <c r="AO45" s="4"/>
      <c r="AP45" s="6"/>
      <c r="AQ45" s="6"/>
      <c r="AR45" s="6"/>
    </row>
    <row r="46" spans="2:45" ht="15" customHeight="1" x14ac:dyDescent="0.25">
      <c r="B46" s="18"/>
      <c r="C46" s="30"/>
      <c r="D46" s="31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U46" s="19"/>
      <c r="V46" s="19"/>
      <c r="W46" s="19"/>
      <c r="X46" s="19"/>
      <c r="AK46" s="2"/>
      <c r="AL46" s="1"/>
      <c r="AM46" s="1"/>
      <c r="AN46" s="1"/>
      <c r="AO46" s="1"/>
      <c r="AP46" s="1"/>
      <c r="AQ46" s="1"/>
      <c r="AR46" s="1"/>
    </row>
    <row r="47" spans="2:45" ht="15" customHeight="1" x14ac:dyDescent="0.25">
      <c r="B47" s="18"/>
      <c r="C47" s="35" t="s">
        <v>64</v>
      </c>
      <c r="D47" s="12"/>
      <c r="E47" s="1"/>
      <c r="F47" s="1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U47" s="19"/>
      <c r="V47" s="19"/>
      <c r="W47" s="19"/>
      <c r="X47" s="19"/>
      <c r="AK47" s="1"/>
      <c r="AL47" s="4"/>
      <c r="AM47" s="4"/>
      <c r="AN47" s="4"/>
      <c r="AO47" s="4"/>
      <c r="AP47" s="6"/>
      <c r="AQ47" s="6"/>
      <c r="AR47" s="6"/>
    </row>
    <row r="48" spans="2:45" ht="15" customHeight="1" x14ac:dyDescent="0.25">
      <c r="B48" s="18"/>
      <c r="C48" s="30"/>
      <c r="D48" s="31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U48" s="19"/>
      <c r="V48" s="19"/>
      <c r="W48" s="19"/>
      <c r="X48" s="19"/>
      <c r="AK48" s="2"/>
      <c r="AL48" s="1"/>
      <c r="AM48" s="1"/>
      <c r="AN48" s="1"/>
      <c r="AO48" s="1"/>
      <c r="AP48" s="1"/>
      <c r="AQ48" s="1"/>
      <c r="AR48" s="1"/>
    </row>
    <row r="49" spans="2:44" ht="16.5" customHeight="1" x14ac:dyDescent="0.25">
      <c r="B49" s="18"/>
      <c r="C49" s="3"/>
      <c r="D49" s="3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U49" s="19"/>
      <c r="V49" s="19"/>
      <c r="W49" s="19"/>
      <c r="X49" s="19"/>
      <c r="AK49" s="2"/>
      <c r="AL49" s="1"/>
      <c r="AM49" s="1"/>
      <c r="AN49" s="1"/>
      <c r="AO49" s="1"/>
      <c r="AP49" s="1"/>
      <c r="AQ49" s="1"/>
      <c r="AR49" s="1"/>
    </row>
    <row r="50" spans="2:44" ht="18.75" customHeight="1" x14ac:dyDescent="0.25">
      <c r="B50" s="18"/>
      <c r="C50" s="34" t="s">
        <v>54</v>
      </c>
      <c r="D50" s="3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U50" s="19"/>
      <c r="V50" s="19"/>
      <c r="W50" s="19"/>
      <c r="X50" s="19"/>
      <c r="AK50" s="2"/>
      <c r="AL50" s="1"/>
      <c r="AM50" s="1"/>
      <c r="AN50" s="1"/>
      <c r="AO50" s="1"/>
      <c r="AP50" s="1"/>
      <c r="AQ50" s="1"/>
      <c r="AR50" s="1"/>
    </row>
    <row r="51" spans="2:44" ht="13.5" customHeight="1" x14ac:dyDescent="0.25">
      <c r="B51" s="18"/>
      <c r="C51" s="28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U51" s="19"/>
      <c r="V51" s="19"/>
      <c r="W51" s="19"/>
      <c r="X51" s="19"/>
      <c r="AK51" s="10"/>
      <c r="AL51" s="10"/>
      <c r="AM51" s="10"/>
      <c r="AN51" s="10"/>
      <c r="AO51" s="10"/>
      <c r="AP51" s="10"/>
      <c r="AQ51" s="10"/>
      <c r="AR51" s="10"/>
    </row>
    <row r="52" spans="2:44" ht="15" customHeight="1" x14ac:dyDescent="0.25">
      <c r="B52" s="18"/>
      <c r="C52" s="28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U52" s="19"/>
      <c r="V52" s="19"/>
      <c r="W52" s="19"/>
      <c r="X52" s="19"/>
      <c r="AK52" s="10"/>
      <c r="AL52" s="10"/>
      <c r="AM52" s="10"/>
      <c r="AN52" s="10"/>
      <c r="AO52" s="10"/>
      <c r="AP52" s="10"/>
      <c r="AQ52" s="10"/>
      <c r="AR52" s="10"/>
    </row>
    <row r="53" spans="2:44" ht="15" customHeight="1" x14ac:dyDescent="0.25">
      <c r="B53" s="18"/>
      <c r="C53" s="12"/>
      <c r="D53" s="3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U53" s="19"/>
      <c r="V53" s="19"/>
      <c r="W53" s="19"/>
      <c r="X53" s="19"/>
      <c r="AK53" s="2"/>
      <c r="AL53" s="1"/>
      <c r="AM53" s="1"/>
      <c r="AN53" s="1"/>
      <c r="AO53" s="1"/>
      <c r="AP53" s="1"/>
      <c r="AQ53" s="1"/>
      <c r="AR53" s="1"/>
    </row>
    <row r="54" spans="2:44" ht="15" customHeight="1" x14ac:dyDescent="0.25">
      <c r="B54" s="18"/>
      <c r="C54" s="35" t="s">
        <v>65</v>
      </c>
      <c r="D54" s="12"/>
      <c r="E54" s="1"/>
      <c r="F54" s="1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U54" s="19"/>
      <c r="V54" s="19"/>
      <c r="W54" s="19"/>
      <c r="X54" s="19"/>
      <c r="AK54" s="1"/>
      <c r="AL54" s="4"/>
      <c r="AM54" s="4"/>
      <c r="AN54" s="4"/>
      <c r="AO54" s="4"/>
      <c r="AP54" s="6"/>
      <c r="AQ54" s="6"/>
      <c r="AR54" s="6"/>
    </row>
    <row r="55" spans="2:44" ht="15" customHeight="1" x14ac:dyDescent="0.25">
      <c r="B55" s="18"/>
      <c r="C55" s="30"/>
      <c r="D55" s="31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U55" s="19"/>
      <c r="V55" s="19"/>
      <c r="W55" s="19"/>
      <c r="X55" s="19"/>
      <c r="AK55" s="2"/>
      <c r="AL55" s="1"/>
      <c r="AM55" s="1"/>
      <c r="AN55" s="1"/>
      <c r="AO55" s="1"/>
      <c r="AP55" s="1"/>
      <c r="AQ55" s="1"/>
      <c r="AR55" s="1"/>
    </row>
    <row r="56" spans="2:44" ht="15" customHeight="1" x14ac:dyDescent="0.25">
      <c r="B56" s="18"/>
      <c r="C56" s="35" t="s">
        <v>66</v>
      </c>
      <c r="D56" s="12"/>
      <c r="E56" s="1"/>
      <c r="F56" s="1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AK56" s="1"/>
      <c r="AL56" s="4"/>
      <c r="AM56" s="4"/>
      <c r="AN56" s="4"/>
      <c r="AO56" s="4"/>
      <c r="AP56" s="6"/>
      <c r="AQ56" s="6"/>
      <c r="AR56" s="6"/>
    </row>
    <row r="57" spans="2:44" ht="15" customHeight="1" x14ac:dyDescent="0.25">
      <c r="B57" s="18"/>
      <c r="C57" s="30"/>
      <c r="D57" s="31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AK57" s="2"/>
      <c r="AL57" s="1"/>
      <c r="AM57" s="1"/>
      <c r="AN57" s="1"/>
      <c r="AO57" s="1"/>
      <c r="AP57" s="1"/>
      <c r="AQ57" s="1"/>
      <c r="AR57" s="1"/>
    </row>
    <row r="58" spans="2:44" ht="18" customHeight="1" x14ac:dyDescent="0.25">
      <c r="B58" s="18"/>
      <c r="C58" s="18"/>
    </row>
    <row r="59" spans="2:44" ht="1.5" customHeight="1" x14ac:dyDescent="0.25"/>
    <row r="60" spans="2:44" ht="1.5" customHeight="1" x14ac:dyDescent="0.25"/>
    <row r="61" spans="2:44" ht="1.5" customHeight="1" x14ac:dyDescent="0.25"/>
    <row r="62" spans="2:44" ht="1.5" customHeight="1" x14ac:dyDescent="0.25"/>
    <row r="63" spans="2:44" ht="1.5" customHeight="1" x14ac:dyDescent="0.25"/>
    <row r="64" spans="2:44" ht="1.5" customHeight="1" x14ac:dyDescent="0.25"/>
    <row r="65" ht="1.5" customHeight="1" x14ac:dyDescent="0.25"/>
    <row r="66" ht="1.5" customHeight="1" x14ac:dyDescent="0.25"/>
    <row r="67" ht="1.5" customHeight="1" x14ac:dyDescent="0.25"/>
  </sheetData>
  <sheetProtection selectLockedCells="1" selectUnlockedCells="1"/>
  <mergeCells count="6">
    <mergeCell ref="Y39:AE39"/>
    <mergeCell ref="AF39:AL39"/>
    <mergeCell ref="AM39:AS39"/>
    <mergeCell ref="C6:Q7"/>
    <mergeCell ref="F9:Q10"/>
    <mergeCell ref="F11:Q12"/>
  </mergeCells>
  <printOptions horizontalCentered="1"/>
  <pageMargins left="0.39370078740157483" right="0.39370078740157483" top="0.39370078740157483" bottom="0.47244094488188981" header="0.31496062992125984" footer="0.31496062992125984"/>
  <pageSetup paperSize="9" scale="95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BO105"/>
  <sheetViews>
    <sheetView view="pageBreakPreview" topLeftCell="A5" zoomScaleNormal="175" zoomScaleSheetLayoutView="100" zoomScalePageLayoutView="130" workbookViewId="0">
      <selection activeCell="BA9" sqref="BA9:BJ9"/>
    </sheetView>
  </sheetViews>
  <sheetFormatPr baseColWidth="10" defaultRowHeight="15" x14ac:dyDescent="0.25"/>
  <cols>
    <col min="1" max="1" width="0.5703125" customWidth="1"/>
    <col min="2" max="23" width="2" customWidth="1"/>
    <col min="24" max="24" width="0.7109375" customWidth="1"/>
    <col min="25" max="25" width="0.5703125" customWidth="1"/>
    <col min="26" max="26" width="1.85546875" customWidth="1"/>
    <col min="27" max="27" width="2.85546875" customWidth="1"/>
    <col min="28" max="28" width="2.42578125" customWidth="1"/>
    <col min="29" max="29" width="1" customWidth="1"/>
    <col min="30" max="30" width="0.7109375" customWidth="1"/>
    <col min="31" max="31" width="1.85546875" customWidth="1"/>
    <col min="32" max="32" width="2" customWidth="1"/>
    <col min="33" max="62" width="1.28515625" customWidth="1"/>
    <col min="63" max="63" width="1.5703125" customWidth="1"/>
    <col min="64" max="64" width="0.42578125" customWidth="1"/>
    <col min="65" max="66" width="0.42578125" hidden="1" customWidth="1"/>
    <col min="67" max="67" width="0.5703125" hidden="1" customWidth="1"/>
    <col min="68" max="68" width="0.5703125" customWidth="1"/>
    <col min="69" max="74" width="0.42578125" customWidth="1"/>
    <col min="75" max="109" width="1.42578125" customWidth="1"/>
    <col min="110" max="329" width="2" customWidth="1"/>
  </cols>
  <sheetData>
    <row r="1" spans="2:66" ht="0.75" customHeight="1" x14ac:dyDescent="0.25"/>
    <row r="2" spans="2:66" ht="5.25" customHeight="1" x14ac:dyDescent="0.25"/>
    <row r="3" spans="2:66" ht="18.75" customHeight="1" x14ac:dyDescent="0.25">
      <c r="B3" s="564" t="s">
        <v>44</v>
      </c>
      <c r="C3" s="564"/>
      <c r="D3" s="564"/>
      <c r="E3" s="564"/>
      <c r="F3" s="564"/>
      <c r="G3" s="564"/>
      <c r="H3" s="564"/>
      <c r="I3" s="564"/>
      <c r="J3" s="564"/>
      <c r="K3" s="564"/>
      <c r="L3" s="564"/>
      <c r="M3" s="564"/>
      <c r="N3" s="564"/>
      <c r="O3" s="564"/>
      <c r="P3" s="564"/>
      <c r="Q3" s="564"/>
      <c r="R3" s="564"/>
      <c r="S3" s="564"/>
      <c r="T3" s="564"/>
      <c r="U3" s="564"/>
      <c r="V3" s="564"/>
      <c r="W3" s="564"/>
      <c r="X3" s="564"/>
      <c r="Y3" s="564"/>
      <c r="AE3" s="562" t="s">
        <v>2</v>
      </c>
      <c r="AF3" s="513"/>
      <c r="AG3" s="566" t="s">
        <v>1</v>
      </c>
      <c r="AH3" s="519"/>
      <c r="AI3" s="519"/>
      <c r="AJ3" s="519"/>
      <c r="AK3" s="519"/>
      <c r="AL3" s="519"/>
      <c r="AM3" s="519"/>
      <c r="AN3" s="519"/>
      <c r="AO3" s="519"/>
      <c r="AP3" s="519"/>
      <c r="AQ3" s="519"/>
      <c r="AR3" s="519"/>
      <c r="AS3" s="519"/>
      <c r="AT3" s="519"/>
      <c r="AU3" s="519"/>
      <c r="AV3" s="519"/>
      <c r="AW3" s="519"/>
      <c r="AX3" s="519"/>
      <c r="AY3" s="519"/>
      <c r="AZ3" s="519"/>
      <c r="BA3" s="519"/>
      <c r="BB3" s="519"/>
      <c r="BC3" s="519"/>
      <c r="BD3" s="519"/>
      <c r="BE3" s="519"/>
      <c r="BF3" s="519"/>
      <c r="BG3" s="519"/>
      <c r="BH3" s="519"/>
      <c r="BI3" s="519"/>
      <c r="BJ3" s="567"/>
      <c r="BK3" s="584" t="s">
        <v>3</v>
      </c>
      <c r="BL3" s="562"/>
      <c r="BM3" s="562"/>
      <c r="BN3" s="562"/>
    </row>
    <row r="4" spans="2:66" ht="19.5" customHeight="1" x14ac:dyDescent="0.25">
      <c r="B4" s="564"/>
      <c r="C4" s="564"/>
      <c r="D4" s="564"/>
      <c r="E4" s="564"/>
      <c r="F4" s="564"/>
      <c r="G4" s="564"/>
      <c r="H4" s="564"/>
      <c r="I4" s="564"/>
      <c r="J4" s="564"/>
      <c r="K4" s="564"/>
      <c r="L4" s="564"/>
      <c r="M4" s="564"/>
      <c r="N4" s="564"/>
      <c r="O4" s="564"/>
      <c r="P4" s="564"/>
      <c r="Q4" s="564"/>
      <c r="R4" s="564"/>
      <c r="S4" s="564"/>
      <c r="T4" s="564"/>
      <c r="U4" s="564"/>
      <c r="V4" s="564"/>
      <c r="W4" s="564"/>
      <c r="X4" s="564"/>
      <c r="Y4" s="564"/>
      <c r="AE4" s="562"/>
      <c r="AF4" s="513"/>
      <c r="AG4" s="566"/>
      <c r="AH4" s="519"/>
      <c r="AI4" s="519"/>
      <c r="AJ4" s="519"/>
      <c r="AK4" s="519"/>
      <c r="AL4" s="519"/>
      <c r="AM4" s="519"/>
      <c r="AN4" s="519"/>
      <c r="AO4" s="519"/>
      <c r="AP4" s="519"/>
      <c r="AQ4" s="519"/>
      <c r="AR4" s="519"/>
      <c r="AS4" s="519"/>
      <c r="AT4" s="519"/>
      <c r="AU4" s="519"/>
      <c r="AV4" s="519"/>
      <c r="AW4" s="519"/>
      <c r="AX4" s="519"/>
      <c r="AY4" s="519"/>
      <c r="AZ4" s="519"/>
      <c r="BA4" s="519"/>
      <c r="BB4" s="519"/>
      <c r="BC4" s="519"/>
      <c r="BD4" s="519"/>
      <c r="BE4" s="519"/>
      <c r="BF4" s="519"/>
      <c r="BG4" s="519"/>
      <c r="BH4" s="519"/>
      <c r="BI4" s="519"/>
      <c r="BJ4" s="567"/>
      <c r="BK4" s="584"/>
      <c r="BL4" s="562"/>
      <c r="BM4" s="562"/>
      <c r="BN4" s="562"/>
    </row>
    <row r="5" spans="2:66" ht="24" customHeight="1" x14ac:dyDescent="0.25">
      <c r="B5" s="564"/>
      <c r="C5" s="564"/>
      <c r="D5" s="564"/>
      <c r="E5" s="564"/>
      <c r="F5" s="564"/>
      <c r="G5" s="564"/>
      <c r="H5" s="564"/>
      <c r="I5" s="564"/>
      <c r="J5" s="564"/>
      <c r="K5" s="564"/>
      <c r="L5" s="564"/>
      <c r="M5" s="564"/>
      <c r="N5" s="564"/>
      <c r="O5" s="564"/>
      <c r="P5" s="564"/>
      <c r="Q5" s="564"/>
      <c r="R5" s="564"/>
      <c r="S5" s="564"/>
      <c r="T5" s="564"/>
      <c r="U5" s="564"/>
      <c r="V5" s="564"/>
      <c r="W5" s="564"/>
      <c r="X5" s="564"/>
      <c r="Y5" s="564"/>
      <c r="AE5" s="562"/>
      <c r="AF5" s="513"/>
      <c r="AG5" s="566"/>
      <c r="AH5" s="519"/>
      <c r="AI5" s="519"/>
      <c r="AJ5" s="519"/>
      <c r="AK5" s="519"/>
      <c r="AL5" s="519"/>
      <c r="AM5" s="519"/>
      <c r="AN5" s="519"/>
      <c r="AO5" s="519"/>
      <c r="AP5" s="519"/>
      <c r="AQ5" s="519"/>
      <c r="AR5" s="519"/>
      <c r="AS5" s="519"/>
      <c r="AT5" s="519"/>
      <c r="AU5" s="519"/>
      <c r="AV5" s="519"/>
      <c r="AW5" s="519"/>
      <c r="AX5" s="519"/>
      <c r="AY5" s="519"/>
      <c r="AZ5" s="519"/>
      <c r="BA5" s="519"/>
      <c r="BB5" s="519"/>
      <c r="BC5" s="519"/>
      <c r="BD5" s="519"/>
      <c r="BE5" s="519"/>
      <c r="BF5" s="519"/>
      <c r="BG5" s="519"/>
      <c r="BH5" s="519"/>
      <c r="BI5" s="519"/>
      <c r="BJ5" s="567"/>
      <c r="BK5" s="584"/>
      <c r="BL5" s="562"/>
      <c r="BM5" s="562"/>
      <c r="BN5" s="562"/>
    </row>
    <row r="6" spans="2:66" ht="21" customHeight="1" x14ac:dyDescent="0.25">
      <c r="B6" s="564"/>
      <c r="C6" s="564"/>
      <c r="D6" s="564"/>
      <c r="E6" s="564"/>
      <c r="F6" s="564"/>
      <c r="G6" s="564"/>
      <c r="H6" s="564"/>
      <c r="I6" s="564"/>
      <c r="J6" s="564"/>
      <c r="K6" s="564"/>
      <c r="L6" s="564"/>
      <c r="M6" s="564"/>
      <c r="N6" s="564"/>
      <c r="O6" s="564"/>
      <c r="P6" s="564"/>
      <c r="Q6" s="564"/>
      <c r="R6" s="564"/>
      <c r="S6" s="564"/>
      <c r="T6" s="564"/>
      <c r="U6" s="564"/>
      <c r="V6" s="564"/>
      <c r="W6" s="564"/>
      <c r="X6" s="564"/>
      <c r="Y6" s="564"/>
      <c r="AE6" s="562"/>
      <c r="AF6" s="513"/>
      <c r="AG6" s="566"/>
      <c r="AH6" s="519"/>
      <c r="AI6" s="519"/>
      <c r="AJ6" s="519"/>
      <c r="AK6" s="519"/>
      <c r="AL6" s="519"/>
      <c r="AM6" s="519"/>
      <c r="AN6" s="519"/>
      <c r="AO6" s="519"/>
      <c r="AP6" s="519"/>
      <c r="AQ6" s="519"/>
      <c r="AR6" s="519"/>
      <c r="AS6" s="519"/>
      <c r="AT6" s="519"/>
      <c r="AU6" s="519"/>
      <c r="AV6" s="519"/>
      <c r="AW6" s="519"/>
      <c r="AX6" s="519"/>
      <c r="AY6" s="519"/>
      <c r="AZ6" s="519"/>
      <c r="BA6" s="519"/>
      <c r="BB6" s="519"/>
      <c r="BC6" s="519"/>
      <c r="BD6" s="519"/>
      <c r="BE6" s="519"/>
      <c r="BF6" s="519"/>
      <c r="BG6" s="519"/>
      <c r="BH6" s="519"/>
      <c r="BI6" s="519"/>
      <c r="BJ6" s="567"/>
      <c r="BK6" s="584"/>
      <c r="BL6" s="562"/>
      <c r="BM6" s="562"/>
      <c r="BN6" s="562"/>
    </row>
    <row r="7" spans="2:66" ht="17.25" customHeight="1" x14ac:dyDescent="0.25">
      <c r="B7" s="565"/>
      <c r="C7" s="565"/>
      <c r="D7" s="565"/>
      <c r="E7" s="565"/>
      <c r="F7" s="565"/>
      <c r="G7" s="565"/>
      <c r="H7" s="565"/>
      <c r="I7" s="565"/>
      <c r="J7" s="565"/>
      <c r="K7" s="565"/>
      <c r="L7" s="565"/>
      <c r="M7" s="565"/>
      <c r="N7" s="565"/>
      <c r="O7" s="565"/>
      <c r="P7" s="565"/>
      <c r="Q7" s="565"/>
      <c r="R7" s="565"/>
      <c r="S7" s="565"/>
      <c r="T7" s="565"/>
      <c r="U7" s="565"/>
      <c r="V7" s="565"/>
      <c r="W7" s="565"/>
      <c r="X7" s="565"/>
      <c r="Y7" s="565"/>
      <c r="AE7" s="562"/>
      <c r="AF7" s="513"/>
      <c r="AG7" s="566"/>
      <c r="AH7" s="519"/>
      <c r="AI7" s="519"/>
      <c r="AJ7" s="519"/>
      <c r="AK7" s="519"/>
      <c r="AL7" s="519"/>
      <c r="AM7" s="519"/>
      <c r="AN7" s="519"/>
      <c r="AO7" s="519"/>
      <c r="AP7" s="519"/>
      <c r="AQ7" s="519"/>
      <c r="AR7" s="519"/>
      <c r="AS7" s="519"/>
      <c r="AT7" s="519"/>
      <c r="AU7" s="519"/>
      <c r="AV7" s="519"/>
      <c r="AW7" s="519"/>
      <c r="AX7" s="519"/>
      <c r="AY7" s="519"/>
      <c r="AZ7" s="519"/>
      <c r="BA7" s="519"/>
      <c r="BB7" s="519"/>
      <c r="BC7" s="519"/>
      <c r="BD7" s="519"/>
      <c r="BE7" s="519"/>
      <c r="BF7" s="519"/>
      <c r="BG7" s="519"/>
      <c r="BH7" s="519"/>
      <c r="BI7" s="519"/>
      <c r="BJ7" s="567"/>
      <c r="BK7" s="584"/>
      <c r="BL7" s="562"/>
      <c r="BM7" s="562"/>
      <c r="BN7" s="562"/>
    </row>
    <row r="8" spans="2:66" ht="18" customHeight="1" x14ac:dyDescent="0.25">
      <c r="B8" s="570" t="s">
        <v>20</v>
      </c>
      <c r="C8" s="570"/>
      <c r="D8" s="570"/>
      <c r="E8" s="571"/>
      <c r="F8" s="574">
        <v>5</v>
      </c>
      <c r="G8" s="575"/>
      <c r="H8" s="556" t="s">
        <v>21</v>
      </c>
      <c r="I8" s="557"/>
      <c r="J8" s="557"/>
      <c r="K8" s="557"/>
      <c r="L8" s="557"/>
      <c r="M8" s="557"/>
      <c r="N8" s="557"/>
      <c r="O8" s="557"/>
      <c r="P8" s="557"/>
      <c r="Q8" s="558"/>
      <c r="R8" s="556" t="s">
        <v>22</v>
      </c>
      <c r="S8" s="557"/>
      <c r="T8" s="558"/>
      <c r="U8" s="556" t="s">
        <v>23</v>
      </c>
      <c r="V8" s="557"/>
      <c r="W8" s="557"/>
      <c r="X8" s="557"/>
      <c r="Y8" s="557"/>
      <c r="AE8" s="562"/>
      <c r="AF8" s="513"/>
      <c r="AG8" s="568"/>
      <c r="AH8" s="520"/>
      <c r="AI8" s="520"/>
      <c r="AJ8" s="520"/>
      <c r="AK8" s="520"/>
      <c r="AL8" s="520"/>
      <c r="AM8" s="520"/>
      <c r="AN8" s="520"/>
      <c r="AO8" s="520"/>
      <c r="AP8" s="520"/>
      <c r="AQ8" s="520"/>
      <c r="AR8" s="520"/>
      <c r="AS8" s="520"/>
      <c r="AT8" s="520"/>
      <c r="AU8" s="520"/>
      <c r="AV8" s="520"/>
      <c r="AW8" s="520"/>
      <c r="AX8" s="520"/>
      <c r="AY8" s="520"/>
      <c r="AZ8" s="520"/>
      <c r="BA8" s="520"/>
      <c r="BB8" s="520"/>
      <c r="BC8" s="520"/>
      <c r="BD8" s="520"/>
      <c r="BE8" s="520"/>
      <c r="BF8" s="520"/>
      <c r="BG8" s="520"/>
      <c r="BH8" s="520"/>
      <c r="BI8" s="520"/>
      <c r="BJ8" s="569"/>
      <c r="BK8" s="584"/>
      <c r="BL8" s="562"/>
      <c r="BM8" s="562"/>
      <c r="BN8" s="562"/>
    </row>
    <row r="9" spans="2:66" ht="22.5" customHeight="1" x14ac:dyDescent="0.25">
      <c r="B9" s="572"/>
      <c r="C9" s="572"/>
      <c r="D9" s="572"/>
      <c r="E9" s="573"/>
      <c r="F9" s="576"/>
      <c r="G9" s="577"/>
      <c r="H9" s="559"/>
      <c r="I9" s="560"/>
      <c r="J9" s="560"/>
      <c r="K9" s="560"/>
      <c r="L9" s="560"/>
      <c r="M9" s="560"/>
      <c r="N9" s="560"/>
      <c r="O9" s="560"/>
      <c r="P9" s="560"/>
      <c r="Q9" s="561"/>
      <c r="R9" s="559"/>
      <c r="S9" s="560"/>
      <c r="T9" s="561"/>
      <c r="U9" s="559"/>
      <c r="V9" s="560"/>
      <c r="W9" s="560"/>
      <c r="X9" s="560"/>
      <c r="Y9" s="560"/>
      <c r="AE9" s="563"/>
      <c r="AF9" s="514"/>
      <c r="AG9" s="516" t="s">
        <v>188</v>
      </c>
      <c r="AH9" s="517"/>
      <c r="AI9" s="517"/>
      <c r="AJ9" s="517"/>
      <c r="AK9" s="517"/>
      <c r="AL9" s="517"/>
      <c r="AM9" s="517"/>
      <c r="AN9" s="517"/>
      <c r="AO9" s="517"/>
      <c r="AP9" s="518"/>
      <c r="AQ9" s="516" t="s">
        <v>241</v>
      </c>
      <c r="AR9" s="517"/>
      <c r="AS9" s="517"/>
      <c r="AT9" s="517"/>
      <c r="AU9" s="517"/>
      <c r="AV9" s="517"/>
      <c r="AW9" s="517"/>
      <c r="AX9" s="517"/>
      <c r="AY9" s="517"/>
      <c r="AZ9" s="518"/>
      <c r="BA9" s="516" t="s">
        <v>4</v>
      </c>
      <c r="BB9" s="517"/>
      <c r="BC9" s="517"/>
      <c r="BD9" s="517"/>
      <c r="BE9" s="517"/>
      <c r="BF9" s="517"/>
      <c r="BG9" s="517"/>
      <c r="BH9" s="517"/>
      <c r="BI9" s="517"/>
      <c r="BJ9" s="518"/>
      <c r="BK9" s="521"/>
      <c r="BL9" s="563"/>
      <c r="BM9" s="563"/>
      <c r="BN9" s="563"/>
    </row>
    <row r="10" spans="2:66" ht="8.25" customHeight="1" x14ac:dyDescent="0.25">
      <c r="B10" s="614" t="s">
        <v>220</v>
      </c>
      <c r="C10" s="615"/>
      <c r="D10" s="615"/>
      <c r="E10" s="616"/>
      <c r="F10" s="585">
        <v>1</v>
      </c>
      <c r="G10" s="586"/>
      <c r="H10" s="593" t="s">
        <v>194</v>
      </c>
      <c r="I10" s="594"/>
      <c r="J10" s="594"/>
      <c r="K10" s="594"/>
      <c r="L10" s="594"/>
      <c r="M10" s="594"/>
      <c r="N10" s="594"/>
      <c r="O10" s="594"/>
      <c r="P10" s="594"/>
      <c r="Q10" s="595"/>
      <c r="R10" s="532"/>
      <c r="S10" s="533"/>
      <c r="T10" s="534"/>
      <c r="U10" s="538">
        <v>42</v>
      </c>
      <c r="V10" s="539"/>
      <c r="W10" s="539"/>
      <c r="X10" s="539"/>
      <c r="Y10" s="539"/>
      <c r="AE10" s="461">
        <v>1</v>
      </c>
      <c r="AF10" s="462"/>
      <c r="AG10" s="497"/>
      <c r="AH10" s="497"/>
      <c r="AI10" s="497"/>
      <c r="AJ10" s="497"/>
      <c r="AK10" s="497"/>
      <c r="AL10" s="497"/>
      <c r="AM10" s="497"/>
      <c r="AN10" s="497"/>
      <c r="AO10" s="497"/>
      <c r="AP10" s="497"/>
      <c r="AQ10" s="497"/>
      <c r="AR10" s="497"/>
      <c r="AS10" s="497"/>
      <c r="AT10" s="497"/>
      <c r="AU10" s="497"/>
      <c r="AV10" s="497"/>
      <c r="AW10" s="497"/>
      <c r="AX10" s="497"/>
      <c r="AY10" s="497"/>
      <c r="AZ10" s="497"/>
      <c r="BA10" s="497"/>
      <c r="BB10" s="497"/>
      <c r="BC10" s="497"/>
      <c r="BD10" s="497"/>
      <c r="BE10" s="497"/>
      <c r="BF10" s="497"/>
      <c r="BG10" s="497"/>
      <c r="BH10" s="497"/>
      <c r="BI10" s="497"/>
      <c r="BJ10" s="497"/>
      <c r="BK10" s="580"/>
      <c r="BL10" s="581"/>
      <c r="BM10" s="581"/>
      <c r="BN10" s="581"/>
    </row>
    <row r="11" spans="2:66" ht="8.25" customHeight="1" x14ac:dyDescent="0.25">
      <c r="B11" s="562"/>
      <c r="C11" s="562"/>
      <c r="D11" s="562"/>
      <c r="E11" s="513"/>
      <c r="F11" s="587"/>
      <c r="G11" s="588"/>
      <c r="H11" s="596"/>
      <c r="I11" s="597"/>
      <c r="J11" s="597"/>
      <c r="K11" s="597"/>
      <c r="L11" s="597"/>
      <c r="M11" s="597"/>
      <c r="N11" s="597"/>
      <c r="O11" s="597"/>
      <c r="P11" s="597"/>
      <c r="Q11" s="598"/>
      <c r="R11" s="551"/>
      <c r="S11" s="552"/>
      <c r="T11" s="553"/>
      <c r="U11" s="554"/>
      <c r="V11" s="555"/>
      <c r="W11" s="555"/>
      <c r="X11" s="555"/>
      <c r="Y11" s="555"/>
      <c r="AE11" s="460"/>
      <c r="AF11" s="524"/>
      <c r="AG11" s="510"/>
      <c r="AH11" s="510"/>
      <c r="AI11" s="510"/>
      <c r="AJ11" s="510"/>
      <c r="AK11" s="510"/>
      <c r="AL11" s="510"/>
      <c r="AM11" s="510"/>
      <c r="AN11" s="510"/>
      <c r="AO11" s="510"/>
      <c r="AP11" s="510"/>
      <c r="AQ11" s="510"/>
      <c r="AR11" s="510"/>
      <c r="AS11" s="510"/>
      <c r="AT11" s="510"/>
      <c r="AU11" s="510"/>
      <c r="AV11" s="510"/>
      <c r="AW11" s="510"/>
      <c r="AX11" s="510"/>
      <c r="AY11" s="510"/>
      <c r="AZ11" s="510"/>
      <c r="BA11" s="510"/>
      <c r="BB11" s="510"/>
      <c r="BC11" s="510"/>
      <c r="BD11" s="510"/>
      <c r="BE11" s="510"/>
      <c r="BF11" s="510"/>
      <c r="BG11" s="510"/>
      <c r="BH11" s="510"/>
      <c r="BI11" s="510"/>
      <c r="BJ11" s="510"/>
      <c r="BK11" s="582"/>
      <c r="BL11" s="583"/>
      <c r="BM11" s="583"/>
      <c r="BN11" s="583"/>
    </row>
    <row r="12" spans="2:66" ht="8.25" customHeight="1" x14ac:dyDescent="0.25">
      <c r="B12" s="562"/>
      <c r="C12" s="562"/>
      <c r="D12" s="562"/>
      <c r="E12" s="513"/>
      <c r="F12" s="587"/>
      <c r="G12" s="588"/>
      <c r="H12" s="593" t="s">
        <v>195</v>
      </c>
      <c r="I12" s="594"/>
      <c r="J12" s="594"/>
      <c r="K12" s="594"/>
      <c r="L12" s="594"/>
      <c r="M12" s="594"/>
      <c r="N12" s="594"/>
      <c r="O12" s="594"/>
      <c r="P12" s="594"/>
      <c r="Q12" s="595"/>
      <c r="R12" s="532"/>
      <c r="S12" s="533"/>
      <c r="T12" s="534"/>
      <c r="U12" s="538"/>
      <c r="V12" s="539"/>
      <c r="W12" s="539"/>
      <c r="X12" s="539"/>
      <c r="Y12" s="539"/>
      <c r="AE12" s="460"/>
      <c r="AF12" s="524"/>
      <c r="AG12" s="498"/>
      <c r="AH12" s="510"/>
      <c r="AI12" s="510"/>
      <c r="AJ12" s="510"/>
      <c r="AK12" s="510"/>
      <c r="AL12" s="510"/>
      <c r="AM12" s="510"/>
      <c r="AN12" s="510"/>
      <c r="AO12" s="510"/>
      <c r="AP12" s="510"/>
      <c r="AQ12" s="510"/>
      <c r="AR12" s="510"/>
      <c r="AS12" s="510"/>
      <c r="AT12" s="510"/>
      <c r="AU12" s="510"/>
      <c r="AV12" s="510"/>
      <c r="AW12" s="510"/>
      <c r="AX12" s="510"/>
      <c r="AY12" s="510"/>
      <c r="AZ12" s="510"/>
      <c r="BA12" s="510"/>
      <c r="BB12" s="510"/>
      <c r="BC12" s="510"/>
      <c r="BD12" s="510"/>
      <c r="BE12" s="510"/>
      <c r="BF12" s="510"/>
      <c r="BG12" s="510"/>
      <c r="BH12" s="510"/>
      <c r="BI12" s="510"/>
      <c r="BJ12" s="510"/>
      <c r="BK12" s="582"/>
      <c r="BL12" s="583"/>
      <c r="BM12" s="583"/>
      <c r="BN12" s="583"/>
    </row>
    <row r="13" spans="2:66" ht="8.25" customHeight="1" x14ac:dyDescent="0.25">
      <c r="B13" s="562"/>
      <c r="C13" s="562"/>
      <c r="D13" s="562"/>
      <c r="E13" s="513"/>
      <c r="F13" s="587"/>
      <c r="G13" s="588"/>
      <c r="H13" s="596"/>
      <c r="I13" s="597"/>
      <c r="J13" s="597"/>
      <c r="K13" s="597"/>
      <c r="L13" s="597"/>
      <c r="M13" s="597"/>
      <c r="N13" s="597"/>
      <c r="O13" s="597"/>
      <c r="P13" s="597"/>
      <c r="Q13" s="598"/>
      <c r="R13" s="551"/>
      <c r="S13" s="552"/>
      <c r="T13" s="553"/>
      <c r="U13" s="554"/>
      <c r="V13" s="555"/>
      <c r="W13" s="555"/>
      <c r="X13" s="555"/>
      <c r="Y13" s="555"/>
      <c r="AE13" s="461">
        <v>2</v>
      </c>
      <c r="AF13" s="462"/>
      <c r="AG13" s="497"/>
      <c r="AH13" s="497"/>
      <c r="AI13" s="497"/>
      <c r="AJ13" s="497"/>
      <c r="AK13" s="497"/>
      <c r="AL13" s="497"/>
      <c r="AM13" s="497"/>
      <c r="AN13" s="497"/>
      <c r="AO13" s="497"/>
      <c r="AP13" s="497"/>
      <c r="AQ13" s="497"/>
      <c r="AR13" s="497"/>
      <c r="AS13" s="497"/>
      <c r="AT13" s="497"/>
      <c r="AU13" s="497"/>
      <c r="AV13" s="497"/>
      <c r="AW13" s="497"/>
      <c r="AX13" s="497"/>
      <c r="AY13" s="497"/>
      <c r="AZ13" s="497"/>
      <c r="BA13" s="497"/>
      <c r="BB13" s="497"/>
      <c r="BC13" s="497"/>
      <c r="BD13" s="497"/>
      <c r="BE13" s="497"/>
      <c r="BF13" s="497"/>
      <c r="BG13" s="497"/>
      <c r="BH13" s="497"/>
      <c r="BI13" s="497"/>
      <c r="BJ13" s="497"/>
      <c r="BK13" s="580"/>
      <c r="BL13" s="581"/>
      <c r="BM13" s="581"/>
      <c r="BN13" s="581"/>
    </row>
    <row r="14" spans="2:66" ht="8.25" customHeight="1" x14ac:dyDescent="0.25">
      <c r="B14" s="562"/>
      <c r="C14" s="562"/>
      <c r="D14" s="562"/>
      <c r="E14" s="513"/>
      <c r="F14" s="585">
        <v>2</v>
      </c>
      <c r="G14" s="586"/>
      <c r="H14" s="593" t="s">
        <v>197</v>
      </c>
      <c r="I14" s="594"/>
      <c r="J14" s="594"/>
      <c r="K14" s="594"/>
      <c r="L14" s="594"/>
      <c r="M14" s="594"/>
      <c r="N14" s="594"/>
      <c r="O14" s="594"/>
      <c r="P14" s="594"/>
      <c r="Q14" s="595"/>
      <c r="R14" s="532"/>
      <c r="S14" s="533"/>
      <c r="T14" s="534"/>
      <c r="U14" s="538"/>
      <c r="V14" s="539"/>
      <c r="W14" s="539"/>
      <c r="X14" s="539"/>
      <c r="Y14" s="539"/>
      <c r="AE14" s="460"/>
      <c r="AF14" s="524"/>
      <c r="AG14" s="510"/>
      <c r="AH14" s="510"/>
      <c r="AI14" s="510"/>
      <c r="AJ14" s="510"/>
      <c r="AK14" s="510"/>
      <c r="AL14" s="510"/>
      <c r="AM14" s="510"/>
      <c r="AN14" s="510"/>
      <c r="AO14" s="510"/>
      <c r="AP14" s="510"/>
      <c r="AQ14" s="510"/>
      <c r="AR14" s="510"/>
      <c r="AS14" s="510"/>
      <c r="AT14" s="510"/>
      <c r="AU14" s="510"/>
      <c r="AV14" s="510"/>
      <c r="AW14" s="510"/>
      <c r="AX14" s="510"/>
      <c r="AY14" s="510"/>
      <c r="AZ14" s="510"/>
      <c r="BA14" s="510"/>
      <c r="BB14" s="510"/>
      <c r="BC14" s="510"/>
      <c r="BD14" s="510"/>
      <c r="BE14" s="510"/>
      <c r="BF14" s="510"/>
      <c r="BG14" s="510"/>
      <c r="BH14" s="510"/>
      <c r="BI14" s="510"/>
      <c r="BJ14" s="510"/>
      <c r="BK14" s="582"/>
      <c r="BL14" s="583"/>
      <c r="BM14" s="583"/>
      <c r="BN14" s="583"/>
    </row>
    <row r="15" spans="2:66" ht="8.25" customHeight="1" x14ac:dyDescent="0.25">
      <c r="B15" s="562"/>
      <c r="C15" s="562"/>
      <c r="D15" s="562"/>
      <c r="E15" s="513"/>
      <c r="F15" s="587"/>
      <c r="G15" s="588"/>
      <c r="H15" s="596"/>
      <c r="I15" s="597"/>
      <c r="J15" s="597"/>
      <c r="K15" s="597"/>
      <c r="L15" s="597"/>
      <c r="M15" s="597"/>
      <c r="N15" s="597"/>
      <c r="O15" s="597"/>
      <c r="P15" s="597"/>
      <c r="Q15" s="598"/>
      <c r="R15" s="551"/>
      <c r="S15" s="552"/>
      <c r="T15" s="553"/>
      <c r="U15" s="554"/>
      <c r="V15" s="555"/>
      <c r="W15" s="555"/>
      <c r="X15" s="555"/>
      <c r="Y15" s="555"/>
      <c r="AE15" s="460"/>
      <c r="AF15" s="524"/>
      <c r="AG15" s="498"/>
      <c r="AH15" s="510"/>
      <c r="AI15" s="510"/>
      <c r="AJ15" s="510"/>
      <c r="AK15" s="510"/>
      <c r="AL15" s="510"/>
      <c r="AM15" s="510"/>
      <c r="AN15" s="510"/>
      <c r="AO15" s="510"/>
      <c r="AP15" s="510"/>
      <c r="AQ15" s="510"/>
      <c r="AR15" s="510"/>
      <c r="AS15" s="510"/>
      <c r="AT15" s="510"/>
      <c r="AU15" s="510"/>
      <c r="AV15" s="510"/>
      <c r="AW15" s="510"/>
      <c r="AX15" s="510"/>
      <c r="AY15" s="510"/>
      <c r="AZ15" s="510"/>
      <c r="BA15" s="510"/>
      <c r="BB15" s="510"/>
      <c r="BC15" s="510"/>
      <c r="BD15" s="510"/>
      <c r="BE15" s="510"/>
      <c r="BF15" s="510"/>
      <c r="BG15" s="510"/>
      <c r="BH15" s="510"/>
      <c r="BI15" s="510"/>
      <c r="BJ15" s="510"/>
      <c r="BK15" s="582"/>
      <c r="BL15" s="583"/>
      <c r="BM15" s="583"/>
      <c r="BN15" s="583"/>
    </row>
    <row r="16" spans="2:66" ht="8.25" customHeight="1" x14ac:dyDescent="0.25">
      <c r="B16" s="562"/>
      <c r="C16" s="562"/>
      <c r="D16" s="562"/>
      <c r="E16" s="513"/>
      <c r="F16" s="587"/>
      <c r="G16" s="588"/>
      <c r="H16" s="593" t="s">
        <v>196</v>
      </c>
      <c r="I16" s="594"/>
      <c r="J16" s="594"/>
      <c r="K16" s="594"/>
      <c r="L16" s="594"/>
      <c r="M16" s="594"/>
      <c r="N16" s="594"/>
      <c r="O16" s="594"/>
      <c r="P16" s="594"/>
      <c r="Q16" s="595"/>
      <c r="R16" s="532"/>
      <c r="S16" s="533"/>
      <c r="T16" s="534"/>
      <c r="U16" s="538"/>
      <c r="V16" s="539"/>
      <c r="W16" s="539"/>
      <c r="X16" s="539"/>
      <c r="Y16" s="539"/>
      <c r="AE16" s="461">
        <v>3</v>
      </c>
      <c r="AF16" s="462"/>
      <c r="AG16" s="497"/>
      <c r="AH16" s="497"/>
      <c r="AI16" s="497"/>
      <c r="AJ16" s="497"/>
      <c r="AK16" s="497"/>
      <c r="AL16" s="497"/>
      <c r="AM16" s="497"/>
      <c r="AN16" s="497"/>
      <c r="AO16" s="497"/>
      <c r="AP16" s="497"/>
      <c r="AQ16" s="497"/>
      <c r="AR16" s="497"/>
      <c r="AS16" s="497"/>
      <c r="AT16" s="497"/>
      <c r="AU16" s="497"/>
      <c r="AV16" s="497"/>
      <c r="AW16" s="497"/>
      <c r="AX16" s="497"/>
      <c r="AY16" s="497"/>
      <c r="AZ16" s="497"/>
      <c r="BA16" s="497"/>
      <c r="BB16" s="497"/>
      <c r="BC16" s="497"/>
      <c r="BD16" s="497"/>
      <c r="BE16" s="497"/>
      <c r="BF16" s="497"/>
      <c r="BG16" s="497"/>
      <c r="BH16" s="497"/>
      <c r="BI16" s="497"/>
      <c r="BJ16" s="497"/>
      <c r="BK16" s="580"/>
      <c r="BL16" s="581"/>
      <c r="BM16" s="581"/>
      <c r="BN16" s="581"/>
    </row>
    <row r="17" spans="2:66" ht="8.25" customHeight="1" x14ac:dyDescent="0.25">
      <c r="B17" s="562"/>
      <c r="C17" s="562"/>
      <c r="D17" s="562"/>
      <c r="E17" s="513"/>
      <c r="F17" s="587"/>
      <c r="G17" s="588"/>
      <c r="H17" s="596"/>
      <c r="I17" s="597"/>
      <c r="J17" s="597"/>
      <c r="K17" s="597"/>
      <c r="L17" s="597"/>
      <c r="M17" s="597"/>
      <c r="N17" s="597"/>
      <c r="O17" s="597"/>
      <c r="P17" s="597"/>
      <c r="Q17" s="598"/>
      <c r="R17" s="551"/>
      <c r="S17" s="552"/>
      <c r="T17" s="553"/>
      <c r="U17" s="554"/>
      <c r="V17" s="555"/>
      <c r="W17" s="555"/>
      <c r="X17" s="555"/>
      <c r="Y17" s="555"/>
      <c r="AE17" s="460"/>
      <c r="AF17" s="524"/>
      <c r="AG17" s="510"/>
      <c r="AH17" s="510"/>
      <c r="AI17" s="510"/>
      <c r="AJ17" s="510"/>
      <c r="AK17" s="510"/>
      <c r="AL17" s="510"/>
      <c r="AM17" s="510"/>
      <c r="AN17" s="510"/>
      <c r="AO17" s="510"/>
      <c r="AP17" s="510"/>
      <c r="AQ17" s="510"/>
      <c r="AR17" s="510"/>
      <c r="AS17" s="510"/>
      <c r="AT17" s="510"/>
      <c r="AU17" s="510"/>
      <c r="AV17" s="510"/>
      <c r="AW17" s="510"/>
      <c r="AX17" s="510"/>
      <c r="AY17" s="510"/>
      <c r="AZ17" s="510"/>
      <c r="BA17" s="510"/>
      <c r="BB17" s="510"/>
      <c r="BC17" s="510"/>
      <c r="BD17" s="510"/>
      <c r="BE17" s="510"/>
      <c r="BF17" s="510"/>
      <c r="BG17" s="510"/>
      <c r="BH17" s="510"/>
      <c r="BI17" s="510"/>
      <c r="BJ17" s="510"/>
      <c r="BK17" s="582"/>
      <c r="BL17" s="583"/>
      <c r="BM17" s="583"/>
      <c r="BN17" s="583"/>
    </row>
    <row r="18" spans="2:66" ht="8.25" customHeight="1" x14ac:dyDescent="0.25">
      <c r="B18" s="562"/>
      <c r="C18" s="562"/>
      <c r="D18" s="562"/>
      <c r="E18" s="513"/>
      <c r="F18" s="544">
        <v>3</v>
      </c>
      <c r="G18" s="544"/>
      <c r="H18" s="593" t="s">
        <v>197</v>
      </c>
      <c r="I18" s="594"/>
      <c r="J18" s="594"/>
      <c r="K18" s="594"/>
      <c r="L18" s="594"/>
      <c r="M18" s="594"/>
      <c r="N18" s="594"/>
      <c r="O18" s="594"/>
      <c r="P18" s="594"/>
      <c r="Q18" s="595"/>
      <c r="R18" s="532"/>
      <c r="S18" s="533"/>
      <c r="T18" s="534"/>
      <c r="U18" s="538"/>
      <c r="V18" s="539"/>
      <c r="W18" s="539"/>
      <c r="X18" s="539"/>
      <c r="Y18" s="539"/>
      <c r="AE18" s="460"/>
      <c r="AF18" s="524"/>
      <c r="AG18" s="498"/>
      <c r="AH18" s="510"/>
      <c r="AI18" s="510"/>
      <c r="AJ18" s="510"/>
      <c r="AK18" s="510"/>
      <c r="AL18" s="510"/>
      <c r="AM18" s="510"/>
      <c r="AN18" s="510"/>
      <c r="AO18" s="510"/>
      <c r="AP18" s="510"/>
      <c r="AQ18" s="510"/>
      <c r="AR18" s="510"/>
      <c r="AS18" s="510"/>
      <c r="AT18" s="510"/>
      <c r="AU18" s="510"/>
      <c r="AV18" s="510"/>
      <c r="AW18" s="510"/>
      <c r="AX18" s="510"/>
      <c r="AY18" s="510"/>
      <c r="AZ18" s="510"/>
      <c r="BA18" s="510"/>
      <c r="BB18" s="510"/>
      <c r="BC18" s="510"/>
      <c r="BD18" s="510"/>
      <c r="BE18" s="510"/>
      <c r="BF18" s="510"/>
      <c r="BG18" s="510"/>
      <c r="BH18" s="510"/>
      <c r="BI18" s="510"/>
      <c r="BJ18" s="510"/>
      <c r="BK18" s="582"/>
      <c r="BL18" s="583"/>
      <c r="BM18" s="583"/>
      <c r="BN18" s="583"/>
    </row>
    <row r="19" spans="2:66" ht="8.25" customHeight="1" x14ac:dyDescent="0.25">
      <c r="B19" s="562"/>
      <c r="C19" s="562"/>
      <c r="D19" s="562"/>
      <c r="E19" s="513"/>
      <c r="F19" s="544"/>
      <c r="G19" s="544"/>
      <c r="H19" s="596"/>
      <c r="I19" s="597"/>
      <c r="J19" s="597"/>
      <c r="K19" s="597"/>
      <c r="L19" s="597"/>
      <c r="M19" s="597"/>
      <c r="N19" s="597"/>
      <c r="O19" s="597"/>
      <c r="P19" s="597"/>
      <c r="Q19" s="598"/>
      <c r="R19" s="551"/>
      <c r="S19" s="552"/>
      <c r="T19" s="553"/>
      <c r="U19" s="554"/>
      <c r="V19" s="555"/>
      <c r="W19" s="555"/>
      <c r="X19" s="555"/>
      <c r="Y19" s="555"/>
      <c r="AE19" s="461">
        <v>4</v>
      </c>
      <c r="AF19" s="462"/>
      <c r="AG19" s="497"/>
      <c r="AH19" s="497"/>
      <c r="AI19" s="497"/>
      <c r="AJ19" s="497"/>
      <c r="AK19" s="497"/>
      <c r="AL19" s="497"/>
      <c r="AM19" s="497"/>
      <c r="AN19" s="497"/>
      <c r="AO19" s="497"/>
      <c r="AP19" s="497"/>
      <c r="AQ19" s="497"/>
      <c r="AR19" s="497"/>
      <c r="AS19" s="497"/>
      <c r="AT19" s="497"/>
      <c r="AU19" s="497"/>
      <c r="AV19" s="497"/>
      <c r="AW19" s="497"/>
      <c r="AX19" s="497"/>
      <c r="AY19" s="497"/>
      <c r="AZ19" s="497"/>
      <c r="BA19" s="497"/>
      <c r="BB19" s="497"/>
      <c r="BC19" s="497"/>
      <c r="BD19" s="497"/>
      <c r="BE19" s="497"/>
      <c r="BF19" s="497"/>
      <c r="BG19" s="497"/>
      <c r="BH19" s="497"/>
      <c r="BI19" s="497"/>
      <c r="BJ19" s="497"/>
      <c r="BK19" s="580"/>
      <c r="BL19" s="581"/>
      <c r="BM19" s="581"/>
      <c r="BN19" s="581"/>
    </row>
    <row r="20" spans="2:66" ht="8.25" customHeight="1" x14ac:dyDescent="0.25">
      <c r="B20" s="562"/>
      <c r="C20" s="562"/>
      <c r="D20" s="562"/>
      <c r="E20" s="513"/>
      <c r="F20" s="544"/>
      <c r="G20" s="544"/>
      <c r="H20" s="545" t="s">
        <v>198</v>
      </c>
      <c r="I20" s="546"/>
      <c r="J20" s="546"/>
      <c r="K20" s="546"/>
      <c r="L20" s="546"/>
      <c r="M20" s="546"/>
      <c r="N20" s="546"/>
      <c r="O20" s="546"/>
      <c r="P20" s="546"/>
      <c r="Q20" s="547"/>
      <c r="R20" s="532"/>
      <c r="S20" s="533"/>
      <c r="T20" s="534"/>
      <c r="U20" s="538"/>
      <c r="V20" s="539"/>
      <c r="W20" s="539"/>
      <c r="X20" s="539"/>
      <c r="Y20" s="539"/>
      <c r="AE20" s="460"/>
      <c r="AF20" s="524"/>
      <c r="AG20" s="510"/>
      <c r="AH20" s="510"/>
      <c r="AI20" s="510"/>
      <c r="AJ20" s="510"/>
      <c r="AK20" s="510"/>
      <c r="AL20" s="510"/>
      <c r="AM20" s="510"/>
      <c r="AN20" s="510"/>
      <c r="AO20" s="510"/>
      <c r="AP20" s="510"/>
      <c r="AQ20" s="510"/>
      <c r="AR20" s="510"/>
      <c r="AS20" s="510"/>
      <c r="AT20" s="510"/>
      <c r="AU20" s="510"/>
      <c r="AV20" s="510"/>
      <c r="AW20" s="510"/>
      <c r="AX20" s="510"/>
      <c r="AY20" s="510"/>
      <c r="AZ20" s="510"/>
      <c r="BA20" s="510"/>
      <c r="BB20" s="510"/>
      <c r="BC20" s="510"/>
      <c r="BD20" s="510"/>
      <c r="BE20" s="510"/>
      <c r="BF20" s="510"/>
      <c r="BG20" s="510"/>
      <c r="BH20" s="510"/>
      <c r="BI20" s="510"/>
      <c r="BJ20" s="510"/>
      <c r="BK20" s="582"/>
      <c r="BL20" s="583"/>
      <c r="BM20" s="583"/>
      <c r="BN20" s="583"/>
    </row>
    <row r="21" spans="2:66" ht="8.25" customHeight="1" x14ac:dyDescent="0.25">
      <c r="B21" s="562"/>
      <c r="C21" s="562"/>
      <c r="D21" s="562"/>
      <c r="E21" s="513"/>
      <c r="F21" s="544"/>
      <c r="G21" s="544"/>
      <c r="H21" s="548"/>
      <c r="I21" s="549"/>
      <c r="J21" s="549"/>
      <c r="K21" s="549"/>
      <c r="L21" s="549"/>
      <c r="M21" s="549"/>
      <c r="N21" s="549"/>
      <c r="O21" s="549"/>
      <c r="P21" s="549"/>
      <c r="Q21" s="550"/>
      <c r="R21" s="551"/>
      <c r="S21" s="552"/>
      <c r="T21" s="553"/>
      <c r="U21" s="554"/>
      <c r="V21" s="555"/>
      <c r="W21" s="555"/>
      <c r="X21" s="555"/>
      <c r="Y21" s="555"/>
      <c r="AE21" s="460"/>
      <c r="AF21" s="524"/>
      <c r="AG21" s="498"/>
      <c r="AH21" s="510"/>
      <c r="AI21" s="510"/>
      <c r="AJ21" s="510"/>
      <c r="AK21" s="510"/>
      <c r="AL21" s="510"/>
      <c r="AM21" s="510"/>
      <c r="AN21" s="510"/>
      <c r="AO21" s="510"/>
      <c r="AP21" s="510"/>
      <c r="AQ21" s="510"/>
      <c r="AR21" s="510"/>
      <c r="AS21" s="510"/>
      <c r="AT21" s="510"/>
      <c r="AU21" s="510"/>
      <c r="AV21" s="510"/>
      <c r="AW21" s="510"/>
      <c r="AX21" s="510"/>
      <c r="AY21" s="510"/>
      <c r="AZ21" s="510"/>
      <c r="BA21" s="510"/>
      <c r="BB21" s="510"/>
      <c r="BC21" s="510"/>
      <c r="BD21" s="510"/>
      <c r="BE21" s="510"/>
      <c r="BF21" s="510"/>
      <c r="BG21" s="510"/>
      <c r="BH21" s="510"/>
      <c r="BI21" s="510"/>
      <c r="BJ21" s="510"/>
      <c r="BK21" s="582"/>
      <c r="BL21" s="583"/>
      <c r="BM21" s="583"/>
      <c r="BN21" s="583"/>
    </row>
    <row r="22" spans="2:66" ht="8.25" customHeight="1" x14ac:dyDescent="0.25">
      <c r="B22" s="562"/>
      <c r="C22" s="562"/>
      <c r="D22" s="562"/>
      <c r="E22" s="513"/>
      <c r="F22" s="544">
        <v>4</v>
      </c>
      <c r="G22" s="544"/>
      <c r="H22" s="545"/>
      <c r="I22" s="546"/>
      <c r="J22" s="546"/>
      <c r="K22" s="546"/>
      <c r="L22" s="546"/>
      <c r="M22" s="546"/>
      <c r="N22" s="546"/>
      <c r="O22" s="546"/>
      <c r="P22" s="546"/>
      <c r="Q22" s="547"/>
      <c r="R22" s="532"/>
      <c r="S22" s="533"/>
      <c r="T22" s="534"/>
      <c r="U22" s="538"/>
      <c r="V22" s="539"/>
      <c r="W22" s="539"/>
      <c r="X22" s="539"/>
      <c r="Y22" s="539"/>
      <c r="AE22" s="461">
        <v>5</v>
      </c>
      <c r="AF22" s="462"/>
      <c r="AG22" s="497"/>
      <c r="AH22" s="497"/>
      <c r="AI22" s="497"/>
      <c r="AJ22" s="497"/>
      <c r="AK22" s="497"/>
      <c r="AL22" s="497"/>
      <c r="AM22" s="497"/>
      <c r="AN22" s="497"/>
      <c r="AO22" s="497"/>
      <c r="AP22" s="497"/>
      <c r="AQ22" s="497"/>
      <c r="AR22" s="497"/>
      <c r="AS22" s="497"/>
      <c r="AT22" s="497"/>
      <c r="AU22" s="497"/>
      <c r="AV22" s="497"/>
      <c r="AW22" s="497"/>
      <c r="AX22" s="497"/>
      <c r="AY22" s="497"/>
      <c r="AZ22" s="497"/>
      <c r="BA22" s="497"/>
      <c r="BB22" s="497"/>
      <c r="BC22" s="497"/>
      <c r="BD22" s="497"/>
      <c r="BE22" s="497"/>
      <c r="BF22" s="497"/>
      <c r="BG22" s="497"/>
      <c r="BH22" s="497"/>
      <c r="BI22" s="497"/>
      <c r="BJ22" s="497"/>
      <c r="BK22" s="580"/>
      <c r="BL22" s="581"/>
      <c r="BM22" s="581"/>
      <c r="BN22" s="581"/>
    </row>
    <row r="23" spans="2:66" ht="8.25" customHeight="1" x14ac:dyDescent="0.25">
      <c r="B23" s="562"/>
      <c r="C23" s="562"/>
      <c r="D23" s="562"/>
      <c r="E23" s="513"/>
      <c r="F23" s="544"/>
      <c r="G23" s="544"/>
      <c r="H23" s="548"/>
      <c r="I23" s="549"/>
      <c r="J23" s="549"/>
      <c r="K23" s="549"/>
      <c r="L23" s="549"/>
      <c r="M23" s="549"/>
      <c r="N23" s="549"/>
      <c r="O23" s="549"/>
      <c r="P23" s="549"/>
      <c r="Q23" s="550"/>
      <c r="R23" s="551"/>
      <c r="S23" s="552"/>
      <c r="T23" s="553"/>
      <c r="U23" s="554"/>
      <c r="V23" s="555"/>
      <c r="W23" s="555"/>
      <c r="X23" s="555"/>
      <c r="Y23" s="555"/>
      <c r="AE23" s="460"/>
      <c r="AF23" s="524"/>
      <c r="AG23" s="510"/>
      <c r="AH23" s="510"/>
      <c r="AI23" s="510"/>
      <c r="AJ23" s="510"/>
      <c r="AK23" s="510"/>
      <c r="AL23" s="510"/>
      <c r="AM23" s="510"/>
      <c r="AN23" s="510"/>
      <c r="AO23" s="510"/>
      <c r="AP23" s="510"/>
      <c r="AQ23" s="510"/>
      <c r="AR23" s="510"/>
      <c r="AS23" s="510"/>
      <c r="AT23" s="510"/>
      <c r="AU23" s="510"/>
      <c r="AV23" s="510"/>
      <c r="AW23" s="510"/>
      <c r="AX23" s="510"/>
      <c r="AY23" s="510"/>
      <c r="AZ23" s="510"/>
      <c r="BA23" s="510"/>
      <c r="BB23" s="510"/>
      <c r="BC23" s="510"/>
      <c r="BD23" s="510"/>
      <c r="BE23" s="510"/>
      <c r="BF23" s="510"/>
      <c r="BG23" s="510"/>
      <c r="BH23" s="510"/>
      <c r="BI23" s="510"/>
      <c r="BJ23" s="510"/>
      <c r="BK23" s="582"/>
      <c r="BL23" s="583"/>
      <c r="BM23" s="583"/>
      <c r="BN23" s="583"/>
    </row>
    <row r="24" spans="2:66" ht="8.25" customHeight="1" x14ac:dyDescent="0.25">
      <c r="B24" s="562"/>
      <c r="C24" s="562"/>
      <c r="D24" s="562"/>
      <c r="E24" s="513"/>
      <c r="F24" s="544"/>
      <c r="G24" s="544"/>
      <c r="H24" s="545"/>
      <c r="I24" s="546"/>
      <c r="J24" s="546"/>
      <c r="K24" s="546"/>
      <c r="L24" s="546"/>
      <c r="M24" s="546"/>
      <c r="N24" s="546"/>
      <c r="O24" s="546"/>
      <c r="P24" s="546"/>
      <c r="Q24" s="547"/>
      <c r="R24" s="532"/>
      <c r="S24" s="533"/>
      <c r="T24" s="534"/>
      <c r="U24" s="538"/>
      <c r="V24" s="539"/>
      <c r="W24" s="539"/>
      <c r="X24" s="539"/>
      <c r="Y24" s="539"/>
      <c r="AE24" s="460"/>
      <c r="AF24" s="524"/>
      <c r="AG24" s="498"/>
      <c r="AH24" s="510"/>
      <c r="AI24" s="510"/>
      <c r="AJ24" s="510"/>
      <c r="AK24" s="510"/>
      <c r="AL24" s="510"/>
      <c r="AM24" s="510"/>
      <c r="AN24" s="510"/>
      <c r="AO24" s="510"/>
      <c r="AP24" s="510"/>
      <c r="AQ24" s="510"/>
      <c r="AR24" s="510"/>
      <c r="AS24" s="510"/>
      <c r="AT24" s="510"/>
      <c r="AU24" s="510"/>
      <c r="AV24" s="510"/>
      <c r="AW24" s="510"/>
      <c r="AX24" s="510"/>
      <c r="AY24" s="510"/>
      <c r="AZ24" s="510"/>
      <c r="BA24" s="510"/>
      <c r="BB24" s="510"/>
      <c r="BC24" s="510"/>
      <c r="BD24" s="510"/>
      <c r="BE24" s="510"/>
      <c r="BF24" s="510"/>
      <c r="BG24" s="510"/>
      <c r="BH24" s="510"/>
      <c r="BI24" s="510"/>
      <c r="BJ24" s="510"/>
      <c r="BK24" s="582"/>
      <c r="BL24" s="583"/>
      <c r="BM24" s="583"/>
      <c r="BN24" s="583"/>
    </row>
    <row r="25" spans="2:66" ht="8.25" customHeight="1" x14ac:dyDescent="0.25">
      <c r="B25" s="562"/>
      <c r="C25" s="562"/>
      <c r="D25" s="562"/>
      <c r="E25" s="513"/>
      <c r="F25" s="544"/>
      <c r="G25" s="589"/>
      <c r="H25" s="548"/>
      <c r="I25" s="549"/>
      <c r="J25" s="549"/>
      <c r="K25" s="549"/>
      <c r="L25" s="549"/>
      <c r="M25" s="549"/>
      <c r="N25" s="549"/>
      <c r="O25" s="549"/>
      <c r="P25" s="549"/>
      <c r="Q25" s="550"/>
      <c r="R25" s="551"/>
      <c r="S25" s="552"/>
      <c r="T25" s="553"/>
      <c r="U25" s="554"/>
      <c r="V25" s="555"/>
      <c r="W25" s="555"/>
      <c r="X25" s="555"/>
      <c r="Y25" s="555"/>
      <c r="AE25" s="461">
        <v>6</v>
      </c>
      <c r="AF25" s="462"/>
      <c r="AG25" s="497"/>
      <c r="AH25" s="497"/>
      <c r="AI25" s="497"/>
      <c r="AJ25" s="497"/>
      <c r="AK25" s="497"/>
      <c r="AL25" s="497"/>
      <c r="AM25" s="497"/>
      <c r="AN25" s="497"/>
      <c r="AO25" s="497"/>
      <c r="AP25" s="497"/>
      <c r="AQ25" s="497"/>
      <c r="AR25" s="497"/>
      <c r="AS25" s="497"/>
      <c r="AT25" s="497"/>
      <c r="AU25" s="497"/>
      <c r="AV25" s="497"/>
      <c r="AW25" s="497"/>
      <c r="AX25" s="497"/>
      <c r="AY25" s="497"/>
      <c r="AZ25" s="497"/>
      <c r="BA25" s="497"/>
      <c r="BB25" s="497"/>
      <c r="BC25" s="497"/>
      <c r="BD25" s="497"/>
      <c r="BE25" s="497"/>
      <c r="BF25" s="497"/>
      <c r="BG25" s="497"/>
      <c r="BH25" s="497"/>
      <c r="BI25" s="497"/>
      <c r="BJ25" s="497"/>
      <c r="BK25" s="580"/>
      <c r="BL25" s="581"/>
      <c r="BM25" s="581"/>
      <c r="BN25" s="581"/>
    </row>
    <row r="26" spans="2:66" ht="8.25" customHeight="1" x14ac:dyDescent="0.25">
      <c r="B26" s="562"/>
      <c r="C26" s="562"/>
      <c r="D26" s="562"/>
      <c r="E26" s="513"/>
      <c r="F26" s="544">
        <v>5</v>
      </c>
      <c r="G26" s="589"/>
      <c r="H26" s="593"/>
      <c r="I26" s="594"/>
      <c r="J26" s="594"/>
      <c r="K26" s="594"/>
      <c r="L26" s="594"/>
      <c r="M26" s="594"/>
      <c r="N26" s="594"/>
      <c r="O26" s="594"/>
      <c r="P26" s="594"/>
      <c r="Q26" s="595"/>
      <c r="R26" s="532"/>
      <c r="S26" s="533"/>
      <c r="T26" s="534"/>
      <c r="U26" s="538"/>
      <c r="V26" s="539"/>
      <c r="W26" s="539"/>
      <c r="X26" s="539"/>
      <c r="Y26" s="539"/>
      <c r="AE26" s="460"/>
      <c r="AF26" s="524"/>
      <c r="AG26" s="510"/>
      <c r="AH26" s="510"/>
      <c r="AI26" s="510"/>
      <c r="AJ26" s="510"/>
      <c r="AK26" s="510"/>
      <c r="AL26" s="510"/>
      <c r="AM26" s="510"/>
      <c r="AN26" s="510"/>
      <c r="AO26" s="510"/>
      <c r="AP26" s="510"/>
      <c r="AQ26" s="510"/>
      <c r="AR26" s="510"/>
      <c r="AS26" s="510"/>
      <c r="AT26" s="510"/>
      <c r="AU26" s="510"/>
      <c r="AV26" s="510"/>
      <c r="AW26" s="510"/>
      <c r="AX26" s="510"/>
      <c r="AY26" s="510"/>
      <c r="AZ26" s="510"/>
      <c r="BA26" s="510"/>
      <c r="BB26" s="510"/>
      <c r="BC26" s="510"/>
      <c r="BD26" s="510"/>
      <c r="BE26" s="510"/>
      <c r="BF26" s="510"/>
      <c r="BG26" s="510"/>
      <c r="BH26" s="510"/>
      <c r="BI26" s="510"/>
      <c r="BJ26" s="510"/>
      <c r="BK26" s="582"/>
      <c r="BL26" s="583"/>
      <c r="BM26" s="583"/>
      <c r="BN26" s="583"/>
    </row>
    <row r="27" spans="2:66" ht="8.25" customHeight="1" x14ac:dyDescent="0.25">
      <c r="B27" s="562"/>
      <c r="C27" s="562"/>
      <c r="D27" s="562"/>
      <c r="E27" s="513"/>
      <c r="F27" s="544"/>
      <c r="G27" s="589"/>
      <c r="H27" s="596"/>
      <c r="I27" s="597"/>
      <c r="J27" s="597"/>
      <c r="K27" s="597"/>
      <c r="L27" s="597"/>
      <c r="M27" s="597"/>
      <c r="N27" s="597"/>
      <c r="O27" s="597"/>
      <c r="P27" s="597"/>
      <c r="Q27" s="598"/>
      <c r="R27" s="551"/>
      <c r="S27" s="552"/>
      <c r="T27" s="553"/>
      <c r="U27" s="554"/>
      <c r="V27" s="555"/>
      <c r="W27" s="555"/>
      <c r="X27" s="555"/>
      <c r="Y27" s="555"/>
      <c r="AE27" s="460"/>
      <c r="AF27" s="524"/>
      <c r="AG27" s="498"/>
      <c r="AH27" s="510"/>
      <c r="AI27" s="510"/>
      <c r="AJ27" s="510"/>
      <c r="AK27" s="510"/>
      <c r="AL27" s="510"/>
      <c r="AM27" s="510"/>
      <c r="AN27" s="510"/>
      <c r="AO27" s="510"/>
      <c r="AP27" s="510"/>
      <c r="AQ27" s="510"/>
      <c r="AR27" s="510"/>
      <c r="AS27" s="510"/>
      <c r="AT27" s="510"/>
      <c r="AU27" s="510"/>
      <c r="AV27" s="510"/>
      <c r="AW27" s="510"/>
      <c r="AX27" s="510"/>
      <c r="AY27" s="510"/>
      <c r="AZ27" s="510"/>
      <c r="BA27" s="510"/>
      <c r="BB27" s="510"/>
      <c r="BC27" s="510"/>
      <c r="BD27" s="510"/>
      <c r="BE27" s="510"/>
      <c r="BF27" s="510"/>
      <c r="BG27" s="510"/>
      <c r="BH27" s="510"/>
      <c r="BI27" s="510"/>
      <c r="BJ27" s="510"/>
      <c r="BK27" s="582"/>
      <c r="BL27" s="583"/>
      <c r="BM27" s="583"/>
      <c r="BN27" s="583"/>
    </row>
    <row r="28" spans="2:66" ht="8.25" customHeight="1" x14ac:dyDescent="0.25">
      <c r="B28" s="562"/>
      <c r="C28" s="562"/>
      <c r="D28" s="562"/>
      <c r="E28" s="513"/>
      <c r="F28" s="544"/>
      <c r="G28" s="589"/>
      <c r="H28" s="545"/>
      <c r="I28" s="546"/>
      <c r="J28" s="546"/>
      <c r="K28" s="546"/>
      <c r="L28" s="546"/>
      <c r="M28" s="546"/>
      <c r="N28" s="546"/>
      <c r="O28" s="546"/>
      <c r="P28" s="546"/>
      <c r="Q28" s="547"/>
      <c r="R28" s="532"/>
      <c r="S28" s="533"/>
      <c r="T28" s="534"/>
      <c r="U28" s="538"/>
      <c r="V28" s="539"/>
      <c r="W28" s="539"/>
      <c r="X28" s="539"/>
      <c r="Y28" s="539"/>
      <c r="AE28" s="461">
        <v>7</v>
      </c>
      <c r="AF28" s="462"/>
      <c r="AG28" s="497"/>
      <c r="AH28" s="497"/>
      <c r="AI28" s="497"/>
      <c r="AJ28" s="497"/>
      <c r="AK28" s="497"/>
      <c r="AL28" s="497"/>
      <c r="AM28" s="497"/>
      <c r="AN28" s="497"/>
      <c r="AO28" s="497"/>
      <c r="AP28" s="497"/>
      <c r="AQ28" s="497"/>
      <c r="AR28" s="497"/>
      <c r="AS28" s="497"/>
      <c r="AT28" s="497"/>
      <c r="AU28" s="497"/>
      <c r="AV28" s="497"/>
      <c r="AW28" s="497"/>
      <c r="AX28" s="497"/>
      <c r="AY28" s="497"/>
      <c r="AZ28" s="497"/>
      <c r="BA28" s="497"/>
      <c r="BB28" s="497"/>
      <c r="BC28" s="497"/>
      <c r="BD28" s="497"/>
      <c r="BE28" s="497"/>
      <c r="BF28" s="497"/>
      <c r="BG28" s="497"/>
      <c r="BH28" s="497"/>
      <c r="BI28" s="497"/>
      <c r="BJ28" s="497"/>
      <c r="BK28" s="580"/>
      <c r="BL28" s="581"/>
      <c r="BM28" s="581"/>
      <c r="BN28" s="581"/>
    </row>
    <row r="29" spans="2:66" ht="8.25" customHeight="1" x14ac:dyDescent="0.25">
      <c r="B29" s="563"/>
      <c r="C29" s="563"/>
      <c r="D29" s="563"/>
      <c r="E29" s="514"/>
      <c r="F29" s="544"/>
      <c r="G29" s="589"/>
      <c r="H29" s="605"/>
      <c r="I29" s="606"/>
      <c r="J29" s="606"/>
      <c r="K29" s="606"/>
      <c r="L29" s="606"/>
      <c r="M29" s="606"/>
      <c r="N29" s="606"/>
      <c r="O29" s="606"/>
      <c r="P29" s="606"/>
      <c r="Q29" s="607"/>
      <c r="R29" s="535"/>
      <c r="S29" s="536"/>
      <c r="T29" s="537"/>
      <c r="U29" s="540"/>
      <c r="V29" s="541"/>
      <c r="W29" s="541"/>
      <c r="X29" s="541"/>
      <c r="Y29" s="541"/>
      <c r="AE29" s="460"/>
      <c r="AF29" s="524"/>
      <c r="AG29" s="510"/>
      <c r="AH29" s="510"/>
      <c r="AI29" s="510"/>
      <c r="AJ29" s="510"/>
      <c r="AK29" s="510"/>
      <c r="AL29" s="510"/>
      <c r="AM29" s="510"/>
      <c r="AN29" s="510"/>
      <c r="AO29" s="510"/>
      <c r="AP29" s="510"/>
      <c r="AQ29" s="510"/>
      <c r="AR29" s="510"/>
      <c r="AS29" s="510"/>
      <c r="AT29" s="510"/>
      <c r="AU29" s="510"/>
      <c r="AV29" s="510"/>
      <c r="AW29" s="510"/>
      <c r="AX29" s="510"/>
      <c r="AY29" s="510"/>
      <c r="AZ29" s="510"/>
      <c r="BA29" s="510"/>
      <c r="BB29" s="510"/>
      <c r="BC29" s="510"/>
      <c r="BD29" s="510"/>
      <c r="BE29" s="510"/>
      <c r="BF29" s="510"/>
      <c r="BG29" s="510"/>
      <c r="BH29" s="510"/>
      <c r="BI29" s="510"/>
      <c r="BJ29" s="510"/>
      <c r="BK29" s="582"/>
      <c r="BL29" s="583"/>
      <c r="BM29" s="583"/>
      <c r="BN29" s="583"/>
    </row>
    <row r="30" spans="2:66" ht="6.75" customHeight="1" x14ac:dyDescent="0.25">
      <c r="B30" s="608" t="s">
        <v>20</v>
      </c>
      <c r="C30" s="608"/>
      <c r="D30" s="608"/>
      <c r="E30" s="609"/>
      <c r="F30" s="590">
        <v>6</v>
      </c>
      <c r="G30" s="591"/>
      <c r="H30" s="578" t="s">
        <v>21</v>
      </c>
      <c r="I30" s="578"/>
      <c r="J30" s="578"/>
      <c r="K30" s="578"/>
      <c r="L30" s="578"/>
      <c r="M30" s="578"/>
      <c r="N30" s="578"/>
      <c r="O30" s="578"/>
      <c r="P30" s="578"/>
      <c r="Q30" s="578"/>
      <c r="R30" s="578" t="s">
        <v>22</v>
      </c>
      <c r="S30" s="578"/>
      <c r="T30" s="578"/>
      <c r="U30" s="578" t="s">
        <v>23</v>
      </c>
      <c r="V30" s="578"/>
      <c r="W30" s="578"/>
      <c r="X30" s="578"/>
      <c r="Y30" s="579"/>
      <c r="AE30" s="460"/>
      <c r="AF30" s="524"/>
      <c r="AG30" s="498"/>
      <c r="AH30" s="510"/>
      <c r="AI30" s="510"/>
      <c r="AJ30" s="510"/>
      <c r="AK30" s="510"/>
      <c r="AL30" s="510"/>
      <c r="AM30" s="510"/>
      <c r="AN30" s="510"/>
      <c r="AO30" s="510"/>
      <c r="AP30" s="510"/>
      <c r="AQ30" s="510"/>
      <c r="AR30" s="510"/>
      <c r="AS30" s="510"/>
      <c r="AT30" s="510"/>
      <c r="AU30" s="510"/>
      <c r="AV30" s="510"/>
      <c r="AW30" s="510"/>
      <c r="AX30" s="510"/>
      <c r="AY30" s="510"/>
      <c r="AZ30" s="510"/>
      <c r="BA30" s="498"/>
      <c r="BB30" s="510"/>
      <c r="BC30" s="510"/>
      <c r="BD30" s="510"/>
      <c r="BE30" s="510"/>
      <c r="BF30" s="510"/>
      <c r="BG30" s="510"/>
      <c r="BH30" s="510"/>
      <c r="BI30" s="510"/>
      <c r="BJ30" s="510"/>
      <c r="BK30" s="582"/>
      <c r="BL30" s="583"/>
      <c r="BM30" s="583"/>
      <c r="BN30" s="583"/>
    </row>
    <row r="31" spans="2:66" ht="8.25" customHeight="1" x14ac:dyDescent="0.25">
      <c r="B31" s="610"/>
      <c r="C31" s="610"/>
      <c r="D31" s="610"/>
      <c r="E31" s="611"/>
      <c r="F31" s="590"/>
      <c r="G31" s="591"/>
      <c r="H31" s="578"/>
      <c r="I31" s="578"/>
      <c r="J31" s="578"/>
      <c r="K31" s="578"/>
      <c r="L31" s="578"/>
      <c r="M31" s="578"/>
      <c r="N31" s="578"/>
      <c r="O31" s="578"/>
      <c r="P31" s="578"/>
      <c r="Q31" s="578"/>
      <c r="R31" s="578"/>
      <c r="S31" s="578"/>
      <c r="T31" s="578"/>
      <c r="U31" s="578"/>
      <c r="V31" s="578"/>
      <c r="W31" s="578"/>
      <c r="X31" s="578"/>
      <c r="Y31" s="579"/>
      <c r="AE31" s="461">
        <v>8</v>
      </c>
      <c r="AF31" s="462"/>
      <c r="AG31" s="497"/>
      <c r="AH31" s="497"/>
      <c r="AI31" s="497"/>
      <c r="AJ31" s="497"/>
      <c r="AK31" s="497"/>
      <c r="AL31" s="497"/>
      <c r="AM31" s="497"/>
      <c r="AN31" s="497"/>
      <c r="AO31" s="497"/>
      <c r="AP31" s="497"/>
      <c r="AQ31" s="497"/>
      <c r="AR31" s="497"/>
      <c r="AS31" s="497"/>
      <c r="AT31" s="497"/>
      <c r="AU31" s="497"/>
      <c r="AV31" s="497"/>
      <c r="AW31" s="497"/>
      <c r="AX31" s="497"/>
      <c r="AY31" s="497"/>
      <c r="AZ31" s="497"/>
      <c r="BA31" s="497"/>
      <c r="BB31" s="497"/>
      <c r="BC31" s="497"/>
      <c r="BD31" s="497"/>
      <c r="BE31" s="497"/>
      <c r="BF31" s="497"/>
      <c r="BG31" s="497"/>
      <c r="BH31" s="497"/>
      <c r="BI31" s="497"/>
      <c r="BJ31" s="497"/>
      <c r="BK31" s="580"/>
      <c r="BL31" s="581"/>
      <c r="BM31" s="581"/>
      <c r="BN31" s="581"/>
    </row>
    <row r="32" spans="2:66" ht="7.5" customHeight="1" x14ac:dyDescent="0.25">
      <c r="B32" s="612"/>
      <c r="C32" s="612"/>
      <c r="D32" s="612"/>
      <c r="E32" s="613"/>
      <c r="F32" s="576"/>
      <c r="G32" s="592"/>
      <c r="H32" s="578"/>
      <c r="I32" s="578"/>
      <c r="J32" s="578"/>
      <c r="K32" s="578"/>
      <c r="L32" s="578"/>
      <c r="M32" s="578"/>
      <c r="N32" s="578"/>
      <c r="O32" s="578"/>
      <c r="P32" s="578"/>
      <c r="Q32" s="578"/>
      <c r="R32" s="578"/>
      <c r="S32" s="578"/>
      <c r="T32" s="578"/>
      <c r="U32" s="578"/>
      <c r="V32" s="578"/>
      <c r="W32" s="578"/>
      <c r="X32" s="578"/>
      <c r="Y32" s="579"/>
      <c r="AE32" s="460"/>
      <c r="AF32" s="524"/>
      <c r="AG32" s="510"/>
      <c r="AH32" s="510"/>
      <c r="AI32" s="510"/>
      <c r="AJ32" s="510"/>
      <c r="AK32" s="510"/>
      <c r="AL32" s="510"/>
      <c r="AM32" s="510"/>
      <c r="AN32" s="510"/>
      <c r="AO32" s="510"/>
      <c r="AP32" s="510"/>
      <c r="AQ32" s="510"/>
      <c r="AR32" s="510"/>
      <c r="AS32" s="510"/>
      <c r="AT32" s="510"/>
      <c r="AU32" s="510"/>
      <c r="AV32" s="510"/>
      <c r="AW32" s="510"/>
      <c r="AX32" s="510"/>
      <c r="AY32" s="510"/>
      <c r="AZ32" s="510"/>
      <c r="BA32" s="510"/>
      <c r="BB32" s="510"/>
      <c r="BC32" s="510"/>
      <c r="BD32" s="510"/>
      <c r="BE32" s="510"/>
      <c r="BF32" s="510"/>
      <c r="BG32" s="510"/>
      <c r="BH32" s="510"/>
      <c r="BI32" s="510"/>
      <c r="BJ32" s="510"/>
      <c r="BK32" s="582"/>
      <c r="BL32" s="583"/>
      <c r="BM32" s="583"/>
      <c r="BN32" s="583"/>
    </row>
    <row r="33" spans="2:66" ht="7.5" customHeight="1" x14ac:dyDescent="0.25">
      <c r="B33" s="634" t="s">
        <v>221</v>
      </c>
      <c r="C33" s="634"/>
      <c r="D33" s="634"/>
      <c r="E33" s="635"/>
      <c r="F33" s="585">
        <v>1</v>
      </c>
      <c r="G33" s="617"/>
      <c r="H33" s="545" t="s">
        <v>199</v>
      </c>
      <c r="I33" s="546"/>
      <c r="J33" s="546"/>
      <c r="K33" s="546"/>
      <c r="L33" s="546"/>
      <c r="M33" s="546"/>
      <c r="N33" s="546"/>
      <c r="O33" s="546"/>
      <c r="P33" s="546"/>
      <c r="Q33" s="547"/>
      <c r="R33" s="532"/>
      <c r="S33" s="533"/>
      <c r="T33" s="534"/>
      <c r="U33" s="538">
        <v>24</v>
      </c>
      <c r="V33" s="539"/>
      <c r="W33" s="539"/>
      <c r="X33" s="539"/>
      <c r="Y33" s="539"/>
      <c r="AE33" s="460"/>
      <c r="AF33" s="524"/>
      <c r="AG33" s="498"/>
      <c r="AH33" s="510"/>
      <c r="AI33" s="510"/>
      <c r="AJ33" s="510"/>
      <c r="AK33" s="510"/>
      <c r="AL33" s="510"/>
      <c r="AM33" s="510"/>
      <c r="AN33" s="510"/>
      <c r="AO33" s="510"/>
      <c r="AP33" s="510"/>
      <c r="AQ33" s="510"/>
      <c r="AR33" s="510"/>
      <c r="AS33" s="510"/>
      <c r="AT33" s="510"/>
      <c r="AU33" s="510"/>
      <c r="AV33" s="510"/>
      <c r="AW33" s="510"/>
      <c r="AX33" s="510"/>
      <c r="AY33" s="510"/>
      <c r="AZ33" s="510"/>
      <c r="BA33" s="510"/>
      <c r="BB33" s="510"/>
      <c r="BC33" s="510"/>
      <c r="BD33" s="510"/>
      <c r="BE33" s="510"/>
      <c r="BF33" s="510"/>
      <c r="BG33" s="510"/>
      <c r="BH33" s="510"/>
      <c r="BI33" s="510"/>
      <c r="BJ33" s="510"/>
      <c r="BK33" s="582"/>
      <c r="BL33" s="583"/>
      <c r="BM33" s="583"/>
      <c r="BN33" s="583"/>
    </row>
    <row r="34" spans="2:66" ht="7.5" customHeight="1" x14ac:dyDescent="0.25">
      <c r="B34" s="636"/>
      <c r="C34" s="636"/>
      <c r="D34" s="636"/>
      <c r="E34" s="637"/>
      <c r="F34" s="587"/>
      <c r="G34" s="618"/>
      <c r="H34" s="548"/>
      <c r="I34" s="549"/>
      <c r="J34" s="549"/>
      <c r="K34" s="549"/>
      <c r="L34" s="549"/>
      <c r="M34" s="549"/>
      <c r="N34" s="549"/>
      <c r="O34" s="549"/>
      <c r="P34" s="549"/>
      <c r="Q34" s="550"/>
      <c r="R34" s="551"/>
      <c r="S34" s="552"/>
      <c r="T34" s="553"/>
      <c r="U34" s="554"/>
      <c r="V34" s="555"/>
      <c r="W34" s="555"/>
      <c r="X34" s="555"/>
      <c r="Y34" s="555"/>
      <c r="AE34" s="461">
        <v>9</v>
      </c>
      <c r="AF34" s="462"/>
      <c r="AG34" s="497"/>
      <c r="AH34" s="497"/>
      <c r="AI34" s="497"/>
      <c r="AJ34" s="497"/>
      <c r="AK34" s="497"/>
      <c r="AL34" s="497"/>
      <c r="AM34" s="497"/>
      <c r="AN34" s="497"/>
      <c r="AO34" s="497"/>
      <c r="AP34" s="497"/>
      <c r="AQ34" s="497"/>
      <c r="AR34" s="497"/>
      <c r="AS34" s="497"/>
      <c r="AT34" s="497"/>
      <c r="AU34" s="497"/>
      <c r="AV34" s="497"/>
      <c r="AW34" s="497"/>
      <c r="AX34" s="497"/>
      <c r="AY34" s="497"/>
      <c r="AZ34" s="497"/>
      <c r="BA34" s="497"/>
      <c r="BB34" s="497"/>
      <c r="BC34" s="497"/>
      <c r="BD34" s="497"/>
      <c r="BE34" s="497"/>
      <c r="BF34" s="497"/>
      <c r="BG34" s="497"/>
      <c r="BH34" s="497"/>
      <c r="BI34" s="497"/>
      <c r="BJ34" s="497"/>
      <c r="BK34" s="580"/>
      <c r="BL34" s="581"/>
      <c r="BM34" s="581"/>
      <c r="BN34" s="581"/>
    </row>
    <row r="35" spans="2:66" ht="7.5" customHeight="1" x14ac:dyDescent="0.25">
      <c r="B35" s="636"/>
      <c r="C35" s="636"/>
      <c r="D35" s="636"/>
      <c r="E35" s="637"/>
      <c r="F35" s="587"/>
      <c r="G35" s="618"/>
      <c r="H35" s="628" t="s">
        <v>200</v>
      </c>
      <c r="I35" s="546"/>
      <c r="J35" s="546"/>
      <c r="K35" s="546"/>
      <c r="L35" s="546"/>
      <c r="M35" s="546"/>
      <c r="N35" s="546"/>
      <c r="O35" s="546"/>
      <c r="P35" s="546"/>
      <c r="Q35" s="547"/>
      <c r="R35" s="532"/>
      <c r="S35" s="533"/>
      <c r="T35" s="534"/>
      <c r="U35" s="538"/>
      <c r="V35" s="539"/>
      <c r="W35" s="539"/>
      <c r="X35" s="539"/>
      <c r="Y35" s="539"/>
      <c r="AE35" s="460"/>
      <c r="AF35" s="524"/>
      <c r="AG35" s="510"/>
      <c r="AH35" s="510"/>
      <c r="AI35" s="510"/>
      <c r="AJ35" s="510"/>
      <c r="AK35" s="510"/>
      <c r="AL35" s="510"/>
      <c r="AM35" s="510"/>
      <c r="AN35" s="510"/>
      <c r="AO35" s="510"/>
      <c r="AP35" s="510"/>
      <c r="AQ35" s="510"/>
      <c r="AR35" s="510"/>
      <c r="AS35" s="510"/>
      <c r="AT35" s="510"/>
      <c r="AU35" s="510"/>
      <c r="AV35" s="510"/>
      <c r="AW35" s="510"/>
      <c r="AX35" s="510"/>
      <c r="AY35" s="510"/>
      <c r="AZ35" s="510"/>
      <c r="BA35" s="510"/>
      <c r="BB35" s="510"/>
      <c r="BC35" s="510"/>
      <c r="BD35" s="510"/>
      <c r="BE35" s="510"/>
      <c r="BF35" s="510"/>
      <c r="BG35" s="510"/>
      <c r="BH35" s="510"/>
      <c r="BI35" s="510"/>
      <c r="BJ35" s="510"/>
      <c r="BK35" s="582"/>
      <c r="BL35" s="583"/>
      <c r="BM35" s="583"/>
      <c r="BN35" s="583"/>
    </row>
    <row r="36" spans="2:66" ht="7.5" customHeight="1" x14ac:dyDescent="0.25">
      <c r="B36" s="636"/>
      <c r="C36" s="636"/>
      <c r="D36" s="636"/>
      <c r="E36" s="637"/>
      <c r="F36" s="587"/>
      <c r="G36" s="618"/>
      <c r="H36" s="548"/>
      <c r="I36" s="549"/>
      <c r="J36" s="549"/>
      <c r="K36" s="549"/>
      <c r="L36" s="549"/>
      <c r="M36" s="549"/>
      <c r="N36" s="549"/>
      <c r="O36" s="549"/>
      <c r="P36" s="549"/>
      <c r="Q36" s="550"/>
      <c r="R36" s="551"/>
      <c r="S36" s="552"/>
      <c r="T36" s="553"/>
      <c r="U36" s="554"/>
      <c r="V36" s="555"/>
      <c r="W36" s="555"/>
      <c r="X36" s="555"/>
      <c r="Y36" s="555"/>
      <c r="AE36" s="460"/>
      <c r="AF36" s="524"/>
      <c r="AG36" s="498"/>
      <c r="AH36" s="510"/>
      <c r="AI36" s="510"/>
      <c r="AJ36" s="510"/>
      <c r="AK36" s="510"/>
      <c r="AL36" s="510"/>
      <c r="AM36" s="510"/>
      <c r="AN36" s="510"/>
      <c r="AO36" s="510"/>
      <c r="AP36" s="510"/>
      <c r="AQ36" s="510"/>
      <c r="AR36" s="510"/>
      <c r="AS36" s="510"/>
      <c r="AT36" s="510"/>
      <c r="AU36" s="510"/>
      <c r="AV36" s="510"/>
      <c r="AW36" s="510"/>
      <c r="AX36" s="510"/>
      <c r="AY36" s="510"/>
      <c r="AZ36" s="510"/>
      <c r="BA36" s="510"/>
      <c r="BB36" s="510"/>
      <c r="BC36" s="510"/>
      <c r="BD36" s="510"/>
      <c r="BE36" s="510"/>
      <c r="BF36" s="510"/>
      <c r="BG36" s="510"/>
      <c r="BH36" s="510"/>
      <c r="BI36" s="510"/>
      <c r="BJ36" s="510"/>
      <c r="BK36" s="582"/>
      <c r="BL36" s="583"/>
      <c r="BM36" s="583"/>
      <c r="BN36" s="583"/>
    </row>
    <row r="37" spans="2:66" ht="7.5" customHeight="1" x14ac:dyDescent="0.25">
      <c r="B37" s="636"/>
      <c r="C37" s="636"/>
      <c r="D37" s="636"/>
      <c r="E37" s="637"/>
      <c r="F37" s="585">
        <v>2</v>
      </c>
      <c r="G37" s="617"/>
      <c r="H37" s="593" t="s">
        <v>201</v>
      </c>
      <c r="I37" s="594"/>
      <c r="J37" s="594"/>
      <c r="K37" s="594"/>
      <c r="L37" s="594"/>
      <c r="M37" s="594"/>
      <c r="N37" s="594"/>
      <c r="O37" s="594"/>
      <c r="P37" s="594"/>
      <c r="Q37" s="595"/>
      <c r="R37" s="532"/>
      <c r="S37" s="533"/>
      <c r="T37" s="534"/>
      <c r="U37" s="538"/>
      <c r="V37" s="539"/>
      <c r="W37" s="539"/>
      <c r="X37" s="539"/>
      <c r="Y37" s="539"/>
      <c r="AE37" s="461">
        <v>10</v>
      </c>
      <c r="AF37" s="462"/>
      <c r="AG37" s="497"/>
      <c r="AH37" s="497"/>
      <c r="AI37" s="497"/>
      <c r="AJ37" s="497"/>
      <c r="AK37" s="497"/>
      <c r="AL37" s="497"/>
      <c r="AM37" s="497"/>
      <c r="AN37" s="497"/>
      <c r="AO37" s="497"/>
      <c r="AP37" s="497"/>
      <c r="AQ37" s="497"/>
      <c r="AR37" s="497"/>
      <c r="AS37" s="497"/>
      <c r="AT37" s="497"/>
      <c r="AU37" s="497"/>
      <c r="AV37" s="497"/>
      <c r="AW37" s="497"/>
      <c r="AX37" s="497"/>
      <c r="AY37" s="497"/>
      <c r="AZ37" s="497"/>
      <c r="BA37" s="497"/>
      <c r="BB37" s="497"/>
      <c r="BC37" s="497"/>
      <c r="BD37" s="497"/>
      <c r="BE37" s="497"/>
      <c r="BF37" s="497"/>
      <c r="BG37" s="497"/>
      <c r="BH37" s="497"/>
      <c r="BI37" s="497"/>
      <c r="BJ37" s="497"/>
      <c r="BK37" s="580"/>
      <c r="BL37" s="581"/>
      <c r="BM37" s="581"/>
      <c r="BN37" s="581"/>
    </row>
    <row r="38" spans="2:66" ht="7.5" customHeight="1" x14ac:dyDescent="0.25">
      <c r="B38" s="636"/>
      <c r="C38" s="636"/>
      <c r="D38" s="636"/>
      <c r="E38" s="637"/>
      <c r="F38" s="587"/>
      <c r="G38" s="618"/>
      <c r="H38" s="596"/>
      <c r="I38" s="597"/>
      <c r="J38" s="597"/>
      <c r="K38" s="597"/>
      <c r="L38" s="597"/>
      <c r="M38" s="597"/>
      <c r="N38" s="597"/>
      <c r="O38" s="597"/>
      <c r="P38" s="597"/>
      <c r="Q38" s="598"/>
      <c r="R38" s="551"/>
      <c r="S38" s="552"/>
      <c r="T38" s="553"/>
      <c r="U38" s="554"/>
      <c r="V38" s="555"/>
      <c r="W38" s="555"/>
      <c r="X38" s="555"/>
      <c r="Y38" s="555"/>
      <c r="AE38" s="460"/>
      <c r="AF38" s="524"/>
      <c r="AG38" s="510"/>
      <c r="AH38" s="510"/>
      <c r="AI38" s="510"/>
      <c r="AJ38" s="510"/>
      <c r="AK38" s="510"/>
      <c r="AL38" s="510"/>
      <c r="AM38" s="510"/>
      <c r="AN38" s="510"/>
      <c r="AO38" s="510"/>
      <c r="AP38" s="510"/>
      <c r="AQ38" s="510"/>
      <c r="AR38" s="510"/>
      <c r="AS38" s="510"/>
      <c r="AT38" s="510"/>
      <c r="AU38" s="510"/>
      <c r="AV38" s="510"/>
      <c r="AW38" s="510"/>
      <c r="AX38" s="510"/>
      <c r="AY38" s="510"/>
      <c r="AZ38" s="510"/>
      <c r="BA38" s="510"/>
      <c r="BB38" s="510"/>
      <c r="BC38" s="510"/>
      <c r="BD38" s="510"/>
      <c r="BE38" s="510"/>
      <c r="BF38" s="510"/>
      <c r="BG38" s="510"/>
      <c r="BH38" s="510"/>
      <c r="BI38" s="510"/>
      <c r="BJ38" s="510"/>
      <c r="BK38" s="582"/>
      <c r="BL38" s="583"/>
      <c r="BM38" s="583"/>
      <c r="BN38" s="583"/>
    </row>
    <row r="39" spans="2:66" ht="7.5" customHeight="1" x14ac:dyDescent="0.25">
      <c r="B39" s="636"/>
      <c r="C39" s="636"/>
      <c r="D39" s="636"/>
      <c r="E39" s="637"/>
      <c r="F39" s="587"/>
      <c r="G39" s="618"/>
      <c r="H39" s="545"/>
      <c r="I39" s="546"/>
      <c r="J39" s="546"/>
      <c r="K39" s="546"/>
      <c r="L39" s="546"/>
      <c r="M39" s="546"/>
      <c r="N39" s="546"/>
      <c r="O39" s="546"/>
      <c r="P39" s="546"/>
      <c r="Q39" s="547"/>
      <c r="R39" s="532"/>
      <c r="S39" s="533"/>
      <c r="T39" s="534"/>
      <c r="U39" s="538"/>
      <c r="V39" s="539"/>
      <c r="W39" s="539"/>
      <c r="X39" s="539"/>
      <c r="Y39" s="539"/>
      <c r="AE39" s="460"/>
      <c r="AF39" s="524"/>
      <c r="AG39" s="498"/>
      <c r="AH39" s="510"/>
      <c r="AI39" s="510"/>
      <c r="AJ39" s="510"/>
      <c r="AK39" s="510"/>
      <c r="AL39" s="510"/>
      <c r="AM39" s="510"/>
      <c r="AN39" s="510"/>
      <c r="AO39" s="510"/>
      <c r="AP39" s="510"/>
      <c r="AQ39" s="510"/>
      <c r="AR39" s="510"/>
      <c r="AS39" s="510"/>
      <c r="AT39" s="510"/>
      <c r="AU39" s="510"/>
      <c r="AV39" s="510"/>
      <c r="AW39" s="510"/>
      <c r="AX39" s="510"/>
      <c r="AY39" s="510"/>
      <c r="AZ39" s="510"/>
      <c r="BA39" s="510"/>
      <c r="BB39" s="510"/>
      <c r="BC39" s="510"/>
      <c r="BD39" s="510"/>
      <c r="BE39" s="510"/>
      <c r="BF39" s="510"/>
      <c r="BG39" s="510"/>
      <c r="BH39" s="510"/>
      <c r="BI39" s="510"/>
      <c r="BJ39" s="510"/>
      <c r="BK39" s="582"/>
      <c r="BL39" s="583"/>
      <c r="BM39" s="583"/>
      <c r="BN39" s="583"/>
    </row>
    <row r="40" spans="2:66" ht="7.5" customHeight="1" x14ac:dyDescent="0.25">
      <c r="B40" s="636"/>
      <c r="C40" s="636"/>
      <c r="D40" s="636"/>
      <c r="E40" s="637"/>
      <c r="F40" s="587"/>
      <c r="G40" s="618"/>
      <c r="H40" s="548"/>
      <c r="I40" s="549"/>
      <c r="J40" s="549"/>
      <c r="K40" s="549"/>
      <c r="L40" s="549"/>
      <c r="M40" s="549"/>
      <c r="N40" s="549"/>
      <c r="O40" s="549"/>
      <c r="P40" s="549"/>
      <c r="Q40" s="550"/>
      <c r="R40" s="551"/>
      <c r="S40" s="552"/>
      <c r="T40" s="553"/>
      <c r="U40" s="554"/>
      <c r="V40" s="555"/>
      <c r="W40" s="555"/>
      <c r="X40" s="555"/>
      <c r="Y40" s="555"/>
      <c r="AE40" s="461">
        <v>11</v>
      </c>
      <c r="AF40" s="462"/>
      <c r="AG40" s="497"/>
      <c r="AH40" s="497"/>
      <c r="AI40" s="497"/>
      <c r="AJ40" s="497"/>
      <c r="AK40" s="497"/>
      <c r="AL40" s="497"/>
      <c r="AM40" s="497"/>
      <c r="AN40" s="497"/>
      <c r="AO40" s="497"/>
      <c r="AP40" s="497"/>
      <c r="AQ40" s="497"/>
      <c r="AR40" s="497"/>
      <c r="AS40" s="497"/>
      <c r="AT40" s="497"/>
      <c r="AU40" s="497"/>
      <c r="AV40" s="497"/>
      <c r="AW40" s="497"/>
      <c r="AX40" s="497"/>
      <c r="AY40" s="497"/>
      <c r="AZ40" s="497"/>
      <c r="BA40" s="497"/>
      <c r="BB40" s="497"/>
      <c r="BC40" s="497"/>
      <c r="BD40" s="497"/>
      <c r="BE40" s="497"/>
      <c r="BF40" s="497"/>
      <c r="BG40" s="497"/>
      <c r="BH40" s="497"/>
      <c r="BI40" s="497"/>
      <c r="BJ40" s="497"/>
      <c r="BK40" s="580"/>
      <c r="BL40" s="581"/>
      <c r="BM40" s="581"/>
      <c r="BN40" s="581"/>
    </row>
    <row r="41" spans="2:66" ht="7.5" customHeight="1" x14ac:dyDescent="0.25">
      <c r="B41" s="636"/>
      <c r="C41" s="636"/>
      <c r="D41" s="636"/>
      <c r="E41" s="637"/>
      <c r="F41" s="544">
        <v>3</v>
      </c>
      <c r="G41" s="589"/>
      <c r="H41" s="545"/>
      <c r="I41" s="546"/>
      <c r="J41" s="546"/>
      <c r="K41" s="546"/>
      <c r="L41" s="546"/>
      <c r="M41" s="546"/>
      <c r="N41" s="546"/>
      <c r="O41" s="546"/>
      <c r="P41" s="546"/>
      <c r="Q41" s="547"/>
      <c r="R41" s="532"/>
      <c r="S41" s="533"/>
      <c r="T41" s="534"/>
      <c r="U41" s="538"/>
      <c r="V41" s="539"/>
      <c r="W41" s="539"/>
      <c r="X41" s="539"/>
      <c r="Y41" s="539"/>
      <c r="AE41" s="460"/>
      <c r="AF41" s="524"/>
      <c r="AG41" s="510"/>
      <c r="AH41" s="510"/>
      <c r="AI41" s="510"/>
      <c r="AJ41" s="510"/>
      <c r="AK41" s="510"/>
      <c r="AL41" s="510"/>
      <c r="AM41" s="510"/>
      <c r="AN41" s="510"/>
      <c r="AO41" s="510"/>
      <c r="AP41" s="510"/>
      <c r="AQ41" s="510"/>
      <c r="AR41" s="510"/>
      <c r="AS41" s="510"/>
      <c r="AT41" s="510"/>
      <c r="AU41" s="510"/>
      <c r="AV41" s="510"/>
      <c r="AW41" s="510"/>
      <c r="AX41" s="510"/>
      <c r="AY41" s="510"/>
      <c r="AZ41" s="510"/>
      <c r="BA41" s="510"/>
      <c r="BB41" s="510"/>
      <c r="BC41" s="510"/>
      <c r="BD41" s="510"/>
      <c r="BE41" s="510"/>
      <c r="BF41" s="510"/>
      <c r="BG41" s="510"/>
      <c r="BH41" s="510"/>
      <c r="BI41" s="510"/>
      <c r="BJ41" s="510"/>
      <c r="BK41" s="582"/>
      <c r="BL41" s="583"/>
      <c r="BM41" s="583"/>
      <c r="BN41" s="583"/>
    </row>
    <row r="42" spans="2:66" ht="7.5" customHeight="1" x14ac:dyDescent="0.25">
      <c r="B42" s="636"/>
      <c r="C42" s="636"/>
      <c r="D42" s="636"/>
      <c r="E42" s="637"/>
      <c r="F42" s="544"/>
      <c r="G42" s="589"/>
      <c r="H42" s="548"/>
      <c r="I42" s="549"/>
      <c r="J42" s="549"/>
      <c r="K42" s="549"/>
      <c r="L42" s="549"/>
      <c r="M42" s="549"/>
      <c r="N42" s="549"/>
      <c r="O42" s="549"/>
      <c r="P42" s="549"/>
      <c r="Q42" s="550"/>
      <c r="R42" s="551"/>
      <c r="S42" s="552"/>
      <c r="T42" s="553"/>
      <c r="U42" s="554"/>
      <c r="V42" s="555"/>
      <c r="W42" s="555"/>
      <c r="X42" s="555"/>
      <c r="Y42" s="555"/>
      <c r="AE42" s="460"/>
      <c r="AF42" s="524"/>
      <c r="AG42" s="498"/>
      <c r="AH42" s="510"/>
      <c r="AI42" s="510"/>
      <c r="AJ42" s="510"/>
      <c r="AK42" s="510"/>
      <c r="AL42" s="510"/>
      <c r="AM42" s="510"/>
      <c r="AN42" s="510"/>
      <c r="AO42" s="510"/>
      <c r="AP42" s="510"/>
      <c r="AQ42" s="510"/>
      <c r="AR42" s="510"/>
      <c r="AS42" s="510"/>
      <c r="AT42" s="510"/>
      <c r="AU42" s="510"/>
      <c r="AV42" s="510"/>
      <c r="AW42" s="510"/>
      <c r="AX42" s="510"/>
      <c r="AY42" s="510"/>
      <c r="AZ42" s="510"/>
      <c r="BA42" s="510"/>
      <c r="BB42" s="510"/>
      <c r="BC42" s="510"/>
      <c r="BD42" s="510"/>
      <c r="BE42" s="510"/>
      <c r="BF42" s="510"/>
      <c r="BG42" s="510"/>
      <c r="BH42" s="510"/>
      <c r="BI42" s="510"/>
      <c r="BJ42" s="510"/>
      <c r="BK42" s="582"/>
      <c r="BL42" s="583"/>
      <c r="BM42" s="583"/>
      <c r="BN42" s="583"/>
    </row>
    <row r="43" spans="2:66" ht="7.5" customHeight="1" x14ac:dyDescent="0.25">
      <c r="B43" s="636"/>
      <c r="C43" s="636"/>
      <c r="D43" s="636"/>
      <c r="E43" s="637"/>
      <c r="F43" s="544"/>
      <c r="G43" s="589"/>
      <c r="H43" s="545"/>
      <c r="I43" s="546"/>
      <c r="J43" s="546"/>
      <c r="K43" s="546"/>
      <c r="L43" s="546"/>
      <c r="M43" s="546"/>
      <c r="N43" s="546"/>
      <c r="O43" s="546"/>
      <c r="P43" s="546"/>
      <c r="Q43" s="547"/>
      <c r="R43" s="532"/>
      <c r="S43" s="533"/>
      <c r="T43" s="534"/>
      <c r="U43" s="538"/>
      <c r="V43" s="539"/>
      <c r="W43" s="539"/>
      <c r="X43" s="539"/>
      <c r="Y43" s="539"/>
      <c r="AE43" s="461">
        <v>12</v>
      </c>
      <c r="AF43" s="462"/>
      <c r="AG43" s="497"/>
      <c r="AH43" s="497"/>
      <c r="AI43" s="497"/>
      <c r="AJ43" s="497"/>
      <c r="AK43" s="497"/>
      <c r="AL43" s="497"/>
      <c r="AM43" s="497"/>
      <c r="AN43" s="497"/>
      <c r="AO43" s="497"/>
      <c r="AP43" s="497"/>
      <c r="AQ43" s="497"/>
      <c r="AR43" s="497"/>
      <c r="AS43" s="497"/>
      <c r="AT43" s="497"/>
      <c r="AU43" s="497"/>
      <c r="AV43" s="497"/>
      <c r="AW43" s="497"/>
      <c r="AX43" s="497"/>
      <c r="AY43" s="497"/>
      <c r="AZ43" s="497"/>
      <c r="BA43" s="497"/>
      <c r="BB43" s="497"/>
      <c r="BC43" s="497"/>
      <c r="BD43" s="497"/>
      <c r="BE43" s="497"/>
      <c r="BF43" s="497"/>
      <c r="BG43" s="497"/>
      <c r="BH43" s="497"/>
      <c r="BI43" s="497"/>
      <c r="BJ43" s="497"/>
      <c r="BK43" s="580"/>
      <c r="BL43" s="581"/>
      <c r="BM43" s="581"/>
      <c r="BN43" s="581"/>
    </row>
    <row r="44" spans="2:66" ht="7.5" customHeight="1" x14ac:dyDescent="0.25">
      <c r="B44" s="636"/>
      <c r="C44" s="636"/>
      <c r="D44" s="636"/>
      <c r="E44" s="637"/>
      <c r="F44" s="544"/>
      <c r="G44" s="589"/>
      <c r="H44" s="548"/>
      <c r="I44" s="549"/>
      <c r="J44" s="549"/>
      <c r="K44" s="549"/>
      <c r="L44" s="549"/>
      <c r="M44" s="549"/>
      <c r="N44" s="549"/>
      <c r="O44" s="549"/>
      <c r="P44" s="549"/>
      <c r="Q44" s="550"/>
      <c r="R44" s="551"/>
      <c r="S44" s="552"/>
      <c r="T44" s="553"/>
      <c r="U44" s="554"/>
      <c r="V44" s="555"/>
      <c r="W44" s="555"/>
      <c r="X44" s="555"/>
      <c r="Y44" s="555"/>
      <c r="AE44" s="460"/>
      <c r="AF44" s="524"/>
      <c r="AG44" s="510"/>
      <c r="AH44" s="510"/>
      <c r="AI44" s="510"/>
      <c r="AJ44" s="510"/>
      <c r="AK44" s="510"/>
      <c r="AL44" s="510"/>
      <c r="AM44" s="510"/>
      <c r="AN44" s="510"/>
      <c r="AO44" s="510"/>
      <c r="AP44" s="510"/>
      <c r="AQ44" s="510"/>
      <c r="AR44" s="510"/>
      <c r="AS44" s="510"/>
      <c r="AT44" s="510"/>
      <c r="AU44" s="510"/>
      <c r="AV44" s="510"/>
      <c r="AW44" s="510"/>
      <c r="AX44" s="510"/>
      <c r="AY44" s="510"/>
      <c r="AZ44" s="510"/>
      <c r="BA44" s="510"/>
      <c r="BB44" s="510"/>
      <c r="BC44" s="510"/>
      <c r="BD44" s="510"/>
      <c r="BE44" s="510"/>
      <c r="BF44" s="510"/>
      <c r="BG44" s="510"/>
      <c r="BH44" s="510"/>
      <c r="BI44" s="510"/>
      <c r="BJ44" s="510"/>
      <c r="BK44" s="582"/>
      <c r="BL44" s="583"/>
      <c r="BM44" s="583"/>
      <c r="BN44" s="583"/>
    </row>
    <row r="45" spans="2:66" ht="7.5" customHeight="1" x14ac:dyDescent="0.25">
      <c r="B45" s="636"/>
      <c r="C45" s="636"/>
      <c r="D45" s="636"/>
      <c r="E45" s="637"/>
      <c r="F45" s="544">
        <v>4</v>
      </c>
      <c r="G45" s="589"/>
      <c r="H45" s="545"/>
      <c r="I45" s="546"/>
      <c r="J45" s="546"/>
      <c r="K45" s="546"/>
      <c r="L45" s="546"/>
      <c r="M45" s="546"/>
      <c r="N45" s="546"/>
      <c r="O45" s="546"/>
      <c r="P45" s="546"/>
      <c r="Q45" s="547"/>
      <c r="R45" s="532"/>
      <c r="S45" s="533"/>
      <c r="T45" s="534"/>
      <c r="U45" s="538"/>
      <c r="V45" s="539"/>
      <c r="W45" s="539"/>
      <c r="X45" s="539"/>
      <c r="Y45" s="539"/>
      <c r="AE45" s="460"/>
      <c r="AF45" s="524"/>
      <c r="AG45" s="498"/>
      <c r="AH45" s="510"/>
      <c r="AI45" s="510"/>
      <c r="AJ45" s="510"/>
      <c r="AK45" s="510"/>
      <c r="AL45" s="510"/>
      <c r="AM45" s="510"/>
      <c r="AN45" s="510"/>
      <c r="AO45" s="510"/>
      <c r="AP45" s="510"/>
      <c r="AQ45" s="510"/>
      <c r="AR45" s="510"/>
      <c r="AS45" s="510"/>
      <c r="AT45" s="510"/>
      <c r="AU45" s="510"/>
      <c r="AV45" s="510"/>
      <c r="AW45" s="510"/>
      <c r="AX45" s="510"/>
      <c r="AY45" s="510"/>
      <c r="AZ45" s="510"/>
      <c r="BA45" s="510"/>
      <c r="BB45" s="510"/>
      <c r="BC45" s="510"/>
      <c r="BD45" s="510"/>
      <c r="BE45" s="510"/>
      <c r="BF45" s="510"/>
      <c r="BG45" s="510"/>
      <c r="BH45" s="510"/>
      <c r="BI45" s="510"/>
      <c r="BJ45" s="510"/>
      <c r="BK45" s="582"/>
      <c r="BL45" s="583"/>
      <c r="BM45" s="583"/>
      <c r="BN45" s="583"/>
    </row>
    <row r="46" spans="2:66" ht="7.5" customHeight="1" x14ac:dyDescent="0.25">
      <c r="B46" s="636"/>
      <c r="C46" s="636"/>
      <c r="D46" s="636"/>
      <c r="E46" s="637"/>
      <c r="F46" s="544"/>
      <c r="G46" s="589"/>
      <c r="H46" s="548"/>
      <c r="I46" s="549"/>
      <c r="J46" s="549"/>
      <c r="K46" s="549"/>
      <c r="L46" s="549"/>
      <c r="M46" s="549"/>
      <c r="N46" s="549"/>
      <c r="O46" s="549"/>
      <c r="P46" s="549"/>
      <c r="Q46" s="550"/>
      <c r="R46" s="551"/>
      <c r="S46" s="552"/>
      <c r="T46" s="553"/>
      <c r="U46" s="554"/>
      <c r="V46" s="555"/>
      <c r="W46" s="555"/>
      <c r="X46" s="555"/>
      <c r="Y46" s="555"/>
      <c r="AE46" s="461">
        <v>13</v>
      </c>
      <c r="AF46" s="462"/>
      <c r="AG46" s="497"/>
      <c r="AH46" s="497"/>
      <c r="AI46" s="497"/>
      <c r="AJ46" s="497"/>
      <c r="AK46" s="497"/>
      <c r="AL46" s="497"/>
      <c r="AM46" s="497"/>
      <c r="AN46" s="497"/>
      <c r="AO46" s="497"/>
      <c r="AP46" s="497"/>
      <c r="AQ46" s="497"/>
      <c r="AR46" s="497"/>
      <c r="AS46" s="497"/>
      <c r="AT46" s="497"/>
      <c r="AU46" s="497"/>
      <c r="AV46" s="497"/>
      <c r="AW46" s="497"/>
      <c r="AX46" s="497"/>
      <c r="AY46" s="497"/>
      <c r="AZ46" s="497"/>
      <c r="BA46" s="497"/>
      <c r="BB46" s="497"/>
      <c r="BC46" s="497"/>
      <c r="BD46" s="497"/>
      <c r="BE46" s="497"/>
      <c r="BF46" s="497"/>
      <c r="BG46" s="497"/>
      <c r="BH46" s="497"/>
      <c r="BI46" s="497"/>
      <c r="BJ46" s="497"/>
      <c r="BK46" s="580"/>
      <c r="BL46" s="581"/>
      <c r="BM46" s="581"/>
      <c r="BN46" s="581"/>
    </row>
    <row r="47" spans="2:66" ht="7.5" customHeight="1" x14ac:dyDescent="0.25">
      <c r="B47" s="636"/>
      <c r="C47" s="636"/>
      <c r="D47" s="636"/>
      <c r="E47" s="637"/>
      <c r="F47" s="544"/>
      <c r="G47" s="589"/>
      <c r="H47" s="545"/>
      <c r="I47" s="546"/>
      <c r="J47" s="546"/>
      <c r="K47" s="546"/>
      <c r="L47" s="546"/>
      <c r="M47" s="546"/>
      <c r="N47" s="546"/>
      <c r="O47" s="546"/>
      <c r="P47" s="546"/>
      <c r="Q47" s="547"/>
      <c r="R47" s="532"/>
      <c r="S47" s="533"/>
      <c r="T47" s="534"/>
      <c r="U47" s="538"/>
      <c r="V47" s="539"/>
      <c r="W47" s="539"/>
      <c r="X47" s="539"/>
      <c r="Y47" s="539"/>
      <c r="AE47" s="460"/>
      <c r="AF47" s="524"/>
      <c r="AG47" s="510"/>
      <c r="AH47" s="510"/>
      <c r="AI47" s="510"/>
      <c r="AJ47" s="510"/>
      <c r="AK47" s="510"/>
      <c r="AL47" s="510"/>
      <c r="AM47" s="510"/>
      <c r="AN47" s="510"/>
      <c r="AO47" s="510"/>
      <c r="AP47" s="510"/>
      <c r="AQ47" s="510"/>
      <c r="AR47" s="510"/>
      <c r="AS47" s="510"/>
      <c r="AT47" s="510"/>
      <c r="AU47" s="510"/>
      <c r="AV47" s="510"/>
      <c r="AW47" s="510"/>
      <c r="AX47" s="510"/>
      <c r="AY47" s="510"/>
      <c r="AZ47" s="510"/>
      <c r="BA47" s="510"/>
      <c r="BB47" s="510"/>
      <c r="BC47" s="510"/>
      <c r="BD47" s="510"/>
      <c r="BE47" s="510"/>
      <c r="BF47" s="510"/>
      <c r="BG47" s="510"/>
      <c r="BH47" s="510"/>
      <c r="BI47" s="510"/>
      <c r="BJ47" s="510"/>
      <c r="BK47" s="582"/>
      <c r="BL47" s="583"/>
      <c r="BM47" s="583"/>
      <c r="BN47" s="583"/>
    </row>
    <row r="48" spans="2:66" ht="7.5" customHeight="1" x14ac:dyDescent="0.25">
      <c r="B48" s="636"/>
      <c r="C48" s="636"/>
      <c r="D48" s="636"/>
      <c r="E48" s="637"/>
      <c r="F48" s="544"/>
      <c r="G48" s="589"/>
      <c r="H48" s="548"/>
      <c r="I48" s="549"/>
      <c r="J48" s="549"/>
      <c r="K48" s="549"/>
      <c r="L48" s="549"/>
      <c r="M48" s="549"/>
      <c r="N48" s="549"/>
      <c r="O48" s="549"/>
      <c r="P48" s="549"/>
      <c r="Q48" s="550"/>
      <c r="R48" s="551"/>
      <c r="S48" s="552"/>
      <c r="T48" s="553"/>
      <c r="U48" s="554"/>
      <c r="V48" s="555"/>
      <c r="W48" s="555"/>
      <c r="X48" s="555"/>
      <c r="Y48" s="555"/>
      <c r="AE48" s="460"/>
      <c r="AF48" s="524"/>
      <c r="AG48" s="498"/>
      <c r="AH48" s="510"/>
      <c r="AI48" s="510"/>
      <c r="AJ48" s="510"/>
      <c r="AK48" s="510"/>
      <c r="AL48" s="510"/>
      <c r="AM48" s="510"/>
      <c r="AN48" s="510"/>
      <c r="AO48" s="510"/>
      <c r="AP48" s="510"/>
      <c r="AQ48" s="510"/>
      <c r="AR48" s="510"/>
      <c r="AS48" s="510"/>
      <c r="AT48" s="510"/>
      <c r="AU48" s="510"/>
      <c r="AV48" s="510"/>
      <c r="AW48" s="510"/>
      <c r="AX48" s="510"/>
      <c r="AY48" s="510"/>
      <c r="AZ48" s="510"/>
      <c r="BA48" s="510"/>
      <c r="BB48" s="510"/>
      <c r="BC48" s="510"/>
      <c r="BD48" s="510"/>
      <c r="BE48" s="510"/>
      <c r="BF48" s="510"/>
      <c r="BG48" s="510"/>
      <c r="BH48" s="510"/>
      <c r="BI48" s="510"/>
      <c r="BJ48" s="510"/>
      <c r="BK48" s="582"/>
      <c r="BL48" s="583"/>
      <c r="BM48" s="583"/>
      <c r="BN48" s="583"/>
    </row>
    <row r="49" spans="2:66" ht="7.5" customHeight="1" x14ac:dyDescent="0.25">
      <c r="B49" s="636"/>
      <c r="C49" s="636"/>
      <c r="D49" s="636"/>
      <c r="E49" s="637"/>
      <c r="F49" s="544">
        <v>5</v>
      </c>
      <c r="G49" s="589"/>
      <c r="H49" s="593"/>
      <c r="I49" s="594"/>
      <c r="J49" s="594"/>
      <c r="K49" s="594"/>
      <c r="L49" s="594"/>
      <c r="M49" s="594"/>
      <c r="N49" s="594"/>
      <c r="O49" s="594"/>
      <c r="P49" s="594"/>
      <c r="Q49" s="595"/>
      <c r="R49" s="532"/>
      <c r="S49" s="533"/>
      <c r="T49" s="534"/>
      <c r="U49" s="538"/>
      <c r="V49" s="539"/>
      <c r="W49" s="539"/>
      <c r="X49" s="539"/>
      <c r="Y49" s="539"/>
      <c r="AE49" s="461">
        <v>14</v>
      </c>
      <c r="AF49" s="462"/>
      <c r="AG49" s="497"/>
      <c r="AH49" s="497"/>
      <c r="AI49" s="497"/>
      <c r="AJ49" s="497"/>
      <c r="AK49" s="497"/>
      <c r="AL49" s="497"/>
      <c r="AM49" s="497"/>
      <c r="AN49" s="497"/>
      <c r="AO49" s="497"/>
      <c r="AP49" s="497"/>
      <c r="AQ49" s="497"/>
      <c r="AR49" s="497"/>
      <c r="AS49" s="497"/>
      <c r="AT49" s="497"/>
      <c r="AU49" s="497"/>
      <c r="AV49" s="497"/>
      <c r="AW49" s="497"/>
      <c r="AX49" s="497"/>
      <c r="AY49" s="497"/>
      <c r="AZ49" s="497"/>
      <c r="BA49" s="497"/>
      <c r="BB49" s="497"/>
      <c r="BC49" s="497"/>
      <c r="BD49" s="497"/>
      <c r="BE49" s="497"/>
      <c r="BF49" s="497"/>
      <c r="BG49" s="497"/>
      <c r="BH49" s="497"/>
      <c r="BI49" s="497"/>
      <c r="BJ49" s="497"/>
      <c r="BK49" s="580"/>
      <c r="BL49" s="581"/>
      <c r="BM49" s="581"/>
      <c r="BN49" s="581"/>
    </row>
    <row r="50" spans="2:66" ht="7.5" customHeight="1" x14ac:dyDescent="0.25">
      <c r="B50" s="636"/>
      <c r="C50" s="636"/>
      <c r="D50" s="636"/>
      <c r="E50" s="637"/>
      <c r="F50" s="544"/>
      <c r="G50" s="589"/>
      <c r="H50" s="596"/>
      <c r="I50" s="597"/>
      <c r="J50" s="597"/>
      <c r="K50" s="597"/>
      <c r="L50" s="597"/>
      <c r="M50" s="597"/>
      <c r="N50" s="597"/>
      <c r="O50" s="597"/>
      <c r="P50" s="597"/>
      <c r="Q50" s="598"/>
      <c r="R50" s="551"/>
      <c r="S50" s="552"/>
      <c r="T50" s="553"/>
      <c r="U50" s="554"/>
      <c r="V50" s="555"/>
      <c r="W50" s="555"/>
      <c r="X50" s="555"/>
      <c r="Y50" s="555"/>
      <c r="AE50" s="460"/>
      <c r="AF50" s="524"/>
      <c r="AG50" s="510"/>
      <c r="AH50" s="510"/>
      <c r="AI50" s="510"/>
      <c r="AJ50" s="510"/>
      <c r="AK50" s="510"/>
      <c r="AL50" s="510"/>
      <c r="AM50" s="510"/>
      <c r="AN50" s="510"/>
      <c r="AO50" s="510"/>
      <c r="AP50" s="510"/>
      <c r="AQ50" s="510"/>
      <c r="AR50" s="510"/>
      <c r="AS50" s="510"/>
      <c r="AT50" s="510"/>
      <c r="AU50" s="510"/>
      <c r="AV50" s="510"/>
      <c r="AW50" s="510"/>
      <c r="AX50" s="510"/>
      <c r="AY50" s="510"/>
      <c r="AZ50" s="510"/>
      <c r="BA50" s="510"/>
      <c r="BB50" s="510"/>
      <c r="BC50" s="510"/>
      <c r="BD50" s="510"/>
      <c r="BE50" s="510"/>
      <c r="BF50" s="510"/>
      <c r="BG50" s="510"/>
      <c r="BH50" s="510"/>
      <c r="BI50" s="510"/>
      <c r="BJ50" s="510"/>
      <c r="BK50" s="582"/>
      <c r="BL50" s="583"/>
      <c r="BM50" s="583"/>
      <c r="BN50" s="583"/>
    </row>
    <row r="51" spans="2:66" ht="7.5" customHeight="1" x14ac:dyDescent="0.25">
      <c r="B51" s="636"/>
      <c r="C51" s="636"/>
      <c r="D51" s="636"/>
      <c r="E51" s="637"/>
      <c r="F51" s="544"/>
      <c r="G51" s="589"/>
      <c r="H51" s="545"/>
      <c r="I51" s="546"/>
      <c r="J51" s="546"/>
      <c r="K51" s="546"/>
      <c r="L51" s="546"/>
      <c r="M51" s="546"/>
      <c r="N51" s="546"/>
      <c r="O51" s="546"/>
      <c r="P51" s="546"/>
      <c r="Q51" s="547"/>
      <c r="R51" s="532"/>
      <c r="S51" s="533"/>
      <c r="T51" s="534"/>
      <c r="U51" s="538"/>
      <c r="V51" s="539"/>
      <c r="W51" s="539"/>
      <c r="X51" s="539"/>
      <c r="Y51" s="539"/>
      <c r="AE51" s="460"/>
      <c r="AF51" s="524"/>
      <c r="AG51" s="498"/>
      <c r="AH51" s="510"/>
      <c r="AI51" s="510"/>
      <c r="AJ51" s="510"/>
      <c r="AK51" s="510"/>
      <c r="AL51" s="510"/>
      <c r="AM51" s="510"/>
      <c r="AN51" s="510"/>
      <c r="AO51" s="510"/>
      <c r="AP51" s="510"/>
      <c r="AQ51" s="510"/>
      <c r="AR51" s="510"/>
      <c r="AS51" s="510"/>
      <c r="AT51" s="510"/>
      <c r="AU51" s="510"/>
      <c r="AV51" s="510"/>
      <c r="AW51" s="510"/>
      <c r="AX51" s="510"/>
      <c r="AY51" s="510"/>
      <c r="AZ51" s="510"/>
      <c r="BA51" s="510"/>
      <c r="BB51" s="510"/>
      <c r="BC51" s="510"/>
      <c r="BD51" s="510"/>
      <c r="BE51" s="510"/>
      <c r="BF51" s="510"/>
      <c r="BG51" s="510"/>
      <c r="BH51" s="510"/>
      <c r="BI51" s="510"/>
      <c r="BJ51" s="510"/>
      <c r="BK51" s="582"/>
      <c r="BL51" s="583"/>
      <c r="BM51" s="583"/>
      <c r="BN51" s="583"/>
    </row>
    <row r="52" spans="2:66" ht="7.5" customHeight="1" x14ac:dyDescent="0.25">
      <c r="B52" s="636"/>
      <c r="C52" s="636"/>
      <c r="D52" s="636"/>
      <c r="E52" s="637"/>
      <c r="F52" s="544"/>
      <c r="G52" s="589"/>
      <c r="H52" s="548"/>
      <c r="I52" s="549"/>
      <c r="J52" s="549"/>
      <c r="K52" s="549"/>
      <c r="L52" s="549"/>
      <c r="M52" s="549"/>
      <c r="N52" s="549"/>
      <c r="O52" s="549"/>
      <c r="P52" s="549"/>
      <c r="Q52" s="550"/>
      <c r="R52" s="551"/>
      <c r="S52" s="552"/>
      <c r="T52" s="553"/>
      <c r="U52" s="554"/>
      <c r="V52" s="555"/>
      <c r="W52" s="555"/>
      <c r="X52" s="555"/>
      <c r="Y52" s="555"/>
      <c r="AE52" s="461">
        <v>15</v>
      </c>
      <c r="AF52" s="462"/>
      <c r="AG52" s="497"/>
      <c r="AH52" s="497"/>
      <c r="AI52" s="497"/>
      <c r="AJ52" s="497"/>
      <c r="AK52" s="497"/>
      <c r="AL52" s="497"/>
      <c r="AM52" s="497"/>
      <c r="AN52" s="497"/>
      <c r="AO52" s="497"/>
      <c r="AP52" s="497"/>
      <c r="AQ52" s="497"/>
      <c r="AR52" s="497"/>
      <c r="AS52" s="497"/>
      <c r="AT52" s="497"/>
      <c r="AU52" s="497"/>
      <c r="AV52" s="497"/>
      <c r="AW52" s="497"/>
      <c r="AX52" s="497"/>
      <c r="AY52" s="497"/>
      <c r="AZ52" s="497"/>
      <c r="BA52" s="497"/>
      <c r="BB52" s="497"/>
      <c r="BC52" s="497"/>
      <c r="BD52" s="497"/>
      <c r="BE52" s="497"/>
      <c r="BF52" s="497"/>
      <c r="BG52" s="497"/>
      <c r="BH52" s="497"/>
      <c r="BI52" s="497"/>
      <c r="BJ52" s="497"/>
      <c r="BK52" s="580"/>
      <c r="BL52" s="581"/>
      <c r="BM52" s="581"/>
      <c r="BN52" s="581"/>
    </row>
    <row r="53" spans="2:66" ht="6.75" customHeight="1" x14ac:dyDescent="0.25">
      <c r="B53" s="608" t="s">
        <v>20</v>
      </c>
      <c r="C53" s="608"/>
      <c r="D53" s="608"/>
      <c r="E53" s="609"/>
      <c r="F53" s="599">
        <v>7</v>
      </c>
      <c r="G53" s="600"/>
      <c r="H53" s="578" t="s">
        <v>21</v>
      </c>
      <c r="I53" s="578"/>
      <c r="J53" s="578"/>
      <c r="K53" s="578"/>
      <c r="L53" s="578"/>
      <c r="M53" s="578"/>
      <c r="N53" s="578"/>
      <c r="O53" s="578"/>
      <c r="P53" s="578"/>
      <c r="Q53" s="578"/>
      <c r="R53" s="578" t="s">
        <v>22</v>
      </c>
      <c r="S53" s="578"/>
      <c r="T53" s="578"/>
      <c r="U53" s="578" t="s">
        <v>23</v>
      </c>
      <c r="V53" s="578"/>
      <c r="W53" s="578"/>
      <c r="X53" s="578"/>
      <c r="Y53" s="579"/>
      <c r="AE53" s="460"/>
      <c r="AF53" s="524"/>
      <c r="AG53" s="510"/>
      <c r="AH53" s="510"/>
      <c r="AI53" s="510"/>
      <c r="AJ53" s="510"/>
      <c r="AK53" s="510"/>
      <c r="AL53" s="510"/>
      <c r="AM53" s="510"/>
      <c r="AN53" s="510"/>
      <c r="AO53" s="510"/>
      <c r="AP53" s="510"/>
      <c r="AQ53" s="510"/>
      <c r="AR53" s="510"/>
      <c r="AS53" s="510"/>
      <c r="AT53" s="510"/>
      <c r="AU53" s="510"/>
      <c r="AV53" s="510"/>
      <c r="AW53" s="510"/>
      <c r="AX53" s="510"/>
      <c r="AY53" s="510"/>
      <c r="AZ53" s="510"/>
      <c r="BA53" s="510"/>
      <c r="BB53" s="510"/>
      <c r="BC53" s="510"/>
      <c r="BD53" s="510"/>
      <c r="BE53" s="510"/>
      <c r="BF53" s="510"/>
      <c r="BG53" s="510"/>
      <c r="BH53" s="510"/>
      <c r="BI53" s="510"/>
      <c r="BJ53" s="510"/>
      <c r="BK53" s="582"/>
      <c r="BL53" s="583"/>
      <c r="BM53" s="583"/>
      <c r="BN53" s="583"/>
    </row>
    <row r="54" spans="2:66" ht="8.25" customHeight="1" x14ac:dyDescent="0.25">
      <c r="B54" s="610"/>
      <c r="C54" s="610"/>
      <c r="D54" s="610"/>
      <c r="E54" s="611"/>
      <c r="F54" s="599"/>
      <c r="G54" s="600"/>
      <c r="H54" s="578"/>
      <c r="I54" s="578"/>
      <c r="J54" s="578"/>
      <c r="K54" s="578"/>
      <c r="L54" s="578"/>
      <c r="M54" s="578"/>
      <c r="N54" s="578"/>
      <c r="O54" s="578"/>
      <c r="P54" s="578"/>
      <c r="Q54" s="578"/>
      <c r="R54" s="578"/>
      <c r="S54" s="578"/>
      <c r="T54" s="578"/>
      <c r="U54" s="578"/>
      <c r="V54" s="578"/>
      <c r="W54" s="578"/>
      <c r="X54" s="578"/>
      <c r="Y54" s="579"/>
      <c r="AE54" s="460"/>
      <c r="AF54" s="524"/>
      <c r="AG54" s="498"/>
      <c r="AH54" s="510"/>
      <c r="AI54" s="510"/>
      <c r="AJ54" s="510"/>
      <c r="AK54" s="510"/>
      <c r="AL54" s="510"/>
      <c r="AM54" s="510"/>
      <c r="AN54" s="510"/>
      <c r="AO54" s="510"/>
      <c r="AP54" s="510"/>
      <c r="AQ54" s="510"/>
      <c r="AR54" s="510"/>
      <c r="AS54" s="510"/>
      <c r="AT54" s="510"/>
      <c r="AU54" s="510"/>
      <c r="AV54" s="510"/>
      <c r="AW54" s="510"/>
      <c r="AX54" s="510"/>
      <c r="AY54" s="510"/>
      <c r="AZ54" s="510"/>
      <c r="BA54" s="510"/>
      <c r="BB54" s="510"/>
      <c r="BC54" s="510"/>
      <c r="BD54" s="510"/>
      <c r="BE54" s="510"/>
      <c r="BF54" s="510"/>
      <c r="BG54" s="510"/>
      <c r="BH54" s="510"/>
      <c r="BI54" s="510"/>
      <c r="BJ54" s="510"/>
      <c r="BK54" s="582"/>
      <c r="BL54" s="583"/>
      <c r="BM54" s="583"/>
      <c r="BN54" s="583"/>
    </row>
    <row r="55" spans="2:66" ht="7.5" customHeight="1" x14ac:dyDescent="0.25">
      <c r="B55" s="612"/>
      <c r="C55" s="612"/>
      <c r="D55" s="612"/>
      <c r="E55" s="613"/>
      <c r="F55" s="601"/>
      <c r="G55" s="602"/>
      <c r="H55" s="578"/>
      <c r="I55" s="578"/>
      <c r="J55" s="578"/>
      <c r="K55" s="578"/>
      <c r="L55" s="578"/>
      <c r="M55" s="578"/>
      <c r="N55" s="578"/>
      <c r="O55" s="578"/>
      <c r="P55" s="578"/>
      <c r="Q55" s="578"/>
      <c r="R55" s="578"/>
      <c r="S55" s="578"/>
      <c r="T55" s="578"/>
      <c r="U55" s="578"/>
      <c r="V55" s="578"/>
      <c r="W55" s="578"/>
      <c r="X55" s="578"/>
      <c r="Y55" s="579"/>
      <c r="AE55" s="461">
        <v>16</v>
      </c>
      <c r="AF55" s="462"/>
      <c r="AG55" s="497"/>
      <c r="AH55" s="497"/>
      <c r="AI55" s="497"/>
      <c r="AJ55" s="497"/>
      <c r="AK55" s="497"/>
      <c r="AL55" s="497"/>
      <c r="AM55" s="497"/>
      <c r="AN55" s="497"/>
      <c r="AO55" s="497"/>
      <c r="AP55" s="497"/>
      <c r="AQ55" s="497"/>
      <c r="AR55" s="497"/>
      <c r="AS55" s="497"/>
      <c r="AT55" s="497"/>
      <c r="AU55" s="497"/>
      <c r="AV55" s="497"/>
      <c r="AW55" s="497"/>
      <c r="AX55" s="497"/>
      <c r="AY55" s="497"/>
      <c r="AZ55" s="497"/>
      <c r="BA55" s="497"/>
      <c r="BB55" s="497"/>
      <c r="BC55" s="497"/>
      <c r="BD55" s="497"/>
      <c r="BE55" s="497"/>
      <c r="BF55" s="497"/>
      <c r="BG55" s="497"/>
      <c r="BH55" s="497"/>
      <c r="BI55" s="497"/>
      <c r="BJ55" s="497"/>
      <c r="BK55" s="580"/>
      <c r="BL55" s="581"/>
      <c r="BM55" s="581"/>
      <c r="BN55" s="581"/>
    </row>
    <row r="56" spans="2:66" ht="7.5" customHeight="1" x14ac:dyDescent="0.25">
      <c r="B56" s="621" t="s">
        <v>222</v>
      </c>
      <c r="C56" s="622"/>
      <c r="D56" s="622"/>
      <c r="E56" s="623"/>
      <c r="F56" s="585">
        <v>1</v>
      </c>
      <c r="G56" s="617"/>
      <c r="H56" s="628" t="s">
        <v>202</v>
      </c>
      <c r="I56" s="629"/>
      <c r="J56" s="629"/>
      <c r="K56" s="629"/>
      <c r="L56" s="629"/>
      <c r="M56" s="629"/>
      <c r="N56" s="629"/>
      <c r="O56" s="629"/>
      <c r="P56" s="629"/>
      <c r="Q56" s="630"/>
      <c r="R56" s="532"/>
      <c r="S56" s="533"/>
      <c r="T56" s="534"/>
      <c r="U56" s="538"/>
      <c r="V56" s="539"/>
      <c r="W56" s="539"/>
      <c r="X56" s="539"/>
      <c r="Y56" s="539"/>
      <c r="AE56" s="460"/>
      <c r="AF56" s="524"/>
      <c r="AG56" s="510"/>
      <c r="AH56" s="510"/>
      <c r="AI56" s="510"/>
      <c r="AJ56" s="510"/>
      <c r="AK56" s="510"/>
      <c r="AL56" s="510"/>
      <c r="AM56" s="510"/>
      <c r="AN56" s="510"/>
      <c r="AO56" s="510"/>
      <c r="AP56" s="510"/>
      <c r="AQ56" s="510"/>
      <c r="AR56" s="510"/>
      <c r="AS56" s="510"/>
      <c r="AT56" s="510"/>
      <c r="AU56" s="510"/>
      <c r="AV56" s="510"/>
      <c r="AW56" s="510"/>
      <c r="AX56" s="510"/>
      <c r="AY56" s="510"/>
      <c r="AZ56" s="510"/>
      <c r="BA56" s="510"/>
      <c r="BB56" s="510"/>
      <c r="BC56" s="510"/>
      <c r="BD56" s="510"/>
      <c r="BE56" s="510"/>
      <c r="BF56" s="510"/>
      <c r="BG56" s="510"/>
      <c r="BH56" s="510"/>
      <c r="BI56" s="510"/>
      <c r="BJ56" s="510"/>
      <c r="BK56" s="582"/>
      <c r="BL56" s="583"/>
      <c r="BM56" s="583"/>
      <c r="BN56" s="583"/>
    </row>
    <row r="57" spans="2:66" ht="7.5" customHeight="1" x14ac:dyDescent="0.25">
      <c r="B57" s="624"/>
      <c r="C57" s="624"/>
      <c r="D57" s="624"/>
      <c r="E57" s="625"/>
      <c r="F57" s="587"/>
      <c r="G57" s="618"/>
      <c r="H57" s="631"/>
      <c r="I57" s="632"/>
      <c r="J57" s="632"/>
      <c r="K57" s="632"/>
      <c r="L57" s="632"/>
      <c r="M57" s="632"/>
      <c r="N57" s="632"/>
      <c r="O57" s="632"/>
      <c r="P57" s="632"/>
      <c r="Q57" s="633"/>
      <c r="R57" s="551"/>
      <c r="S57" s="552"/>
      <c r="T57" s="553"/>
      <c r="U57" s="554"/>
      <c r="V57" s="555"/>
      <c r="W57" s="555"/>
      <c r="X57" s="555"/>
      <c r="Y57" s="555"/>
      <c r="AE57" s="460"/>
      <c r="AF57" s="524"/>
      <c r="AG57" s="498"/>
      <c r="AH57" s="510"/>
      <c r="AI57" s="510"/>
      <c r="AJ57" s="510"/>
      <c r="AK57" s="510"/>
      <c r="AL57" s="510"/>
      <c r="AM57" s="510"/>
      <c r="AN57" s="510"/>
      <c r="AO57" s="510"/>
      <c r="AP57" s="510"/>
      <c r="AQ57" s="510"/>
      <c r="AR57" s="510"/>
      <c r="AS57" s="510"/>
      <c r="AT57" s="510"/>
      <c r="AU57" s="510"/>
      <c r="AV57" s="510"/>
      <c r="AW57" s="510"/>
      <c r="AX57" s="510"/>
      <c r="AY57" s="510"/>
      <c r="AZ57" s="510"/>
      <c r="BA57" s="510"/>
      <c r="BB57" s="510"/>
      <c r="BC57" s="510"/>
      <c r="BD57" s="510"/>
      <c r="BE57" s="510"/>
      <c r="BF57" s="510"/>
      <c r="BG57" s="510"/>
      <c r="BH57" s="510"/>
      <c r="BI57" s="510"/>
      <c r="BJ57" s="510"/>
      <c r="BK57" s="582"/>
      <c r="BL57" s="583"/>
      <c r="BM57" s="583"/>
      <c r="BN57" s="583"/>
    </row>
    <row r="58" spans="2:66" ht="7.5" customHeight="1" x14ac:dyDescent="0.25">
      <c r="B58" s="624"/>
      <c r="C58" s="624"/>
      <c r="D58" s="624"/>
      <c r="E58" s="625"/>
      <c r="F58" s="587"/>
      <c r="G58" s="618"/>
      <c r="H58" s="628" t="s">
        <v>203</v>
      </c>
      <c r="I58" s="629"/>
      <c r="J58" s="629"/>
      <c r="K58" s="629"/>
      <c r="L58" s="629"/>
      <c r="M58" s="629"/>
      <c r="N58" s="629"/>
      <c r="O58" s="629"/>
      <c r="P58" s="629"/>
      <c r="Q58" s="630"/>
      <c r="R58" s="532"/>
      <c r="S58" s="533"/>
      <c r="T58" s="534"/>
      <c r="U58" s="538"/>
      <c r="V58" s="539"/>
      <c r="W58" s="539"/>
      <c r="X58" s="539"/>
      <c r="Y58" s="539"/>
      <c r="AE58" s="461">
        <v>17</v>
      </c>
      <c r="AF58" s="462"/>
      <c r="AG58" s="497"/>
      <c r="AH58" s="497"/>
      <c r="AI58" s="497"/>
      <c r="AJ58" s="497"/>
      <c r="AK58" s="497"/>
      <c r="AL58" s="497"/>
      <c r="AM58" s="497"/>
      <c r="AN58" s="497"/>
      <c r="AO58" s="497"/>
      <c r="AP58" s="497"/>
      <c r="AQ58" s="497"/>
      <c r="AR58" s="497"/>
      <c r="AS58" s="497"/>
      <c r="AT58" s="497"/>
      <c r="AU58" s="497"/>
      <c r="AV58" s="497"/>
      <c r="AW58" s="497"/>
      <c r="AX58" s="497"/>
      <c r="AY58" s="497"/>
      <c r="AZ58" s="497"/>
      <c r="BA58" s="497"/>
      <c r="BB58" s="497"/>
      <c r="BC58" s="497"/>
      <c r="BD58" s="497"/>
      <c r="BE58" s="497"/>
      <c r="BF58" s="497"/>
      <c r="BG58" s="497"/>
      <c r="BH58" s="497"/>
      <c r="BI58" s="497"/>
      <c r="BJ58" s="497"/>
      <c r="BK58" s="580"/>
      <c r="BL58" s="581"/>
      <c r="BM58" s="581"/>
      <c r="BN58" s="581"/>
    </row>
    <row r="59" spans="2:66" ht="7.5" customHeight="1" x14ac:dyDescent="0.25">
      <c r="B59" s="624"/>
      <c r="C59" s="624"/>
      <c r="D59" s="624"/>
      <c r="E59" s="625"/>
      <c r="F59" s="587"/>
      <c r="G59" s="618"/>
      <c r="H59" s="631"/>
      <c r="I59" s="632"/>
      <c r="J59" s="632"/>
      <c r="K59" s="632"/>
      <c r="L59" s="632"/>
      <c r="M59" s="632"/>
      <c r="N59" s="632"/>
      <c r="O59" s="632"/>
      <c r="P59" s="632"/>
      <c r="Q59" s="633"/>
      <c r="R59" s="551"/>
      <c r="S59" s="552"/>
      <c r="T59" s="553"/>
      <c r="U59" s="554"/>
      <c r="V59" s="555"/>
      <c r="W59" s="555"/>
      <c r="X59" s="555"/>
      <c r="Y59" s="555"/>
      <c r="AE59" s="460"/>
      <c r="AF59" s="524"/>
      <c r="AG59" s="510"/>
      <c r="AH59" s="510"/>
      <c r="AI59" s="510"/>
      <c r="AJ59" s="510"/>
      <c r="AK59" s="510"/>
      <c r="AL59" s="510"/>
      <c r="AM59" s="510"/>
      <c r="AN59" s="510"/>
      <c r="AO59" s="510"/>
      <c r="AP59" s="510"/>
      <c r="AQ59" s="510"/>
      <c r="AR59" s="510"/>
      <c r="AS59" s="510"/>
      <c r="AT59" s="510"/>
      <c r="AU59" s="510"/>
      <c r="AV59" s="510"/>
      <c r="AW59" s="510"/>
      <c r="AX59" s="510"/>
      <c r="AY59" s="510"/>
      <c r="AZ59" s="510"/>
      <c r="BA59" s="510"/>
      <c r="BB59" s="510"/>
      <c r="BC59" s="510"/>
      <c r="BD59" s="510"/>
      <c r="BE59" s="510"/>
      <c r="BF59" s="510"/>
      <c r="BG59" s="510"/>
      <c r="BH59" s="510"/>
      <c r="BI59" s="510"/>
      <c r="BJ59" s="510"/>
      <c r="BK59" s="582"/>
      <c r="BL59" s="583"/>
      <c r="BM59" s="583"/>
      <c r="BN59" s="583"/>
    </row>
    <row r="60" spans="2:66" ht="7.5" customHeight="1" x14ac:dyDescent="0.25">
      <c r="B60" s="624"/>
      <c r="C60" s="624"/>
      <c r="D60" s="624"/>
      <c r="E60" s="625"/>
      <c r="F60" s="585">
        <v>2</v>
      </c>
      <c r="G60" s="617"/>
      <c r="H60" s="545" t="s">
        <v>204</v>
      </c>
      <c r="I60" s="546"/>
      <c r="J60" s="546"/>
      <c r="K60" s="546"/>
      <c r="L60" s="546"/>
      <c r="M60" s="546"/>
      <c r="N60" s="546"/>
      <c r="O60" s="546"/>
      <c r="P60" s="546"/>
      <c r="Q60" s="547"/>
      <c r="R60" s="532"/>
      <c r="S60" s="533"/>
      <c r="T60" s="534"/>
      <c r="U60" s="538"/>
      <c r="V60" s="539"/>
      <c r="W60" s="539"/>
      <c r="X60" s="539"/>
      <c r="Y60" s="539"/>
      <c r="AE60" s="460"/>
      <c r="AF60" s="524"/>
      <c r="AG60" s="498"/>
      <c r="AH60" s="510"/>
      <c r="AI60" s="510"/>
      <c r="AJ60" s="510"/>
      <c r="AK60" s="510"/>
      <c r="AL60" s="510"/>
      <c r="AM60" s="510"/>
      <c r="AN60" s="510"/>
      <c r="AO60" s="510"/>
      <c r="AP60" s="510"/>
      <c r="AQ60" s="510"/>
      <c r="AR60" s="510"/>
      <c r="AS60" s="510"/>
      <c r="AT60" s="510"/>
      <c r="AU60" s="510"/>
      <c r="AV60" s="510"/>
      <c r="AW60" s="510"/>
      <c r="AX60" s="510"/>
      <c r="AY60" s="510"/>
      <c r="AZ60" s="510"/>
      <c r="BA60" s="510"/>
      <c r="BB60" s="510"/>
      <c r="BC60" s="510"/>
      <c r="BD60" s="510"/>
      <c r="BE60" s="510"/>
      <c r="BF60" s="510"/>
      <c r="BG60" s="510"/>
      <c r="BH60" s="510"/>
      <c r="BI60" s="510"/>
      <c r="BJ60" s="510"/>
      <c r="BK60" s="582"/>
      <c r="BL60" s="583"/>
      <c r="BM60" s="583"/>
      <c r="BN60" s="583"/>
    </row>
    <row r="61" spans="2:66" ht="7.5" customHeight="1" x14ac:dyDescent="0.25">
      <c r="B61" s="624"/>
      <c r="C61" s="624"/>
      <c r="D61" s="624"/>
      <c r="E61" s="625"/>
      <c r="F61" s="587"/>
      <c r="G61" s="618"/>
      <c r="H61" s="548"/>
      <c r="I61" s="549"/>
      <c r="J61" s="549"/>
      <c r="K61" s="549"/>
      <c r="L61" s="549"/>
      <c r="M61" s="549"/>
      <c r="N61" s="549"/>
      <c r="O61" s="549"/>
      <c r="P61" s="549"/>
      <c r="Q61" s="550"/>
      <c r="R61" s="551"/>
      <c r="S61" s="552"/>
      <c r="T61" s="553"/>
      <c r="U61" s="554"/>
      <c r="V61" s="555"/>
      <c r="W61" s="555"/>
      <c r="X61" s="555"/>
      <c r="Y61" s="555"/>
      <c r="AE61" s="461">
        <v>18</v>
      </c>
      <c r="AF61" s="462"/>
      <c r="AG61" s="497"/>
      <c r="AH61" s="497"/>
      <c r="AI61" s="497"/>
      <c r="AJ61" s="497"/>
      <c r="AK61" s="497"/>
      <c r="AL61" s="497"/>
      <c r="AM61" s="497"/>
      <c r="AN61" s="497"/>
      <c r="AO61" s="497"/>
      <c r="AP61" s="497"/>
      <c r="AQ61" s="497"/>
      <c r="AR61" s="497"/>
      <c r="AS61" s="497"/>
      <c r="AT61" s="497"/>
      <c r="AU61" s="497"/>
      <c r="AV61" s="497"/>
      <c r="AW61" s="497"/>
      <c r="AX61" s="497"/>
      <c r="AY61" s="497"/>
      <c r="AZ61" s="497"/>
      <c r="BA61" s="497"/>
      <c r="BB61" s="497"/>
      <c r="BC61" s="497"/>
      <c r="BD61" s="497"/>
      <c r="BE61" s="497"/>
      <c r="BF61" s="497"/>
      <c r="BG61" s="497"/>
      <c r="BH61" s="497"/>
      <c r="BI61" s="497"/>
      <c r="BJ61" s="497"/>
      <c r="BK61" s="580"/>
      <c r="BL61" s="581"/>
      <c r="BM61" s="581"/>
      <c r="BN61" s="581"/>
    </row>
    <row r="62" spans="2:66" ht="7.5" customHeight="1" x14ac:dyDescent="0.25">
      <c r="B62" s="624"/>
      <c r="C62" s="624"/>
      <c r="D62" s="624"/>
      <c r="E62" s="625"/>
      <c r="F62" s="587"/>
      <c r="G62" s="618"/>
      <c r="H62" s="545" t="s">
        <v>205</v>
      </c>
      <c r="I62" s="546"/>
      <c r="J62" s="546"/>
      <c r="K62" s="546"/>
      <c r="L62" s="546"/>
      <c r="M62" s="546"/>
      <c r="N62" s="546"/>
      <c r="O62" s="546"/>
      <c r="P62" s="546"/>
      <c r="Q62" s="547"/>
      <c r="R62" s="532"/>
      <c r="S62" s="533"/>
      <c r="T62" s="534"/>
      <c r="U62" s="538"/>
      <c r="V62" s="539"/>
      <c r="W62" s="539"/>
      <c r="X62" s="539"/>
      <c r="Y62" s="539"/>
      <c r="AE62" s="460"/>
      <c r="AF62" s="524"/>
      <c r="AG62" s="510"/>
      <c r="AH62" s="510"/>
      <c r="AI62" s="510"/>
      <c r="AJ62" s="510"/>
      <c r="AK62" s="510"/>
      <c r="AL62" s="510"/>
      <c r="AM62" s="510"/>
      <c r="AN62" s="510"/>
      <c r="AO62" s="510"/>
      <c r="AP62" s="510"/>
      <c r="AQ62" s="510"/>
      <c r="AR62" s="510"/>
      <c r="AS62" s="510"/>
      <c r="AT62" s="510"/>
      <c r="AU62" s="510"/>
      <c r="AV62" s="510"/>
      <c r="AW62" s="510"/>
      <c r="AX62" s="510"/>
      <c r="AY62" s="510"/>
      <c r="AZ62" s="510"/>
      <c r="BA62" s="510"/>
      <c r="BB62" s="510"/>
      <c r="BC62" s="510"/>
      <c r="BD62" s="510"/>
      <c r="BE62" s="510"/>
      <c r="BF62" s="510"/>
      <c r="BG62" s="510"/>
      <c r="BH62" s="510"/>
      <c r="BI62" s="510"/>
      <c r="BJ62" s="510"/>
      <c r="BK62" s="582"/>
      <c r="BL62" s="583"/>
      <c r="BM62" s="583"/>
      <c r="BN62" s="583"/>
    </row>
    <row r="63" spans="2:66" ht="7.5" customHeight="1" x14ac:dyDescent="0.25">
      <c r="B63" s="624"/>
      <c r="C63" s="624"/>
      <c r="D63" s="624"/>
      <c r="E63" s="625"/>
      <c r="F63" s="587"/>
      <c r="G63" s="618"/>
      <c r="H63" s="548"/>
      <c r="I63" s="549"/>
      <c r="J63" s="549"/>
      <c r="K63" s="549"/>
      <c r="L63" s="549"/>
      <c r="M63" s="549"/>
      <c r="N63" s="549"/>
      <c r="O63" s="549"/>
      <c r="P63" s="549"/>
      <c r="Q63" s="550"/>
      <c r="R63" s="551"/>
      <c r="S63" s="552"/>
      <c r="T63" s="553"/>
      <c r="U63" s="554"/>
      <c r="V63" s="555"/>
      <c r="W63" s="555"/>
      <c r="X63" s="555"/>
      <c r="Y63" s="555"/>
      <c r="AE63" s="460"/>
      <c r="AF63" s="524"/>
      <c r="AG63" s="498"/>
      <c r="AH63" s="510"/>
      <c r="AI63" s="510"/>
      <c r="AJ63" s="510"/>
      <c r="AK63" s="510"/>
      <c r="AL63" s="510"/>
      <c r="AM63" s="510"/>
      <c r="AN63" s="510"/>
      <c r="AO63" s="510"/>
      <c r="AP63" s="510"/>
      <c r="AQ63" s="510"/>
      <c r="AR63" s="510"/>
      <c r="AS63" s="510"/>
      <c r="AT63" s="510"/>
      <c r="AU63" s="510"/>
      <c r="AV63" s="510"/>
      <c r="AW63" s="510"/>
      <c r="AX63" s="510"/>
      <c r="AY63" s="510"/>
      <c r="AZ63" s="510"/>
      <c r="BA63" s="510"/>
      <c r="BB63" s="510"/>
      <c r="BC63" s="510"/>
      <c r="BD63" s="510"/>
      <c r="BE63" s="510"/>
      <c r="BF63" s="510"/>
      <c r="BG63" s="510"/>
      <c r="BH63" s="510"/>
      <c r="BI63" s="510"/>
      <c r="BJ63" s="510"/>
      <c r="BK63" s="582"/>
      <c r="BL63" s="583"/>
      <c r="BM63" s="583"/>
      <c r="BN63" s="583"/>
    </row>
    <row r="64" spans="2:66" ht="7.5" customHeight="1" x14ac:dyDescent="0.25">
      <c r="B64" s="624"/>
      <c r="C64" s="624"/>
      <c r="D64" s="624"/>
      <c r="E64" s="625"/>
      <c r="F64" s="544">
        <v>3</v>
      </c>
      <c r="G64" s="589"/>
      <c r="H64" s="545" t="s">
        <v>206</v>
      </c>
      <c r="I64" s="546"/>
      <c r="J64" s="546"/>
      <c r="K64" s="546"/>
      <c r="L64" s="546"/>
      <c r="M64" s="546"/>
      <c r="N64" s="546"/>
      <c r="O64" s="546"/>
      <c r="P64" s="546"/>
      <c r="Q64" s="547"/>
      <c r="R64" s="532"/>
      <c r="S64" s="533"/>
      <c r="T64" s="534"/>
      <c r="U64" s="538"/>
      <c r="V64" s="539"/>
      <c r="W64" s="539"/>
      <c r="X64" s="539"/>
      <c r="Y64" s="539"/>
      <c r="AE64" s="461">
        <v>19</v>
      </c>
      <c r="AF64" s="462"/>
      <c r="AG64" s="497"/>
      <c r="AH64" s="497"/>
      <c r="AI64" s="497"/>
      <c r="AJ64" s="497"/>
      <c r="AK64" s="497"/>
      <c r="AL64" s="497"/>
      <c r="AM64" s="497"/>
      <c r="AN64" s="497"/>
      <c r="AO64" s="497"/>
      <c r="AP64" s="497"/>
      <c r="AQ64" s="497"/>
      <c r="AR64" s="497"/>
      <c r="AS64" s="497"/>
      <c r="AT64" s="497"/>
      <c r="AU64" s="497"/>
      <c r="AV64" s="497"/>
      <c r="AW64" s="497"/>
      <c r="AX64" s="497"/>
      <c r="AY64" s="497"/>
      <c r="AZ64" s="497"/>
      <c r="BA64" s="497"/>
      <c r="BB64" s="497"/>
      <c r="BC64" s="497"/>
      <c r="BD64" s="497"/>
      <c r="BE64" s="497"/>
      <c r="BF64" s="497"/>
      <c r="BG64" s="497"/>
      <c r="BH64" s="497"/>
      <c r="BI64" s="497"/>
      <c r="BJ64" s="497"/>
      <c r="BK64" s="580"/>
      <c r="BL64" s="581"/>
      <c r="BM64" s="581"/>
      <c r="BN64" s="581"/>
    </row>
    <row r="65" spans="2:66" ht="7.5" customHeight="1" x14ac:dyDescent="0.25">
      <c r="B65" s="624"/>
      <c r="C65" s="624"/>
      <c r="D65" s="624"/>
      <c r="E65" s="625"/>
      <c r="F65" s="544"/>
      <c r="G65" s="589"/>
      <c r="H65" s="548"/>
      <c r="I65" s="549"/>
      <c r="J65" s="549"/>
      <c r="K65" s="549"/>
      <c r="L65" s="549"/>
      <c r="M65" s="549"/>
      <c r="N65" s="549"/>
      <c r="O65" s="549"/>
      <c r="P65" s="549"/>
      <c r="Q65" s="550"/>
      <c r="R65" s="551"/>
      <c r="S65" s="552"/>
      <c r="T65" s="553"/>
      <c r="U65" s="554"/>
      <c r="V65" s="555"/>
      <c r="W65" s="555"/>
      <c r="X65" s="555"/>
      <c r="Y65" s="555"/>
      <c r="AE65" s="460"/>
      <c r="AF65" s="524"/>
      <c r="AG65" s="510"/>
      <c r="AH65" s="510"/>
      <c r="AI65" s="510"/>
      <c r="AJ65" s="510"/>
      <c r="AK65" s="510"/>
      <c r="AL65" s="510"/>
      <c r="AM65" s="510"/>
      <c r="AN65" s="510"/>
      <c r="AO65" s="510"/>
      <c r="AP65" s="510"/>
      <c r="AQ65" s="510"/>
      <c r="AR65" s="510"/>
      <c r="AS65" s="510"/>
      <c r="AT65" s="510"/>
      <c r="AU65" s="510"/>
      <c r="AV65" s="510"/>
      <c r="AW65" s="510"/>
      <c r="AX65" s="510"/>
      <c r="AY65" s="510"/>
      <c r="AZ65" s="510"/>
      <c r="BA65" s="510"/>
      <c r="BB65" s="510"/>
      <c r="BC65" s="510"/>
      <c r="BD65" s="510"/>
      <c r="BE65" s="510"/>
      <c r="BF65" s="510"/>
      <c r="BG65" s="510"/>
      <c r="BH65" s="510"/>
      <c r="BI65" s="510"/>
      <c r="BJ65" s="510"/>
      <c r="BK65" s="582"/>
      <c r="BL65" s="583"/>
      <c r="BM65" s="583"/>
      <c r="BN65" s="583"/>
    </row>
    <row r="66" spans="2:66" ht="7.5" customHeight="1" x14ac:dyDescent="0.25">
      <c r="B66" s="624"/>
      <c r="C66" s="624"/>
      <c r="D66" s="624"/>
      <c r="E66" s="625"/>
      <c r="F66" s="544"/>
      <c r="G66" s="589"/>
      <c r="H66" s="545" t="s">
        <v>207</v>
      </c>
      <c r="I66" s="546"/>
      <c r="J66" s="546"/>
      <c r="K66" s="546"/>
      <c r="L66" s="546"/>
      <c r="M66" s="546"/>
      <c r="N66" s="546"/>
      <c r="O66" s="546"/>
      <c r="P66" s="546"/>
      <c r="Q66" s="547"/>
      <c r="R66" s="532"/>
      <c r="S66" s="533"/>
      <c r="T66" s="534"/>
      <c r="U66" s="538"/>
      <c r="V66" s="539"/>
      <c r="W66" s="539"/>
      <c r="X66" s="539"/>
      <c r="Y66" s="539"/>
      <c r="AE66" s="460"/>
      <c r="AF66" s="524"/>
      <c r="AG66" s="498"/>
      <c r="AH66" s="510"/>
      <c r="AI66" s="510"/>
      <c r="AJ66" s="510"/>
      <c r="AK66" s="510"/>
      <c r="AL66" s="510"/>
      <c r="AM66" s="510"/>
      <c r="AN66" s="510"/>
      <c r="AO66" s="510"/>
      <c r="AP66" s="510"/>
      <c r="AQ66" s="510"/>
      <c r="AR66" s="510"/>
      <c r="AS66" s="510"/>
      <c r="AT66" s="510"/>
      <c r="AU66" s="510"/>
      <c r="AV66" s="510"/>
      <c r="AW66" s="510"/>
      <c r="AX66" s="510"/>
      <c r="AY66" s="510"/>
      <c r="AZ66" s="510"/>
      <c r="BA66" s="510"/>
      <c r="BB66" s="510"/>
      <c r="BC66" s="510"/>
      <c r="BD66" s="510"/>
      <c r="BE66" s="510"/>
      <c r="BF66" s="510"/>
      <c r="BG66" s="510"/>
      <c r="BH66" s="510"/>
      <c r="BI66" s="510"/>
      <c r="BJ66" s="510"/>
      <c r="BK66" s="582"/>
      <c r="BL66" s="583"/>
      <c r="BM66" s="583"/>
      <c r="BN66" s="583"/>
    </row>
    <row r="67" spans="2:66" ht="7.5" customHeight="1" x14ac:dyDescent="0.25">
      <c r="B67" s="624"/>
      <c r="C67" s="624"/>
      <c r="D67" s="624"/>
      <c r="E67" s="625"/>
      <c r="F67" s="544"/>
      <c r="G67" s="589"/>
      <c r="H67" s="548"/>
      <c r="I67" s="549"/>
      <c r="J67" s="549"/>
      <c r="K67" s="549"/>
      <c r="L67" s="549"/>
      <c r="M67" s="549"/>
      <c r="N67" s="549"/>
      <c r="O67" s="549"/>
      <c r="P67" s="549"/>
      <c r="Q67" s="550"/>
      <c r="R67" s="551"/>
      <c r="S67" s="552"/>
      <c r="T67" s="553"/>
      <c r="U67" s="554"/>
      <c r="V67" s="555"/>
      <c r="W67" s="555"/>
      <c r="X67" s="555"/>
      <c r="Y67" s="555"/>
      <c r="AE67" s="461">
        <v>20</v>
      </c>
      <c r="AF67" s="462"/>
      <c r="AG67" s="497"/>
      <c r="AH67" s="497"/>
      <c r="AI67" s="497"/>
      <c r="AJ67" s="497"/>
      <c r="AK67" s="497"/>
      <c r="AL67" s="497"/>
      <c r="AM67" s="497"/>
      <c r="AN67" s="497"/>
      <c r="AO67" s="497"/>
      <c r="AP67" s="497"/>
      <c r="AQ67" s="497"/>
      <c r="AR67" s="497"/>
      <c r="AS67" s="497"/>
      <c r="AT67" s="497"/>
      <c r="AU67" s="497"/>
      <c r="AV67" s="497"/>
      <c r="AW67" s="497"/>
      <c r="AX67" s="497"/>
      <c r="AY67" s="497"/>
      <c r="AZ67" s="497"/>
      <c r="BA67" s="497"/>
      <c r="BB67" s="497"/>
      <c r="BC67" s="497"/>
      <c r="BD67" s="497"/>
      <c r="BE67" s="497"/>
      <c r="BF67" s="497"/>
      <c r="BG67" s="497"/>
      <c r="BH67" s="497"/>
      <c r="BI67" s="497"/>
      <c r="BJ67" s="497"/>
      <c r="BK67" s="580"/>
      <c r="BL67" s="581"/>
      <c r="BM67" s="581"/>
      <c r="BN67" s="581"/>
    </row>
    <row r="68" spans="2:66" ht="7.5" customHeight="1" x14ac:dyDescent="0.25">
      <c r="B68" s="624"/>
      <c r="C68" s="624"/>
      <c r="D68" s="624"/>
      <c r="E68" s="625"/>
      <c r="F68" s="544">
        <v>4</v>
      </c>
      <c r="G68" s="589"/>
      <c r="H68" s="545"/>
      <c r="I68" s="546"/>
      <c r="J68" s="546"/>
      <c r="K68" s="546"/>
      <c r="L68" s="546"/>
      <c r="M68" s="546"/>
      <c r="N68" s="546"/>
      <c r="O68" s="546"/>
      <c r="P68" s="546"/>
      <c r="Q68" s="547"/>
      <c r="R68" s="532"/>
      <c r="S68" s="533"/>
      <c r="T68" s="534"/>
      <c r="U68" s="538"/>
      <c r="V68" s="539"/>
      <c r="W68" s="539"/>
      <c r="X68" s="539"/>
      <c r="Y68" s="539"/>
      <c r="AE68" s="460"/>
      <c r="AF68" s="524"/>
      <c r="AG68" s="510"/>
      <c r="AH68" s="510"/>
      <c r="AI68" s="510"/>
      <c r="AJ68" s="510"/>
      <c r="AK68" s="510"/>
      <c r="AL68" s="510"/>
      <c r="AM68" s="510"/>
      <c r="AN68" s="510"/>
      <c r="AO68" s="510"/>
      <c r="AP68" s="510"/>
      <c r="AQ68" s="510"/>
      <c r="AR68" s="510"/>
      <c r="AS68" s="510"/>
      <c r="AT68" s="510"/>
      <c r="AU68" s="510"/>
      <c r="AV68" s="510"/>
      <c r="AW68" s="510"/>
      <c r="AX68" s="510"/>
      <c r="AY68" s="510"/>
      <c r="AZ68" s="510"/>
      <c r="BA68" s="510"/>
      <c r="BB68" s="510"/>
      <c r="BC68" s="510"/>
      <c r="BD68" s="510"/>
      <c r="BE68" s="510"/>
      <c r="BF68" s="510"/>
      <c r="BG68" s="510"/>
      <c r="BH68" s="510"/>
      <c r="BI68" s="510"/>
      <c r="BJ68" s="510"/>
      <c r="BK68" s="582"/>
      <c r="BL68" s="583"/>
      <c r="BM68" s="583"/>
      <c r="BN68" s="583"/>
    </row>
    <row r="69" spans="2:66" ht="7.5" customHeight="1" x14ac:dyDescent="0.25">
      <c r="B69" s="624"/>
      <c r="C69" s="624"/>
      <c r="D69" s="624"/>
      <c r="E69" s="625"/>
      <c r="F69" s="544"/>
      <c r="G69" s="589"/>
      <c r="H69" s="548"/>
      <c r="I69" s="549"/>
      <c r="J69" s="549"/>
      <c r="K69" s="549"/>
      <c r="L69" s="549"/>
      <c r="M69" s="549"/>
      <c r="N69" s="549"/>
      <c r="O69" s="549"/>
      <c r="P69" s="549"/>
      <c r="Q69" s="550"/>
      <c r="R69" s="551"/>
      <c r="S69" s="552"/>
      <c r="T69" s="553"/>
      <c r="U69" s="554"/>
      <c r="V69" s="555"/>
      <c r="W69" s="555"/>
      <c r="X69" s="555"/>
      <c r="Y69" s="555"/>
      <c r="AE69" s="460"/>
      <c r="AF69" s="524"/>
      <c r="AG69" s="498"/>
      <c r="AH69" s="510"/>
      <c r="AI69" s="510"/>
      <c r="AJ69" s="510"/>
      <c r="AK69" s="510"/>
      <c r="AL69" s="510"/>
      <c r="AM69" s="510"/>
      <c r="AN69" s="510"/>
      <c r="AO69" s="510"/>
      <c r="AP69" s="510"/>
      <c r="AQ69" s="510"/>
      <c r="AR69" s="510"/>
      <c r="AS69" s="510"/>
      <c r="AT69" s="510"/>
      <c r="AU69" s="510"/>
      <c r="AV69" s="510"/>
      <c r="AW69" s="510"/>
      <c r="AX69" s="510"/>
      <c r="AY69" s="510"/>
      <c r="AZ69" s="510"/>
      <c r="BA69" s="510"/>
      <c r="BB69" s="510"/>
      <c r="BC69" s="510"/>
      <c r="BD69" s="510"/>
      <c r="BE69" s="510"/>
      <c r="BF69" s="510"/>
      <c r="BG69" s="510"/>
      <c r="BH69" s="510"/>
      <c r="BI69" s="510"/>
      <c r="BJ69" s="510"/>
      <c r="BK69" s="582"/>
      <c r="BL69" s="583"/>
      <c r="BM69" s="583"/>
      <c r="BN69" s="583"/>
    </row>
    <row r="70" spans="2:66" ht="7.5" customHeight="1" x14ac:dyDescent="0.25">
      <c r="B70" s="624"/>
      <c r="C70" s="624"/>
      <c r="D70" s="624"/>
      <c r="E70" s="625"/>
      <c r="F70" s="544"/>
      <c r="G70" s="589"/>
      <c r="H70" s="545"/>
      <c r="I70" s="546"/>
      <c r="J70" s="546"/>
      <c r="K70" s="546"/>
      <c r="L70" s="546"/>
      <c r="M70" s="546"/>
      <c r="N70" s="546"/>
      <c r="O70" s="546"/>
      <c r="P70" s="546"/>
      <c r="Q70" s="547"/>
      <c r="R70" s="532"/>
      <c r="S70" s="533"/>
      <c r="T70" s="534"/>
      <c r="U70" s="538"/>
      <c r="V70" s="539"/>
      <c r="W70" s="539"/>
      <c r="X70" s="539"/>
      <c r="Y70" s="539"/>
      <c r="AE70" s="461">
        <v>21</v>
      </c>
      <c r="AF70" s="462"/>
      <c r="AG70" s="497"/>
      <c r="AH70" s="497"/>
      <c r="AI70" s="497"/>
      <c r="AJ70" s="497"/>
      <c r="AK70" s="497"/>
      <c r="AL70" s="497"/>
      <c r="AM70" s="497"/>
      <c r="AN70" s="497"/>
      <c r="AO70" s="497"/>
      <c r="AP70" s="497"/>
      <c r="AQ70" s="497"/>
      <c r="AR70" s="497"/>
      <c r="AS70" s="497"/>
      <c r="AT70" s="497"/>
      <c r="AU70" s="497"/>
      <c r="AV70" s="497"/>
      <c r="AW70" s="497"/>
      <c r="AX70" s="497"/>
      <c r="AY70" s="497"/>
      <c r="AZ70" s="497"/>
      <c r="BA70" s="497"/>
      <c r="BB70" s="497"/>
      <c r="BC70" s="497"/>
      <c r="BD70" s="497"/>
      <c r="BE70" s="497"/>
      <c r="BF70" s="497"/>
      <c r="BG70" s="497"/>
      <c r="BH70" s="497"/>
      <c r="BI70" s="497"/>
      <c r="BJ70" s="497"/>
      <c r="BK70" s="580"/>
      <c r="BL70" s="581"/>
      <c r="BM70" s="581"/>
      <c r="BN70" s="581"/>
    </row>
    <row r="71" spans="2:66" ht="7.5" customHeight="1" x14ac:dyDescent="0.25">
      <c r="B71" s="624"/>
      <c r="C71" s="624"/>
      <c r="D71" s="624"/>
      <c r="E71" s="625"/>
      <c r="F71" s="544"/>
      <c r="G71" s="589"/>
      <c r="H71" s="548"/>
      <c r="I71" s="549"/>
      <c r="J71" s="549"/>
      <c r="K71" s="549"/>
      <c r="L71" s="549"/>
      <c r="M71" s="549"/>
      <c r="N71" s="549"/>
      <c r="O71" s="549"/>
      <c r="P71" s="549"/>
      <c r="Q71" s="550"/>
      <c r="R71" s="551"/>
      <c r="S71" s="552"/>
      <c r="T71" s="553"/>
      <c r="U71" s="554"/>
      <c r="V71" s="555"/>
      <c r="W71" s="555"/>
      <c r="X71" s="555"/>
      <c r="Y71" s="555"/>
      <c r="AE71" s="460"/>
      <c r="AF71" s="524"/>
      <c r="AG71" s="510"/>
      <c r="AH71" s="510"/>
      <c r="AI71" s="510"/>
      <c r="AJ71" s="510"/>
      <c r="AK71" s="510"/>
      <c r="AL71" s="510"/>
      <c r="AM71" s="510"/>
      <c r="AN71" s="510"/>
      <c r="AO71" s="510"/>
      <c r="AP71" s="510"/>
      <c r="AQ71" s="510"/>
      <c r="AR71" s="510"/>
      <c r="AS71" s="510"/>
      <c r="AT71" s="510"/>
      <c r="AU71" s="510"/>
      <c r="AV71" s="510"/>
      <c r="AW71" s="510"/>
      <c r="AX71" s="510"/>
      <c r="AY71" s="510"/>
      <c r="AZ71" s="510"/>
      <c r="BA71" s="510"/>
      <c r="BB71" s="510"/>
      <c r="BC71" s="510"/>
      <c r="BD71" s="510"/>
      <c r="BE71" s="510"/>
      <c r="BF71" s="510"/>
      <c r="BG71" s="510"/>
      <c r="BH71" s="510"/>
      <c r="BI71" s="510"/>
      <c r="BJ71" s="510"/>
      <c r="BK71" s="582"/>
      <c r="BL71" s="583"/>
      <c r="BM71" s="583"/>
      <c r="BN71" s="583"/>
    </row>
    <row r="72" spans="2:66" ht="7.5" customHeight="1" x14ac:dyDescent="0.25">
      <c r="B72" s="624"/>
      <c r="C72" s="624"/>
      <c r="D72" s="624"/>
      <c r="E72" s="625"/>
      <c r="F72" s="544">
        <v>5</v>
      </c>
      <c r="G72" s="589"/>
      <c r="H72" s="545"/>
      <c r="I72" s="546"/>
      <c r="J72" s="546"/>
      <c r="K72" s="546"/>
      <c r="L72" s="546"/>
      <c r="M72" s="546"/>
      <c r="N72" s="546"/>
      <c r="O72" s="546"/>
      <c r="P72" s="546"/>
      <c r="Q72" s="547"/>
      <c r="R72" s="532"/>
      <c r="S72" s="533"/>
      <c r="T72" s="534"/>
      <c r="U72" s="538"/>
      <c r="V72" s="539"/>
      <c r="W72" s="539"/>
      <c r="X72" s="539"/>
      <c r="Y72" s="539"/>
      <c r="AE72" s="460"/>
      <c r="AF72" s="524"/>
      <c r="AG72" s="498"/>
      <c r="AH72" s="510"/>
      <c r="AI72" s="510"/>
      <c r="AJ72" s="510"/>
      <c r="AK72" s="510"/>
      <c r="AL72" s="510"/>
      <c r="AM72" s="510"/>
      <c r="AN72" s="510"/>
      <c r="AO72" s="510"/>
      <c r="AP72" s="510"/>
      <c r="AQ72" s="510"/>
      <c r="AR72" s="510"/>
      <c r="AS72" s="510"/>
      <c r="AT72" s="510"/>
      <c r="AU72" s="510"/>
      <c r="AV72" s="510"/>
      <c r="AW72" s="510"/>
      <c r="AX72" s="510"/>
      <c r="AY72" s="510"/>
      <c r="AZ72" s="510"/>
      <c r="BA72" s="510"/>
      <c r="BB72" s="510"/>
      <c r="BC72" s="510"/>
      <c r="BD72" s="510"/>
      <c r="BE72" s="510"/>
      <c r="BF72" s="510"/>
      <c r="BG72" s="510"/>
      <c r="BH72" s="510"/>
      <c r="BI72" s="510"/>
      <c r="BJ72" s="510"/>
      <c r="BK72" s="582"/>
      <c r="BL72" s="583"/>
      <c r="BM72" s="583"/>
      <c r="BN72" s="583"/>
    </row>
    <row r="73" spans="2:66" ht="7.5" customHeight="1" x14ac:dyDescent="0.25">
      <c r="B73" s="624"/>
      <c r="C73" s="624"/>
      <c r="D73" s="624"/>
      <c r="E73" s="625"/>
      <c r="F73" s="544"/>
      <c r="G73" s="589"/>
      <c r="H73" s="548"/>
      <c r="I73" s="549"/>
      <c r="J73" s="549"/>
      <c r="K73" s="549"/>
      <c r="L73" s="549"/>
      <c r="M73" s="549"/>
      <c r="N73" s="549"/>
      <c r="O73" s="549"/>
      <c r="P73" s="549"/>
      <c r="Q73" s="550"/>
      <c r="R73" s="551"/>
      <c r="S73" s="552"/>
      <c r="T73" s="553"/>
      <c r="U73" s="554"/>
      <c r="V73" s="555"/>
      <c r="W73" s="555"/>
      <c r="X73" s="555"/>
      <c r="Y73" s="555"/>
      <c r="AE73" s="461">
        <v>22</v>
      </c>
      <c r="AF73" s="462"/>
      <c r="AG73" s="497"/>
      <c r="AH73" s="497"/>
      <c r="AI73" s="497"/>
      <c r="AJ73" s="497"/>
      <c r="AK73" s="497"/>
      <c r="AL73" s="497"/>
      <c r="AM73" s="497"/>
      <c r="AN73" s="497"/>
      <c r="AO73" s="497"/>
      <c r="AP73" s="497"/>
      <c r="AQ73" s="497"/>
      <c r="AR73" s="497"/>
      <c r="AS73" s="497"/>
      <c r="AT73" s="497"/>
      <c r="AU73" s="497"/>
      <c r="AV73" s="497"/>
      <c r="AW73" s="497"/>
      <c r="AX73" s="497"/>
      <c r="AY73" s="497"/>
      <c r="AZ73" s="497"/>
      <c r="BA73" s="497"/>
      <c r="BB73" s="497"/>
      <c r="BC73" s="497"/>
      <c r="BD73" s="497"/>
      <c r="BE73" s="497"/>
      <c r="BF73" s="497"/>
      <c r="BG73" s="497"/>
      <c r="BH73" s="497"/>
      <c r="BI73" s="497"/>
      <c r="BJ73" s="497"/>
      <c r="BK73" s="580"/>
      <c r="BL73" s="581"/>
      <c r="BM73" s="581"/>
      <c r="BN73" s="581"/>
    </row>
    <row r="74" spans="2:66" ht="7.5" customHeight="1" x14ac:dyDescent="0.25">
      <c r="B74" s="624"/>
      <c r="C74" s="624"/>
      <c r="D74" s="624"/>
      <c r="E74" s="625"/>
      <c r="F74" s="544"/>
      <c r="G74" s="589"/>
      <c r="H74" s="545"/>
      <c r="I74" s="546"/>
      <c r="J74" s="546"/>
      <c r="K74" s="546"/>
      <c r="L74" s="546"/>
      <c r="M74" s="546"/>
      <c r="N74" s="546"/>
      <c r="O74" s="546"/>
      <c r="P74" s="546"/>
      <c r="Q74" s="547"/>
      <c r="R74" s="532"/>
      <c r="S74" s="533"/>
      <c r="T74" s="534"/>
      <c r="U74" s="538"/>
      <c r="V74" s="539"/>
      <c r="W74" s="539"/>
      <c r="X74" s="539"/>
      <c r="Y74" s="539"/>
      <c r="AE74" s="460"/>
      <c r="AF74" s="524"/>
      <c r="AG74" s="510"/>
      <c r="AH74" s="510"/>
      <c r="AI74" s="510"/>
      <c r="AJ74" s="510"/>
      <c r="AK74" s="510"/>
      <c r="AL74" s="510"/>
      <c r="AM74" s="510"/>
      <c r="AN74" s="510"/>
      <c r="AO74" s="510"/>
      <c r="AP74" s="510"/>
      <c r="AQ74" s="510"/>
      <c r="AR74" s="510"/>
      <c r="AS74" s="510"/>
      <c r="AT74" s="510"/>
      <c r="AU74" s="510"/>
      <c r="AV74" s="510"/>
      <c r="AW74" s="510"/>
      <c r="AX74" s="510"/>
      <c r="AY74" s="510"/>
      <c r="AZ74" s="510"/>
      <c r="BA74" s="510"/>
      <c r="BB74" s="510"/>
      <c r="BC74" s="510"/>
      <c r="BD74" s="510"/>
      <c r="BE74" s="510"/>
      <c r="BF74" s="510"/>
      <c r="BG74" s="510"/>
      <c r="BH74" s="510"/>
      <c r="BI74" s="510"/>
      <c r="BJ74" s="510"/>
      <c r="BK74" s="582"/>
      <c r="BL74" s="583"/>
      <c r="BM74" s="583"/>
      <c r="BN74" s="583"/>
    </row>
    <row r="75" spans="2:66" ht="7.5" customHeight="1" x14ac:dyDescent="0.25">
      <c r="B75" s="626"/>
      <c r="C75" s="626"/>
      <c r="D75" s="626"/>
      <c r="E75" s="627"/>
      <c r="F75" s="544"/>
      <c r="G75" s="589"/>
      <c r="H75" s="548"/>
      <c r="I75" s="549"/>
      <c r="J75" s="549"/>
      <c r="K75" s="549"/>
      <c r="L75" s="549"/>
      <c r="M75" s="549"/>
      <c r="N75" s="549"/>
      <c r="O75" s="549"/>
      <c r="P75" s="549"/>
      <c r="Q75" s="550"/>
      <c r="R75" s="551"/>
      <c r="S75" s="552"/>
      <c r="T75" s="553"/>
      <c r="U75" s="554"/>
      <c r="V75" s="555"/>
      <c r="W75" s="555"/>
      <c r="X75" s="555"/>
      <c r="Y75" s="555"/>
      <c r="AE75" s="460"/>
      <c r="AF75" s="524"/>
      <c r="AG75" s="498"/>
      <c r="AH75" s="510"/>
      <c r="AI75" s="510"/>
      <c r="AJ75" s="510"/>
      <c r="AK75" s="510"/>
      <c r="AL75" s="510"/>
      <c r="AM75" s="510"/>
      <c r="AN75" s="510"/>
      <c r="AO75" s="510"/>
      <c r="AP75" s="510"/>
      <c r="AQ75" s="510"/>
      <c r="AR75" s="510"/>
      <c r="AS75" s="510"/>
      <c r="AT75" s="510"/>
      <c r="AU75" s="510"/>
      <c r="AV75" s="510"/>
      <c r="AW75" s="510"/>
      <c r="AX75" s="510"/>
      <c r="AY75" s="510"/>
      <c r="AZ75" s="510"/>
      <c r="BA75" s="510"/>
      <c r="BB75" s="510"/>
      <c r="BC75" s="510"/>
      <c r="BD75" s="510"/>
      <c r="BE75" s="510"/>
      <c r="BF75" s="510"/>
      <c r="BG75" s="510"/>
      <c r="BH75" s="510"/>
      <c r="BI75" s="510"/>
      <c r="BJ75" s="510"/>
      <c r="BK75" s="582"/>
      <c r="BL75" s="583"/>
      <c r="BM75" s="583"/>
      <c r="BN75" s="583"/>
    </row>
    <row r="76" spans="2:66" ht="6.75" customHeight="1" x14ac:dyDescent="0.25">
      <c r="B76" s="619" t="s">
        <v>20</v>
      </c>
      <c r="C76" s="620"/>
      <c r="D76" s="620"/>
      <c r="E76" s="620"/>
      <c r="F76" s="603"/>
      <c r="G76" s="603"/>
      <c r="H76" s="578" t="s">
        <v>21</v>
      </c>
      <c r="I76" s="578"/>
      <c r="J76" s="578"/>
      <c r="K76" s="578"/>
      <c r="L76" s="578"/>
      <c r="M76" s="578"/>
      <c r="N76" s="578"/>
      <c r="O76" s="578"/>
      <c r="P76" s="578"/>
      <c r="Q76" s="578"/>
      <c r="R76" s="578" t="s">
        <v>22</v>
      </c>
      <c r="S76" s="578"/>
      <c r="T76" s="578"/>
      <c r="U76" s="578" t="s">
        <v>23</v>
      </c>
      <c r="V76" s="578"/>
      <c r="W76" s="578"/>
      <c r="X76" s="578"/>
      <c r="Y76" s="579"/>
      <c r="AE76" s="461">
        <v>23</v>
      </c>
      <c r="AF76" s="462"/>
      <c r="AG76" s="497"/>
      <c r="AH76" s="497"/>
      <c r="AI76" s="497"/>
      <c r="AJ76" s="497"/>
      <c r="AK76" s="497"/>
      <c r="AL76" s="497"/>
      <c r="AM76" s="497"/>
      <c r="AN76" s="497"/>
      <c r="AO76" s="497"/>
      <c r="AP76" s="497"/>
      <c r="AQ76" s="497"/>
      <c r="AR76" s="497"/>
      <c r="AS76" s="497"/>
      <c r="AT76" s="497"/>
      <c r="AU76" s="497"/>
      <c r="AV76" s="497"/>
      <c r="AW76" s="497"/>
      <c r="AX76" s="497"/>
      <c r="AY76" s="497"/>
      <c r="AZ76" s="497"/>
      <c r="BA76" s="497"/>
      <c r="BB76" s="497"/>
      <c r="BC76" s="497"/>
      <c r="BD76" s="497"/>
      <c r="BE76" s="497"/>
      <c r="BF76" s="497"/>
      <c r="BG76" s="497"/>
      <c r="BH76" s="497"/>
      <c r="BI76" s="497"/>
      <c r="BJ76" s="497"/>
      <c r="BK76" s="580"/>
      <c r="BL76" s="581"/>
      <c r="BM76" s="581"/>
      <c r="BN76" s="581"/>
    </row>
    <row r="77" spans="2:66" ht="6.75" customHeight="1" x14ac:dyDescent="0.25">
      <c r="B77" s="619"/>
      <c r="C77" s="620"/>
      <c r="D77" s="620"/>
      <c r="E77" s="620"/>
      <c r="F77" s="603"/>
      <c r="G77" s="603"/>
      <c r="H77" s="578"/>
      <c r="I77" s="578"/>
      <c r="J77" s="578"/>
      <c r="K77" s="578"/>
      <c r="L77" s="578"/>
      <c r="M77" s="578"/>
      <c r="N77" s="578"/>
      <c r="O77" s="578"/>
      <c r="P77" s="578"/>
      <c r="Q77" s="578"/>
      <c r="R77" s="578"/>
      <c r="S77" s="578"/>
      <c r="T77" s="578"/>
      <c r="U77" s="578"/>
      <c r="V77" s="578"/>
      <c r="W77" s="578"/>
      <c r="X77" s="578"/>
      <c r="Y77" s="579"/>
      <c r="AE77" s="460"/>
      <c r="AF77" s="524"/>
      <c r="AG77" s="510"/>
      <c r="AH77" s="510"/>
      <c r="AI77" s="510"/>
      <c r="AJ77" s="510"/>
      <c r="AK77" s="510"/>
      <c r="AL77" s="510"/>
      <c r="AM77" s="510"/>
      <c r="AN77" s="510"/>
      <c r="AO77" s="510"/>
      <c r="AP77" s="510"/>
      <c r="AQ77" s="510"/>
      <c r="AR77" s="510"/>
      <c r="AS77" s="510"/>
      <c r="AT77" s="510"/>
      <c r="AU77" s="510"/>
      <c r="AV77" s="510"/>
      <c r="AW77" s="510"/>
      <c r="AX77" s="510"/>
      <c r="AY77" s="510"/>
      <c r="AZ77" s="510"/>
      <c r="BA77" s="510"/>
      <c r="BB77" s="510"/>
      <c r="BC77" s="510"/>
      <c r="BD77" s="510"/>
      <c r="BE77" s="510"/>
      <c r="BF77" s="510"/>
      <c r="BG77" s="510"/>
      <c r="BH77" s="510"/>
      <c r="BI77" s="510"/>
      <c r="BJ77" s="510"/>
      <c r="BK77" s="582"/>
      <c r="BL77" s="583"/>
      <c r="BM77" s="583"/>
      <c r="BN77" s="583"/>
    </row>
    <row r="78" spans="2:66" ht="8.25" customHeight="1" x14ac:dyDescent="0.25">
      <c r="B78" s="619"/>
      <c r="C78" s="620"/>
      <c r="D78" s="620"/>
      <c r="E78" s="620"/>
      <c r="F78" s="603"/>
      <c r="G78" s="603"/>
      <c r="H78" s="578"/>
      <c r="I78" s="578"/>
      <c r="J78" s="578"/>
      <c r="K78" s="578"/>
      <c r="L78" s="578"/>
      <c r="M78" s="578"/>
      <c r="N78" s="578"/>
      <c r="O78" s="578"/>
      <c r="P78" s="578"/>
      <c r="Q78" s="578"/>
      <c r="R78" s="578"/>
      <c r="S78" s="578"/>
      <c r="T78" s="578"/>
      <c r="U78" s="578"/>
      <c r="V78" s="578"/>
      <c r="W78" s="578"/>
      <c r="X78" s="578"/>
      <c r="Y78" s="579"/>
      <c r="AE78" s="460"/>
      <c r="AF78" s="524"/>
      <c r="AG78" s="498"/>
      <c r="AH78" s="510"/>
      <c r="AI78" s="510"/>
      <c r="AJ78" s="510"/>
      <c r="AK78" s="510"/>
      <c r="AL78" s="510"/>
      <c r="AM78" s="510"/>
      <c r="AN78" s="510"/>
      <c r="AO78" s="510"/>
      <c r="AP78" s="510"/>
      <c r="AQ78" s="510"/>
      <c r="AR78" s="510"/>
      <c r="AS78" s="510"/>
      <c r="AT78" s="510"/>
      <c r="AU78" s="510"/>
      <c r="AV78" s="510"/>
      <c r="AW78" s="510"/>
      <c r="AX78" s="510"/>
      <c r="AY78" s="510"/>
      <c r="AZ78" s="510"/>
      <c r="BA78" s="510"/>
      <c r="BB78" s="510"/>
      <c r="BC78" s="510"/>
      <c r="BD78" s="510"/>
      <c r="BE78" s="510"/>
      <c r="BF78" s="510"/>
      <c r="BG78" s="510"/>
      <c r="BH78" s="510"/>
      <c r="BI78" s="510"/>
      <c r="BJ78" s="510"/>
      <c r="BK78" s="582"/>
      <c r="BL78" s="583"/>
      <c r="BM78" s="583"/>
      <c r="BN78" s="583"/>
    </row>
    <row r="79" spans="2:66" ht="7.5" customHeight="1" x14ac:dyDescent="0.25">
      <c r="B79" s="619"/>
      <c r="C79" s="620"/>
      <c r="D79" s="620"/>
      <c r="E79" s="620"/>
      <c r="F79" s="603"/>
      <c r="G79" s="603"/>
      <c r="H79" s="578"/>
      <c r="I79" s="578"/>
      <c r="J79" s="578"/>
      <c r="K79" s="578"/>
      <c r="L79" s="578"/>
      <c r="M79" s="578"/>
      <c r="N79" s="578"/>
      <c r="O79" s="578"/>
      <c r="P79" s="578"/>
      <c r="Q79" s="578"/>
      <c r="R79" s="578"/>
      <c r="S79" s="578"/>
      <c r="T79" s="578"/>
      <c r="U79" s="578"/>
      <c r="V79" s="578"/>
      <c r="W79" s="578"/>
      <c r="X79" s="578"/>
      <c r="Y79" s="579"/>
      <c r="AE79" s="461">
        <v>24</v>
      </c>
      <c r="AF79" s="462"/>
      <c r="AG79" s="497"/>
      <c r="AH79" s="497"/>
      <c r="AI79" s="497"/>
      <c r="AJ79" s="497"/>
      <c r="AK79" s="497"/>
      <c r="AL79" s="497"/>
      <c r="AM79" s="497"/>
      <c r="AN79" s="497"/>
      <c r="AO79" s="497"/>
      <c r="AP79" s="497"/>
      <c r="AQ79" s="497"/>
      <c r="AR79" s="497"/>
      <c r="AS79" s="497"/>
      <c r="AT79" s="497"/>
      <c r="AU79" s="497"/>
      <c r="AV79" s="497"/>
      <c r="AW79" s="497"/>
      <c r="AX79" s="497"/>
      <c r="AY79" s="497"/>
      <c r="AZ79" s="497"/>
      <c r="BA79" s="497"/>
      <c r="BB79" s="497"/>
      <c r="BC79" s="497"/>
      <c r="BD79" s="497"/>
      <c r="BE79" s="497"/>
      <c r="BF79" s="497"/>
      <c r="BG79" s="497"/>
      <c r="BH79" s="497"/>
      <c r="BI79" s="497"/>
      <c r="BJ79" s="497"/>
      <c r="BK79" s="580"/>
      <c r="BL79" s="581"/>
      <c r="BM79" s="581"/>
      <c r="BN79" s="581"/>
    </row>
    <row r="80" spans="2:66" ht="7.5" customHeight="1" x14ac:dyDescent="0.25">
      <c r="B80" s="464"/>
      <c r="C80" s="542"/>
      <c r="D80" s="542"/>
      <c r="E80" s="542"/>
      <c r="F80" s="544">
        <v>1</v>
      </c>
      <c r="G80" s="544"/>
      <c r="H80" s="545"/>
      <c r="I80" s="546"/>
      <c r="J80" s="546"/>
      <c r="K80" s="546"/>
      <c r="L80" s="546"/>
      <c r="M80" s="546"/>
      <c r="N80" s="546"/>
      <c r="O80" s="546"/>
      <c r="P80" s="546"/>
      <c r="Q80" s="547"/>
      <c r="R80" s="532"/>
      <c r="S80" s="533"/>
      <c r="T80" s="534"/>
      <c r="U80" s="538"/>
      <c r="V80" s="539"/>
      <c r="W80" s="539"/>
      <c r="X80" s="539"/>
      <c r="Y80" s="539"/>
      <c r="AE80" s="460"/>
      <c r="AF80" s="524"/>
      <c r="AG80" s="510"/>
      <c r="AH80" s="510"/>
      <c r="AI80" s="510"/>
      <c r="AJ80" s="510"/>
      <c r="AK80" s="510"/>
      <c r="AL80" s="510"/>
      <c r="AM80" s="510"/>
      <c r="AN80" s="510"/>
      <c r="AO80" s="510"/>
      <c r="AP80" s="510"/>
      <c r="AQ80" s="510"/>
      <c r="AR80" s="510"/>
      <c r="AS80" s="510"/>
      <c r="AT80" s="510"/>
      <c r="AU80" s="510"/>
      <c r="AV80" s="510"/>
      <c r="AW80" s="510"/>
      <c r="AX80" s="510"/>
      <c r="AY80" s="510"/>
      <c r="AZ80" s="510"/>
      <c r="BA80" s="510"/>
      <c r="BB80" s="510"/>
      <c r="BC80" s="510"/>
      <c r="BD80" s="510"/>
      <c r="BE80" s="510"/>
      <c r="BF80" s="510"/>
      <c r="BG80" s="510"/>
      <c r="BH80" s="510"/>
      <c r="BI80" s="510"/>
      <c r="BJ80" s="510"/>
      <c r="BK80" s="582"/>
      <c r="BL80" s="583"/>
      <c r="BM80" s="583"/>
      <c r="BN80" s="583"/>
    </row>
    <row r="81" spans="2:66" ht="7.5" customHeight="1" x14ac:dyDescent="0.25">
      <c r="B81" s="464"/>
      <c r="C81" s="542"/>
      <c r="D81" s="542"/>
      <c r="E81" s="542"/>
      <c r="F81" s="544"/>
      <c r="G81" s="544"/>
      <c r="H81" s="548"/>
      <c r="I81" s="549"/>
      <c r="J81" s="549"/>
      <c r="K81" s="549"/>
      <c r="L81" s="549"/>
      <c r="M81" s="549"/>
      <c r="N81" s="549"/>
      <c r="O81" s="549"/>
      <c r="P81" s="549"/>
      <c r="Q81" s="550"/>
      <c r="R81" s="551"/>
      <c r="S81" s="552"/>
      <c r="T81" s="553"/>
      <c r="U81" s="554"/>
      <c r="V81" s="555"/>
      <c r="W81" s="555"/>
      <c r="X81" s="555"/>
      <c r="Y81" s="555"/>
      <c r="AE81" s="460"/>
      <c r="AF81" s="524"/>
      <c r="AG81" s="498"/>
      <c r="AH81" s="510"/>
      <c r="AI81" s="510"/>
      <c r="AJ81" s="510"/>
      <c r="AK81" s="510"/>
      <c r="AL81" s="510"/>
      <c r="AM81" s="510"/>
      <c r="AN81" s="510"/>
      <c r="AO81" s="510"/>
      <c r="AP81" s="510"/>
      <c r="AQ81" s="510"/>
      <c r="AR81" s="510"/>
      <c r="AS81" s="510"/>
      <c r="AT81" s="510"/>
      <c r="AU81" s="510"/>
      <c r="AV81" s="510"/>
      <c r="AW81" s="510"/>
      <c r="AX81" s="510"/>
      <c r="AY81" s="510"/>
      <c r="AZ81" s="510"/>
      <c r="BA81" s="510"/>
      <c r="BB81" s="510"/>
      <c r="BC81" s="510"/>
      <c r="BD81" s="510"/>
      <c r="BE81" s="510"/>
      <c r="BF81" s="510"/>
      <c r="BG81" s="510"/>
      <c r="BH81" s="510"/>
      <c r="BI81" s="510"/>
      <c r="BJ81" s="510"/>
      <c r="BK81" s="582"/>
      <c r="BL81" s="583"/>
      <c r="BM81" s="583"/>
      <c r="BN81" s="583"/>
    </row>
    <row r="82" spans="2:66" ht="7.5" customHeight="1" x14ac:dyDescent="0.25">
      <c r="B82" s="464"/>
      <c r="C82" s="542"/>
      <c r="D82" s="542"/>
      <c r="E82" s="542"/>
      <c r="F82" s="544"/>
      <c r="G82" s="544"/>
      <c r="H82" s="545"/>
      <c r="I82" s="546"/>
      <c r="J82" s="546"/>
      <c r="K82" s="546"/>
      <c r="L82" s="546"/>
      <c r="M82" s="546"/>
      <c r="N82" s="546"/>
      <c r="O82" s="546"/>
      <c r="P82" s="546"/>
      <c r="Q82" s="547"/>
      <c r="R82" s="532"/>
      <c r="S82" s="533"/>
      <c r="T82" s="534"/>
      <c r="U82" s="538"/>
      <c r="V82" s="539"/>
      <c r="W82" s="539"/>
      <c r="X82" s="539"/>
      <c r="Y82" s="539"/>
      <c r="AE82" s="461">
        <v>25</v>
      </c>
      <c r="AF82" s="462"/>
      <c r="AG82" s="497"/>
      <c r="AH82" s="497"/>
      <c r="AI82" s="497"/>
      <c r="AJ82" s="497"/>
      <c r="AK82" s="497"/>
      <c r="AL82" s="497"/>
      <c r="AM82" s="497"/>
      <c r="AN82" s="497"/>
      <c r="AO82" s="497"/>
      <c r="AP82" s="497"/>
      <c r="AQ82" s="497"/>
      <c r="AR82" s="497"/>
      <c r="AS82" s="497"/>
      <c r="AT82" s="497"/>
      <c r="AU82" s="497"/>
      <c r="AV82" s="497"/>
      <c r="AW82" s="497"/>
      <c r="AX82" s="497"/>
      <c r="AY82" s="497"/>
      <c r="AZ82" s="497"/>
      <c r="BA82" s="497"/>
      <c r="BB82" s="497"/>
      <c r="BC82" s="497"/>
      <c r="BD82" s="497"/>
      <c r="BE82" s="497"/>
      <c r="BF82" s="497"/>
      <c r="BG82" s="497"/>
      <c r="BH82" s="497"/>
      <c r="BI82" s="497"/>
      <c r="BJ82" s="497"/>
      <c r="BK82" s="580"/>
      <c r="BL82" s="581"/>
      <c r="BM82" s="581"/>
      <c r="BN82" s="581"/>
    </row>
    <row r="83" spans="2:66" ht="7.5" customHeight="1" x14ac:dyDescent="0.25">
      <c r="B83" s="464"/>
      <c r="C83" s="542"/>
      <c r="D83" s="542"/>
      <c r="E83" s="542"/>
      <c r="F83" s="544"/>
      <c r="G83" s="544"/>
      <c r="H83" s="548"/>
      <c r="I83" s="549"/>
      <c r="J83" s="549"/>
      <c r="K83" s="549"/>
      <c r="L83" s="549"/>
      <c r="M83" s="549"/>
      <c r="N83" s="549"/>
      <c r="O83" s="549"/>
      <c r="P83" s="549"/>
      <c r="Q83" s="550"/>
      <c r="R83" s="551"/>
      <c r="S83" s="552"/>
      <c r="T83" s="553"/>
      <c r="U83" s="554"/>
      <c r="V83" s="555"/>
      <c r="W83" s="555"/>
      <c r="X83" s="555"/>
      <c r="Y83" s="555"/>
      <c r="AE83" s="460"/>
      <c r="AF83" s="524"/>
      <c r="AG83" s="510"/>
      <c r="AH83" s="510"/>
      <c r="AI83" s="510"/>
      <c r="AJ83" s="510"/>
      <c r="AK83" s="510"/>
      <c r="AL83" s="510"/>
      <c r="AM83" s="510"/>
      <c r="AN83" s="510"/>
      <c r="AO83" s="510"/>
      <c r="AP83" s="510"/>
      <c r="AQ83" s="510"/>
      <c r="AR83" s="510"/>
      <c r="AS83" s="510"/>
      <c r="AT83" s="510"/>
      <c r="AU83" s="510"/>
      <c r="AV83" s="510"/>
      <c r="AW83" s="510"/>
      <c r="AX83" s="510"/>
      <c r="AY83" s="510"/>
      <c r="AZ83" s="510"/>
      <c r="BA83" s="510"/>
      <c r="BB83" s="510"/>
      <c r="BC83" s="510"/>
      <c r="BD83" s="510"/>
      <c r="BE83" s="510"/>
      <c r="BF83" s="510"/>
      <c r="BG83" s="510"/>
      <c r="BH83" s="510"/>
      <c r="BI83" s="510"/>
      <c r="BJ83" s="510"/>
      <c r="BK83" s="582"/>
      <c r="BL83" s="583"/>
      <c r="BM83" s="583"/>
      <c r="BN83" s="583"/>
    </row>
    <row r="84" spans="2:66" ht="7.5" customHeight="1" x14ac:dyDescent="0.25">
      <c r="B84" s="464"/>
      <c r="C84" s="542"/>
      <c r="D84" s="542"/>
      <c r="E84" s="542"/>
      <c r="F84" s="544">
        <v>2</v>
      </c>
      <c r="G84" s="544"/>
      <c r="H84" s="545"/>
      <c r="I84" s="546"/>
      <c r="J84" s="546"/>
      <c r="K84" s="546"/>
      <c r="L84" s="546"/>
      <c r="M84" s="546"/>
      <c r="N84" s="546"/>
      <c r="O84" s="546"/>
      <c r="P84" s="546"/>
      <c r="Q84" s="547"/>
      <c r="R84" s="532"/>
      <c r="S84" s="533"/>
      <c r="T84" s="534"/>
      <c r="U84" s="538"/>
      <c r="V84" s="539"/>
      <c r="W84" s="539"/>
      <c r="X84" s="539"/>
      <c r="Y84" s="539"/>
      <c r="AE84" s="460"/>
      <c r="AF84" s="524"/>
      <c r="AG84" s="498"/>
      <c r="AH84" s="510"/>
      <c r="AI84" s="510"/>
      <c r="AJ84" s="510"/>
      <c r="AK84" s="510"/>
      <c r="AL84" s="510"/>
      <c r="AM84" s="510"/>
      <c r="AN84" s="510"/>
      <c r="AO84" s="510"/>
      <c r="AP84" s="510"/>
      <c r="AQ84" s="510"/>
      <c r="AR84" s="510"/>
      <c r="AS84" s="510"/>
      <c r="AT84" s="510"/>
      <c r="AU84" s="510"/>
      <c r="AV84" s="510"/>
      <c r="AW84" s="510"/>
      <c r="AX84" s="510"/>
      <c r="AY84" s="510"/>
      <c r="AZ84" s="510"/>
      <c r="BA84" s="510"/>
      <c r="BB84" s="510"/>
      <c r="BC84" s="510"/>
      <c r="BD84" s="510"/>
      <c r="BE84" s="510"/>
      <c r="BF84" s="510"/>
      <c r="BG84" s="510"/>
      <c r="BH84" s="510"/>
      <c r="BI84" s="510"/>
      <c r="BJ84" s="510"/>
      <c r="BK84" s="582"/>
      <c r="BL84" s="583"/>
      <c r="BM84" s="583"/>
      <c r="BN84" s="583"/>
    </row>
    <row r="85" spans="2:66" ht="7.5" customHeight="1" x14ac:dyDescent="0.25">
      <c r="B85" s="464"/>
      <c r="C85" s="542"/>
      <c r="D85" s="542"/>
      <c r="E85" s="542"/>
      <c r="F85" s="544"/>
      <c r="G85" s="544"/>
      <c r="H85" s="548"/>
      <c r="I85" s="549"/>
      <c r="J85" s="549"/>
      <c r="K85" s="549"/>
      <c r="L85" s="549"/>
      <c r="M85" s="549"/>
      <c r="N85" s="549"/>
      <c r="O85" s="549"/>
      <c r="P85" s="549"/>
      <c r="Q85" s="550"/>
      <c r="R85" s="551"/>
      <c r="S85" s="552"/>
      <c r="T85" s="553"/>
      <c r="U85" s="554"/>
      <c r="V85" s="555"/>
      <c r="W85" s="555"/>
      <c r="X85" s="555"/>
      <c r="Y85" s="555"/>
      <c r="AE85" s="461">
        <v>26</v>
      </c>
      <c r="AF85" s="462"/>
      <c r="AG85" s="497"/>
      <c r="AH85" s="497"/>
      <c r="AI85" s="497"/>
      <c r="AJ85" s="497"/>
      <c r="AK85" s="497"/>
      <c r="AL85" s="497"/>
      <c r="AM85" s="497"/>
      <c r="AN85" s="497"/>
      <c r="AO85" s="497"/>
      <c r="AP85" s="497"/>
      <c r="AQ85" s="497"/>
      <c r="AR85" s="497"/>
      <c r="AS85" s="497"/>
      <c r="AT85" s="497"/>
      <c r="AU85" s="497"/>
      <c r="AV85" s="497"/>
      <c r="AW85" s="497"/>
      <c r="AX85" s="497"/>
      <c r="AY85" s="497"/>
      <c r="AZ85" s="497"/>
      <c r="BA85" s="497"/>
      <c r="BB85" s="497"/>
      <c r="BC85" s="497"/>
      <c r="BD85" s="497"/>
      <c r="BE85" s="497"/>
      <c r="BF85" s="497"/>
      <c r="BG85" s="497"/>
      <c r="BH85" s="497"/>
      <c r="BI85" s="497"/>
      <c r="BJ85" s="497"/>
      <c r="BK85" s="580"/>
      <c r="BL85" s="581"/>
      <c r="BM85" s="581"/>
      <c r="BN85" s="581"/>
    </row>
    <row r="86" spans="2:66" ht="6" customHeight="1" x14ac:dyDescent="0.25">
      <c r="B86" s="464"/>
      <c r="C86" s="542"/>
      <c r="D86" s="542"/>
      <c r="E86" s="542"/>
      <c r="F86" s="544"/>
      <c r="G86" s="544"/>
      <c r="H86" s="545"/>
      <c r="I86" s="546"/>
      <c r="J86" s="546"/>
      <c r="K86" s="546"/>
      <c r="L86" s="546"/>
      <c r="M86" s="546"/>
      <c r="N86" s="546"/>
      <c r="O86" s="546"/>
      <c r="P86" s="546"/>
      <c r="Q86" s="547"/>
      <c r="R86" s="532"/>
      <c r="S86" s="533"/>
      <c r="T86" s="534"/>
      <c r="U86" s="538"/>
      <c r="V86" s="539"/>
      <c r="W86" s="539"/>
      <c r="X86" s="539"/>
      <c r="Y86" s="539"/>
      <c r="AE86" s="460"/>
      <c r="AF86" s="524"/>
      <c r="AG86" s="510"/>
      <c r="AH86" s="510"/>
      <c r="AI86" s="510"/>
      <c r="AJ86" s="510"/>
      <c r="AK86" s="510"/>
      <c r="AL86" s="510"/>
      <c r="AM86" s="510"/>
      <c r="AN86" s="510"/>
      <c r="AO86" s="510"/>
      <c r="AP86" s="510"/>
      <c r="AQ86" s="510"/>
      <c r="AR86" s="510"/>
      <c r="AS86" s="510"/>
      <c r="AT86" s="510"/>
      <c r="AU86" s="510"/>
      <c r="AV86" s="510"/>
      <c r="AW86" s="510"/>
      <c r="AX86" s="510"/>
      <c r="AY86" s="510"/>
      <c r="AZ86" s="510"/>
      <c r="BA86" s="510"/>
      <c r="BB86" s="510"/>
      <c r="BC86" s="510"/>
      <c r="BD86" s="510"/>
      <c r="BE86" s="510"/>
      <c r="BF86" s="510"/>
      <c r="BG86" s="510"/>
      <c r="BH86" s="510"/>
      <c r="BI86" s="510"/>
      <c r="BJ86" s="510"/>
      <c r="BK86" s="582"/>
      <c r="BL86" s="583"/>
      <c r="BM86" s="583"/>
      <c r="BN86" s="583"/>
    </row>
    <row r="87" spans="2:66" ht="7.5" customHeight="1" x14ac:dyDescent="0.25">
      <c r="B87" s="464"/>
      <c r="C87" s="542"/>
      <c r="D87" s="542"/>
      <c r="E87" s="542"/>
      <c r="F87" s="544"/>
      <c r="G87" s="544"/>
      <c r="H87" s="548"/>
      <c r="I87" s="549"/>
      <c r="J87" s="549"/>
      <c r="K87" s="549"/>
      <c r="L87" s="549"/>
      <c r="M87" s="549"/>
      <c r="N87" s="549"/>
      <c r="O87" s="549"/>
      <c r="P87" s="549"/>
      <c r="Q87" s="550"/>
      <c r="R87" s="551"/>
      <c r="S87" s="552"/>
      <c r="T87" s="553"/>
      <c r="U87" s="554"/>
      <c r="V87" s="555"/>
      <c r="W87" s="555"/>
      <c r="X87" s="555"/>
      <c r="Y87" s="555"/>
      <c r="AE87" s="460"/>
      <c r="AF87" s="524"/>
      <c r="AG87" s="498"/>
      <c r="AH87" s="510"/>
      <c r="AI87" s="510"/>
      <c r="AJ87" s="510"/>
      <c r="AK87" s="510"/>
      <c r="AL87" s="510"/>
      <c r="AM87" s="510"/>
      <c r="AN87" s="510"/>
      <c r="AO87" s="510"/>
      <c r="AP87" s="510"/>
      <c r="AQ87" s="510"/>
      <c r="AR87" s="510"/>
      <c r="AS87" s="510"/>
      <c r="AT87" s="510"/>
      <c r="AU87" s="510"/>
      <c r="AV87" s="510"/>
      <c r="AW87" s="510"/>
      <c r="AX87" s="510"/>
      <c r="AY87" s="510"/>
      <c r="AZ87" s="510"/>
      <c r="BA87" s="510"/>
      <c r="BB87" s="510"/>
      <c r="BC87" s="510"/>
      <c r="BD87" s="510"/>
      <c r="BE87" s="510"/>
      <c r="BF87" s="510"/>
      <c r="BG87" s="510"/>
      <c r="BH87" s="510"/>
      <c r="BI87" s="510"/>
      <c r="BJ87" s="510"/>
      <c r="BK87" s="582"/>
      <c r="BL87" s="583"/>
      <c r="BM87" s="583"/>
      <c r="BN87" s="583"/>
    </row>
    <row r="88" spans="2:66" ht="7.5" customHeight="1" x14ac:dyDescent="0.25">
      <c r="B88" s="464"/>
      <c r="C88" s="542"/>
      <c r="D88" s="542"/>
      <c r="E88" s="542"/>
      <c r="F88" s="544">
        <v>3</v>
      </c>
      <c r="G88" s="544"/>
      <c r="H88" s="545"/>
      <c r="I88" s="546"/>
      <c r="J88" s="546"/>
      <c r="K88" s="546"/>
      <c r="L88" s="546"/>
      <c r="M88" s="546"/>
      <c r="N88" s="546"/>
      <c r="O88" s="546"/>
      <c r="P88" s="546"/>
      <c r="Q88" s="547"/>
      <c r="R88" s="532"/>
      <c r="S88" s="533"/>
      <c r="T88" s="534"/>
      <c r="U88" s="538"/>
      <c r="V88" s="539"/>
      <c r="W88" s="539"/>
      <c r="X88" s="539"/>
      <c r="Y88" s="539"/>
      <c r="AE88" s="461">
        <v>27</v>
      </c>
      <c r="AF88" s="462"/>
      <c r="AG88" s="497"/>
      <c r="AH88" s="497"/>
      <c r="AI88" s="497"/>
      <c r="AJ88" s="497"/>
      <c r="AK88" s="497"/>
      <c r="AL88" s="497"/>
      <c r="AM88" s="497"/>
      <c r="AN88" s="497"/>
      <c r="AO88" s="497"/>
      <c r="AP88" s="497"/>
      <c r="AQ88" s="497"/>
      <c r="AR88" s="497"/>
      <c r="AS88" s="497"/>
      <c r="AT88" s="497"/>
      <c r="AU88" s="497"/>
      <c r="AV88" s="497"/>
      <c r="AW88" s="497"/>
      <c r="AX88" s="497"/>
      <c r="AY88" s="497"/>
      <c r="AZ88" s="497"/>
      <c r="BA88" s="497"/>
      <c r="BB88" s="497"/>
      <c r="BC88" s="497"/>
      <c r="BD88" s="497"/>
      <c r="BE88" s="497"/>
      <c r="BF88" s="497"/>
      <c r="BG88" s="497"/>
      <c r="BH88" s="497"/>
      <c r="BI88" s="497"/>
      <c r="BJ88" s="497"/>
      <c r="BK88" s="580"/>
      <c r="BL88" s="581"/>
      <c r="BM88" s="581"/>
      <c r="BN88" s="581"/>
    </row>
    <row r="89" spans="2:66" ht="7.5" customHeight="1" x14ac:dyDescent="0.25">
      <c r="B89" s="464"/>
      <c r="C89" s="542"/>
      <c r="D89" s="542"/>
      <c r="E89" s="542"/>
      <c r="F89" s="544"/>
      <c r="G89" s="544"/>
      <c r="H89" s="548"/>
      <c r="I89" s="549"/>
      <c r="J89" s="549"/>
      <c r="K89" s="549"/>
      <c r="L89" s="549"/>
      <c r="M89" s="549"/>
      <c r="N89" s="549"/>
      <c r="O89" s="549"/>
      <c r="P89" s="549"/>
      <c r="Q89" s="550"/>
      <c r="R89" s="551"/>
      <c r="S89" s="552"/>
      <c r="T89" s="553"/>
      <c r="U89" s="554"/>
      <c r="V89" s="555"/>
      <c r="W89" s="555"/>
      <c r="X89" s="555"/>
      <c r="Y89" s="555"/>
      <c r="AE89" s="460"/>
      <c r="AF89" s="524"/>
      <c r="AG89" s="510"/>
      <c r="AH89" s="510"/>
      <c r="AI89" s="510"/>
      <c r="AJ89" s="510"/>
      <c r="AK89" s="510"/>
      <c r="AL89" s="510"/>
      <c r="AM89" s="510"/>
      <c r="AN89" s="510"/>
      <c r="AO89" s="510"/>
      <c r="AP89" s="510"/>
      <c r="AQ89" s="510"/>
      <c r="AR89" s="510"/>
      <c r="AS89" s="510"/>
      <c r="AT89" s="510"/>
      <c r="AU89" s="510"/>
      <c r="AV89" s="510"/>
      <c r="AW89" s="510"/>
      <c r="AX89" s="510"/>
      <c r="AY89" s="510"/>
      <c r="AZ89" s="510"/>
      <c r="BA89" s="510"/>
      <c r="BB89" s="510"/>
      <c r="BC89" s="510"/>
      <c r="BD89" s="510"/>
      <c r="BE89" s="510"/>
      <c r="BF89" s="510"/>
      <c r="BG89" s="510"/>
      <c r="BH89" s="510"/>
      <c r="BI89" s="510"/>
      <c r="BJ89" s="510"/>
      <c r="BK89" s="582"/>
      <c r="BL89" s="583"/>
      <c r="BM89" s="583"/>
      <c r="BN89" s="583"/>
    </row>
    <row r="90" spans="2:66" ht="5.25" customHeight="1" x14ac:dyDescent="0.25">
      <c r="B90" s="464"/>
      <c r="C90" s="542"/>
      <c r="D90" s="542"/>
      <c r="E90" s="542"/>
      <c r="F90" s="544"/>
      <c r="G90" s="544"/>
      <c r="H90" s="545"/>
      <c r="I90" s="546"/>
      <c r="J90" s="546"/>
      <c r="K90" s="546"/>
      <c r="L90" s="546"/>
      <c r="M90" s="546"/>
      <c r="N90" s="546"/>
      <c r="O90" s="546"/>
      <c r="P90" s="546"/>
      <c r="Q90" s="547"/>
      <c r="R90" s="532"/>
      <c r="S90" s="533"/>
      <c r="T90" s="534"/>
      <c r="U90" s="538"/>
      <c r="V90" s="539"/>
      <c r="W90" s="539"/>
      <c r="X90" s="539"/>
      <c r="Y90" s="539"/>
      <c r="AE90" s="460"/>
      <c r="AF90" s="524"/>
      <c r="AG90" s="498"/>
      <c r="AH90" s="510"/>
      <c r="AI90" s="510"/>
      <c r="AJ90" s="510"/>
      <c r="AK90" s="510"/>
      <c r="AL90" s="510"/>
      <c r="AM90" s="510"/>
      <c r="AN90" s="510"/>
      <c r="AO90" s="510"/>
      <c r="AP90" s="510"/>
      <c r="AQ90" s="510"/>
      <c r="AR90" s="510"/>
      <c r="AS90" s="510"/>
      <c r="AT90" s="510"/>
      <c r="AU90" s="510"/>
      <c r="AV90" s="510"/>
      <c r="AW90" s="510"/>
      <c r="AX90" s="510"/>
      <c r="AY90" s="510"/>
      <c r="AZ90" s="510"/>
      <c r="BA90" s="510"/>
      <c r="BB90" s="510"/>
      <c r="BC90" s="510"/>
      <c r="BD90" s="510"/>
      <c r="BE90" s="510"/>
      <c r="BF90" s="510"/>
      <c r="BG90" s="510"/>
      <c r="BH90" s="510"/>
      <c r="BI90" s="510"/>
      <c r="BJ90" s="510"/>
      <c r="BK90" s="582"/>
      <c r="BL90" s="583"/>
      <c r="BM90" s="583"/>
      <c r="BN90" s="583"/>
    </row>
    <row r="91" spans="2:66" ht="7.5" customHeight="1" x14ac:dyDescent="0.25">
      <c r="B91" s="464"/>
      <c r="C91" s="542"/>
      <c r="D91" s="542"/>
      <c r="E91" s="542"/>
      <c r="F91" s="544"/>
      <c r="G91" s="544"/>
      <c r="H91" s="548"/>
      <c r="I91" s="549"/>
      <c r="J91" s="549"/>
      <c r="K91" s="549"/>
      <c r="L91" s="549"/>
      <c r="M91" s="549"/>
      <c r="N91" s="549"/>
      <c r="O91" s="549"/>
      <c r="P91" s="549"/>
      <c r="Q91" s="550"/>
      <c r="R91" s="551"/>
      <c r="S91" s="552"/>
      <c r="T91" s="553"/>
      <c r="U91" s="554"/>
      <c r="V91" s="555"/>
      <c r="W91" s="555"/>
      <c r="X91" s="555"/>
      <c r="Y91" s="555"/>
      <c r="AE91" s="461">
        <v>28</v>
      </c>
      <c r="AF91" s="462"/>
      <c r="AG91" s="497"/>
      <c r="AH91" s="497"/>
      <c r="AI91" s="497"/>
      <c r="AJ91" s="497"/>
      <c r="AK91" s="497"/>
      <c r="AL91" s="497"/>
      <c r="AM91" s="497"/>
      <c r="AN91" s="497"/>
      <c r="AO91" s="497"/>
      <c r="AP91" s="497"/>
      <c r="AQ91" s="497"/>
      <c r="AR91" s="497"/>
      <c r="AS91" s="497"/>
      <c r="AT91" s="497"/>
      <c r="AU91" s="497"/>
      <c r="AV91" s="497"/>
      <c r="AW91" s="497"/>
      <c r="AX91" s="497"/>
      <c r="AY91" s="497"/>
      <c r="AZ91" s="497"/>
      <c r="BA91" s="497"/>
      <c r="BB91" s="497"/>
      <c r="BC91" s="497"/>
      <c r="BD91" s="497"/>
      <c r="BE91" s="497"/>
      <c r="BF91" s="497"/>
      <c r="BG91" s="497"/>
      <c r="BH91" s="497"/>
      <c r="BI91" s="497"/>
      <c r="BJ91" s="497"/>
      <c r="BK91" s="580"/>
      <c r="BL91" s="581"/>
      <c r="BM91" s="581"/>
      <c r="BN91" s="581"/>
    </row>
    <row r="92" spans="2:66" ht="7.5" customHeight="1" x14ac:dyDescent="0.25">
      <c r="B92" s="464"/>
      <c r="C92" s="542"/>
      <c r="D92" s="542"/>
      <c r="E92" s="542"/>
      <c r="F92" s="544">
        <v>4</v>
      </c>
      <c r="G92" s="544"/>
      <c r="H92" s="545"/>
      <c r="I92" s="546"/>
      <c r="J92" s="546"/>
      <c r="K92" s="546"/>
      <c r="L92" s="546"/>
      <c r="M92" s="546"/>
      <c r="N92" s="546"/>
      <c r="O92" s="546"/>
      <c r="P92" s="546"/>
      <c r="Q92" s="547"/>
      <c r="R92" s="532"/>
      <c r="S92" s="533"/>
      <c r="T92" s="534"/>
      <c r="U92" s="538"/>
      <c r="V92" s="539"/>
      <c r="W92" s="539"/>
      <c r="X92" s="539"/>
      <c r="Y92" s="539"/>
      <c r="AE92" s="460"/>
      <c r="AF92" s="524"/>
      <c r="AG92" s="510"/>
      <c r="AH92" s="510"/>
      <c r="AI92" s="510"/>
      <c r="AJ92" s="510"/>
      <c r="AK92" s="510"/>
      <c r="AL92" s="510"/>
      <c r="AM92" s="510"/>
      <c r="AN92" s="510"/>
      <c r="AO92" s="510"/>
      <c r="AP92" s="510"/>
      <c r="AQ92" s="510"/>
      <c r="AR92" s="510"/>
      <c r="AS92" s="510"/>
      <c r="AT92" s="510"/>
      <c r="AU92" s="510"/>
      <c r="AV92" s="510"/>
      <c r="AW92" s="510"/>
      <c r="AX92" s="510"/>
      <c r="AY92" s="510"/>
      <c r="AZ92" s="510"/>
      <c r="BA92" s="510"/>
      <c r="BB92" s="510"/>
      <c r="BC92" s="510"/>
      <c r="BD92" s="510"/>
      <c r="BE92" s="510"/>
      <c r="BF92" s="510"/>
      <c r="BG92" s="510"/>
      <c r="BH92" s="510"/>
      <c r="BI92" s="510"/>
      <c r="BJ92" s="510"/>
      <c r="BK92" s="582"/>
      <c r="BL92" s="583"/>
      <c r="BM92" s="583"/>
      <c r="BN92" s="583"/>
    </row>
    <row r="93" spans="2:66" ht="7.5" customHeight="1" x14ac:dyDescent="0.25">
      <c r="B93" s="464"/>
      <c r="C93" s="542"/>
      <c r="D93" s="542"/>
      <c r="E93" s="542"/>
      <c r="F93" s="544"/>
      <c r="G93" s="544"/>
      <c r="H93" s="548"/>
      <c r="I93" s="549"/>
      <c r="J93" s="549"/>
      <c r="K93" s="549"/>
      <c r="L93" s="549"/>
      <c r="M93" s="549"/>
      <c r="N93" s="549"/>
      <c r="O93" s="549"/>
      <c r="P93" s="549"/>
      <c r="Q93" s="550"/>
      <c r="R93" s="551"/>
      <c r="S93" s="552"/>
      <c r="T93" s="553"/>
      <c r="U93" s="554"/>
      <c r="V93" s="555"/>
      <c r="W93" s="555"/>
      <c r="X93" s="555"/>
      <c r="Y93" s="555"/>
      <c r="AE93" s="460"/>
      <c r="AF93" s="524"/>
      <c r="AG93" s="498"/>
      <c r="AH93" s="510"/>
      <c r="AI93" s="510"/>
      <c r="AJ93" s="510"/>
      <c r="AK93" s="510"/>
      <c r="AL93" s="510"/>
      <c r="AM93" s="510"/>
      <c r="AN93" s="510"/>
      <c r="AO93" s="510"/>
      <c r="AP93" s="510"/>
      <c r="AQ93" s="510"/>
      <c r="AR93" s="510"/>
      <c r="AS93" s="510"/>
      <c r="AT93" s="510"/>
      <c r="AU93" s="510"/>
      <c r="AV93" s="510"/>
      <c r="AW93" s="510"/>
      <c r="AX93" s="510"/>
      <c r="AY93" s="510"/>
      <c r="AZ93" s="510"/>
      <c r="BA93" s="510"/>
      <c r="BB93" s="510"/>
      <c r="BC93" s="510"/>
      <c r="BD93" s="510"/>
      <c r="BE93" s="510"/>
      <c r="BF93" s="510"/>
      <c r="BG93" s="510"/>
      <c r="BH93" s="510"/>
      <c r="BI93" s="510"/>
      <c r="BJ93" s="510"/>
      <c r="BK93" s="582"/>
      <c r="BL93" s="583"/>
      <c r="BM93" s="583"/>
      <c r="BN93" s="583"/>
    </row>
    <row r="94" spans="2:66" ht="7.5" customHeight="1" x14ac:dyDescent="0.25">
      <c r="B94" s="464"/>
      <c r="C94" s="542"/>
      <c r="D94" s="542"/>
      <c r="E94" s="542"/>
      <c r="F94" s="544"/>
      <c r="G94" s="544"/>
      <c r="H94" s="545"/>
      <c r="I94" s="546"/>
      <c r="J94" s="546"/>
      <c r="K94" s="546"/>
      <c r="L94" s="546"/>
      <c r="M94" s="546"/>
      <c r="N94" s="546"/>
      <c r="O94" s="546"/>
      <c r="P94" s="546"/>
      <c r="Q94" s="547"/>
      <c r="R94" s="532"/>
      <c r="S94" s="533"/>
      <c r="T94" s="534"/>
      <c r="U94" s="538"/>
      <c r="V94" s="539"/>
      <c r="W94" s="539"/>
      <c r="X94" s="539"/>
      <c r="Y94" s="539"/>
      <c r="AE94" s="461">
        <v>29</v>
      </c>
      <c r="AF94" s="462"/>
      <c r="AG94" s="497"/>
      <c r="AH94" s="497"/>
      <c r="AI94" s="497"/>
      <c r="AJ94" s="497"/>
      <c r="AK94" s="497"/>
      <c r="AL94" s="497"/>
      <c r="AM94" s="497"/>
      <c r="AN94" s="497"/>
      <c r="AO94" s="497"/>
      <c r="AP94" s="497"/>
      <c r="AQ94" s="497"/>
      <c r="AR94" s="497"/>
      <c r="AS94" s="497"/>
      <c r="AT94" s="497"/>
      <c r="AU94" s="497"/>
      <c r="AV94" s="497"/>
      <c r="AW94" s="497"/>
      <c r="AX94" s="497"/>
      <c r="AY94" s="497"/>
      <c r="AZ94" s="497"/>
      <c r="BA94" s="497"/>
      <c r="BB94" s="497"/>
      <c r="BC94" s="497"/>
      <c r="BD94" s="497"/>
      <c r="BE94" s="497"/>
      <c r="BF94" s="497"/>
      <c r="BG94" s="497"/>
      <c r="BH94" s="497"/>
      <c r="BI94" s="497"/>
      <c r="BJ94" s="497"/>
      <c r="BK94" s="580"/>
      <c r="BL94" s="581"/>
      <c r="BM94" s="581"/>
      <c r="BN94" s="581"/>
    </row>
    <row r="95" spans="2:66" ht="7.5" customHeight="1" x14ac:dyDescent="0.25">
      <c r="B95" s="464"/>
      <c r="C95" s="542"/>
      <c r="D95" s="542"/>
      <c r="E95" s="542"/>
      <c r="F95" s="544"/>
      <c r="G95" s="544"/>
      <c r="H95" s="548"/>
      <c r="I95" s="549"/>
      <c r="J95" s="549"/>
      <c r="K95" s="549"/>
      <c r="L95" s="549"/>
      <c r="M95" s="549"/>
      <c r="N95" s="549"/>
      <c r="O95" s="549"/>
      <c r="P95" s="549"/>
      <c r="Q95" s="550"/>
      <c r="R95" s="551"/>
      <c r="S95" s="552"/>
      <c r="T95" s="553"/>
      <c r="U95" s="554"/>
      <c r="V95" s="555"/>
      <c r="W95" s="555"/>
      <c r="X95" s="555"/>
      <c r="Y95" s="555"/>
      <c r="AE95" s="460"/>
      <c r="AF95" s="524"/>
      <c r="AG95" s="510"/>
      <c r="AH95" s="510"/>
      <c r="AI95" s="510"/>
      <c r="AJ95" s="510"/>
      <c r="AK95" s="510"/>
      <c r="AL95" s="510"/>
      <c r="AM95" s="510"/>
      <c r="AN95" s="510"/>
      <c r="AO95" s="510"/>
      <c r="AP95" s="510"/>
      <c r="AQ95" s="510"/>
      <c r="AR95" s="510"/>
      <c r="AS95" s="510"/>
      <c r="AT95" s="510"/>
      <c r="AU95" s="510"/>
      <c r="AV95" s="510"/>
      <c r="AW95" s="510"/>
      <c r="AX95" s="510"/>
      <c r="AY95" s="510"/>
      <c r="AZ95" s="510"/>
      <c r="BA95" s="510"/>
      <c r="BB95" s="510"/>
      <c r="BC95" s="510"/>
      <c r="BD95" s="510"/>
      <c r="BE95" s="510"/>
      <c r="BF95" s="510"/>
      <c r="BG95" s="510"/>
      <c r="BH95" s="510"/>
      <c r="BI95" s="510"/>
      <c r="BJ95" s="510"/>
      <c r="BK95" s="582"/>
      <c r="BL95" s="583"/>
      <c r="BM95" s="583"/>
      <c r="BN95" s="583"/>
    </row>
    <row r="96" spans="2:66" ht="7.5" customHeight="1" x14ac:dyDescent="0.25">
      <c r="B96" s="464"/>
      <c r="C96" s="542"/>
      <c r="D96" s="542"/>
      <c r="E96" s="542"/>
      <c r="F96" s="544">
        <v>5</v>
      </c>
      <c r="G96" s="544"/>
      <c r="H96" s="545"/>
      <c r="I96" s="546"/>
      <c r="J96" s="546"/>
      <c r="K96" s="546"/>
      <c r="L96" s="546"/>
      <c r="M96" s="546"/>
      <c r="N96" s="546"/>
      <c r="O96" s="546"/>
      <c r="P96" s="546"/>
      <c r="Q96" s="547"/>
      <c r="R96" s="532"/>
      <c r="S96" s="533"/>
      <c r="T96" s="534"/>
      <c r="U96" s="538"/>
      <c r="V96" s="539"/>
      <c r="W96" s="539"/>
      <c r="X96" s="539"/>
      <c r="Y96" s="539"/>
      <c r="AE96" s="460"/>
      <c r="AF96" s="524"/>
      <c r="AG96" s="498"/>
      <c r="AH96" s="510"/>
      <c r="AI96" s="510"/>
      <c r="AJ96" s="510"/>
      <c r="AK96" s="510"/>
      <c r="AL96" s="510"/>
      <c r="AM96" s="510"/>
      <c r="AN96" s="510"/>
      <c r="AO96" s="510"/>
      <c r="AP96" s="510"/>
      <c r="AQ96" s="510"/>
      <c r="AR96" s="510"/>
      <c r="AS96" s="510"/>
      <c r="AT96" s="510"/>
      <c r="AU96" s="510"/>
      <c r="AV96" s="510"/>
      <c r="AW96" s="510"/>
      <c r="AX96" s="510"/>
      <c r="AY96" s="510"/>
      <c r="AZ96" s="510"/>
      <c r="BA96" s="510"/>
      <c r="BB96" s="510"/>
      <c r="BC96" s="510"/>
      <c r="BD96" s="510"/>
      <c r="BE96" s="510"/>
      <c r="BF96" s="510"/>
      <c r="BG96" s="510"/>
      <c r="BH96" s="510"/>
      <c r="BI96" s="510"/>
      <c r="BJ96" s="510"/>
      <c r="BK96" s="582"/>
      <c r="BL96" s="583"/>
      <c r="BM96" s="583"/>
      <c r="BN96" s="583"/>
    </row>
    <row r="97" spans="2:66" ht="7.5" customHeight="1" x14ac:dyDescent="0.25">
      <c r="B97" s="464"/>
      <c r="C97" s="542"/>
      <c r="D97" s="542"/>
      <c r="E97" s="542"/>
      <c r="F97" s="544"/>
      <c r="G97" s="544"/>
      <c r="H97" s="548"/>
      <c r="I97" s="549"/>
      <c r="J97" s="549"/>
      <c r="K97" s="549"/>
      <c r="L97" s="549"/>
      <c r="M97" s="549"/>
      <c r="N97" s="549"/>
      <c r="O97" s="549"/>
      <c r="P97" s="549"/>
      <c r="Q97" s="550"/>
      <c r="R97" s="551"/>
      <c r="S97" s="552"/>
      <c r="T97" s="553"/>
      <c r="U97" s="554"/>
      <c r="V97" s="555"/>
      <c r="W97" s="555"/>
      <c r="X97" s="555"/>
      <c r="Y97" s="555"/>
      <c r="AE97" s="461">
        <v>30</v>
      </c>
      <c r="AF97" s="462"/>
      <c r="AG97" s="497"/>
      <c r="AH97" s="497"/>
      <c r="AI97" s="497"/>
      <c r="AJ97" s="497"/>
      <c r="AK97" s="497"/>
      <c r="AL97" s="497"/>
      <c r="AM97" s="497"/>
      <c r="AN97" s="497"/>
      <c r="AO97" s="497"/>
      <c r="AP97" s="497"/>
      <c r="AQ97" s="497"/>
      <c r="AR97" s="497"/>
      <c r="AS97" s="497"/>
      <c r="AT97" s="497"/>
      <c r="AU97" s="497"/>
      <c r="AV97" s="497"/>
      <c r="AW97" s="497"/>
      <c r="AX97" s="497"/>
      <c r="AY97" s="497"/>
      <c r="AZ97" s="497"/>
      <c r="BA97" s="497"/>
      <c r="BB97" s="497"/>
      <c r="BC97" s="497"/>
      <c r="BD97" s="497"/>
      <c r="BE97" s="497"/>
      <c r="BF97" s="497"/>
      <c r="BG97" s="497"/>
      <c r="BH97" s="497"/>
      <c r="BI97" s="497"/>
      <c r="BJ97" s="497"/>
      <c r="BK97" s="580"/>
      <c r="BL97" s="581"/>
      <c r="BM97" s="581"/>
      <c r="BN97" s="581"/>
    </row>
    <row r="98" spans="2:66" ht="7.5" customHeight="1" x14ac:dyDescent="0.25">
      <c r="B98" s="464"/>
      <c r="C98" s="542"/>
      <c r="D98" s="542"/>
      <c r="E98" s="542"/>
      <c r="F98" s="544"/>
      <c r="G98" s="544"/>
      <c r="H98" s="545"/>
      <c r="I98" s="546"/>
      <c r="J98" s="546"/>
      <c r="K98" s="546"/>
      <c r="L98" s="546"/>
      <c r="M98" s="546"/>
      <c r="N98" s="546"/>
      <c r="O98" s="546"/>
      <c r="P98" s="546"/>
      <c r="Q98" s="547"/>
      <c r="R98" s="532"/>
      <c r="S98" s="533"/>
      <c r="T98" s="534"/>
      <c r="U98" s="538"/>
      <c r="V98" s="539"/>
      <c r="W98" s="539"/>
      <c r="X98" s="539"/>
      <c r="Y98" s="539"/>
      <c r="AE98" s="460"/>
      <c r="AF98" s="524"/>
      <c r="AG98" s="510"/>
      <c r="AH98" s="510"/>
      <c r="AI98" s="510"/>
      <c r="AJ98" s="510"/>
      <c r="AK98" s="510"/>
      <c r="AL98" s="510"/>
      <c r="AM98" s="510"/>
      <c r="AN98" s="510"/>
      <c r="AO98" s="510"/>
      <c r="AP98" s="510"/>
      <c r="AQ98" s="510"/>
      <c r="AR98" s="510"/>
      <c r="AS98" s="510"/>
      <c r="AT98" s="510"/>
      <c r="AU98" s="510"/>
      <c r="AV98" s="510"/>
      <c r="AW98" s="510"/>
      <c r="AX98" s="510"/>
      <c r="AY98" s="510"/>
      <c r="AZ98" s="510"/>
      <c r="BA98" s="510"/>
      <c r="BB98" s="510"/>
      <c r="BC98" s="510"/>
      <c r="BD98" s="510"/>
      <c r="BE98" s="510"/>
      <c r="BF98" s="510"/>
      <c r="BG98" s="510"/>
      <c r="BH98" s="510"/>
      <c r="BI98" s="510"/>
      <c r="BJ98" s="510"/>
      <c r="BK98" s="582"/>
      <c r="BL98" s="583"/>
      <c r="BM98" s="583"/>
      <c r="BN98" s="583"/>
    </row>
    <row r="99" spans="2:66" ht="6.75" customHeight="1" x14ac:dyDescent="0.25">
      <c r="B99" s="462"/>
      <c r="C99" s="543"/>
      <c r="D99" s="543"/>
      <c r="E99" s="543"/>
      <c r="F99" s="604"/>
      <c r="G99" s="604"/>
      <c r="H99" s="605"/>
      <c r="I99" s="606"/>
      <c r="J99" s="606"/>
      <c r="K99" s="606"/>
      <c r="L99" s="606"/>
      <c r="M99" s="606"/>
      <c r="N99" s="606"/>
      <c r="O99" s="606"/>
      <c r="P99" s="606"/>
      <c r="Q99" s="607"/>
      <c r="R99" s="535"/>
      <c r="S99" s="536"/>
      <c r="T99" s="537"/>
      <c r="U99" s="540"/>
      <c r="V99" s="541"/>
      <c r="W99" s="541"/>
      <c r="X99" s="541"/>
      <c r="Y99" s="541"/>
      <c r="AE99" s="460"/>
      <c r="AF99" s="524"/>
      <c r="AG99" s="510"/>
      <c r="AH99" s="510"/>
      <c r="AI99" s="510"/>
      <c r="AJ99" s="510"/>
      <c r="AK99" s="510"/>
      <c r="AL99" s="510"/>
      <c r="AM99" s="510"/>
      <c r="AN99" s="510"/>
      <c r="AO99" s="510"/>
      <c r="AP99" s="510"/>
      <c r="AQ99" s="510"/>
      <c r="AR99" s="510"/>
      <c r="AS99" s="510"/>
      <c r="AT99" s="510"/>
      <c r="AU99" s="510"/>
      <c r="AV99" s="510"/>
      <c r="AW99" s="510"/>
      <c r="AX99" s="510"/>
      <c r="AY99" s="510"/>
      <c r="AZ99" s="510"/>
      <c r="BA99" s="510"/>
      <c r="BB99" s="510"/>
      <c r="BC99" s="510"/>
      <c r="BD99" s="510"/>
      <c r="BE99" s="510"/>
      <c r="BF99" s="510"/>
      <c r="BG99" s="510"/>
      <c r="BH99" s="510"/>
      <c r="BI99" s="510"/>
      <c r="BJ99" s="510"/>
      <c r="BK99" s="582"/>
      <c r="BL99" s="583"/>
      <c r="BM99" s="583"/>
      <c r="BN99" s="583"/>
    </row>
    <row r="100" spans="2:66" ht="2.25" customHeight="1" x14ac:dyDescent="0.25">
      <c r="AE100" s="18"/>
      <c r="AF100" s="18"/>
    </row>
    <row r="101" spans="2:66" ht="8.25" customHeight="1" x14ac:dyDescent="0.25">
      <c r="AE101" s="18"/>
      <c r="AF101" s="18"/>
    </row>
    <row r="102" spans="2:66" x14ac:dyDescent="0.25">
      <c r="AE102" s="18"/>
      <c r="AF102" s="18"/>
    </row>
    <row r="103" spans="2:66" x14ac:dyDescent="0.25">
      <c r="AE103" s="18"/>
      <c r="AF103" s="18"/>
    </row>
    <row r="104" spans="2:66" x14ac:dyDescent="0.25">
      <c r="AE104" s="18"/>
      <c r="AF104" s="18"/>
    </row>
    <row r="105" spans="2:66" x14ac:dyDescent="0.25">
      <c r="AE105" s="18"/>
      <c r="AF105" s="18"/>
    </row>
  </sheetData>
  <sheetProtection selectLockedCells="1" selectUnlockedCells="1"/>
  <mergeCells count="1131">
    <mergeCell ref="AG97:AG99"/>
    <mergeCell ref="AG94:AG96"/>
    <mergeCell ref="AG85:AG87"/>
    <mergeCell ref="AG82:AG84"/>
    <mergeCell ref="AG76:AG78"/>
    <mergeCell ref="AG73:AG75"/>
    <mergeCell ref="AG64:AG66"/>
    <mergeCell ref="AG58:AG60"/>
    <mergeCell ref="AG55:AG57"/>
    <mergeCell ref="AG43:AG45"/>
    <mergeCell ref="AG40:AG42"/>
    <mergeCell ref="AG37:AG39"/>
    <mergeCell ref="AG28:AG30"/>
    <mergeCell ref="B33:E52"/>
    <mergeCell ref="R43:T44"/>
    <mergeCell ref="U43:Y44"/>
    <mergeCell ref="BC91:BC93"/>
    <mergeCell ref="AJ46:AJ48"/>
    <mergeCell ref="AK97:AK99"/>
    <mergeCell ref="AJ76:AJ78"/>
    <mergeCell ref="AJ79:AJ81"/>
    <mergeCell ref="AJ82:AJ84"/>
    <mergeCell ref="AJ85:AJ87"/>
    <mergeCell ref="AP79:AP81"/>
    <mergeCell ref="AQ79:AQ81"/>
    <mergeCell ref="AK34:AK36"/>
    <mergeCell ref="AQ97:AQ99"/>
    <mergeCell ref="AT79:AT81"/>
    <mergeCell ref="AJ94:AJ96"/>
    <mergeCell ref="AK73:AK75"/>
    <mergeCell ref="AK76:AK78"/>
    <mergeCell ref="AK79:AK81"/>
    <mergeCell ref="BC70:BC72"/>
    <mergeCell ref="BD70:BD72"/>
    <mergeCell ref="BC73:BC75"/>
    <mergeCell ref="BD73:BD75"/>
    <mergeCell ref="AS91:AS93"/>
    <mergeCell ref="AT91:AT93"/>
    <mergeCell ref="AK43:AK45"/>
    <mergeCell ref="AK46:AK48"/>
    <mergeCell ref="AK49:AK51"/>
    <mergeCell ref="AK52:AK54"/>
    <mergeCell ref="AK55:AK57"/>
    <mergeCell ref="AK58:AK60"/>
    <mergeCell ref="AK61:AK63"/>
    <mergeCell ref="AT52:AT54"/>
    <mergeCell ref="AS55:AS57"/>
    <mergeCell ref="AT55:AT57"/>
    <mergeCell ref="AS73:AS75"/>
    <mergeCell ref="AT73:AT75"/>
    <mergeCell ref="AS76:AS78"/>
    <mergeCell ref="AT76:AT78"/>
    <mergeCell ref="AS79:AS81"/>
    <mergeCell ref="AO91:AO93"/>
    <mergeCell ref="AP91:AP93"/>
    <mergeCell ref="AQ91:AQ93"/>
    <mergeCell ref="AR91:AR93"/>
    <mergeCell ref="AO79:AO81"/>
    <mergeCell ref="AM79:AM81"/>
    <mergeCell ref="AN79:AN81"/>
    <mergeCell ref="AM55:AM57"/>
    <mergeCell ref="AN55:AN57"/>
    <mergeCell ref="AQ70:AQ72"/>
    <mergeCell ref="BD82:BD84"/>
    <mergeCell ref="BD28:BD30"/>
    <mergeCell ref="BC31:BC33"/>
    <mergeCell ref="BD31:BD33"/>
    <mergeCell ref="BC34:BC36"/>
    <mergeCell ref="BD34:BD36"/>
    <mergeCell ref="BC37:BC39"/>
    <mergeCell ref="BD37:BD39"/>
    <mergeCell ref="BD79:BD81"/>
    <mergeCell ref="AS28:AS30"/>
    <mergeCell ref="AT28:AT30"/>
    <mergeCell ref="AS31:AS33"/>
    <mergeCell ref="AT31:AT33"/>
    <mergeCell ref="AS34:AS36"/>
    <mergeCell ref="AT34:AT36"/>
    <mergeCell ref="AS37:AS39"/>
    <mergeCell ref="AT37:AT39"/>
    <mergeCell ref="AS40:AS42"/>
    <mergeCell ref="AT40:AT42"/>
    <mergeCell ref="AS70:AS72"/>
    <mergeCell ref="AT70:AT72"/>
    <mergeCell ref="AW79:AW81"/>
    <mergeCell ref="AX79:AX81"/>
    <mergeCell ref="AY79:AY81"/>
    <mergeCell ref="AZ79:AZ81"/>
    <mergeCell ref="BA79:BA81"/>
    <mergeCell ref="BB79:BB81"/>
    <mergeCell ref="BB73:BB75"/>
    <mergeCell ref="BB70:BB72"/>
    <mergeCell ref="AZ67:AZ69"/>
    <mergeCell ref="AZ64:AZ66"/>
    <mergeCell ref="BA64:BA66"/>
    <mergeCell ref="BD52:BD54"/>
    <mergeCell ref="AJ64:AJ66"/>
    <mergeCell ref="AJ67:AJ69"/>
    <mergeCell ref="AR55:AR57"/>
    <mergeCell ref="AT13:AT15"/>
    <mergeCell ref="AS16:AS18"/>
    <mergeCell ref="AT16:AT18"/>
    <mergeCell ref="AS19:AS21"/>
    <mergeCell ref="AT19:AT21"/>
    <mergeCell ref="AS22:AS24"/>
    <mergeCell ref="AT22:AT24"/>
    <mergeCell ref="AS58:AS60"/>
    <mergeCell ref="AT58:AT60"/>
    <mergeCell ref="AS61:AS63"/>
    <mergeCell ref="AT61:AT63"/>
    <mergeCell ref="AS64:AS66"/>
    <mergeCell ref="AT64:AT66"/>
    <mergeCell ref="AS67:AS69"/>
    <mergeCell ref="AT67:AT69"/>
    <mergeCell ref="AS43:AS45"/>
    <mergeCell ref="AQ13:AQ15"/>
    <mergeCell ref="AR13:AR15"/>
    <mergeCell ref="AO64:AO66"/>
    <mergeCell ref="AP64:AP66"/>
    <mergeCell ref="AQ64:AQ66"/>
    <mergeCell ref="AK64:AK66"/>
    <mergeCell ref="AK67:AK69"/>
    <mergeCell ref="AP31:AP33"/>
    <mergeCell ref="AR22:AR24"/>
    <mergeCell ref="AO19:AO21"/>
    <mergeCell ref="AP19:AP21"/>
    <mergeCell ref="AS49:AS51"/>
    <mergeCell ref="AT49:AT51"/>
    <mergeCell ref="H76:Q79"/>
    <mergeCell ref="H60:Q61"/>
    <mergeCell ref="R60:T61"/>
    <mergeCell ref="U60:Y61"/>
    <mergeCell ref="H62:Q63"/>
    <mergeCell ref="R62:T63"/>
    <mergeCell ref="U62:Y63"/>
    <mergeCell ref="H64:Q65"/>
    <mergeCell ref="R64:T65"/>
    <mergeCell ref="U64:Y65"/>
    <mergeCell ref="H72:Q73"/>
    <mergeCell ref="R72:T73"/>
    <mergeCell ref="U72:Y73"/>
    <mergeCell ref="H74:Q75"/>
    <mergeCell ref="R74:T75"/>
    <mergeCell ref="U74:Y75"/>
    <mergeCell ref="H66:Q67"/>
    <mergeCell ref="R66:T67"/>
    <mergeCell ref="U66:Y67"/>
    <mergeCell ref="H68:Q69"/>
    <mergeCell ref="R68:T69"/>
    <mergeCell ref="U68:Y69"/>
    <mergeCell ref="H70:Q71"/>
    <mergeCell ref="R70:T71"/>
    <mergeCell ref="U76:Y79"/>
    <mergeCell ref="R76:T79"/>
    <mergeCell ref="H56:Q57"/>
    <mergeCell ref="R56:T57"/>
    <mergeCell ref="U56:Y57"/>
    <mergeCell ref="H58:Q59"/>
    <mergeCell ref="R58:T59"/>
    <mergeCell ref="U58:Y59"/>
    <mergeCell ref="R47:T48"/>
    <mergeCell ref="U47:Y48"/>
    <mergeCell ref="R49:T50"/>
    <mergeCell ref="U49:Y50"/>
    <mergeCell ref="U20:Y21"/>
    <mergeCell ref="R26:T27"/>
    <mergeCell ref="U26:Y27"/>
    <mergeCell ref="R28:T29"/>
    <mergeCell ref="U28:Y29"/>
    <mergeCell ref="H22:Q23"/>
    <mergeCell ref="H24:Q25"/>
    <mergeCell ref="H26:Q27"/>
    <mergeCell ref="H28:Q29"/>
    <mergeCell ref="H37:Q38"/>
    <mergeCell ref="R37:T38"/>
    <mergeCell ref="U37:Y38"/>
    <mergeCell ref="H39:Q40"/>
    <mergeCell ref="R39:T40"/>
    <mergeCell ref="U39:Y40"/>
    <mergeCell ref="H41:Q42"/>
    <mergeCell ref="R41:T42"/>
    <mergeCell ref="U41:Y42"/>
    <mergeCell ref="H43:Q44"/>
    <mergeCell ref="R10:T11"/>
    <mergeCell ref="U10:Y11"/>
    <mergeCell ref="R12:T13"/>
    <mergeCell ref="U12:Y13"/>
    <mergeCell ref="R14:T15"/>
    <mergeCell ref="U14:Y15"/>
    <mergeCell ref="R16:T17"/>
    <mergeCell ref="U16:Y17"/>
    <mergeCell ref="H33:Q34"/>
    <mergeCell ref="R33:T34"/>
    <mergeCell ref="U33:Y34"/>
    <mergeCell ref="H35:Q36"/>
    <mergeCell ref="R35:T36"/>
    <mergeCell ref="U35:Y36"/>
    <mergeCell ref="U22:Y23"/>
    <mergeCell ref="R24:T25"/>
    <mergeCell ref="U24:Y25"/>
    <mergeCell ref="AG79:AG81"/>
    <mergeCell ref="AH79:AH81"/>
    <mergeCell ref="AI79:AI81"/>
    <mergeCell ref="AG70:AG72"/>
    <mergeCell ref="AH70:AH72"/>
    <mergeCell ref="AI70:AI72"/>
    <mergeCell ref="AL70:AL72"/>
    <mergeCell ref="AL79:AL81"/>
    <mergeCell ref="AG61:AG63"/>
    <mergeCell ref="AH61:AH63"/>
    <mergeCell ref="AI61:AI63"/>
    <mergeCell ref="AL61:AL63"/>
    <mergeCell ref="AG88:AG90"/>
    <mergeCell ref="AJ70:AJ72"/>
    <mergeCell ref="AK70:AK72"/>
    <mergeCell ref="AJ73:AJ75"/>
    <mergeCell ref="AU94:AU96"/>
    <mergeCell ref="AU91:AU93"/>
    <mergeCell ref="AI67:AI69"/>
    <mergeCell ref="AL67:AL69"/>
    <mergeCell ref="AM67:AM69"/>
    <mergeCell ref="AN67:AN69"/>
    <mergeCell ref="AO67:AO69"/>
    <mergeCell ref="AP67:AP69"/>
    <mergeCell ref="AQ67:AQ69"/>
    <mergeCell ref="AR64:AR66"/>
    <mergeCell ref="AU64:AU66"/>
    <mergeCell ref="AO61:AO63"/>
    <mergeCell ref="AP61:AP63"/>
    <mergeCell ref="AQ61:AQ63"/>
    <mergeCell ref="AS94:AS96"/>
    <mergeCell ref="AT94:AT96"/>
    <mergeCell ref="AH97:AH99"/>
    <mergeCell ref="AI97:AI99"/>
    <mergeCell ref="AL97:AL99"/>
    <mergeCell ref="AM97:AM99"/>
    <mergeCell ref="AN97:AN99"/>
    <mergeCell ref="AS97:AS99"/>
    <mergeCell ref="AT97:AT99"/>
    <mergeCell ref="BC94:BC96"/>
    <mergeCell ref="BC97:BC99"/>
    <mergeCell ref="AO94:AO96"/>
    <mergeCell ref="AP94:AP96"/>
    <mergeCell ref="AQ94:AQ96"/>
    <mergeCell ref="BD94:BD96"/>
    <mergeCell ref="AO97:AO99"/>
    <mergeCell ref="AP97:AP99"/>
    <mergeCell ref="AH94:AH96"/>
    <mergeCell ref="AI94:AI96"/>
    <mergeCell ref="AL94:AL96"/>
    <mergeCell ref="AM94:AM96"/>
    <mergeCell ref="AN94:AN96"/>
    <mergeCell ref="AJ97:AJ99"/>
    <mergeCell ref="AK94:AK96"/>
    <mergeCell ref="BI97:BI99"/>
    <mergeCell ref="BJ97:BJ99"/>
    <mergeCell ref="BK97:BN99"/>
    <mergeCell ref="AR97:AR99"/>
    <mergeCell ref="AU97:AU99"/>
    <mergeCell ref="AV97:AV99"/>
    <mergeCell ref="AW97:AW99"/>
    <mergeCell ref="AX97:AX99"/>
    <mergeCell ref="AY97:AY99"/>
    <mergeCell ref="AZ97:AZ99"/>
    <mergeCell ref="BA97:BA99"/>
    <mergeCell ref="BB97:BB99"/>
    <mergeCell ref="BD97:BD99"/>
    <mergeCell ref="BA94:BA96"/>
    <mergeCell ref="BB94:BB96"/>
    <mergeCell ref="BE94:BE96"/>
    <mergeCell ref="BF94:BF96"/>
    <mergeCell ref="BG94:BG96"/>
    <mergeCell ref="BH94:BH96"/>
    <mergeCell ref="AR94:AR96"/>
    <mergeCell ref="AV94:AV96"/>
    <mergeCell ref="AW94:AW96"/>
    <mergeCell ref="AX94:AX96"/>
    <mergeCell ref="AY94:AY96"/>
    <mergeCell ref="AZ94:AZ96"/>
    <mergeCell ref="BE97:BE99"/>
    <mergeCell ref="BF97:BF99"/>
    <mergeCell ref="BG97:BG99"/>
    <mergeCell ref="BH97:BH99"/>
    <mergeCell ref="AH91:AH93"/>
    <mergeCell ref="AI91:AI93"/>
    <mergeCell ref="AL91:AL93"/>
    <mergeCell ref="AM91:AM93"/>
    <mergeCell ref="AN91:AN93"/>
    <mergeCell ref="AJ91:AJ93"/>
    <mergeCell ref="BA91:BA93"/>
    <mergeCell ref="BI94:BI96"/>
    <mergeCell ref="BJ94:BJ96"/>
    <mergeCell ref="BK94:BN96"/>
    <mergeCell ref="BB91:BB93"/>
    <mergeCell ref="BE91:BE93"/>
    <mergeCell ref="BF91:BF93"/>
    <mergeCell ref="BG91:BG93"/>
    <mergeCell ref="BH91:BH93"/>
    <mergeCell ref="BI91:BI93"/>
    <mergeCell ref="BJ91:BJ93"/>
    <mergeCell ref="BK91:BN93"/>
    <mergeCell ref="AK91:AK93"/>
    <mergeCell ref="BD91:BD93"/>
    <mergeCell ref="AH88:AH90"/>
    <mergeCell ref="AI88:AI90"/>
    <mergeCell ref="AL88:AL90"/>
    <mergeCell ref="AM88:AM90"/>
    <mergeCell ref="AN88:AN90"/>
    <mergeCell ref="AO88:AO90"/>
    <mergeCell ref="AP88:AP90"/>
    <mergeCell ref="AQ88:AQ90"/>
    <mergeCell ref="AR88:AR90"/>
    <mergeCell ref="AU88:AU90"/>
    <mergeCell ref="AV88:AV90"/>
    <mergeCell ref="AW88:AW90"/>
    <mergeCell ref="AX88:AX90"/>
    <mergeCell ref="AY88:AY90"/>
    <mergeCell ref="AZ88:AZ90"/>
    <mergeCell ref="AJ88:AJ90"/>
    <mergeCell ref="AS88:AS90"/>
    <mergeCell ref="AT88:AT90"/>
    <mergeCell ref="AK88:AK90"/>
    <mergeCell ref="BK88:BN90"/>
    <mergeCell ref="BE85:BE87"/>
    <mergeCell ref="BF85:BF87"/>
    <mergeCell ref="BG85:BG87"/>
    <mergeCell ref="BH85:BH87"/>
    <mergeCell ref="BI85:BI87"/>
    <mergeCell ref="BJ85:BJ87"/>
    <mergeCell ref="BK85:BN87"/>
    <mergeCell ref="BC85:BC87"/>
    <mergeCell ref="BD85:BD87"/>
    <mergeCell ref="BC88:BC90"/>
    <mergeCell ref="BD88:BD90"/>
    <mergeCell ref="AV91:AV93"/>
    <mergeCell ref="AW91:AW93"/>
    <mergeCell ref="AX91:AX93"/>
    <mergeCell ref="AY91:AY93"/>
    <mergeCell ref="AZ91:AZ93"/>
    <mergeCell ref="BE82:BE84"/>
    <mergeCell ref="BF82:BF84"/>
    <mergeCell ref="BG82:BG84"/>
    <mergeCell ref="BH82:BH84"/>
    <mergeCell ref="BI82:BI84"/>
    <mergeCell ref="BJ82:BJ84"/>
    <mergeCell ref="AS82:AS84"/>
    <mergeCell ref="AT82:AT84"/>
    <mergeCell ref="AS85:AS87"/>
    <mergeCell ref="AT85:AT87"/>
    <mergeCell ref="BA88:BA90"/>
    <mergeCell ref="BB85:BB87"/>
    <mergeCell ref="BB88:BB90"/>
    <mergeCell ref="BE88:BE90"/>
    <mergeCell ref="BF88:BF90"/>
    <mergeCell ref="BG88:BG90"/>
    <mergeCell ref="BH88:BH90"/>
    <mergeCell ref="BI88:BI90"/>
    <mergeCell ref="BJ88:BJ90"/>
    <mergeCell ref="AH85:AH87"/>
    <mergeCell ref="AI85:AI87"/>
    <mergeCell ref="AL85:AL87"/>
    <mergeCell ref="AM85:AM87"/>
    <mergeCell ref="AN85:AN87"/>
    <mergeCell ref="AO85:AO87"/>
    <mergeCell ref="AP85:AP87"/>
    <mergeCell ref="AQ85:AQ87"/>
    <mergeCell ref="BA85:BA87"/>
    <mergeCell ref="AR85:AR87"/>
    <mergeCell ref="AU85:AU87"/>
    <mergeCell ref="AV85:AV87"/>
    <mergeCell ref="AW85:AW87"/>
    <mergeCell ref="AX85:AX87"/>
    <mergeCell ref="AY85:AY87"/>
    <mergeCell ref="AZ85:AZ87"/>
    <mergeCell ref="BC82:BC84"/>
    <mergeCell ref="AK82:AK84"/>
    <mergeCell ref="AK85:AK87"/>
    <mergeCell ref="BB82:BB84"/>
    <mergeCell ref="BE79:BE81"/>
    <mergeCell ref="BF79:BF81"/>
    <mergeCell ref="BG79:BG81"/>
    <mergeCell ref="BH79:BH81"/>
    <mergeCell ref="BI79:BI81"/>
    <mergeCell ref="BC76:BC78"/>
    <mergeCell ref="BC79:BC81"/>
    <mergeCell ref="BJ76:BJ78"/>
    <mergeCell ref="BK76:BN78"/>
    <mergeCell ref="BD76:BD78"/>
    <mergeCell ref="BJ79:BJ81"/>
    <mergeCell ref="BK79:BN81"/>
    <mergeCell ref="AH82:AH84"/>
    <mergeCell ref="AI82:AI84"/>
    <mergeCell ref="AL82:AL84"/>
    <mergeCell ref="AM82:AM84"/>
    <mergeCell ref="AN82:AN84"/>
    <mergeCell ref="AO82:AO84"/>
    <mergeCell ref="AP82:AP84"/>
    <mergeCell ref="AQ82:AQ84"/>
    <mergeCell ref="AR82:AR84"/>
    <mergeCell ref="AU82:AU84"/>
    <mergeCell ref="AV82:AV84"/>
    <mergeCell ref="AW82:AW84"/>
    <mergeCell ref="AX82:AX84"/>
    <mergeCell ref="AY82:AY84"/>
    <mergeCell ref="AZ82:AZ84"/>
    <mergeCell ref="BA82:BA84"/>
    <mergeCell ref="AR79:AR81"/>
    <mergeCell ref="AU79:AU81"/>
    <mergeCell ref="AV79:AV81"/>
    <mergeCell ref="BK82:BN84"/>
    <mergeCell ref="BF73:BF75"/>
    <mergeCell ref="BG73:BG75"/>
    <mergeCell ref="BH73:BH75"/>
    <mergeCell ref="BI73:BI75"/>
    <mergeCell ref="BJ73:BJ75"/>
    <mergeCell ref="BK73:BN75"/>
    <mergeCell ref="AH76:AH78"/>
    <mergeCell ref="AI76:AI78"/>
    <mergeCell ref="AL76:AL78"/>
    <mergeCell ref="AM76:AM78"/>
    <mergeCell ref="AN76:AN78"/>
    <mergeCell ref="AO76:AO78"/>
    <mergeCell ref="AP76:AP78"/>
    <mergeCell ref="AQ76:AQ78"/>
    <mergeCell ref="AR76:AR78"/>
    <mergeCell ref="AU76:AU78"/>
    <mergeCell ref="AV76:AV78"/>
    <mergeCell ref="AW76:AW78"/>
    <mergeCell ref="AX76:AX78"/>
    <mergeCell ref="AY76:AY78"/>
    <mergeCell ref="AZ76:AZ78"/>
    <mergeCell ref="BA76:BA78"/>
    <mergeCell ref="BB76:BB78"/>
    <mergeCell ref="BE76:BE78"/>
    <mergeCell ref="BF76:BF78"/>
    <mergeCell ref="BG76:BG78"/>
    <mergeCell ref="BH76:BH78"/>
    <mergeCell ref="BI76:BI78"/>
    <mergeCell ref="BE70:BE72"/>
    <mergeCell ref="BF70:BF72"/>
    <mergeCell ref="BG70:BG72"/>
    <mergeCell ref="BH70:BH72"/>
    <mergeCell ref="BI70:BI72"/>
    <mergeCell ref="BJ70:BJ72"/>
    <mergeCell ref="BK70:BN72"/>
    <mergeCell ref="AH73:AH75"/>
    <mergeCell ref="AI73:AI75"/>
    <mergeCell ref="AL73:AL75"/>
    <mergeCell ref="AM73:AM75"/>
    <mergeCell ref="AN73:AN75"/>
    <mergeCell ref="AO73:AO75"/>
    <mergeCell ref="AP73:AP75"/>
    <mergeCell ref="AQ73:AQ75"/>
    <mergeCell ref="AR73:AR75"/>
    <mergeCell ref="AU73:AU75"/>
    <mergeCell ref="AV73:AV75"/>
    <mergeCell ref="AW73:AW75"/>
    <mergeCell ref="AX73:AX75"/>
    <mergeCell ref="AY73:AY75"/>
    <mergeCell ref="AZ73:AZ75"/>
    <mergeCell ref="BA73:BA75"/>
    <mergeCell ref="AR70:AR72"/>
    <mergeCell ref="AU70:AU72"/>
    <mergeCell ref="AV70:AV72"/>
    <mergeCell ref="AW70:AW72"/>
    <mergeCell ref="AX70:AX72"/>
    <mergeCell ref="AY70:AY72"/>
    <mergeCell ref="AZ70:AZ72"/>
    <mergeCell ref="BA70:BA72"/>
    <mergeCell ref="BE73:BE75"/>
    <mergeCell ref="BK55:BN57"/>
    <mergeCell ref="AH58:AH60"/>
    <mergeCell ref="AI58:AI60"/>
    <mergeCell ref="AL58:AL60"/>
    <mergeCell ref="AM58:AM60"/>
    <mergeCell ref="AN58:AN60"/>
    <mergeCell ref="AO58:AO60"/>
    <mergeCell ref="AP58:AP60"/>
    <mergeCell ref="AQ58:AQ60"/>
    <mergeCell ref="AR58:AR60"/>
    <mergeCell ref="AU58:AU60"/>
    <mergeCell ref="AV58:AV60"/>
    <mergeCell ref="AW58:AW60"/>
    <mergeCell ref="AX58:AX60"/>
    <mergeCell ref="AY58:AY60"/>
    <mergeCell ref="AZ58:AZ60"/>
    <mergeCell ref="AU55:AU57"/>
    <mergeCell ref="AV55:AV57"/>
    <mergeCell ref="BJ55:BJ57"/>
    <mergeCell ref="AO55:AO57"/>
    <mergeCell ref="AP55:AP57"/>
    <mergeCell ref="AQ55:AQ57"/>
    <mergeCell ref="AZ55:AZ57"/>
    <mergeCell ref="BA55:BA57"/>
    <mergeCell ref="BB55:BB57"/>
    <mergeCell ref="BD55:BD57"/>
    <mergeCell ref="BC55:BC57"/>
    <mergeCell ref="BF49:BF51"/>
    <mergeCell ref="BG49:BG51"/>
    <mergeCell ref="BH49:BH51"/>
    <mergeCell ref="BD46:BD48"/>
    <mergeCell ref="BD49:BD51"/>
    <mergeCell ref="AP49:AP51"/>
    <mergeCell ref="AQ49:AQ51"/>
    <mergeCell ref="AP52:AP54"/>
    <mergeCell ref="AP46:AP48"/>
    <mergeCell ref="AU52:AU54"/>
    <mergeCell ref="AV52:AV54"/>
    <mergeCell ref="AW52:AW54"/>
    <mergeCell ref="AX52:AX54"/>
    <mergeCell ref="AY52:AY54"/>
    <mergeCell ref="AO49:AO51"/>
    <mergeCell ref="AS52:AS54"/>
    <mergeCell ref="AQ46:AQ48"/>
    <mergeCell ref="AR46:AR48"/>
    <mergeCell ref="AU46:AU48"/>
    <mergeCell ref="AV46:AV48"/>
    <mergeCell ref="BB46:BB48"/>
    <mergeCell ref="AQ52:AQ54"/>
    <mergeCell ref="AR52:AR54"/>
    <mergeCell ref="BC46:BC48"/>
    <mergeCell ref="BC49:BC51"/>
    <mergeCell ref="BC52:BC54"/>
    <mergeCell ref="BA52:BA54"/>
    <mergeCell ref="BG40:BG42"/>
    <mergeCell ref="BH40:BH42"/>
    <mergeCell ref="BI40:BI42"/>
    <mergeCell ref="BJ40:BJ42"/>
    <mergeCell ref="BK40:BN42"/>
    <mergeCell ref="AH43:AH45"/>
    <mergeCell ref="AI43:AI45"/>
    <mergeCell ref="AL43:AL45"/>
    <mergeCell ref="AM43:AM45"/>
    <mergeCell ref="AN43:AN45"/>
    <mergeCell ref="AO43:AO45"/>
    <mergeCell ref="AP43:AP45"/>
    <mergeCell ref="AQ43:AQ45"/>
    <mergeCell ref="AR43:AR45"/>
    <mergeCell ref="AU43:AU45"/>
    <mergeCell ref="AV43:AV45"/>
    <mergeCell ref="AW43:AW45"/>
    <mergeCell ref="AX43:AX45"/>
    <mergeCell ref="AY43:AY45"/>
    <mergeCell ref="AZ43:AZ45"/>
    <mergeCell ref="BA43:BA45"/>
    <mergeCell ref="BB43:BB45"/>
    <mergeCell ref="BE43:BE45"/>
    <mergeCell ref="BI43:BI45"/>
    <mergeCell ref="BD43:BD45"/>
    <mergeCell ref="BJ43:BJ45"/>
    <mergeCell ref="BK43:BN45"/>
    <mergeCell ref="BC40:BC42"/>
    <mergeCell ref="BF43:BF45"/>
    <mergeCell ref="BG43:BG45"/>
    <mergeCell ref="BH43:BH45"/>
    <mergeCell ref="AT43:AT45"/>
    <mergeCell ref="BF37:BF39"/>
    <mergeCell ref="AH40:AH42"/>
    <mergeCell ref="AI40:AI42"/>
    <mergeCell ref="AL40:AL42"/>
    <mergeCell ref="AM40:AM42"/>
    <mergeCell ref="AN40:AN42"/>
    <mergeCell ref="AO40:AO42"/>
    <mergeCell ref="AP40:AP42"/>
    <mergeCell ref="AQ40:AQ42"/>
    <mergeCell ref="AJ37:AJ39"/>
    <mergeCell ref="AJ40:AJ42"/>
    <mergeCell ref="AK37:AK39"/>
    <mergeCell ref="AK40:AK42"/>
    <mergeCell ref="BD40:BD42"/>
    <mergeCell ref="BA40:BA42"/>
    <mergeCell ref="BB40:BB42"/>
    <mergeCell ref="AZ37:AZ39"/>
    <mergeCell ref="BA37:BA39"/>
    <mergeCell ref="AY40:AY42"/>
    <mergeCell ref="AZ40:AZ42"/>
    <mergeCell ref="BC43:BC45"/>
    <mergeCell ref="BE34:BE36"/>
    <mergeCell ref="AH37:AH39"/>
    <mergeCell ref="AI37:AI39"/>
    <mergeCell ref="AL37:AL39"/>
    <mergeCell ref="AM37:AM39"/>
    <mergeCell ref="AN37:AN39"/>
    <mergeCell ref="AO37:AO39"/>
    <mergeCell ref="AP37:AP39"/>
    <mergeCell ref="AQ37:AQ39"/>
    <mergeCell ref="AR37:AR39"/>
    <mergeCell ref="AU37:AU39"/>
    <mergeCell ref="AV37:AV39"/>
    <mergeCell ref="AW37:AW39"/>
    <mergeCell ref="AX37:AX39"/>
    <mergeCell ref="AY37:AY39"/>
    <mergeCell ref="AV34:AV36"/>
    <mergeCell ref="BB37:BB39"/>
    <mergeCell ref="BE37:BE39"/>
    <mergeCell ref="AJ34:AJ36"/>
    <mergeCell ref="B76:E79"/>
    <mergeCell ref="AW34:AW36"/>
    <mergeCell ref="AX34:AX36"/>
    <mergeCell ref="AY34:AY36"/>
    <mergeCell ref="B56:E75"/>
    <mergeCell ref="F56:G59"/>
    <mergeCell ref="F60:G63"/>
    <mergeCell ref="F64:G67"/>
    <mergeCell ref="F68:G71"/>
    <mergeCell ref="F72:G75"/>
    <mergeCell ref="B53:E55"/>
    <mergeCell ref="AR67:AR69"/>
    <mergeCell ref="AU67:AU69"/>
    <mergeCell ref="AV67:AV69"/>
    <mergeCell ref="AW67:AW69"/>
    <mergeCell ref="AX67:AX69"/>
    <mergeCell ref="AY67:AY69"/>
    <mergeCell ref="AG67:AG69"/>
    <mergeCell ref="AH67:AH69"/>
    <mergeCell ref="AE52:AF54"/>
    <mergeCell ref="AW55:AW57"/>
    <mergeCell ref="AX55:AX57"/>
    <mergeCell ref="AY55:AY57"/>
    <mergeCell ref="AV64:AV66"/>
    <mergeCell ref="AW64:AW66"/>
    <mergeCell ref="AX64:AX66"/>
    <mergeCell ref="AY64:AY66"/>
    <mergeCell ref="AH64:AH66"/>
    <mergeCell ref="AI64:AI66"/>
    <mergeCell ref="AL64:AL66"/>
    <mergeCell ref="AM64:AM66"/>
    <mergeCell ref="AN64:AN66"/>
    <mergeCell ref="B30:E32"/>
    <mergeCell ref="R30:T32"/>
    <mergeCell ref="H30:Q32"/>
    <mergeCell ref="U30:Y32"/>
    <mergeCell ref="AG31:AG33"/>
    <mergeCell ref="AH31:AH33"/>
    <mergeCell ref="AI31:AI33"/>
    <mergeCell ref="AL31:AL33"/>
    <mergeCell ref="AJ49:AJ51"/>
    <mergeCell ref="AJ52:AJ54"/>
    <mergeCell ref="H53:Q55"/>
    <mergeCell ref="BA25:BA27"/>
    <mergeCell ref="AK25:AK27"/>
    <mergeCell ref="AO46:AO48"/>
    <mergeCell ref="B10:E29"/>
    <mergeCell ref="F33:G36"/>
    <mergeCell ref="F37:G40"/>
    <mergeCell ref="AW46:AW48"/>
    <mergeCell ref="AX46:AX48"/>
    <mergeCell ref="AY46:AY48"/>
    <mergeCell ref="AZ46:AZ48"/>
    <mergeCell ref="BA46:BA48"/>
    <mergeCell ref="AH55:AH57"/>
    <mergeCell ref="AI55:AI57"/>
    <mergeCell ref="AL55:AL57"/>
    <mergeCell ref="AJ55:AJ57"/>
    <mergeCell ref="AL52:AL54"/>
    <mergeCell ref="AZ52:AZ54"/>
    <mergeCell ref="AN52:AN54"/>
    <mergeCell ref="AO52:AO54"/>
    <mergeCell ref="AS46:AS48"/>
    <mergeCell ref="AT46:AT48"/>
    <mergeCell ref="F41:G44"/>
    <mergeCell ref="F45:G48"/>
    <mergeCell ref="F49:G52"/>
    <mergeCell ref="AG34:AG36"/>
    <mergeCell ref="AH34:AH36"/>
    <mergeCell ref="H18:Q19"/>
    <mergeCell ref="H20:Q21"/>
    <mergeCell ref="AG46:AG48"/>
    <mergeCell ref="AH46:AH48"/>
    <mergeCell ref="AI46:AI48"/>
    <mergeCell ref="AL46:AL48"/>
    <mergeCell ref="AM46:AM48"/>
    <mergeCell ref="AN46:AN48"/>
    <mergeCell ref="R51:T52"/>
    <mergeCell ref="U51:Y52"/>
    <mergeCell ref="R45:T46"/>
    <mergeCell ref="U45:Y46"/>
    <mergeCell ref="AM52:AM54"/>
    <mergeCell ref="AJ19:AJ21"/>
    <mergeCell ref="AJ22:AJ24"/>
    <mergeCell ref="AJ25:AJ27"/>
    <mergeCell ref="AJ28:AJ30"/>
    <mergeCell ref="AJ31:AJ33"/>
    <mergeCell ref="AL16:AL18"/>
    <mergeCell ref="AN49:AN51"/>
    <mergeCell ref="AN19:AN21"/>
    <mergeCell ref="AN22:AN24"/>
    <mergeCell ref="AE22:AF24"/>
    <mergeCell ref="AG52:AG54"/>
    <mergeCell ref="AH52:AH54"/>
    <mergeCell ref="AI52:AI54"/>
    <mergeCell ref="AM25:AM27"/>
    <mergeCell ref="AL10:AL12"/>
    <mergeCell ref="BJ25:BJ27"/>
    <mergeCell ref="BK25:BN27"/>
    <mergeCell ref="AH28:AH30"/>
    <mergeCell ref="AI28:AI30"/>
    <mergeCell ref="AL28:AL30"/>
    <mergeCell ref="AM28:AM30"/>
    <mergeCell ref="AN28:AN30"/>
    <mergeCell ref="AO28:AO30"/>
    <mergeCell ref="AP28:AP30"/>
    <mergeCell ref="AQ28:AQ30"/>
    <mergeCell ref="AR28:AR30"/>
    <mergeCell ref="AU28:AU30"/>
    <mergeCell ref="AV28:AV30"/>
    <mergeCell ref="AW28:AW30"/>
    <mergeCell ref="AX28:AX30"/>
    <mergeCell ref="AY28:AY30"/>
    <mergeCell ref="AZ28:AZ30"/>
    <mergeCell ref="BA28:BA30"/>
    <mergeCell ref="AR25:AR27"/>
    <mergeCell ref="AU25:AU27"/>
    <mergeCell ref="AV25:AV27"/>
    <mergeCell ref="AW25:AW27"/>
    <mergeCell ref="AX25:AX27"/>
    <mergeCell ref="AY25:AY27"/>
    <mergeCell ref="AZ25:AZ27"/>
    <mergeCell ref="BH19:BH21"/>
    <mergeCell ref="AJ10:AJ12"/>
    <mergeCell ref="AJ13:AJ15"/>
    <mergeCell ref="AJ16:AJ18"/>
    <mergeCell ref="AK22:AK24"/>
    <mergeCell ref="AN25:AN27"/>
    <mergeCell ref="BB19:BB21"/>
    <mergeCell ref="BE19:BE21"/>
    <mergeCell ref="BA16:BA18"/>
    <mergeCell ref="BB16:BB18"/>
    <mergeCell ref="BI19:BI21"/>
    <mergeCell ref="BC16:BC18"/>
    <mergeCell ref="BC19:BC21"/>
    <mergeCell ref="AO25:AO27"/>
    <mergeCell ref="AP25:AP27"/>
    <mergeCell ref="AQ25:AQ27"/>
    <mergeCell ref="AY22:AY24"/>
    <mergeCell ref="AZ22:AZ24"/>
    <mergeCell ref="BA22:BA24"/>
    <mergeCell ref="BB22:BB24"/>
    <mergeCell ref="BE22:BE24"/>
    <mergeCell ref="BE25:BE27"/>
    <mergeCell ref="BD25:BD27"/>
    <mergeCell ref="BC22:BC24"/>
    <mergeCell ref="BC25:BC27"/>
    <mergeCell ref="BH25:BH27"/>
    <mergeCell ref="BI25:BI27"/>
    <mergeCell ref="BH22:BH24"/>
    <mergeCell ref="BI22:BI24"/>
    <mergeCell ref="BD22:BD24"/>
    <mergeCell ref="AO22:AO24"/>
    <mergeCell ref="AP22:AP24"/>
    <mergeCell ref="AQ22:AQ24"/>
    <mergeCell ref="AU22:AU24"/>
    <mergeCell ref="AV22:AV24"/>
    <mergeCell ref="AW22:AW24"/>
    <mergeCell ref="AX22:AX24"/>
    <mergeCell ref="BG22:BG24"/>
    <mergeCell ref="AE82:AF84"/>
    <mergeCell ref="F53:G55"/>
    <mergeCell ref="F76:G79"/>
    <mergeCell ref="U70:Y71"/>
    <mergeCell ref="U94:Y95"/>
    <mergeCell ref="F96:G99"/>
    <mergeCell ref="H96:Q97"/>
    <mergeCell ref="R96:T97"/>
    <mergeCell ref="R94:T95"/>
    <mergeCell ref="U96:Y97"/>
    <mergeCell ref="H98:Q99"/>
    <mergeCell ref="H10:Q11"/>
    <mergeCell ref="H12:Q13"/>
    <mergeCell ref="AK10:AK12"/>
    <mergeCell ref="AK13:AK15"/>
    <mergeCell ref="AK16:AK18"/>
    <mergeCell ref="AK19:AK21"/>
    <mergeCell ref="AK28:AK30"/>
    <mergeCell ref="AK31:AK33"/>
    <mergeCell ref="AG16:AG18"/>
    <mergeCell ref="AH16:AH18"/>
    <mergeCell ref="AI16:AI18"/>
    <mergeCell ref="AG10:AG12"/>
    <mergeCell ref="AH10:AH12"/>
    <mergeCell ref="AI10:AI12"/>
    <mergeCell ref="AJ43:AJ45"/>
    <mergeCell ref="AG91:AG93"/>
    <mergeCell ref="H14:Q15"/>
    <mergeCell ref="H16:Q17"/>
    <mergeCell ref="R22:T23"/>
    <mergeCell ref="AG25:AG27"/>
    <mergeCell ref="AH25:AH27"/>
    <mergeCell ref="AE97:AF99"/>
    <mergeCell ref="F10:G13"/>
    <mergeCell ref="F14:G17"/>
    <mergeCell ref="F18:G21"/>
    <mergeCell ref="F22:G25"/>
    <mergeCell ref="F26:G29"/>
    <mergeCell ref="F30:G32"/>
    <mergeCell ref="H45:Q46"/>
    <mergeCell ref="H47:Q48"/>
    <mergeCell ref="H49:Q50"/>
    <mergeCell ref="H51:Q52"/>
    <mergeCell ref="AE58:AF60"/>
    <mergeCell ref="AE61:AF63"/>
    <mergeCell ref="AE64:AF66"/>
    <mergeCell ref="AE67:AF69"/>
    <mergeCell ref="AE70:AF72"/>
    <mergeCell ref="AE73:AF75"/>
    <mergeCell ref="AE91:AF93"/>
    <mergeCell ref="AE94:AF96"/>
    <mergeCell ref="AE55:AF57"/>
    <mergeCell ref="AE25:AF27"/>
    <mergeCell ref="AE28:AF30"/>
    <mergeCell ref="AE31:AF33"/>
    <mergeCell ref="AE34:AF36"/>
    <mergeCell ref="R18:T19"/>
    <mergeCell ref="U18:Y19"/>
    <mergeCell ref="R20:T21"/>
    <mergeCell ref="AE85:AF87"/>
    <mergeCell ref="AE88:AF90"/>
    <mergeCell ref="AE76:AF78"/>
    <mergeCell ref="AE79:AF81"/>
    <mergeCell ref="AE19:AF21"/>
    <mergeCell ref="BH67:BH69"/>
    <mergeCell ref="BI67:BI69"/>
    <mergeCell ref="BJ67:BJ69"/>
    <mergeCell ref="BK67:BN69"/>
    <mergeCell ref="BA58:BA60"/>
    <mergeCell ref="BB58:BB60"/>
    <mergeCell ref="BE58:BE60"/>
    <mergeCell ref="BF58:BF60"/>
    <mergeCell ref="BG61:BG63"/>
    <mergeCell ref="BH61:BH63"/>
    <mergeCell ref="BI61:BI63"/>
    <mergeCell ref="BJ61:BJ63"/>
    <mergeCell ref="BK61:BN63"/>
    <mergeCell ref="BE64:BE66"/>
    <mergeCell ref="BF64:BF66"/>
    <mergeCell ref="BG64:BG66"/>
    <mergeCell ref="BH64:BH66"/>
    <mergeCell ref="BI64:BI66"/>
    <mergeCell ref="BJ64:BJ66"/>
    <mergeCell ref="BK64:BN66"/>
    <mergeCell ref="BD58:BD60"/>
    <mergeCell ref="BC58:BC60"/>
    <mergeCell ref="BC61:BC63"/>
    <mergeCell ref="BE67:BE69"/>
    <mergeCell ref="BA67:BA69"/>
    <mergeCell ref="BB67:BB69"/>
    <mergeCell ref="BB64:BB66"/>
    <mergeCell ref="BD61:BD63"/>
    <mergeCell ref="BC64:BC66"/>
    <mergeCell ref="BD64:BD66"/>
    <mergeCell ref="BC67:BC69"/>
    <mergeCell ref="BD67:BD69"/>
    <mergeCell ref="BK3:BN9"/>
    <mergeCell ref="BE46:BE48"/>
    <mergeCell ref="BF46:BF48"/>
    <mergeCell ref="BG46:BG48"/>
    <mergeCell ref="BH46:BH48"/>
    <mergeCell ref="BI46:BI48"/>
    <mergeCell ref="BJ46:BJ48"/>
    <mergeCell ref="BK46:BN48"/>
    <mergeCell ref="BI28:BI30"/>
    <mergeCell ref="BJ28:BJ30"/>
    <mergeCell ref="BK28:BN30"/>
    <mergeCell ref="BG16:BG18"/>
    <mergeCell ref="BH16:BH18"/>
    <mergeCell ref="BG10:BG12"/>
    <mergeCell ref="BH10:BH12"/>
    <mergeCell ref="BI10:BI12"/>
    <mergeCell ref="BH13:BH15"/>
    <mergeCell ref="BI13:BI15"/>
    <mergeCell ref="BJ13:BJ15"/>
    <mergeCell ref="BK13:BN15"/>
    <mergeCell ref="BJ16:BJ18"/>
    <mergeCell ref="BK16:BN18"/>
    <mergeCell ref="BJ22:BJ24"/>
    <mergeCell ref="BK22:BN24"/>
    <mergeCell ref="BJ34:BJ36"/>
    <mergeCell ref="BK34:BN36"/>
    <mergeCell ref="BG28:BG30"/>
    <mergeCell ref="BH28:BH30"/>
    <mergeCell ref="BE40:BE42"/>
    <mergeCell ref="BF40:BF42"/>
    <mergeCell ref="BF22:BF24"/>
    <mergeCell ref="BJ19:BJ21"/>
    <mergeCell ref="BJ49:BJ51"/>
    <mergeCell ref="BK49:BN51"/>
    <mergeCell ref="AV61:AV63"/>
    <mergeCell ref="AW61:AW63"/>
    <mergeCell ref="AX61:AX63"/>
    <mergeCell ref="AY61:AY63"/>
    <mergeCell ref="AZ61:AZ63"/>
    <mergeCell ref="BA61:BA63"/>
    <mergeCell ref="BB61:BB63"/>
    <mergeCell ref="BE61:BE63"/>
    <mergeCell ref="BF61:BF63"/>
    <mergeCell ref="BB52:BB54"/>
    <mergeCell ref="BE52:BE54"/>
    <mergeCell ref="BF52:BF54"/>
    <mergeCell ref="BG52:BG54"/>
    <mergeCell ref="BH52:BH54"/>
    <mergeCell ref="BI52:BI54"/>
    <mergeCell ref="BJ52:BJ54"/>
    <mergeCell ref="BK52:BN54"/>
    <mergeCell ref="BE55:BE57"/>
    <mergeCell ref="BF55:BF57"/>
    <mergeCell ref="BG55:BG57"/>
    <mergeCell ref="BH55:BH57"/>
    <mergeCell ref="BI55:BI57"/>
    <mergeCell ref="BG58:BG60"/>
    <mergeCell ref="BH58:BH60"/>
    <mergeCell ref="BI58:BI60"/>
    <mergeCell ref="BJ58:BJ60"/>
    <mergeCell ref="BK58:BN60"/>
    <mergeCell ref="AV49:AV51"/>
    <mergeCell ref="AW49:AW51"/>
    <mergeCell ref="AX49:AX51"/>
    <mergeCell ref="BI49:BI51"/>
    <mergeCell ref="AN34:AN36"/>
    <mergeCell ref="AO34:AO36"/>
    <mergeCell ref="AP34:AP36"/>
    <mergeCell ref="BI37:BI39"/>
    <mergeCell ref="BJ37:BJ39"/>
    <mergeCell ref="BK37:BN39"/>
    <mergeCell ref="AV31:AV33"/>
    <mergeCell ref="AW31:AW33"/>
    <mergeCell ref="AX31:AX33"/>
    <mergeCell ref="AY31:AY33"/>
    <mergeCell ref="AZ31:AZ33"/>
    <mergeCell ref="BA31:BA33"/>
    <mergeCell ref="BB31:BB33"/>
    <mergeCell ref="BE31:BE33"/>
    <mergeCell ref="BF31:BF33"/>
    <mergeCell ref="BG31:BG33"/>
    <mergeCell ref="BH31:BH33"/>
    <mergeCell ref="BI31:BI33"/>
    <mergeCell ref="BJ31:BJ33"/>
    <mergeCell ref="BK31:BN33"/>
    <mergeCell ref="BF34:BF36"/>
    <mergeCell ref="BG34:BG36"/>
    <mergeCell ref="BH34:BH36"/>
    <mergeCell ref="BI34:BI36"/>
    <mergeCell ref="AQ31:AQ33"/>
    <mergeCell ref="AR31:AR33"/>
    <mergeCell ref="AU31:AU33"/>
    <mergeCell ref="AR40:AR42"/>
    <mergeCell ref="AU40:AU42"/>
    <mergeCell ref="BG37:BG39"/>
    <mergeCell ref="BH37:BH39"/>
    <mergeCell ref="BK19:BN21"/>
    <mergeCell ref="BF19:BF21"/>
    <mergeCell ref="BD13:BD15"/>
    <mergeCell ref="BD16:BD18"/>
    <mergeCell ref="BD19:BD21"/>
    <mergeCell ref="BB28:BB30"/>
    <mergeCell ref="BE28:BE30"/>
    <mergeCell ref="BF28:BF30"/>
    <mergeCell ref="AQ34:AQ36"/>
    <mergeCell ref="AR34:AR36"/>
    <mergeCell ref="AU34:AU36"/>
    <mergeCell ref="BJ10:BJ12"/>
    <mergeCell ref="BK10:BN12"/>
    <mergeCell ref="AV13:AV15"/>
    <mergeCell ref="AW13:AW15"/>
    <mergeCell ref="AX13:AX15"/>
    <mergeCell ref="AY13:AY15"/>
    <mergeCell ref="AZ13:AZ15"/>
    <mergeCell ref="BA13:BA15"/>
    <mergeCell ref="AQ19:AQ21"/>
    <mergeCell ref="AR19:AR21"/>
    <mergeCell ref="AU19:AU21"/>
    <mergeCell ref="BE16:BE18"/>
    <mergeCell ref="BF16:BF18"/>
    <mergeCell ref="AV19:AV21"/>
    <mergeCell ref="AW19:AW21"/>
    <mergeCell ref="AX19:AX21"/>
    <mergeCell ref="AY19:AY21"/>
    <mergeCell ref="AZ19:AZ21"/>
    <mergeCell ref="BA19:BA21"/>
    <mergeCell ref="AX10:AX12"/>
    <mergeCell ref="AV10:AV12"/>
    <mergeCell ref="AU13:AU15"/>
    <mergeCell ref="AP10:AP12"/>
    <mergeCell ref="AQ10:AQ12"/>
    <mergeCell ref="AR10:AR12"/>
    <mergeCell ref="AU10:AU12"/>
    <mergeCell ref="BC10:BC12"/>
    <mergeCell ref="BC13:BC15"/>
    <mergeCell ref="AO10:AO12"/>
    <mergeCell ref="AQ16:AQ18"/>
    <mergeCell ref="AZ16:AZ18"/>
    <mergeCell ref="AO13:AO15"/>
    <mergeCell ref="AT10:AT12"/>
    <mergeCell ref="AS13:AS15"/>
    <mergeCell ref="AP13:AP15"/>
    <mergeCell ref="AY10:AY12"/>
    <mergeCell ref="AZ10:AZ12"/>
    <mergeCell ref="BA10:BA12"/>
    <mergeCell ref="BB10:BB12"/>
    <mergeCell ref="AS10:AS12"/>
    <mergeCell ref="AR16:AR18"/>
    <mergeCell ref="AU16:AU18"/>
    <mergeCell ref="AV16:AV18"/>
    <mergeCell ref="AW16:AW18"/>
    <mergeCell ref="AX16:AX18"/>
    <mergeCell ref="AY16:AY18"/>
    <mergeCell ref="AP16:AP18"/>
    <mergeCell ref="BE10:BE12"/>
    <mergeCell ref="BF10:BF12"/>
    <mergeCell ref="BD10:BD12"/>
    <mergeCell ref="BB13:BB15"/>
    <mergeCell ref="BE13:BE15"/>
    <mergeCell ref="BF13:BF15"/>
    <mergeCell ref="BG13:BG15"/>
    <mergeCell ref="BG19:BG21"/>
    <mergeCell ref="BF67:BF69"/>
    <mergeCell ref="BG67:BG69"/>
    <mergeCell ref="AR61:AR63"/>
    <mergeCell ref="AU61:AU63"/>
    <mergeCell ref="AY49:AY51"/>
    <mergeCell ref="AZ49:AZ51"/>
    <mergeCell ref="BA49:BA51"/>
    <mergeCell ref="BB49:BB51"/>
    <mergeCell ref="BE49:BE51"/>
    <mergeCell ref="AR49:AR51"/>
    <mergeCell ref="AU49:AU51"/>
    <mergeCell ref="AV40:AV42"/>
    <mergeCell ref="AW40:AW42"/>
    <mergeCell ref="AX40:AX42"/>
    <mergeCell ref="AW10:AW12"/>
    <mergeCell ref="BC28:BC30"/>
    <mergeCell ref="BB25:BB27"/>
    <mergeCell ref="AS25:AS27"/>
    <mergeCell ref="AT25:AT27"/>
    <mergeCell ref="BF25:BF27"/>
    <mergeCell ref="BG25:BG27"/>
    <mergeCell ref="AZ34:AZ36"/>
    <mergeCell ref="BA34:BA36"/>
    <mergeCell ref="BB34:BB36"/>
    <mergeCell ref="AM70:AM72"/>
    <mergeCell ref="AN70:AN72"/>
    <mergeCell ref="AO70:AO72"/>
    <mergeCell ref="AP70:AP72"/>
    <mergeCell ref="AM61:AM63"/>
    <mergeCell ref="AN61:AN63"/>
    <mergeCell ref="R53:T55"/>
    <mergeCell ref="U53:Y55"/>
    <mergeCell ref="AE37:AF39"/>
    <mergeCell ref="AE40:AF42"/>
    <mergeCell ref="AE43:AF45"/>
    <mergeCell ref="AG49:AG51"/>
    <mergeCell ref="AH49:AH51"/>
    <mergeCell ref="AI49:AI51"/>
    <mergeCell ref="AL49:AL51"/>
    <mergeCell ref="AM49:AM51"/>
    <mergeCell ref="AG19:AG21"/>
    <mergeCell ref="AH19:AH21"/>
    <mergeCell ref="AI19:AI21"/>
    <mergeCell ref="AL19:AL21"/>
    <mergeCell ref="AG22:AG24"/>
    <mergeCell ref="AH22:AH24"/>
    <mergeCell ref="AI22:AI24"/>
    <mergeCell ref="AL22:AL24"/>
    <mergeCell ref="AN31:AN33"/>
    <mergeCell ref="AO31:AO33"/>
    <mergeCell ref="AE46:AF48"/>
    <mergeCell ref="AE49:AF51"/>
    <mergeCell ref="AI25:AI27"/>
    <mergeCell ref="AL25:AL27"/>
    <mergeCell ref="AJ58:AJ60"/>
    <mergeCell ref="AJ61:AJ63"/>
    <mergeCell ref="AG9:AP9"/>
    <mergeCell ref="AQ9:AZ9"/>
    <mergeCell ref="BA9:BJ9"/>
    <mergeCell ref="R8:T9"/>
    <mergeCell ref="U8:Y9"/>
    <mergeCell ref="AE3:AF9"/>
    <mergeCell ref="B3:Y7"/>
    <mergeCell ref="AG3:BJ8"/>
    <mergeCell ref="B8:E9"/>
    <mergeCell ref="F8:G9"/>
    <mergeCell ref="H8:Q9"/>
    <mergeCell ref="AM10:AM12"/>
    <mergeCell ref="AM19:AM21"/>
    <mergeCell ref="AM31:AM33"/>
    <mergeCell ref="AM22:AM24"/>
    <mergeCell ref="AI34:AI36"/>
    <mergeCell ref="AL34:AL36"/>
    <mergeCell ref="AM34:AM36"/>
    <mergeCell ref="BI16:BI18"/>
    <mergeCell ref="AN10:AN12"/>
    <mergeCell ref="AE10:AF12"/>
    <mergeCell ref="AE16:AF18"/>
    <mergeCell ref="AM16:AM18"/>
    <mergeCell ref="AN16:AN18"/>
    <mergeCell ref="AO16:AO18"/>
    <mergeCell ref="AE13:AF15"/>
    <mergeCell ref="AG13:AG15"/>
    <mergeCell ref="AH13:AH15"/>
    <mergeCell ref="AI13:AI15"/>
    <mergeCell ref="AL13:AL15"/>
    <mergeCell ref="AM13:AM15"/>
    <mergeCell ref="AN13:AN15"/>
    <mergeCell ref="R98:T99"/>
    <mergeCell ref="U98:Y99"/>
    <mergeCell ref="B80:E99"/>
    <mergeCell ref="F80:G83"/>
    <mergeCell ref="H80:Q81"/>
    <mergeCell ref="R80:T81"/>
    <mergeCell ref="U80:Y81"/>
    <mergeCell ref="H82:Q83"/>
    <mergeCell ref="R82:T83"/>
    <mergeCell ref="U82:Y83"/>
    <mergeCell ref="F84:G87"/>
    <mergeCell ref="H84:Q85"/>
    <mergeCell ref="R84:T85"/>
    <mergeCell ref="U84:Y85"/>
    <mergeCell ref="H86:Q87"/>
    <mergeCell ref="R86:T87"/>
    <mergeCell ref="U86:Y87"/>
    <mergeCell ref="F88:G91"/>
    <mergeCell ref="H88:Q89"/>
    <mergeCell ref="R88:T89"/>
    <mergeCell ref="U88:Y89"/>
    <mergeCell ref="H90:Q91"/>
    <mergeCell ref="R90:T91"/>
    <mergeCell ref="U90:Y91"/>
    <mergeCell ref="F92:G95"/>
    <mergeCell ref="H92:Q93"/>
    <mergeCell ref="R92:T93"/>
    <mergeCell ref="U92:Y93"/>
    <mergeCell ref="H94:Q95"/>
  </mergeCells>
  <pageMargins left="0.39370078740157483" right="0.39370078740157483" top="0.39370078740157483" bottom="0.39370078740157483" header="0.31496062992125984" footer="0.31496062992125984"/>
  <pageSetup paperSize="9" scale="96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S105"/>
  <sheetViews>
    <sheetView view="pageBreakPreview" topLeftCell="A2" zoomScaleNormal="175" zoomScaleSheetLayoutView="100" zoomScalePageLayoutView="130" workbookViewId="0">
      <selection activeCell="N13" sqref="N13:N15"/>
    </sheetView>
  </sheetViews>
  <sheetFormatPr baseColWidth="10" defaultRowHeight="15" x14ac:dyDescent="0.25"/>
  <cols>
    <col min="1" max="1" width="0.7109375" customWidth="1"/>
    <col min="2" max="2" width="2" customWidth="1"/>
    <col min="3" max="3" width="2.140625" customWidth="1"/>
    <col min="4" max="16" width="3.42578125" customWidth="1"/>
    <col min="17" max="17" width="3.140625" customWidth="1"/>
    <col min="18" max="18" width="2.5703125" customWidth="1"/>
    <col min="19" max="19" width="0.5703125" customWidth="1"/>
    <col min="20" max="20" width="2.28515625" customWidth="1"/>
    <col min="21" max="21" width="2.140625" customWidth="1"/>
    <col min="22" max="22" width="1.7109375" customWidth="1"/>
    <col min="23" max="36" width="2" customWidth="1"/>
    <col min="37" max="37" width="2.5703125" customWidth="1"/>
    <col min="38" max="40" width="2" customWidth="1"/>
    <col min="41" max="41" width="1.5703125" customWidth="1"/>
    <col min="42" max="42" width="0.7109375" hidden="1" customWidth="1"/>
    <col min="43" max="43" width="0.5703125" hidden="1" customWidth="1"/>
    <col min="44" max="45" width="0.28515625" hidden="1" customWidth="1"/>
    <col min="46" max="76" width="1.42578125" customWidth="1"/>
    <col min="77" max="296" width="2" customWidth="1"/>
  </cols>
  <sheetData>
    <row r="1" spans="2:43" ht="0.75" customHeight="1" x14ac:dyDescent="0.25"/>
    <row r="2" spans="2:43" ht="5.25" customHeight="1" x14ac:dyDescent="0.25"/>
    <row r="3" spans="2:43" ht="18.75" customHeight="1" x14ac:dyDescent="0.25">
      <c r="B3" s="562" t="s">
        <v>2</v>
      </c>
      <c r="C3" s="513"/>
      <c r="D3" s="566" t="s">
        <v>8</v>
      </c>
      <c r="E3" s="519"/>
      <c r="F3" s="519"/>
      <c r="G3" s="519"/>
      <c r="H3" s="519"/>
      <c r="I3" s="519"/>
      <c r="J3" s="519"/>
      <c r="K3" s="519"/>
      <c r="L3" s="519"/>
      <c r="M3" s="519"/>
      <c r="N3" s="519"/>
      <c r="O3" s="519"/>
      <c r="T3" s="564" t="s">
        <v>44</v>
      </c>
      <c r="U3" s="564"/>
      <c r="V3" s="564"/>
      <c r="W3" s="564"/>
      <c r="X3" s="564"/>
      <c r="Y3" s="564"/>
      <c r="Z3" s="564"/>
      <c r="AA3" s="564"/>
      <c r="AB3" s="564"/>
      <c r="AC3" s="564"/>
      <c r="AD3" s="564"/>
      <c r="AE3" s="564"/>
      <c r="AF3" s="564"/>
      <c r="AG3" s="564"/>
      <c r="AH3" s="564"/>
      <c r="AI3" s="564"/>
      <c r="AJ3" s="564"/>
      <c r="AK3" s="564"/>
      <c r="AL3" s="564"/>
      <c r="AM3" s="564"/>
      <c r="AN3" s="564"/>
      <c r="AO3" s="564"/>
      <c r="AP3" s="564"/>
      <c r="AQ3" s="564"/>
    </row>
    <row r="4" spans="2:43" ht="19.5" customHeight="1" x14ac:dyDescent="0.25">
      <c r="B4" s="562"/>
      <c r="C4" s="513"/>
      <c r="D4" s="566"/>
      <c r="E4" s="519"/>
      <c r="F4" s="519"/>
      <c r="G4" s="519"/>
      <c r="H4" s="519"/>
      <c r="I4" s="519"/>
      <c r="J4" s="519"/>
      <c r="K4" s="519"/>
      <c r="L4" s="519"/>
      <c r="M4" s="519"/>
      <c r="N4" s="519"/>
      <c r="O4" s="519"/>
      <c r="T4" s="564"/>
      <c r="U4" s="564"/>
      <c r="V4" s="564"/>
      <c r="W4" s="564"/>
      <c r="X4" s="564"/>
      <c r="Y4" s="564"/>
      <c r="Z4" s="564"/>
      <c r="AA4" s="564"/>
      <c r="AB4" s="564"/>
      <c r="AC4" s="564"/>
      <c r="AD4" s="564"/>
      <c r="AE4" s="564"/>
      <c r="AF4" s="564"/>
      <c r="AG4" s="564"/>
      <c r="AH4" s="564"/>
      <c r="AI4" s="564"/>
      <c r="AJ4" s="564"/>
      <c r="AK4" s="564"/>
      <c r="AL4" s="564"/>
      <c r="AM4" s="564"/>
      <c r="AN4" s="564"/>
      <c r="AO4" s="564"/>
      <c r="AP4" s="564"/>
      <c r="AQ4" s="564"/>
    </row>
    <row r="5" spans="2:43" ht="26.25" customHeight="1" x14ac:dyDescent="0.25">
      <c r="B5" s="562"/>
      <c r="C5" s="513"/>
      <c r="D5" s="568"/>
      <c r="E5" s="520"/>
      <c r="F5" s="520"/>
      <c r="G5" s="520"/>
      <c r="H5" s="520"/>
      <c r="I5" s="520"/>
      <c r="J5" s="520"/>
      <c r="K5" s="520"/>
      <c r="L5" s="520"/>
      <c r="M5" s="520"/>
      <c r="N5" s="520"/>
      <c r="O5" s="520"/>
      <c r="T5" s="564"/>
      <c r="U5" s="564"/>
      <c r="V5" s="564"/>
      <c r="W5" s="564"/>
      <c r="X5" s="564"/>
      <c r="Y5" s="564"/>
      <c r="Z5" s="564"/>
      <c r="AA5" s="564"/>
      <c r="AB5" s="564"/>
      <c r="AC5" s="564"/>
      <c r="AD5" s="564"/>
      <c r="AE5" s="564"/>
      <c r="AF5" s="564"/>
      <c r="AG5" s="564"/>
      <c r="AH5" s="564"/>
      <c r="AI5" s="564"/>
      <c r="AJ5" s="564"/>
      <c r="AK5" s="564"/>
      <c r="AL5" s="564"/>
      <c r="AM5" s="564"/>
      <c r="AN5" s="564"/>
      <c r="AO5" s="564"/>
      <c r="AP5" s="564"/>
      <c r="AQ5" s="564"/>
    </row>
    <row r="6" spans="2:43" ht="21" customHeight="1" x14ac:dyDescent="0.25">
      <c r="B6" s="562"/>
      <c r="C6" s="562"/>
      <c r="D6" s="676" t="s">
        <v>92</v>
      </c>
      <c r="E6" s="471"/>
      <c r="F6" s="471"/>
      <c r="G6" s="471"/>
      <c r="H6" s="471"/>
      <c r="I6" s="677"/>
      <c r="J6" s="676" t="s">
        <v>150</v>
      </c>
      <c r="K6" s="471"/>
      <c r="L6" s="471"/>
      <c r="M6" s="471"/>
      <c r="N6" s="471"/>
      <c r="O6" s="471"/>
      <c r="T6" s="564"/>
      <c r="U6" s="564"/>
      <c r="V6" s="564"/>
      <c r="W6" s="564"/>
      <c r="X6" s="564"/>
      <c r="Y6" s="564"/>
      <c r="Z6" s="564"/>
      <c r="AA6" s="564"/>
      <c r="AB6" s="564"/>
      <c r="AC6" s="564"/>
      <c r="AD6" s="564"/>
      <c r="AE6" s="564"/>
      <c r="AF6" s="564"/>
      <c r="AG6" s="564"/>
      <c r="AH6" s="564"/>
      <c r="AI6" s="564"/>
      <c r="AJ6" s="564"/>
      <c r="AK6" s="564"/>
      <c r="AL6" s="564"/>
      <c r="AM6" s="564"/>
      <c r="AN6" s="564"/>
      <c r="AO6" s="564"/>
      <c r="AP6" s="564"/>
      <c r="AQ6" s="564"/>
    </row>
    <row r="7" spans="2:43" ht="17.25" customHeight="1" x14ac:dyDescent="0.25">
      <c r="B7" s="562"/>
      <c r="C7" s="562"/>
      <c r="D7" s="472"/>
      <c r="E7" s="473"/>
      <c r="F7" s="473"/>
      <c r="G7" s="473"/>
      <c r="H7" s="473"/>
      <c r="I7" s="678"/>
      <c r="J7" s="472"/>
      <c r="K7" s="473"/>
      <c r="L7" s="473"/>
      <c r="M7" s="473"/>
      <c r="N7" s="473"/>
      <c r="O7" s="473"/>
      <c r="T7" s="565"/>
      <c r="U7" s="565"/>
      <c r="V7" s="565"/>
      <c r="W7" s="565"/>
      <c r="X7" s="565"/>
      <c r="Y7" s="565"/>
      <c r="Z7" s="565"/>
      <c r="AA7" s="565"/>
      <c r="AB7" s="565"/>
      <c r="AC7" s="565"/>
      <c r="AD7" s="565"/>
      <c r="AE7" s="565"/>
      <c r="AF7" s="565"/>
      <c r="AG7" s="565"/>
      <c r="AH7" s="565"/>
      <c r="AI7" s="565"/>
      <c r="AJ7" s="565"/>
      <c r="AK7" s="565"/>
      <c r="AL7" s="565"/>
      <c r="AM7" s="565"/>
      <c r="AN7" s="565"/>
      <c r="AO7" s="565"/>
      <c r="AP7" s="565"/>
      <c r="AQ7" s="565"/>
    </row>
    <row r="8" spans="2:43" ht="18" customHeight="1" x14ac:dyDescent="0.25">
      <c r="B8" s="562"/>
      <c r="C8" s="562"/>
      <c r="D8" s="670" t="s">
        <v>151</v>
      </c>
      <c r="E8" s="671"/>
      <c r="F8" s="672" t="s">
        <v>7</v>
      </c>
      <c r="G8" s="670" t="s">
        <v>151</v>
      </c>
      <c r="H8" s="671"/>
      <c r="I8" s="672" t="s">
        <v>7</v>
      </c>
      <c r="J8" s="670" t="s">
        <v>151</v>
      </c>
      <c r="K8" s="671"/>
      <c r="L8" s="672" t="s">
        <v>7</v>
      </c>
      <c r="M8" s="670" t="s">
        <v>151</v>
      </c>
      <c r="N8" s="671"/>
      <c r="O8" s="674" t="s">
        <v>7</v>
      </c>
      <c r="T8" s="570" t="s">
        <v>20</v>
      </c>
      <c r="U8" s="570"/>
      <c r="V8" s="570"/>
      <c r="W8" s="571"/>
      <c r="X8" s="654">
        <v>1</v>
      </c>
      <c r="Y8" s="655"/>
      <c r="Z8" s="556" t="s">
        <v>21</v>
      </c>
      <c r="AA8" s="557"/>
      <c r="AB8" s="557"/>
      <c r="AC8" s="557"/>
      <c r="AD8" s="557"/>
      <c r="AE8" s="557"/>
      <c r="AF8" s="557"/>
      <c r="AG8" s="557"/>
      <c r="AH8" s="557"/>
      <c r="AI8" s="558"/>
      <c r="AJ8" s="556" t="s">
        <v>22</v>
      </c>
      <c r="AK8" s="557"/>
      <c r="AL8" s="558"/>
      <c r="AM8" s="556" t="s">
        <v>23</v>
      </c>
      <c r="AN8" s="557"/>
      <c r="AO8" s="557"/>
      <c r="AP8" s="557"/>
      <c r="AQ8" s="557"/>
    </row>
    <row r="9" spans="2:43" ht="22.5" customHeight="1" x14ac:dyDescent="0.25">
      <c r="B9" s="563"/>
      <c r="C9" s="563"/>
      <c r="D9" s="160" t="s">
        <v>6</v>
      </c>
      <c r="E9" s="160" t="s">
        <v>6</v>
      </c>
      <c r="F9" s="673"/>
      <c r="G9" s="160" t="s">
        <v>6</v>
      </c>
      <c r="H9" s="160" t="s">
        <v>6</v>
      </c>
      <c r="I9" s="673"/>
      <c r="J9" s="160" t="s">
        <v>6</v>
      </c>
      <c r="K9" s="160" t="s">
        <v>6</v>
      </c>
      <c r="L9" s="673"/>
      <c r="M9" s="160" t="s">
        <v>6</v>
      </c>
      <c r="N9" s="160" t="s">
        <v>6</v>
      </c>
      <c r="O9" s="675"/>
      <c r="T9" s="572"/>
      <c r="U9" s="572"/>
      <c r="V9" s="572"/>
      <c r="W9" s="573"/>
      <c r="X9" s="656"/>
      <c r="Y9" s="657"/>
      <c r="Z9" s="559"/>
      <c r="AA9" s="560"/>
      <c r="AB9" s="560"/>
      <c r="AC9" s="560"/>
      <c r="AD9" s="560"/>
      <c r="AE9" s="560"/>
      <c r="AF9" s="560"/>
      <c r="AG9" s="560"/>
      <c r="AH9" s="560"/>
      <c r="AI9" s="561"/>
      <c r="AJ9" s="559"/>
      <c r="AK9" s="560"/>
      <c r="AL9" s="561"/>
      <c r="AM9" s="559"/>
      <c r="AN9" s="560"/>
      <c r="AO9" s="560"/>
      <c r="AP9" s="560"/>
      <c r="AQ9" s="560"/>
    </row>
    <row r="10" spans="2:43" ht="8.25" customHeight="1" x14ac:dyDescent="0.25">
      <c r="B10" s="461">
        <v>1</v>
      </c>
      <c r="C10" s="462"/>
      <c r="D10" s="642"/>
      <c r="E10" s="642"/>
      <c r="F10" s="642"/>
      <c r="G10" s="642">
        <v>14</v>
      </c>
      <c r="H10" s="578">
        <v>15</v>
      </c>
      <c r="I10" s="578">
        <f t="shared" ref="I10" si="0">IF(G10="","",H10)</f>
        <v>15</v>
      </c>
      <c r="J10" s="642"/>
      <c r="K10" s="642"/>
      <c r="L10" s="642"/>
      <c r="M10" s="642">
        <v>15</v>
      </c>
      <c r="N10" s="578">
        <v>16</v>
      </c>
      <c r="O10" s="578">
        <f t="shared" ref="O10" si="1">IF(M10="","",N10)</f>
        <v>16</v>
      </c>
      <c r="T10" s="634" t="s">
        <v>208</v>
      </c>
      <c r="U10" s="634"/>
      <c r="V10" s="634"/>
      <c r="W10" s="635"/>
      <c r="X10" s="660">
        <v>1</v>
      </c>
      <c r="Y10" s="661"/>
      <c r="Z10" s="545" t="s">
        <v>209</v>
      </c>
      <c r="AA10" s="546"/>
      <c r="AB10" s="546"/>
      <c r="AC10" s="546"/>
      <c r="AD10" s="546"/>
      <c r="AE10" s="546"/>
      <c r="AF10" s="546"/>
      <c r="AG10" s="546"/>
      <c r="AH10" s="546"/>
      <c r="AI10" s="547"/>
      <c r="AJ10" s="532"/>
      <c r="AK10" s="533"/>
      <c r="AL10" s="534"/>
      <c r="AM10" s="538">
        <v>18</v>
      </c>
      <c r="AN10" s="539"/>
      <c r="AO10" s="539"/>
      <c r="AP10" s="539"/>
      <c r="AQ10" s="539"/>
    </row>
    <row r="11" spans="2:43" ht="8.25" customHeight="1" x14ac:dyDescent="0.25">
      <c r="B11" s="460"/>
      <c r="C11" s="524"/>
      <c r="D11" s="643"/>
      <c r="E11" s="643"/>
      <c r="F11" s="643"/>
      <c r="G11" s="643"/>
      <c r="H11" s="578"/>
      <c r="I11" s="578"/>
      <c r="J11" s="643"/>
      <c r="K11" s="643"/>
      <c r="L11" s="643"/>
      <c r="M11" s="643"/>
      <c r="N11" s="578"/>
      <c r="O11" s="578"/>
      <c r="T11" s="636"/>
      <c r="U11" s="636"/>
      <c r="V11" s="636"/>
      <c r="W11" s="637"/>
      <c r="X11" s="662"/>
      <c r="Y11" s="663"/>
      <c r="Z11" s="548"/>
      <c r="AA11" s="549"/>
      <c r="AB11" s="549"/>
      <c r="AC11" s="549"/>
      <c r="AD11" s="549"/>
      <c r="AE11" s="549"/>
      <c r="AF11" s="549"/>
      <c r="AG11" s="549"/>
      <c r="AH11" s="549"/>
      <c r="AI11" s="550"/>
      <c r="AJ11" s="551"/>
      <c r="AK11" s="552"/>
      <c r="AL11" s="553"/>
      <c r="AM11" s="554"/>
      <c r="AN11" s="555"/>
      <c r="AO11" s="555"/>
      <c r="AP11" s="555"/>
      <c r="AQ11" s="555"/>
    </row>
    <row r="12" spans="2:43" ht="8.25" customHeight="1" x14ac:dyDescent="0.25">
      <c r="B12" s="460"/>
      <c r="C12" s="524"/>
      <c r="D12" s="643"/>
      <c r="E12" s="643"/>
      <c r="F12" s="644"/>
      <c r="G12" s="644"/>
      <c r="H12" s="578"/>
      <c r="I12" s="578"/>
      <c r="J12" s="643"/>
      <c r="K12" s="643"/>
      <c r="L12" s="644"/>
      <c r="M12" s="644"/>
      <c r="N12" s="578"/>
      <c r="O12" s="578"/>
      <c r="T12" s="636"/>
      <c r="U12" s="636"/>
      <c r="V12" s="636"/>
      <c r="W12" s="637"/>
      <c r="X12" s="662"/>
      <c r="Y12" s="663"/>
      <c r="Z12" s="545"/>
      <c r="AA12" s="546"/>
      <c r="AB12" s="546"/>
      <c r="AC12" s="546"/>
      <c r="AD12" s="546"/>
      <c r="AE12" s="546"/>
      <c r="AF12" s="546"/>
      <c r="AG12" s="546"/>
      <c r="AH12" s="546"/>
      <c r="AI12" s="547"/>
      <c r="AJ12" s="532"/>
      <c r="AK12" s="533"/>
      <c r="AL12" s="534"/>
      <c r="AM12" s="538"/>
      <c r="AN12" s="539"/>
      <c r="AO12" s="539"/>
      <c r="AP12" s="539"/>
      <c r="AQ12" s="539"/>
    </row>
    <row r="13" spans="2:43" ht="8.25" customHeight="1" x14ac:dyDescent="0.25">
      <c r="B13" s="461">
        <v>2</v>
      </c>
      <c r="C13" s="462"/>
      <c r="D13" s="642"/>
      <c r="E13" s="642"/>
      <c r="F13" s="642"/>
      <c r="G13" s="642">
        <v>13</v>
      </c>
      <c r="H13" s="578">
        <v>14</v>
      </c>
      <c r="I13" s="578">
        <f t="shared" ref="I13" si="2">IF(G13="","",H13)</f>
        <v>14</v>
      </c>
      <c r="J13" s="642"/>
      <c r="K13" s="642"/>
      <c r="L13" s="642"/>
      <c r="M13" s="642">
        <v>13</v>
      </c>
      <c r="N13" s="578">
        <v>14</v>
      </c>
      <c r="O13" s="578">
        <f t="shared" ref="O13" si="3">IF(M13="","",N13)</f>
        <v>14</v>
      </c>
      <c r="T13" s="636"/>
      <c r="U13" s="636"/>
      <c r="V13" s="636"/>
      <c r="W13" s="637"/>
      <c r="X13" s="662"/>
      <c r="Y13" s="663"/>
      <c r="Z13" s="548"/>
      <c r="AA13" s="549"/>
      <c r="AB13" s="549"/>
      <c r="AC13" s="549"/>
      <c r="AD13" s="549"/>
      <c r="AE13" s="549"/>
      <c r="AF13" s="549"/>
      <c r="AG13" s="549"/>
      <c r="AH13" s="549"/>
      <c r="AI13" s="550"/>
      <c r="AJ13" s="551"/>
      <c r="AK13" s="552"/>
      <c r="AL13" s="553"/>
      <c r="AM13" s="554"/>
      <c r="AN13" s="555"/>
      <c r="AO13" s="555"/>
      <c r="AP13" s="555"/>
      <c r="AQ13" s="555"/>
    </row>
    <row r="14" spans="2:43" ht="8.25" customHeight="1" x14ac:dyDescent="0.25">
      <c r="B14" s="460"/>
      <c r="C14" s="524"/>
      <c r="D14" s="643"/>
      <c r="E14" s="643"/>
      <c r="F14" s="643"/>
      <c r="G14" s="643"/>
      <c r="H14" s="578"/>
      <c r="I14" s="578"/>
      <c r="J14" s="643"/>
      <c r="K14" s="643"/>
      <c r="L14" s="643"/>
      <c r="M14" s="643"/>
      <c r="N14" s="578"/>
      <c r="O14" s="578"/>
      <c r="T14" s="636"/>
      <c r="U14" s="636"/>
      <c r="V14" s="636"/>
      <c r="W14" s="637"/>
      <c r="X14" s="660">
        <v>2</v>
      </c>
      <c r="Y14" s="661"/>
      <c r="Z14" s="645" t="s">
        <v>210</v>
      </c>
      <c r="AA14" s="646"/>
      <c r="AB14" s="646"/>
      <c r="AC14" s="646"/>
      <c r="AD14" s="646"/>
      <c r="AE14" s="646"/>
      <c r="AF14" s="646"/>
      <c r="AG14" s="646"/>
      <c r="AH14" s="646"/>
      <c r="AI14" s="647"/>
      <c r="AJ14" s="532"/>
      <c r="AK14" s="533"/>
      <c r="AL14" s="534"/>
      <c r="AM14" s="538"/>
      <c r="AN14" s="539"/>
      <c r="AO14" s="539"/>
      <c r="AP14" s="539"/>
      <c r="AQ14" s="539"/>
    </row>
    <row r="15" spans="2:43" ht="8.25" customHeight="1" x14ac:dyDescent="0.25">
      <c r="B15" s="460"/>
      <c r="C15" s="524"/>
      <c r="D15" s="643"/>
      <c r="E15" s="643"/>
      <c r="F15" s="644"/>
      <c r="G15" s="644"/>
      <c r="H15" s="578"/>
      <c r="I15" s="578"/>
      <c r="J15" s="643"/>
      <c r="K15" s="643"/>
      <c r="L15" s="644"/>
      <c r="M15" s="644"/>
      <c r="N15" s="578"/>
      <c r="O15" s="578"/>
      <c r="T15" s="636"/>
      <c r="U15" s="636"/>
      <c r="V15" s="636"/>
      <c r="W15" s="637"/>
      <c r="X15" s="662"/>
      <c r="Y15" s="663"/>
      <c r="Z15" s="648"/>
      <c r="AA15" s="649"/>
      <c r="AB15" s="649"/>
      <c r="AC15" s="649"/>
      <c r="AD15" s="649"/>
      <c r="AE15" s="649"/>
      <c r="AF15" s="649"/>
      <c r="AG15" s="649"/>
      <c r="AH15" s="649"/>
      <c r="AI15" s="650"/>
      <c r="AJ15" s="535"/>
      <c r="AK15" s="536"/>
      <c r="AL15" s="537"/>
      <c r="AM15" s="540"/>
      <c r="AN15" s="541"/>
      <c r="AO15" s="541"/>
      <c r="AP15" s="541"/>
      <c r="AQ15" s="541"/>
    </row>
    <row r="16" spans="2:43" ht="8.25" customHeight="1" x14ac:dyDescent="0.25">
      <c r="B16" s="461">
        <v>3</v>
      </c>
      <c r="C16" s="462"/>
      <c r="D16" s="642"/>
      <c r="E16" s="642"/>
      <c r="F16" s="642"/>
      <c r="G16" s="642">
        <v>14</v>
      </c>
      <c r="H16" s="578">
        <v>16</v>
      </c>
      <c r="I16" s="578">
        <f t="shared" ref="I16" si="4">IF(G16="","",H16)</f>
        <v>16</v>
      </c>
      <c r="J16" s="642"/>
      <c r="K16" s="642"/>
      <c r="L16" s="642"/>
      <c r="M16" s="642">
        <v>14</v>
      </c>
      <c r="N16" s="578">
        <v>16</v>
      </c>
      <c r="O16" s="578">
        <f t="shared" ref="O16" si="5">IF(M16="","",N16)</f>
        <v>16</v>
      </c>
      <c r="T16" s="636"/>
      <c r="U16" s="636"/>
      <c r="V16" s="636"/>
      <c r="W16" s="637"/>
      <c r="X16" s="662"/>
      <c r="Y16" s="663"/>
      <c r="Z16" s="648"/>
      <c r="AA16" s="649"/>
      <c r="AB16" s="649"/>
      <c r="AC16" s="649"/>
      <c r="AD16" s="649"/>
      <c r="AE16" s="649"/>
      <c r="AF16" s="649"/>
      <c r="AG16" s="649"/>
      <c r="AH16" s="649"/>
      <c r="AI16" s="650"/>
      <c r="AJ16" s="535"/>
      <c r="AK16" s="536"/>
      <c r="AL16" s="537"/>
      <c r="AM16" s="540"/>
      <c r="AN16" s="541"/>
      <c r="AO16" s="541"/>
      <c r="AP16" s="541"/>
      <c r="AQ16" s="541"/>
    </row>
    <row r="17" spans="2:43" ht="8.25" customHeight="1" x14ac:dyDescent="0.25">
      <c r="B17" s="460"/>
      <c r="C17" s="524"/>
      <c r="D17" s="643"/>
      <c r="E17" s="643"/>
      <c r="F17" s="643"/>
      <c r="G17" s="643"/>
      <c r="H17" s="578"/>
      <c r="I17" s="578"/>
      <c r="J17" s="643"/>
      <c r="K17" s="643"/>
      <c r="L17" s="643"/>
      <c r="M17" s="643"/>
      <c r="N17" s="578"/>
      <c r="O17" s="578"/>
      <c r="T17" s="636"/>
      <c r="U17" s="636"/>
      <c r="V17" s="636"/>
      <c r="W17" s="637"/>
      <c r="X17" s="662"/>
      <c r="Y17" s="663"/>
      <c r="Z17" s="651"/>
      <c r="AA17" s="652"/>
      <c r="AB17" s="652"/>
      <c r="AC17" s="652"/>
      <c r="AD17" s="652"/>
      <c r="AE17" s="652"/>
      <c r="AF17" s="652"/>
      <c r="AG17" s="652"/>
      <c r="AH17" s="652"/>
      <c r="AI17" s="653"/>
      <c r="AJ17" s="551"/>
      <c r="AK17" s="552"/>
      <c r="AL17" s="553"/>
      <c r="AM17" s="554"/>
      <c r="AN17" s="555"/>
      <c r="AO17" s="555"/>
      <c r="AP17" s="555"/>
      <c r="AQ17" s="555"/>
    </row>
    <row r="18" spans="2:43" ht="8.25" customHeight="1" x14ac:dyDescent="0.25">
      <c r="B18" s="460"/>
      <c r="C18" s="524"/>
      <c r="D18" s="643"/>
      <c r="E18" s="643"/>
      <c r="F18" s="644"/>
      <c r="G18" s="644"/>
      <c r="H18" s="578"/>
      <c r="I18" s="578"/>
      <c r="J18" s="643"/>
      <c r="K18" s="643"/>
      <c r="L18" s="644"/>
      <c r="M18" s="644"/>
      <c r="N18" s="578"/>
      <c r="O18" s="578"/>
      <c r="T18" s="636"/>
      <c r="U18" s="636"/>
      <c r="V18" s="636"/>
      <c r="W18" s="637"/>
      <c r="X18" s="660">
        <v>3</v>
      </c>
      <c r="Y18" s="661"/>
      <c r="Z18" s="545" t="s">
        <v>211</v>
      </c>
      <c r="AA18" s="546"/>
      <c r="AB18" s="546"/>
      <c r="AC18" s="546"/>
      <c r="AD18" s="546"/>
      <c r="AE18" s="546"/>
      <c r="AF18" s="546"/>
      <c r="AG18" s="546"/>
      <c r="AH18" s="546"/>
      <c r="AI18" s="547"/>
      <c r="AJ18" s="532"/>
      <c r="AK18" s="533"/>
      <c r="AL18" s="534"/>
      <c r="AM18" s="538"/>
      <c r="AN18" s="539"/>
      <c r="AO18" s="539"/>
      <c r="AP18" s="539"/>
      <c r="AQ18" s="539"/>
    </row>
    <row r="19" spans="2:43" ht="8.25" customHeight="1" x14ac:dyDescent="0.25">
      <c r="B19" s="461">
        <v>4</v>
      </c>
      <c r="C19" s="462"/>
      <c r="D19" s="642"/>
      <c r="E19" s="642"/>
      <c r="F19" s="642"/>
      <c r="G19" s="642">
        <v>14</v>
      </c>
      <c r="H19" s="578">
        <v>15</v>
      </c>
      <c r="I19" s="578">
        <f t="shared" ref="I19" si="6">IF(G19="","",H19)</f>
        <v>15</v>
      </c>
      <c r="J19" s="642"/>
      <c r="K19" s="642"/>
      <c r="L19" s="642"/>
      <c r="M19" s="642">
        <v>15</v>
      </c>
      <c r="N19" s="578">
        <v>16</v>
      </c>
      <c r="O19" s="578">
        <f t="shared" ref="O19" si="7">IF(M19="","",N19)</f>
        <v>16</v>
      </c>
      <c r="T19" s="636"/>
      <c r="U19" s="636"/>
      <c r="V19" s="636"/>
      <c r="W19" s="637"/>
      <c r="X19" s="662"/>
      <c r="Y19" s="663"/>
      <c r="Z19" s="548"/>
      <c r="AA19" s="549"/>
      <c r="AB19" s="549"/>
      <c r="AC19" s="549"/>
      <c r="AD19" s="549"/>
      <c r="AE19" s="549"/>
      <c r="AF19" s="549"/>
      <c r="AG19" s="549"/>
      <c r="AH19" s="549"/>
      <c r="AI19" s="550"/>
      <c r="AJ19" s="551"/>
      <c r="AK19" s="552"/>
      <c r="AL19" s="553"/>
      <c r="AM19" s="554"/>
      <c r="AN19" s="555"/>
      <c r="AO19" s="555"/>
      <c r="AP19" s="555"/>
      <c r="AQ19" s="555"/>
    </row>
    <row r="20" spans="2:43" ht="8.25" customHeight="1" x14ac:dyDescent="0.25">
      <c r="B20" s="460"/>
      <c r="C20" s="524"/>
      <c r="D20" s="643"/>
      <c r="E20" s="643"/>
      <c r="F20" s="643"/>
      <c r="G20" s="643"/>
      <c r="H20" s="578"/>
      <c r="I20" s="578"/>
      <c r="J20" s="643"/>
      <c r="K20" s="643"/>
      <c r="L20" s="643"/>
      <c r="M20" s="643"/>
      <c r="N20" s="578"/>
      <c r="O20" s="578"/>
      <c r="T20" s="636"/>
      <c r="U20" s="636"/>
      <c r="V20" s="636"/>
      <c r="W20" s="637"/>
      <c r="X20" s="662"/>
      <c r="Y20" s="663"/>
      <c r="Z20" s="545" t="s">
        <v>212</v>
      </c>
      <c r="AA20" s="546"/>
      <c r="AB20" s="546"/>
      <c r="AC20" s="546"/>
      <c r="AD20" s="546"/>
      <c r="AE20" s="546"/>
      <c r="AF20" s="546"/>
      <c r="AG20" s="546"/>
      <c r="AH20" s="546"/>
      <c r="AI20" s="547"/>
      <c r="AJ20" s="532"/>
      <c r="AK20" s="533"/>
      <c r="AL20" s="534"/>
      <c r="AM20" s="538"/>
      <c r="AN20" s="539"/>
      <c r="AO20" s="539"/>
      <c r="AP20" s="539"/>
      <c r="AQ20" s="539"/>
    </row>
    <row r="21" spans="2:43" ht="8.25" customHeight="1" x14ac:dyDescent="0.25">
      <c r="B21" s="460"/>
      <c r="C21" s="524"/>
      <c r="D21" s="643"/>
      <c r="E21" s="643"/>
      <c r="F21" s="644"/>
      <c r="G21" s="644"/>
      <c r="H21" s="578"/>
      <c r="I21" s="578"/>
      <c r="J21" s="643"/>
      <c r="K21" s="643"/>
      <c r="L21" s="644"/>
      <c r="M21" s="644"/>
      <c r="N21" s="578"/>
      <c r="O21" s="578"/>
      <c r="T21" s="636"/>
      <c r="U21" s="636"/>
      <c r="V21" s="636"/>
      <c r="W21" s="637"/>
      <c r="X21" s="662"/>
      <c r="Y21" s="663"/>
      <c r="Z21" s="548"/>
      <c r="AA21" s="549"/>
      <c r="AB21" s="549"/>
      <c r="AC21" s="549"/>
      <c r="AD21" s="549"/>
      <c r="AE21" s="549"/>
      <c r="AF21" s="549"/>
      <c r="AG21" s="549"/>
      <c r="AH21" s="549"/>
      <c r="AI21" s="550"/>
      <c r="AJ21" s="551"/>
      <c r="AK21" s="552"/>
      <c r="AL21" s="553"/>
      <c r="AM21" s="554"/>
      <c r="AN21" s="555"/>
      <c r="AO21" s="555"/>
      <c r="AP21" s="555"/>
      <c r="AQ21" s="555"/>
    </row>
    <row r="22" spans="2:43" ht="8.25" customHeight="1" x14ac:dyDescent="0.25">
      <c r="B22" s="461">
        <v>5</v>
      </c>
      <c r="C22" s="462"/>
      <c r="D22" s="556"/>
      <c r="E22" s="578"/>
      <c r="F22" s="578"/>
      <c r="G22" s="642">
        <v>14</v>
      </c>
      <c r="H22" s="578">
        <v>15</v>
      </c>
      <c r="I22" s="578">
        <f t="shared" ref="I22" si="8">IF(G22="","",H22)</f>
        <v>15</v>
      </c>
      <c r="J22" s="642"/>
      <c r="K22" s="642"/>
      <c r="L22" s="642"/>
      <c r="M22" s="642">
        <v>15</v>
      </c>
      <c r="N22" s="578">
        <v>16</v>
      </c>
      <c r="O22" s="578">
        <f t="shared" ref="O22" si="9">IF(M22="","",N22)</f>
        <v>16</v>
      </c>
      <c r="T22" s="636"/>
      <c r="U22" s="636"/>
      <c r="V22" s="636"/>
      <c r="W22" s="637"/>
      <c r="X22" s="660">
        <v>4</v>
      </c>
      <c r="Y22" s="661"/>
      <c r="Z22" s="545" t="s">
        <v>237</v>
      </c>
      <c r="AA22" s="546"/>
      <c r="AB22" s="546"/>
      <c r="AC22" s="546"/>
      <c r="AD22" s="546"/>
      <c r="AE22" s="546"/>
      <c r="AF22" s="546"/>
      <c r="AG22" s="546"/>
      <c r="AH22" s="546"/>
      <c r="AI22" s="547"/>
      <c r="AJ22" s="532"/>
      <c r="AK22" s="533"/>
      <c r="AL22" s="534"/>
      <c r="AM22" s="538"/>
      <c r="AN22" s="539"/>
      <c r="AO22" s="539"/>
      <c r="AP22" s="539"/>
      <c r="AQ22" s="539"/>
    </row>
    <row r="23" spans="2:43" ht="8.25" customHeight="1" x14ac:dyDescent="0.25">
      <c r="B23" s="460"/>
      <c r="C23" s="524"/>
      <c r="D23" s="639"/>
      <c r="E23" s="578"/>
      <c r="F23" s="578"/>
      <c r="G23" s="643"/>
      <c r="H23" s="578"/>
      <c r="I23" s="578"/>
      <c r="J23" s="643"/>
      <c r="K23" s="643"/>
      <c r="L23" s="643"/>
      <c r="M23" s="643"/>
      <c r="N23" s="578"/>
      <c r="O23" s="578"/>
      <c r="T23" s="636"/>
      <c r="U23" s="636"/>
      <c r="V23" s="636"/>
      <c r="W23" s="637"/>
      <c r="X23" s="662"/>
      <c r="Y23" s="663"/>
      <c r="Z23" s="548"/>
      <c r="AA23" s="549"/>
      <c r="AB23" s="549"/>
      <c r="AC23" s="549"/>
      <c r="AD23" s="549"/>
      <c r="AE23" s="549"/>
      <c r="AF23" s="549"/>
      <c r="AG23" s="549"/>
      <c r="AH23" s="549"/>
      <c r="AI23" s="550"/>
      <c r="AJ23" s="551"/>
      <c r="AK23" s="552"/>
      <c r="AL23" s="553"/>
      <c r="AM23" s="554"/>
      <c r="AN23" s="555"/>
      <c r="AO23" s="555"/>
      <c r="AP23" s="555"/>
      <c r="AQ23" s="555"/>
    </row>
    <row r="24" spans="2:43" ht="8.25" customHeight="1" x14ac:dyDescent="0.25">
      <c r="B24" s="460"/>
      <c r="C24" s="524"/>
      <c r="D24" s="559"/>
      <c r="E24" s="578"/>
      <c r="F24" s="578"/>
      <c r="G24" s="644"/>
      <c r="H24" s="578"/>
      <c r="I24" s="578"/>
      <c r="J24" s="643"/>
      <c r="K24" s="643"/>
      <c r="L24" s="644"/>
      <c r="M24" s="644"/>
      <c r="N24" s="578"/>
      <c r="O24" s="578"/>
      <c r="T24" s="636"/>
      <c r="U24" s="636"/>
      <c r="V24" s="636"/>
      <c r="W24" s="637"/>
      <c r="X24" s="662"/>
      <c r="Y24" s="663"/>
      <c r="Z24" s="545" t="s">
        <v>238</v>
      </c>
      <c r="AA24" s="546"/>
      <c r="AB24" s="546"/>
      <c r="AC24" s="546"/>
      <c r="AD24" s="546"/>
      <c r="AE24" s="546"/>
      <c r="AF24" s="546"/>
      <c r="AG24" s="546"/>
      <c r="AH24" s="546"/>
      <c r="AI24" s="547"/>
      <c r="AJ24" s="532"/>
      <c r="AK24" s="533"/>
      <c r="AL24" s="534"/>
      <c r="AM24" s="538"/>
      <c r="AN24" s="539"/>
      <c r="AO24" s="539"/>
      <c r="AP24" s="539"/>
      <c r="AQ24" s="539"/>
    </row>
    <row r="25" spans="2:43" ht="8.25" customHeight="1" x14ac:dyDescent="0.25">
      <c r="B25" s="461">
        <v>6</v>
      </c>
      <c r="C25" s="462"/>
      <c r="D25" s="556"/>
      <c r="E25" s="578"/>
      <c r="F25" s="578"/>
      <c r="G25" s="642"/>
      <c r="H25" s="578"/>
      <c r="I25" s="578"/>
      <c r="J25" s="578"/>
      <c r="K25" s="578"/>
      <c r="L25" s="578"/>
      <c r="M25" s="642"/>
      <c r="N25" s="578"/>
      <c r="O25" s="578"/>
      <c r="T25" s="636"/>
      <c r="U25" s="636"/>
      <c r="V25" s="636"/>
      <c r="W25" s="637"/>
      <c r="X25" s="662"/>
      <c r="Y25" s="663"/>
      <c r="Z25" s="548"/>
      <c r="AA25" s="549"/>
      <c r="AB25" s="549"/>
      <c r="AC25" s="549"/>
      <c r="AD25" s="549"/>
      <c r="AE25" s="549"/>
      <c r="AF25" s="549"/>
      <c r="AG25" s="549"/>
      <c r="AH25" s="549"/>
      <c r="AI25" s="550"/>
      <c r="AJ25" s="551"/>
      <c r="AK25" s="552"/>
      <c r="AL25" s="553"/>
      <c r="AM25" s="554"/>
      <c r="AN25" s="555"/>
      <c r="AO25" s="555"/>
      <c r="AP25" s="555"/>
      <c r="AQ25" s="555"/>
    </row>
    <row r="26" spans="2:43" ht="8.25" customHeight="1" x14ac:dyDescent="0.25">
      <c r="B26" s="460"/>
      <c r="C26" s="524"/>
      <c r="D26" s="639"/>
      <c r="E26" s="578"/>
      <c r="F26" s="578"/>
      <c r="G26" s="643"/>
      <c r="H26" s="578"/>
      <c r="I26" s="578"/>
      <c r="J26" s="578"/>
      <c r="K26" s="578"/>
      <c r="L26" s="578"/>
      <c r="M26" s="643"/>
      <c r="N26" s="578"/>
      <c r="O26" s="578"/>
      <c r="T26" s="636"/>
      <c r="U26" s="636"/>
      <c r="V26" s="636"/>
      <c r="W26" s="637"/>
      <c r="X26" s="660">
        <v>5</v>
      </c>
      <c r="Y26" s="661"/>
      <c r="Z26" s="545"/>
      <c r="AA26" s="546"/>
      <c r="AB26" s="546"/>
      <c r="AC26" s="546"/>
      <c r="AD26" s="546"/>
      <c r="AE26" s="546"/>
      <c r="AF26" s="546"/>
      <c r="AG26" s="546"/>
      <c r="AH26" s="546"/>
      <c r="AI26" s="547"/>
      <c r="AJ26" s="532"/>
      <c r="AK26" s="533"/>
      <c r="AL26" s="534"/>
      <c r="AM26" s="538"/>
      <c r="AN26" s="539"/>
      <c r="AO26" s="539"/>
      <c r="AP26" s="539"/>
      <c r="AQ26" s="539"/>
    </row>
    <row r="27" spans="2:43" ht="8.25" customHeight="1" x14ac:dyDescent="0.25">
      <c r="B27" s="460"/>
      <c r="C27" s="524"/>
      <c r="D27" s="639"/>
      <c r="E27" s="578"/>
      <c r="F27" s="578"/>
      <c r="G27" s="644"/>
      <c r="H27" s="578"/>
      <c r="I27" s="578"/>
      <c r="J27" s="578"/>
      <c r="K27" s="578"/>
      <c r="L27" s="578"/>
      <c r="M27" s="644"/>
      <c r="N27" s="578"/>
      <c r="O27" s="578"/>
      <c r="T27" s="636"/>
      <c r="U27" s="636"/>
      <c r="V27" s="636"/>
      <c r="W27" s="637"/>
      <c r="X27" s="662"/>
      <c r="Y27" s="663"/>
      <c r="Z27" s="548"/>
      <c r="AA27" s="549"/>
      <c r="AB27" s="549"/>
      <c r="AC27" s="549"/>
      <c r="AD27" s="549"/>
      <c r="AE27" s="549"/>
      <c r="AF27" s="549"/>
      <c r="AG27" s="549"/>
      <c r="AH27" s="549"/>
      <c r="AI27" s="550"/>
      <c r="AJ27" s="551"/>
      <c r="AK27" s="552"/>
      <c r="AL27" s="553"/>
      <c r="AM27" s="554"/>
      <c r="AN27" s="555"/>
      <c r="AO27" s="555"/>
      <c r="AP27" s="555"/>
      <c r="AQ27" s="555"/>
    </row>
    <row r="28" spans="2:43" ht="8.25" customHeight="1" x14ac:dyDescent="0.25">
      <c r="B28" s="461">
        <v>7</v>
      </c>
      <c r="C28" s="462"/>
      <c r="D28" s="578"/>
      <c r="E28" s="578"/>
      <c r="F28" s="578"/>
      <c r="G28" s="642">
        <v>14</v>
      </c>
      <c r="H28" s="578">
        <v>14</v>
      </c>
      <c r="I28" s="578">
        <f t="shared" ref="I28" si="10">IF(G28="","",H28)</f>
        <v>14</v>
      </c>
      <c r="J28" s="578"/>
      <c r="K28" s="578"/>
      <c r="L28" s="578"/>
      <c r="M28" s="642">
        <v>14</v>
      </c>
      <c r="N28" s="578">
        <v>15</v>
      </c>
      <c r="O28" s="578">
        <f t="shared" ref="O28" si="11">IF(M28="","",N28)</f>
        <v>15</v>
      </c>
      <c r="T28" s="636"/>
      <c r="U28" s="636"/>
      <c r="V28" s="636"/>
      <c r="W28" s="637"/>
      <c r="X28" s="662"/>
      <c r="Y28" s="663"/>
      <c r="Z28" s="545"/>
      <c r="AA28" s="546"/>
      <c r="AB28" s="546"/>
      <c r="AC28" s="546"/>
      <c r="AD28" s="546"/>
      <c r="AE28" s="546"/>
      <c r="AF28" s="546"/>
      <c r="AG28" s="546"/>
      <c r="AH28" s="546"/>
      <c r="AI28" s="547"/>
      <c r="AJ28" s="532"/>
      <c r="AK28" s="533"/>
      <c r="AL28" s="534"/>
      <c r="AM28" s="538"/>
      <c r="AN28" s="539"/>
      <c r="AO28" s="539"/>
      <c r="AP28" s="539"/>
      <c r="AQ28" s="539"/>
    </row>
    <row r="29" spans="2:43" ht="8.25" customHeight="1" x14ac:dyDescent="0.25">
      <c r="B29" s="460"/>
      <c r="C29" s="524"/>
      <c r="D29" s="578"/>
      <c r="E29" s="578"/>
      <c r="F29" s="578"/>
      <c r="G29" s="643"/>
      <c r="H29" s="578"/>
      <c r="I29" s="578"/>
      <c r="J29" s="578"/>
      <c r="K29" s="578"/>
      <c r="L29" s="578"/>
      <c r="M29" s="643"/>
      <c r="N29" s="578"/>
      <c r="O29" s="578"/>
      <c r="T29" s="658"/>
      <c r="U29" s="658"/>
      <c r="V29" s="658"/>
      <c r="W29" s="659"/>
      <c r="X29" s="662"/>
      <c r="Y29" s="663"/>
      <c r="Z29" s="548"/>
      <c r="AA29" s="549"/>
      <c r="AB29" s="549"/>
      <c r="AC29" s="549"/>
      <c r="AD29" s="549"/>
      <c r="AE29" s="549"/>
      <c r="AF29" s="549"/>
      <c r="AG29" s="549"/>
      <c r="AH29" s="549"/>
      <c r="AI29" s="550"/>
      <c r="AJ29" s="551"/>
      <c r="AK29" s="552"/>
      <c r="AL29" s="553"/>
      <c r="AM29" s="554"/>
      <c r="AN29" s="555"/>
      <c r="AO29" s="555"/>
      <c r="AP29" s="555"/>
      <c r="AQ29" s="555"/>
    </row>
    <row r="30" spans="2:43" ht="7.5" customHeight="1" x14ac:dyDescent="0.25">
      <c r="B30" s="460"/>
      <c r="C30" s="524"/>
      <c r="D30" s="578"/>
      <c r="E30" s="578"/>
      <c r="F30" s="578"/>
      <c r="G30" s="644"/>
      <c r="H30" s="578"/>
      <c r="I30" s="578"/>
      <c r="J30" s="578"/>
      <c r="K30" s="578"/>
      <c r="L30" s="578"/>
      <c r="M30" s="644"/>
      <c r="N30" s="578"/>
      <c r="O30" s="578"/>
      <c r="T30" s="608" t="s">
        <v>20</v>
      </c>
      <c r="U30" s="608"/>
      <c r="V30" s="608"/>
      <c r="W30" s="609"/>
      <c r="X30" s="638">
        <v>2</v>
      </c>
      <c r="Y30" s="638"/>
      <c r="Z30" s="578" t="s">
        <v>21</v>
      </c>
      <c r="AA30" s="578"/>
      <c r="AB30" s="578"/>
      <c r="AC30" s="578"/>
      <c r="AD30" s="578"/>
      <c r="AE30" s="578"/>
      <c r="AF30" s="578"/>
      <c r="AG30" s="578"/>
      <c r="AH30" s="578"/>
      <c r="AI30" s="578"/>
      <c r="AJ30" s="556" t="s">
        <v>22</v>
      </c>
      <c r="AK30" s="557"/>
      <c r="AL30" s="558"/>
      <c r="AM30" s="578" t="s">
        <v>23</v>
      </c>
      <c r="AN30" s="578"/>
      <c r="AO30" s="578"/>
      <c r="AP30" s="578"/>
      <c r="AQ30" s="579"/>
    </row>
    <row r="31" spans="2:43" ht="9.75" customHeight="1" x14ac:dyDescent="0.25">
      <c r="B31" s="461">
        <v>8</v>
      </c>
      <c r="C31" s="462"/>
      <c r="D31" s="642"/>
      <c r="E31" s="642"/>
      <c r="F31" s="642"/>
      <c r="G31" s="642"/>
      <c r="H31" s="578"/>
      <c r="I31" s="578"/>
      <c r="J31" s="578"/>
      <c r="K31" s="578"/>
      <c r="L31" s="578"/>
      <c r="M31" s="642"/>
      <c r="N31" s="578"/>
      <c r="O31" s="578"/>
      <c r="T31" s="610"/>
      <c r="U31" s="610"/>
      <c r="V31" s="610"/>
      <c r="W31" s="611"/>
      <c r="X31" s="638"/>
      <c r="Y31" s="638"/>
      <c r="Z31" s="578"/>
      <c r="AA31" s="578"/>
      <c r="AB31" s="578"/>
      <c r="AC31" s="578"/>
      <c r="AD31" s="578"/>
      <c r="AE31" s="578"/>
      <c r="AF31" s="578"/>
      <c r="AG31" s="578"/>
      <c r="AH31" s="578"/>
      <c r="AI31" s="578"/>
      <c r="AJ31" s="639"/>
      <c r="AK31" s="640"/>
      <c r="AL31" s="641"/>
      <c r="AM31" s="578"/>
      <c r="AN31" s="578"/>
      <c r="AO31" s="578"/>
      <c r="AP31" s="578"/>
      <c r="AQ31" s="579"/>
    </row>
    <row r="32" spans="2:43" ht="6.75" customHeight="1" x14ac:dyDescent="0.25">
      <c r="B32" s="460"/>
      <c r="C32" s="524"/>
      <c r="D32" s="643"/>
      <c r="E32" s="643"/>
      <c r="F32" s="643"/>
      <c r="G32" s="643"/>
      <c r="H32" s="578"/>
      <c r="I32" s="578"/>
      <c r="J32" s="578"/>
      <c r="K32" s="578"/>
      <c r="L32" s="578"/>
      <c r="M32" s="643"/>
      <c r="N32" s="578"/>
      <c r="O32" s="578"/>
      <c r="T32" s="612"/>
      <c r="U32" s="612"/>
      <c r="V32" s="612"/>
      <c r="W32" s="613"/>
      <c r="X32" s="638"/>
      <c r="Y32" s="638"/>
      <c r="Z32" s="578"/>
      <c r="AA32" s="578"/>
      <c r="AB32" s="578"/>
      <c r="AC32" s="578"/>
      <c r="AD32" s="578"/>
      <c r="AE32" s="578"/>
      <c r="AF32" s="578"/>
      <c r="AG32" s="578"/>
      <c r="AH32" s="578"/>
      <c r="AI32" s="578"/>
      <c r="AJ32" s="559"/>
      <c r="AK32" s="560"/>
      <c r="AL32" s="561"/>
      <c r="AM32" s="578"/>
      <c r="AN32" s="578"/>
      <c r="AO32" s="578"/>
      <c r="AP32" s="578"/>
      <c r="AQ32" s="579"/>
    </row>
    <row r="33" spans="2:43" ht="7.5" customHeight="1" x14ac:dyDescent="0.25">
      <c r="B33" s="460"/>
      <c r="C33" s="524"/>
      <c r="D33" s="643"/>
      <c r="E33" s="643"/>
      <c r="F33" s="644"/>
      <c r="G33" s="644"/>
      <c r="H33" s="578"/>
      <c r="I33" s="578"/>
      <c r="J33" s="578"/>
      <c r="K33" s="578"/>
      <c r="L33" s="578"/>
      <c r="M33" s="644"/>
      <c r="N33" s="578"/>
      <c r="O33" s="578"/>
      <c r="T33" s="634" t="s">
        <v>217</v>
      </c>
      <c r="U33" s="634"/>
      <c r="V33" s="634"/>
      <c r="W33" s="635"/>
      <c r="X33" s="660">
        <v>1</v>
      </c>
      <c r="Y33" s="661"/>
      <c r="Z33" s="545" t="s">
        <v>213</v>
      </c>
      <c r="AA33" s="546"/>
      <c r="AB33" s="546"/>
      <c r="AC33" s="546"/>
      <c r="AD33" s="546"/>
      <c r="AE33" s="546"/>
      <c r="AF33" s="546"/>
      <c r="AG33" s="546"/>
      <c r="AH33" s="546"/>
      <c r="AI33" s="547"/>
      <c r="AJ33" s="532"/>
      <c r="AK33" s="533"/>
      <c r="AL33" s="534"/>
      <c r="AM33" s="538">
        <v>12</v>
      </c>
      <c r="AN33" s="539"/>
      <c r="AO33" s="539"/>
      <c r="AP33" s="539"/>
      <c r="AQ33" s="539"/>
    </row>
    <row r="34" spans="2:43" ht="7.5" customHeight="1" x14ac:dyDescent="0.25">
      <c r="B34" s="461">
        <v>9</v>
      </c>
      <c r="C34" s="462"/>
      <c r="D34" s="642"/>
      <c r="E34" s="642"/>
      <c r="F34" s="642"/>
      <c r="G34" s="642">
        <v>14</v>
      </c>
      <c r="H34" s="578">
        <v>14</v>
      </c>
      <c r="I34" s="578">
        <f t="shared" ref="I34" si="12">IF(G34="","",H34)</f>
        <v>14</v>
      </c>
      <c r="J34" s="578"/>
      <c r="K34" s="578"/>
      <c r="L34" s="578"/>
      <c r="M34" s="642">
        <v>14</v>
      </c>
      <c r="N34" s="578">
        <v>15</v>
      </c>
      <c r="O34" s="578">
        <f t="shared" ref="O34" si="13">IF(M34="","",N34)</f>
        <v>15</v>
      </c>
      <c r="T34" s="636"/>
      <c r="U34" s="636"/>
      <c r="V34" s="636"/>
      <c r="W34" s="637"/>
      <c r="X34" s="662"/>
      <c r="Y34" s="663"/>
      <c r="Z34" s="548"/>
      <c r="AA34" s="549"/>
      <c r="AB34" s="549"/>
      <c r="AC34" s="549"/>
      <c r="AD34" s="549"/>
      <c r="AE34" s="549"/>
      <c r="AF34" s="549"/>
      <c r="AG34" s="549"/>
      <c r="AH34" s="549"/>
      <c r="AI34" s="550"/>
      <c r="AJ34" s="551"/>
      <c r="AK34" s="552"/>
      <c r="AL34" s="553"/>
      <c r="AM34" s="554"/>
      <c r="AN34" s="555"/>
      <c r="AO34" s="555"/>
      <c r="AP34" s="555"/>
      <c r="AQ34" s="555"/>
    </row>
    <row r="35" spans="2:43" ht="7.5" customHeight="1" x14ac:dyDescent="0.25">
      <c r="B35" s="460"/>
      <c r="C35" s="524"/>
      <c r="D35" s="643"/>
      <c r="E35" s="643"/>
      <c r="F35" s="643"/>
      <c r="G35" s="643"/>
      <c r="H35" s="578"/>
      <c r="I35" s="578"/>
      <c r="J35" s="578"/>
      <c r="K35" s="578"/>
      <c r="L35" s="578"/>
      <c r="M35" s="643"/>
      <c r="N35" s="578"/>
      <c r="O35" s="578"/>
      <c r="T35" s="636"/>
      <c r="U35" s="636"/>
      <c r="V35" s="636"/>
      <c r="W35" s="637"/>
      <c r="X35" s="662"/>
      <c r="Y35" s="663"/>
      <c r="Z35" s="545" t="s">
        <v>214</v>
      </c>
      <c r="AA35" s="546"/>
      <c r="AB35" s="546"/>
      <c r="AC35" s="546"/>
      <c r="AD35" s="546"/>
      <c r="AE35" s="546"/>
      <c r="AF35" s="546"/>
      <c r="AG35" s="546"/>
      <c r="AH35" s="546"/>
      <c r="AI35" s="547"/>
      <c r="AJ35" s="532"/>
      <c r="AK35" s="533"/>
      <c r="AL35" s="534"/>
      <c r="AM35" s="538"/>
      <c r="AN35" s="539"/>
      <c r="AO35" s="539"/>
      <c r="AP35" s="539"/>
      <c r="AQ35" s="539"/>
    </row>
    <row r="36" spans="2:43" ht="7.5" customHeight="1" x14ac:dyDescent="0.25">
      <c r="B36" s="460"/>
      <c r="C36" s="524"/>
      <c r="D36" s="643"/>
      <c r="E36" s="643"/>
      <c r="F36" s="644"/>
      <c r="G36" s="644"/>
      <c r="H36" s="578"/>
      <c r="I36" s="578"/>
      <c r="J36" s="578"/>
      <c r="K36" s="578"/>
      <c r="L36" s="578"/>
      <c r="M36" s="644"/>
      <c r="N36" s="578"/>
      <c r="O36" s="578"/>
      <c r="T36" s="636"/>
      <c r="U36" s="636"/>
      <c r="V36" s="636"/>
      <c r="W36" s="637"/>
      <c r="X36" s="662"/>
      <c r="Y36" s="663"/>
      <c r="Z36" s="548"/>
      <c r="AA36" s="549"/>
      <c r="AB36" s="549"/>
      <c r="AC36" s="549"/>
      <c r="AD36" s="549"/>
      <c r="AE36" s="549"/>
      <c r="AF36" s="549"/>
      <c r="AG36" s="549"/>
      <c r="AH36" s="549"/>
      <c r="AI36" s="550"/>
      <c r="AJ36" s="551"/>
      <c r="AK36" s="552"/>
      <c r="AL36" s="553"/>
      <c r="AM36" s="554"/>
      <c r="AN36" s="555"/>
      <c r="AO36" s="555"/>
      <c r="AP36" s="555"/>
      <c r="AQ36" s="555"/>
    </row>
    <row r="37" spans="2:43" ht="7.5" customHeight="1" x14ac:dyDescent="0.25">
      <c r="B37" s="461">
        <v>10</v>
      </c>
      <c r="C37" s="462"/>
      <c r="D37" s="642"/>
      <c r="E37" s="642"/>
      <c r="F37" s="642"/>
      <c r="G37" s="642">
        <v>14</v>
      </c>
      <c r="H37" s="578">
        <v>14</v>
      </c>
      <c r="I37" s="578">
        <f t="shared" ref="I37" si="14">IF(G37="","",H37)</f>
        <v>14</v>
      </c>
      <c r="J37" s="578"/>
      <c r="K37" s="578"/>
      <c r="L37" s="578"/>
      <c r="M37" s="642">
        <v>14</v>
      </c>
      <c r="N37" s="578">
        <v>15</v>
      </c>
      <c r="O37" s="578">
        <f t="shared" ref="O37" si="15">IF(M37="","",N37)</f>
        <v>15</v>
      </c>
      <c r="T37" s="636"/>
      <c r="U37" s="636"/>
      <c r="V37" s="636"/>
      <c r="W37" s="637"/>
      <c r="X37" s="660">
        <v>2</v>
      </c>
      <c r="Y37" s="661"/>
      <c r="Z37" s="545" t="s">
        <v>232</v>
      </c>
      <c r="AA37" s="546"/>
      <c r="AB37" s="546"/>
      <c r="AC37" s="546"/>
      <c r="AD37" s="546"/>
      <c r="AE37" s="546"/>
      <c r="AF37" s="546"/>
      <c r="AG37" s="546"/>
      <c r="AH37" s="546"/>
      <c r="AI37" s="547"/>
      <c r="AJ37" s="532"/>
      <c r="AK37" s="533"/>
      <c r="AL37" s="534"/>
      <c r="AM37" s="538">
        <v>6</v>
      </c>
      <c r="AN37" s="539"/>
      <c r="AO37" s="539"/>
      <c r="AP37" s="539"/>
      <c r="AQ37" s="539"/>
    </row>
    <row r="38" spans="2:43" ht="7.5" customHeight="1" x14ac:dyDescent="0.25">
      <c r="B38" s="460"/>
      <c r="C38" s="524"/>
      <c r="D38" s="643"/>
      <c r="E38" s="643"/>
      <c r="F38" s="643"/>
      <c r="G38" s="643"/>
      <c r="H38" s="578"/>
      <c r="I38" s="578"/>
      <c r="J38" s="578"/>
      <c r="K38" s="578"/>
      <c r="L38" s="578"/>
      <c r="M38" s="643"/>
      <c r="N38" s="578"/>
      <c r="O38" s="578"/>
      <c r="T38" s="636"/>
      <c r="U38" s="636"/>
      <c r="V38" s="636"/>
      <c r="W38" s="637"/>
      <c r="X38" s="662"/>
      <c r="Y38" s="663"/>
      <c r="Z38" s="548"/>
      <c r="AA38" s="549"/>
      <c r="AB38" s="549"/>
      <c r="AC38" s="549"/>
      <c r="AD38" s="549"/>
      <c r="AE38" s="549"/>
      <c r="AF38" s="549"/>
      <c r="AG38" s="549"/>
      <c r="AH38" s="549"/>
      <c r="AI38" s="550"/>
      <c r="AJ38" s="551"/>
      <c r="AK38" s="552"/>
      <c r="AL38" s="553"/>
      <c r="AM38" s="554"/>
      <c r="AN38" s="555"/>
      <c r="AO38" s="555"/>
      <c r="AP38" s="555"/>
      <c r="AQ38" s="555"/>
    </row>
    <row r="39" spans="2:43" ht="7.5" customHeight="1" x14ac:dyDescent="0.25">
      <c r="B39" s="460"/>
      <c r="C39" s="524"/>
      <c r="D39" s="643"/>
      <c r="E39" s="643"/>
      <c r="F39" s="644"/>
      <c r="G39" s="644"/>
      <c r="H39" s="578"/>
      <c r="I39" s="578"/>
      <c r="J39" s="578"/>
      <c r="K39" s="578"/>
      <c r="L39" s="578"/>
      <c r="M39" s="644"/>
      <c r="N39" s="578"/>
      <c r="O39" s="578"/>
      <c r="T39" s="636"/>
      <c r="U39" s="636"/>
      <c r="V39" s="636"/>
      <c r="W39" s="637"/>
      <c r="X39" s="662"/>
      <c r="Y39" s="663"/>
      <c r="Z39" s="545" t="s">
        <v>233</v>
      </c>
      <c r="AA39" s="546"/>
      <c r="AB39" s="546"/>
      <c r="AC39" s="546"/>
      <c r="AD39" s="546"/>
      <c r="AE39" s="546"/>
      <c r="AF39" s="546"/>
      <c r="AG39" s="546"/>
      <c r="AH39" s="546"/>
      <c r="AI39" s="547"/>
      <c r="AJ39" s="532"/>
      <c r="AK39" s="533"/>
      <c r="AL39" s="534"/>
      <c r="AM39" s="538"/>
      <c r="AN39" s="539"/>
      <c r="AO39" s="539"/>
      <c r="AP39" s="539"/>
      <c r="AQ39" s="539"/>
    </row>
    <row r="40" spans="2:43" ht="7.5" customHeight="1" x14ac:dyDescent="0.25">
      <c r="B40" s="461">
        <v>11</v>
      </c>
      <c r="C40" s="462"/>
      <c r="D40" s="642"/>
      <c r="E40" s="642"/>
      <c r="F40" s="642"/>
      <c r="G40" s="642">
        <v>14</v>
      </c>
      <c r="H40" s="578">
        <v>14</v>
      </c>
      <c r="I40" s="578">
        <f t="shared" ref="I40" si="16">IF(G40="","",H40)</f>
        <v>14</v>
      </c>
      <c r="J40" s="578"/>
      <c r="K40" s="578"/>
      <c r="L40" s="578"/>
      <c r="M40" s="642">
        <v>14</v>
      </c>
      <c r="N40" s="578">
        <v>15</v>
      </c>
      <c r="O40" s="578">
        <f t="shared" ref="O40" si="17">IF(M40="","",N40)</f>
        <v>15</v>
      </c>
      <c r="T40" s="636"/>
      <c r="U40" s="636"/>
      <c r="V40" s="636"/>
      <c r="W40" s="637"/>
      <c r="X40" s="662"/>
      <c r="Y40" s="663"/>
      <c r="Z40" s="548"/>
      <c r="AA40" s="549"/>
      <c r="AB40" s="549"/>
      <c r="AC40" s="549"/>
      <c r="AD40" s="549"/>
      <c r="AE40" s="549"/>
      <c r="AF40" s="549"/>
      <c r="AG40" s="549"/>
      <c r="AH40" s="549"/>
      <c r="AI40" s="550"/>
      <c r="AJ40" s="551"/>
      <c r="AK40" s="552"/>
      <c r="AL40" s="553"/>
      <c r="AM40" s="554"/>
      <c r="AN40" s="555"/>
      <c r="AO40" s="555"/>
      <c r="AP40" s="555"/>
      <c r="AQ40" s="555"/>
    </row>
    <row r="41" spans="2:43" ht="7.5" customHeight="1" x14ac:dyDescent="0.25">
      <c r="B41" s="460"/>
      <c r="C41" s="524"/>
      <c r="D41" s="643"/>
      <c r="E41" s="643"/>
      <c r="F41" s="643"/>
      <c r="G41" s="643"/>
      <c r="H41" s="578"/>
      <c r="I41" s="578"/>
      <c r="J41" s="578"/>
      <c r="K41" s="578"/>
      <c r="L41" s="578"/>
      <c r="M41" s="643"/>
      <c r="N41" s="578"/>
      <c r="O41" s="578"/>
      <c r="T41" s="636"/>
      <c r="U41" s="636"/>
      <c r="V41" s="636"/>
      <c r="W41" s="637"/>
      <c r="X41" s="660">
        <v>3</v>
      </c>
      <c r="Y41" s="661"/>
      <c r="Z41" s="545"/>
      <c r="AA41" s="546"/>
      <c r="AB41" s="546"/>
      <c r="AC41" s="546"/>
      <c r="AD41" s="546"/>
      <c r="AE41" s="546"/>
      <c r="AF41" s="546"/>
      <c r="AG41" s="546"/>
      <c r="AH41" s="546"/>
      <c r="AI41" s="547"/>
      <c r="AJ41" s="532"/>
      <c r="AK41" s="533"/>
      <c r="AL41" s="534"/>
      <c r="AM41" s="538"/>
      <c r="AN41" s="539"/>
      <c r="AO41" s="539"/>
      <c r="AP41" s="539"/>
      <c r="AQ41" s="539"/>
    </row>
    <row r="42" spans="2:43" ht="7.5" customHeight="1" x14ac:dyDescent="0.25">
      <c r="B42" s="460"/>
      <c r="C42" s="524"/>
      <c r="D42" s="643"/>
      <c r="E42" s="643"/>
      <c r="F42" s="644"/>
      <c r="G42" s="644"/>
      <c r="H42" s="578"/>
      <c r="I42" s="578"/>
      <c r="J42" s="578"/>
      <c r="K42" s="578"/>
      <c r="L42" s="578"/>
      <c r="M42" s="644"/>
      <c r="N42" s="578"/>
      <c r="O42" s="578"/>
      <c r="T42" s="636"/>
      <c r="U42" s="636"/>
      <c r="V42" s="636"/>
      <c r="W42" s="637"/>
      <c r="X42" s="662"/>
      <c r="Y42" s="663"/>
      <c r="Z42" s="548"/>
      <c r="AA42" s="549"/>
      <c r="AB42" s="549"/>
      <c r="AC42" s="549"/>
      <c r="AD42" s="549"/>
      <c r="AE42" s="549"/>
      <c r="AF42" s="549"/>
      <c r="AG42" s="549"/>
      <c r="AH42" s="549"/>
      <c r="AI42" s="550"/>
      <c r="AJ42" s="551"/>
      <c r="AK42" s="552"/>
      <c r="AL42" s="553"/>
      <c r="AM42" s="554"/>
      <c r="AN42" s="555"/>
      <c r="AO42" s="555"/>
      <c r="AP42" s="555"/>
      <c r="AQ42" s="555"/>
    </row>
    <row r="43" spans="2:43" ht="7.5" customHeight="1" x14ac:dyDescent="0.25">
      <c r="B43" s="461">
        <v>12</v>
      </c>
      <c r="C43" s="462"/>
      <c r="D43" s="642"/>
      <c r="E43" s="642"/>
      <c r="F43" s="642"/>
      <c r="G43" s="642">
        <v>12</v>
      </c>
      <c r="H43" s="578">
        <v>12</v>
      </c>
      <c r="I43" s="578">
        <f t="shared" ref="I43" si="18">IF(G43="","",H43)</f>
        <v>12</v>
      </c>
      <c r="J43" s="642"/>
      <c r="K43" s="642"/>
      <c r="L43" s="642"/>
      <c r="M43" s="642">
        <v>12</v>
      </c>
      <c r="N43" s="578">
        <v>12</v>
      </c>
      <c r="O43" s="578">
        <f t="shared" ref="O43" si="19">IF(M43="","",N43)</f>
        <v>12</v>
      </c>
      <c r="T43" s="636"/>
      <c r="U43" s="636"/>
      <c r="V43" s="636"/>
      <c r="W43" s="637"/>
      <c r="X43" s="662"/>
      <c r="Y43" s="663"/>
      <c r="Z43" s="545"/>
      <c r="AA43" s="546"/>
      <c r="AB43" s="546"/>
      <c r="AC43" s="546"/>
      <c r="AD43" s="546"/>
      <c r="AE43" s="546"/>
      <c r="AF43" s="546"/>
      <c r="AG43" s="546"/>
      <c r="AH43" s="546"/>
      <c r="AI43" s="547"/>
      <c r="AJ43" s="532"/>
      <c r="AK43" s="533"/>
      <c r="AL43" s="534"/>
      <c r="AM43" s="538"/>
      <c r="AN43" s="539"/>
      <c r="AO43" s="539"/>
      <c r="AP43" s="539"/>
      <c r="AQ43" s="539"/>
    </row>
    <row r="44" spans="2:43" ht="7.5" customHeight="1" x14ac:dyDescent="0.25">
      <c r="B44" s="460"/>
      <c r="C44" s="524"/>
      <c r="D44" s="643"/>
      <c r="E44" s="643"/>
      <c r="F44" s="643"/>
      <c r="G44" s="643"/>
      <c r="H44" s="578"/>
      <c r="I44" s="578"/>
      <c r="J44" s="643"/>
      <c r="K44" s="643"/>
      <c r="L44" s="643"/>
      <c r="M44" s="643"/>
      <c r="N44" s="578"/>
      <c r="O44" s="578"/>
      <c r="T44" s="636"/>
      <c r="U44" s="636"/>
      <c r="V44" s="636"/>
      <c r="W44" s="637"/>
      <c r="X44" s="662"/>
      <c r="Y44" s="663"/>
      <c r="Z44" s="548"/>
      <c r="AA44" s="549"/>
      <c r="AB44" s="549"/>
      <c r="AC44" s="549"/>
      <c r="AD44" s="549"/>
      <c r="AE44" s="549"/>
      <c r="AF44" s="549"/>
      <c r="AG44" s="549"/>
      <c r="AH44" s="549"/>
      <c r="AI44" s="550"/>
      <c r="AJ44" s="551"/>
      <c r="AK44" s="552"/>
      <c r="AL44" s="553"/>
      <c r="AM44" s="554"/>
      <c r="AN44" s="555"/>
      <c r="AO44" s="555"/>
      <c r="AP44" s="555"/>
      <c r="AQ44" s="555"/>
    </row>
    <row r="45" spans="2:43" ht="7.5" customHeight="1" x14ac:dyDescent="0.25">
      <c r="B45" s="460"/>
      <c r="C45" s="524"/>
      <c r="D45" s="643"/>
      <c r="E45" s="643"/>
      <c r="F45" s="644"/>
      <c r="G45" s="644"/>
      <c r="H45" s="578"/>
      <c r="I45" s="578"/>
      <c r="J45" s="643"/>
      <c r="K45" s="643"/>
      <c r="L45" s="644"/>
      <c r="M45" s="644"/>
      <c r="N45" s="578"/>
      <c r="O45" s="578"/>
      <c r="T45" s="636"/>
      <c r="U45" s="636"/>
      <c r="V45" s="636"/>
      <c r="W45" s="637"/>
      <c r="X45" s="660">
        <v>4</v>
      </c>
      <c r="Y45" s="661"/>
      <c r="Z45" s="545"/>
      <c r="AA45" s="546"/>
      <c r="AB45" s="546"/>
      <c r="AC45" s="546"/>
      <c r="AD45" s="546"/>
      <c r="AE45" s="546"/>
      <c r="AF45" s="546"/>
      <c r="AG45" s="546"/>
      <c r="AH45" s="546"/>
      <c r="AI45" s="547"/>
      <c r="AJ45" s="532"/>
      <c r="AK45" s="533"/>
      <c r="AL45" s="534"/>
      <c r="AM45" s="538"/>
      <c r="AN45" s="539"/>
      <c r="AO45" s="539"/>
      <c r="AP45" s="539"/>
      <c r="AQ45" s="539"/>
    </row>
    <row r="46" spans="2:43" ht="7.5" customHeight="1" x14ac:dyDescent="0.25">
      <c r="B46" s="461">
        <v>13</v>
      </c>
      <c r="C46" s="462"/>
      <c r="D46" s="642"/>
      <c r="E46" s="642"/>
      <c r="F46" s="642"/>
      <c r="G46" s="642"/>
      <c r="H46" s="578"/>
      <c r="I46" s="578"/>
      <c r="J46" s="642"/>
      <c r="K46" s="642"/>
      <c r="L46" s="642"/>
      <c r="M46" s="642"/>
      <c r="N46" s="578"/>
      <c r="O46" s="578"/>
      <c r="T46" s="636"/>
      <c r="U46" s="636"/>
      <c r="V46" s="636"/>
      <c r="W46" s="637"/>
      <c r="X46" s="662"/>
      <c r="Y46" s="663"/>
      <c r="Z46" s="548"/>
      <c r="AA46" s="549"/>
      <c r="AB46" s="549"/>
      <c r="AC46" s="549"/>
      <c r="AD46" s="549"/>
      <c r="AE46" s="549"/>
      <c r="AF46" s="549"/>
      <c r="AG46" s="549"/>
      <c r="AH46" s="549"/>
      <c r="AI46" s="550"/>
      <c r="AJ46" s="551"/>
      <c r="AK46" s="552"/>
      <c r="AL46" s="553"/>
      <c r="AM46" s="554"/>
      <c r="AN46" s="555"/>
      <c r="AO46" s="555"/>
      <c r="AP46" s="555"/>
      <c r="AQ46" s="555"/>
    </row>
    <row r="47" spans="2:43" ht="7.5" customHeight="1" x14ac:dyDescent="0.25">
      <c r="B47" s="460"/>
      <c r="C47" s="524"/>
      <c r="D47" s="643"/>
      <c r="E47" s="643"/>
      <c r="F47" s="643"/>
      <c r="G47" s="643"/>
      <c r="H47" s="578"/>
      <c r="I47" s="578"/>
      <c r="J47" s="643"/>
      <c r="K47" s="643"/>
      <c r="L47" s="643"/>
      <c r="M47" s="643"/>
      <c r="N47" s="578"/>
      <c r="O47" s="578"/>
      <c r="T47" s="636"/>
      <c r="U47" s="636"/>
      <c r="V47" s="636"/>
      <c r="W47" s="637"/>
      <c r="X47" s="662"/>
      <c r="Y47" s="663"/>
      <c r="Z47" s="545"/>
      <c r="AA47" s="546"/>
      <c r="AB47" s="546"/>
      <c r="AC47" s="546"/>
      <c r="AD47" s="546"/>
      <c r="AE47" s="546"/>
      <c r="AF47" s="546"/>
      <c r="AG47" s="546"/>
      <c r="AH47" s="546"/>
      <c r="AI47" s="547"/>
      <c r="AJ47" s="532"/>
      <c r="AK47" s="533"/>
      <c r="AL47" s="534"/>
      <c r="AM47" s="538"/>
      <c r="AN47" s="539"/>
      <c r="AO47" s="539"/>
      <c r="AP47" s="539"/>
      <c r="AQ47" s="539"/>
    </row>
    <row r="48" spans="2:43" ht="7.5" customHeight="1" x14ac:dyDescent="0.25">
      <c r="B48" s="460"/>
      <c r="C48" s="524"/>
      <c r="D48" s="643"/>
      <c r="E48" s="643"/>
      <c r="F48" s="644"/>
      <c r="G48" s="644"/>
      <c r="H48" s="578"/>
      <c r="I48" s="578"/>
      <c r="J48" s="643"/>
      <c r="K48" s="643"/>
      <c r="L48" s="644"/>
      <c r="M48" s="644"/>
      <c r="N48" s="578"/>
      <c r="O48" s="578"/>
      <c r="T48" s="636"/>
      <c r="U48" s="636"/>
      <c r="V48" s="636"/>
      <c r="W48" s="637"/>
      <c r="X48" s="662"/>
      <c r="Y48" s="663"/>
      <c r="Z48" s="548"/>
      <c r="AA48" s="549"/>
      <c r="AB48" s="549"/>
      <c r="AC48" s="549"/>
      <c r="AD48" s="549"/>
      <c r="AE48" s="549"/>
      <c r="AF48" s="549"/>
      <c r="AG48" s="549"/>
      <c r="AH48" s="549"/>
      <c r="AI48" s="550"/>
      <c r="AJ48" s="551"/>
      <c r="AK48" s="552"/>
      <c r="AL48" s="553"/>
      <c r="AM48" s="554"/>
      <c r="AN48" s="555"/>
      <c r="AO48" s="555"/>
      <c r="AP48" s="555"/>
      <c r="AQ48" s="555"/>
    </row>
    <row r="49" spans="2:43" ht="7.5" customHeight="1" x14ac:dyDescent="0.25">
      <c r="B49" s="461">
        <v>14</v>
      </c>
      <c r="C49" s="462"/>
      <c r="D49" s="642"/>
      <c r="E49" s="642"/>
      <c r="F49" s="642"/>
      <c r="G49" s="642">
        <v>14</v>
      </c>
      <c r="H49" s="578">
        <v>14</v>
      </c>
      <c r="I49" s="578">
        <f t="shared" ref="I49" si="20">IF(G49="","",H49)</f>
        <v>14</v>
      </c>
      <c r="J49" s="578"/>
      <c r="K49" s="578"/>
      <c r="L49" s="578"/>
      <c r="M49" s="642">
        <v>14</v>
      </c>
      <c r="N49" s="578">
        <v>15</v>
      </c>
      <c r="O49" s="578">
        <f t="shared" ref="O49" si="21">IF(M49="","",N49)</f>
        <v>15</v>
      </c>
      <c r="T49" s="636"/>
      <c r="U49" s="636"/>
      <c r="V49" s="636"/>
      <c r="W49" s="637"/>
      <c r="X49" s="660">
        <v>5</v>
      </c>
      <c r="Y49" s="661"/>
      <c r="Z49" s="545"/>
      <c r="AA49" s="546"/>
      <c r="AB49" s="546"/>
      <c r="AC49" s="546"/>
      <c r="AD49" s="546"/>
      <c r="AE49" s="546"/>
      <c r="AF49" s="546"/>
      <c r="AG49" s="546"/>
      <c r="AH49" s="546"/>
      <c r="AI49" s="547"/>
      <c r="AJ49" s="532"/>
      <c r="AK49" s="533"/>
      <c r="AL49" s="534"/>
      <c r="AM49" s="538"/>
      <c r="AN49" s="539"/>
      <c r="AO49" s="539"/>
      <c r="AP49" s="539"/>
      <c r="AQ49" s="539"/>
    </row>
    <row r="50" spans="2:43" ht="7.5" customHeight="1" x14ac:dyDescent="0.25">
      <c r="B50" s="460"/>
      <c r="C50" s="524"/>
      <c r="D50" s="643"/>
      <c r="E50" s="643"/>
      <c r="F50" s="643"/>
      <c r="G50" s="643"/>
      <c r="H50" s="578"/>
      <c r="I50" s="578"/>
      <c r="J50" s="578"/>
      <c r="K50" s="578"/>
      <c r="L50" s="578"/>
      <c r="M50" s="643"/>
      <c r="N50" s="578"/>
      <c r="O50" s="578"/>
      <c r="T50" s="636"/>
      <c r="U50" s="636"/>
      <c r="V50" s="636"/>
      <c r="W50" s="637"/>
      <c r="X50" s="662"/>
      <c r="Y50" s="663"/>
      <c r="Z50" s="548"/>
      <c r="AA50" s="549"/>
      <c r="AB50" s="549"/>
      <c r="AC50" s="549"/>
      <c r="AD50" s="549"/>
      <c r="AE50" s="549"/>
      <c r="AF50" s="549"/>
      <c r="AG50" s="549"/>
      <c r="AH50" s="549"/>
      <c r="AI50" s="550"/>
      <c r="AJ50" s="551"/>
      <c r="AK50" s="552"/>
      <c r="AL50" s="553"/>
      <c r="AM50" s="554"/>
      <c r="AN50" s="555"/>
      <c r="AO50" s="555"/>
      <c r="AP50" s="555"/>
      <c r="AQ50" s="555"/>
    </row>
    <row r="51" spans="2:43" ht="7.5" customHeight="1" x14ac:dyDescent="0.25">
      <c r="B51" s="460"/>
      <c r="C51" s="524"/>
      <c r="D51" s="643"/>
      <c r="E51" s="643"/>
      <c r="F51" s="644"/>
      <c r="G51" s="644"/>
      <c r="H51" s="578"/>
      <c r="I51" s="578"/>
      <c r="J51" s="578"/>
      <c r="K51" s="578"/>
      <c r="L51" s="578"/>
      <c r="M51" s="644"/>
      <c r="N51" s="578"/>
      <c r="O51" s="578"/>
      <c r="T51" s="636"/>
      <c r="U51" s="636"/>
      <c r="V51" s="636"/>
      <c r="W51" s="637"/>
      <c r="X51" s="662"/>
      <c r="Y51" s="663"/>
      <c r="Z51" s="545"/>
      <c r="AA51" s="546"/>
      <c r="AB51" s="546"/>
      <c r="AC51" s="546"/>
      <c r="AD51" s="546"/>
      <c r="AE51" s="546"/>
      <c r="AF51" s="546"/>
      <c r="AG51" s="546"/>
      <c r="AH51" s="546"/>
      <c r="AI51" s="547"/>
      <c r="AJ51" s="532"/>
      <c r="AK51" s="533"/>
      <c r="AL51" s="534"/>
      <c r="AM51" s="538"/>
      <c r="AN51" s="539"/>
      <c r="AO51" s="539"/>
      <c r="AP51" s="539"/>
      <c r="AQ51" s="539"/>
    </row>
    <row r="52" spans="2:43" ht="7.5" customHeight="1" x14ac:dyDescent="0.25">
      <c r="B52" s="461">
        <v>15</v>
      </c>
      <c r="C52" s="462"/>
      <c r="D52" s="642"/>
      <c r="E52" s="642"/>
      <c r="F52" s="642"/>
      <c r="G52" s="642">
        <v>14</v>
      </c>
      <c r="H52" s="578">
        <v>15</v>
      </c>
      <c r="I52" s="578">
        <f t="shared" ref="I52" si="22">IF(G52="","",H52)</f>
        <v>15</v>
      </c>
      <c r="J52" s="578"/>
      <c r="K52" s="578"/>
      <c r="L52" s="642" t="str">
        <f t="shared" ref="L52:L64" si="23">IF(J52="","",K52)</f>
        <v/>
      </c>
      <c r="M52" s="642">
        <v>15</v>
      </c>
      <c r="N52" s="578">
        <v>16</v>
      </c>
      <c r="O52" s="578">
        <f t="shared" ref="O52" si="24">IF(M52="","",N52)</f>
        <v>16</v>
      </c>
      <c r="T52" s="658"/>
      <c r="U52" s="658"/>
      <c r="V52" s="658"/>
      <c r="W52" s="659"/>
      <c r="X52" s="662"/>
      <c r="Y52" s="663"/>
      <c r="Z52" s="548"/>
      <c r="AA52" s="549"/>
      <c r="AB52" s="549"/>
      <c r="AC52" s="549"/>
      <c r="AD52" s="549"/>
      <c r="AE52" s="549"/>
      <c r="AF52" s="549"/>
      <c r="AG52" s="549"/>
      <c r="AH52" s="549"/>
      <c r="AI52" s="550"/>
      <c r="AJ52" s="551"/>
      <c r="AK52" s="552"/>
      <c r="AL52" s="553"/>
      <c r="AM52" s="554"/>
      <c r="AN52" s="555"/>
      <c r="AO52" s="555"/>
      <c r="AP52" s="555"/>
      <c r="AQ52" s="555"/>
    </row>
    <row r="53" spans="2:43" ht="9" customHeight="1" x14ac:dyDescent="0.25">
      <c r="B53" s="460"/>
      <c r="C53" s="524"/>
      <c r="D53" s="643"/>
      <c r="E53" s="643"/>
      <c r="F53" s="643"/>
      <c r="G53" s="643"/>
      <c r="H53" s="578"/>
      <c r="I53" s="578"/>
      <c r="J53" s="578"/>
      <c r="K53" s="578"/>
      <c r="L53" s="643"/>
      <c r="M53" s="643"/>
      <c r="N53" s="578"/>
      <c r="O53" s="578"/>
      <c r="T53" s="608" t="s">
        <v>20</v>
      </c>
      <c r="U53" s="608"/>
      <c r="V53" s="608"/>
      <c r="W53" s="609"/>
      <c r="X53" s="638">
        <v>3</v>
      </c>
      <c r="Y53" s="638"/>
      <c r="Z53" s="578" t="s">
        <v>21</v>
      </c>
      <c r="AA53" s="578"/>
      <c r="AB53" s="578"/>
      <c r="AC53" s="578"/>
      <c r="AD53" s="578"/>
      <c r="AE53" s="578"/>
      <c r="AF53" s="578"/>
      <c r="AG53" s="578"/>
      <c r="AH53" s="578"/>
      <c r="AI53" s="578"/>
      <c r="AJ53" s="556" t="s">
        <v>22</v>
      </c>
      <c r="AK53" s="557"/>
      <c r="AL53" s="558"/>
      <c r="AM53" s="578" t="s">
        <v>23</v>
      </c>
      <c r="AN53" s="578"/>
      <c r="AO53" s="578"/>
      <c r="AP53" s="578"/>
      <c r="AQ53" s="579"/>
    </row>
    <row r="54" spans="2:43" ht="8.25" customHeight="1" x14ac:dyDescent="0.25">
      <c r="B54" s="460"/>
      <c r="C54" s="524"/>
      <c r="D54" s="643"/>
      <c r="E54" s="643"/>
      <c r="F54" s="644"/>
      <c r="G54" s="644"/>
      <c r="H54" s="578"/>
      <c r="I54" s="578"/>
      <c r="J54" s="578"/>
      <c r="K54" s="578"/>
      <c r="L54" s="644"/>
      <c r="M54" s="644"/>
      <c r="N54" s="578"/>
      <c r="O54" s="578"/>
      <c r="T54" s="610"/>
      <c r="U54" s="610"/>
      <c r="V54" s="610"/>
      <c r="W54" s="611"/>
      <c r="X54" s="638"/>
      <c r="Y54" s="638"/>
      <c r="Z54" s="578"/>
      <c r="AA54" s="578"/>
      <c r="AB54" s="578"/>
      <c r="AC54" s="578"/>
      <c r="AD54" s="578"/>
      <c r="AE54" s="578"/>
      <c r="AF54" s="578"/>
      <c r="AG54" s="578"/>
      <c r="AH54" s="578"/>
      <c r="AI54" s="578"/>
      <c r="AJ54" s="639"/>
      <c r="AK54" s="640"/>
      <c r="AL54" s="641"/>
      <c r="AM54" s="578"/>
      <c r="AN54" s="578"/>
      <c r="AO54" s="578"/>
      <c r="AP54" s="578"/>
      <c r="AQ54" s="579"/>
    </row>
    <row r="55" spans="2:43" ht="6.75" customHeight="1" x14ac:dyDescent="0.25">
      <c r="B55" s="461">
        <v>16</v>
      </c>
      <c r="C55" s="462"/>
      <c r="D55" s="642"/>
      <c r="E55" s="642"/>
      <c r="F55" s="642"/>
      <c r="G55" s="642">
        <v>14</v>
      </c>
      <c r="H55" s="578">
        <v>16</v>
      </c>
      <c r="I55" s="578">
        <f t="shared" ref="I55" si="25">IF(G55="","",H55)</f>
        <v>16</v>
      </c>
      <c r="J55" s="578"/>
      <c r="K55" s="578"/>
      <c r="L55" s="642" t="str">
        <f t="shared" ref="L55" si="26">IF(J55="","",K55)</f>
        <v/>
      </c>
      <c r="M55" s="642">
        <v>16</v>
      </c>
      <c r="N55" s="578">
        <v>16</v>
      </c>
      <c r="O55" s="578">
        <f t="shared" ref="O55" si="27">IF(M55="","",N55)</f>
        <v>16</v>
      </c>
      <c r="T55" s="612"/>
      <c r="U55" s="612"/>
      <c r="V55" s="612"/>
      <c r="W55" s="613"/>
      <c r="X55" s="638"/>
      <c r="Y55" s="638"/>
      <c r="Z55" s="578"/>
      <c r="AA55" s="578"/>
      <c r="AB55" s="578"/>
      <c r="AC55" s="578"/>
      <c r="AD55" s="578"/>
      <c r="AE55" s="578"/>
      <c r="AF55" s="578"/>
      <c r="AG55" s="578"/>
      <c r="AH55" s="578"/>
      <c r="AI55" s="578"/>
      <c r="AJ55" s="559"/>
      <c r="AK55" s="560"/>
      <c r="AL55" s="561"/>
      <c r="AM55" s="578"/>
      <c r="AN55" s="578"/>
      <c r="AO55" s="578"/>
      <c r="AP55" s="578"/>
      <c r="AQ55" s="579"/>
    </row>
    <row r="56" spans="2:43" ht="7.5" customHeight="1" x14ac:dyDescent="0.25">
      <c r="B56" s="460"/>
      <c r="C56" s="524"/>
      <c r="D56" s="643"/>
      <c r="E56" s="643"/>
      <c r="F56" s="643"/>
      <c r="G56" s="643"/>
      <c r="H56" s="578"/>
      <c r="I56" s="578"/>
      <c r="J56" s="578"/>
      <c r="K56" s="578"/>
      <c r="L56" s="643"/>
      <c r="M56" s="643"/>
      <c r="N56" s="578"/>
      <c r="O56" s="578"/>
      <c r="T56" s="634" t="s">
        <v>218</v>
      </c>
      <c r="U56" s="634"/>
      <c r="V56" s="634"/>
      <c r="W56" s="635"/>
      <c r="X56" s="660">
        <v>1</v>
      </c>
      <c r="Y56" s="661"/>
      <c r="Z56" s="545" t="s">
        <v>234</v>
      </c>
      <c r="AA56" s="546"/>
      <c r="AB56" s="546"/>
      <c r="AC56" s="546"/>
      <c r="AD56" s="546"/>
      <c r="AE56" s="546"/>
      <c r="AF56" s="546"/>
      <c r="AG56" s="546"/>
      <c r="AH56" s="546"/>
      <c r="AI56" s="547"/>
      <c r="AJ56" s="532"/>
      <c r="AK56" s="533"/>
      <c r="AL56" s="534"/>
      <c r="AM56" s="538">
        <v>36</v>
      </c>
      <c r="AN56" s="539"/>
      <c r="AO56" s="539"/>
      <c r="AP56" s="539"/>
      <c r="AQ56" s="539"/>
    </row>
    <row r="57" spans="2:43" ht="7.5" customHeight="1" x14ac:dyDescent="0.25">
      <c r="B57" s="460"/>
      <c r="C57" s="524"/>
      <c r="D57" s="643"/>
      <c r="E57" s="643"/>
      <c r="F57" s="644"/>
      <c r="G57" s="644"/>
      <c r="H57" s="578"/>
      <c r="I57" s="578"/>
      <c r="J57" s="578"/>
      <c r="K57" s="578"/>
      <c r="L57" s="644"/>
      <c r="M57" s="644"/>
      <c r="N57" s="578"/>
      <c r="O57" s="578"/>
      <c r="T57" s="636"/>
      <c r="U57" s="636"/>
      <c r="V57" s="636"/>
      <c r="W57" s="637"/>
      <c r="X57" s="662"/>
      <c r="Y57" s="663"/>
      <c r="Z57" s="548"/>
      <c r="AA57" s="549"/>
      <c r="AB57" s="549"/>
      <c r="AC57" s="549"/>
      <c r="AD57" s="549"/>
      <c r="AE57" s="549"/>
      <c r="AF57" s="549"/>
      <c r="AG57" s="549"/>
      <c r="AH57" s="549"/>
      <c r="AI57" s="550"/>
      <c r="AJ57" s="551"/>
      <c r="AK57" s="552"/>
      <c r="AL57" s="553"/>
      <c r="AM57" s="554"/>
      <c r="AN57" s="555"/>
      <c r="AO57" s="555"/>
      <c r="AP57" s="555"/>
      <c r="AQ57" s="555"/>
    </row>
    <row r="58" spans="2:43" ht="7.5" customHeight="1" x14ac:dyDescent="0.25">
      <c r="B58" s="461">
        <v>17</v>
      </c>
      <c r="C58" s="462"/>
      <c r="D58" s="642"/>
      <c r="E58" s="642"/>
      <c r="F58" s="642"/>
      <c r="G58" s="642">
        <v>13</v>
      </c>
      <c r="H58" s="578">
        <v>15</v>
      </c>
      <c r="I58" s="578">
        <f t="shared" ref="I58" si="28">IF(G58="","",H58)</f>
        <v>15</v>
      </c>
      <c r="J58" s="578"/>
      <c r="K58" s="578"/>
      <c r="L58" s="642" t="str">
        <f t="shared" ref="L58" si="29">IF(J58="","",K58)</f>
        <v/>
      </c>
      <c r="M58" s="642">
        <v>14</v>
      </c>
      <c r="N58" s="578">
        <v>15</v>
      </c>
      <c r="O58" s="578">
        <f t="shared" ref="O58" si="30">IF(M58="","",N58)</f>
        <v>15</v>
      </c>
      <c r="T58" s="636"/>
      <c r="U58" s="636"/>
      <c r="V58" s="636"/>
      <c r="W58" s="637"/>
      <c r="X58" s="662"/>
      <c r="Y58" s="663"/>
      <c r="Z58" s="545" t="s">
        <v>235</v>
      </c>
      <c r="AA58" s="546"/>
      <c r="AB58" s="546"/>
      <c r="AC58" s="546"/>
      <c r="AD58" s="546"/>
      <c r="AE58" s="546"/>
      <c r="AF58" s="546"/>
      <c r="AG58" s="546"/>
      <c r="AH58" s="546"/>
      <c r="AI58" s="547"/>
      <c r="AJ58" s="532"/>
      <c r="AK58" s="533"/>
      <c r="AL58" s="534"/>
      <c r="AM58" s="538"/>
      <c r="AN58" s="539"/>
      <c r="AO58" s="539"/>
      <c r="AP58" s="539"/>
      <c r="AQ58" s="539"/>
    </row>
    <row r="59" spans="2:43" ht="7.5" customHeight="1" x14ac:dyDescent="0.25">
      <c r="B59" s="460"/>
      <c r="C59" s="524"/>
      <c r="D59" s="643"/>
      <c r="E59" s="643"/>
      <c r="F59" s="643"/>
      <c r="G59" s="643"/>
      <c r="H59" s="578"/>
      <c r="I59" s="578"/>
      <c r="J59" s="578"/>
      <c r="K59" s="578"/>
      <c r="L59" s="643"/>
      <c r="M59" s="643"/>
      <c r="N59" s="578"/>
      <c r="O59" s="578"/>
      <c r="T59" s="636"/>
      <c r="U59" s="636"/>
      <c r="V59" s="636"/>
      <c r="W59" s="637"/>
      <c r="X59" s="662"/>
      <c r="Y59" s="663"/>
      <c r="Z59" s="548"/>
      <c r="AA59" s="549"/>
      <c r="AB59" s="549"/>
      <c r="AC59" s="549"/>
      <c r="AD59" s="549"/>
      <c r="AE59" s="549"/>
      <c r="AF59" s="549"/>
      <c r="AG59" s="549"/>
      <c r="AH59" s="549"/>
      <c r="AI59" s="550"/>
      <c r="AJ59" s="551"/>
      <c r="AK59" s="552"/>
      <c r="AL59" s="553"/>
      <c r="AM59" s="554"/>
      <c r="AN59" s="555"/>
      <c r="AO59" s="555"/>
      <c r="AP59" s="555"/>
      <c r="AQ59" s="555"/>
    </row>
    <row r="60" spans="2:43" ht="7.5" customHeight="1" x14ac:dyDescent="0.25">
      <c r="B60" s="460"/>
      <c r="C60" s="524"/>
      <c r="D60" s="643"/>
      <c r="E60" s="643"/>
      <c r="F60" s="644"/>
      <c r="G60" s="644"/>
      <c r="H60" s="578"/>
      <c r="I60" s="578"/>
      <c r="J60" s="578"/>
      <c r="K60" s="578"/>
      <c r="L60" s="644"/>
      <c r="M60" s="644"/>
      <c r="N60" s="578"/>
      <c r="O60" s="578"/>
      <c r="T60" s="636"/>
      <c r="U60" s="636"/>
      <c r="V60" s="636"/>
      <c r="W60" s="637"/>
      <c r="X60" s="660">
        <v>2</v>
      </c>
      <c r="Y60" s="661"/>
      <c r="Z60" s="545" t="s">
        <v>236</v>
      </c>
      <c r="AA60" s="546"/>
      <c r="AB60" s="546"/>
      <c r="AC60" s="546"/>
      <c r="AD60" s="546"/>
      <c r="AE60" s="546"/>
      <c r="AF60" s="546"/>
      <c r="AG60" s="546"/>
      <c r="AH60" s="546"/>
      <c r="AI60" s="547"/>
      <c r="AJ60" s="532"/>
      <c r="AK60" s="533"/>
      <c r="AL60" s="534"/>
      <c r="AM60" s="538"/>
      <c r="AN60" s="539"/>
      <c r="AO60" s="539"/>
      <c r="AP60" s="539"/>
      <c r="AQ60" s="539"/>
    </row>
    <row r="61" spans="2:43" ht="7.5" customHeight="1" x14ac:dyDescent="0.25">
      <c r="B61" s="461">
        <v>18</v>
      </c>
      <c r="C61" s="462"/>
      <c r="D61" s="642"/>
      <c r="E61" s="642"/>
      <c r="F61" s="642"/>
      <c r="G61" s="642">
        <v>14</v>
      </c>
      <c r="H61" s="578">
        <v>15</v>
      </c>
      <c r="I61" s="578">
        <f t="shared" ref="I61" si="31">IF(G61="","",H61)</f>
        <v>15</v>
      </c>
      <c r="J61" s="578"/>
      <c r="K61" s="578"/>
      <c r="L61" s="642" t="str">
        <f t="shared" ref="L61" si="32">IF(J61="","",K61)</f>
        <v/>
      </c>
      <c r="M61" s="642">
        <v>15</v>
      </c>
      <c r="N61" s="578">
        <v>15</v>
      </c>
      <c r="O61" s="578">
        <f t="shared" ref="O61" si="33">IF(M61="","",N61)</f>
        <v>15</v>
      </c>
      <c r="T61" s="636"/>
      <c r="U61" s="636"/>
      <c r="V61" s="636"/>
      <c r="W61" s="637"/>
      <c r="X61" s="662"/>
      <c r="Y61" s="663"/>
      <c r="Z61" s="548"/>
      <c r="AA61" s="549"/>
      <c r="AB61" s="549"/>
      <c r="AC61" s="549"/>
      <c r="AD61" s="549"/>
      <c r="AE61" s="549"/>
      <c r="AF61" s="549"/>
      <c r="AG61" s="549"/>
      <c r="AH61" s="549"/>
      <c r="AI61" s="550"/>
      <c r="AJ61" s="551"/>
      <c r="AK61" s="552"/>
      <c r="AL61" s="553"/>
      <c r="AM61" s="554"/>
      <c r="AN61" s="555"/>
      <c r="AO61" s="555"/>
      <c r="AP61" s="555"/>
      <c r="AQ61" s="555"/>
    </row>
    <row r="62" spans="2:43" ht="7.5" customHeight="1" x14ac:dyDescent="0.25">
      <c r="B62" s="460"/>
      <c r="C62" s="524"/>
      <c r="D62" s="643"/>
      <c r="E62" s="643"/>
      <c r="F62" s="643"/>
      <c r="G62" s="643"/>
      <c r="H62" s="578"/>
      <c r="I62" s="578"/>
      <c r="J62" s="578"/>
      <c r="K62" s="578"/>
      <c r="L62" s="643"/>
      <c r="M62" s="643"/>
      <c r="N62" s="578"/>
      <c r="O62" s="578"/>
      <c r="T62" s="636"/>
      <c r="U62" s="636"/>
      <c r="V62" s="636"/>
      <c r="W62" s="637"/>
      <c r="X62" s="662"/>
      <c r="Y62" s="663"/>
      <c r="Z62" s="545" t="s">
        <v>215</v>
      </c>
      <c r="AA62" s="546"/>
      <c r="AB62" s="546"/>
      <c r="AC62" s="546"/>
      <c r="AD62" s="546"/>
      <c r="AE62" s="546"/>
      <c r="AF62" s="546"/>
      <c r="AG62" s="546"/>
      <c r="AH62" s="546"/>
      <c r="AI62" s="547"/>
      <c r="AJ62" s="532"/>
      <c r="AK62" s="533"/>
      <c r="AL62" s="534"/>
      <c r="AM62" s="538"/>
      <c r="AN62" s="539"/>
      <c r="AO62" s="539"/>
      <c r="AP62" s="539"/>
      <c r="AQ62" s="539"/>
    </row>
    <row r="63" spans="2:43" ht="7.5" customHeight="1" x14ac:dyDescent="0.25">
      <c r="B63" s="460"/>
      <c r="C63" s="524"/>
      <c r="D63" s="643"/>
      <c r="E63" s="643"/>
      <c r="F63" s="644"/>
      <c r="G63" s="644"/>
      <c r="H63" s="578"/>
      <c r="I63" s="578"/>
      <c r="J63" s="578"/>
      <c r="K63" s="578"/>
      <c r="L63" s="644"/>
      <c r="M63" s="644"/>
      <c r="N63" s="578"/>
      <c r="O63" s="578"/>
      <c r="T63" s="636"/>
      <c r="U63" s="636"/>
      <c r="V63" s="636"/>
      <c r="W63" s="637"/>
      <c r="X63" s="662"/>
      <c r="Y63" s="663"/>
      <c r="Z63" s="548"/>
      <c r="AA63" s="549"/>
      <c r="AB63" s="549"/>
      <c r="AC63" s="549"/>
      <c r="AD63" s="549"/>
      <c r="AE63" s="549"/>
      <c r="AF63" s="549"/>
      <c r="AG63" s="549"/>
      <c r="AH63" s="549"/>
      <c r="AI63" s="550"/>
      <c r="AJ63" s="551"/>
      <c r="AK63" s="552"/>
      <c r="AL63" s="553"/>
      <c r="AM63" s="554"/>
      <c r="AN63" s="555"/>
      <c r="AO63" s="555"/>
      <c r="AP63" s="555"/>
      <c r="AQ63" s="555"/>
    </row>
    <row r="64" spans="2:43" ht="7.5" customHeight="1" x14ac:dyDescent="0.25">
      <c r="B64" s="461">
        <v>19</v>
      </c>
      <c r="C64" s="462"/>
      <c r="D64" s="642"/>
      <c r="E64" s="642"/>
      <c r="F64" s="642"/>
      <c r="G64" s="642">
        <v>15</v>
      </c>
      <c r="H64" s="578">
        <v>16</v>
      </c>
      <c r="I64" s="578">
        <f t="shared" ref="I64" si="34">IF(G64="","",H64)</f>
        <v>16</v>
      </c>
      <c r="J64" s="578"/>
      <c r="K64" s="578"/>
      <c r="L64" s="642" t="str">
        <f t="shared" si="23"/>
        <v/>
      </c>
      <c r="M64" s="642">
        <v>15</v>
      </c>
      <c r="N64" s="578">
        <v>16</v>
      </c>
      <c r="O64" s="578">
        <f t="shared" ref="O64" si="35">IF(M64="","",N64)</f>
        <v>16</v>
      </c>
      <c r="T64" s="636"/>
      <c r="U64" s="636"/>
      <c r="V64" s="636"/>
      <c r="W64" s="637"/>
      <c r="X64" s="660">
        <v>3</v>
      </c>
      <c r="Y64" s="661"/>
      <c r="Z64" s="593"/>
      <c r="AA64" s="594"/>
      <c r="AB64" s="594"/>
      <c r="AC64" s="594"/>
      <c r="AD64" s="594"/>
      <c r="AE64" s="594"/>
      <c r="AF64" s="594"/>
      <c r="AG64" s="594"/>
      <c r="AH64" s="594"/>
      <c r="AI64" s="595"/>
      <c r="AJ64" s="532"/>
      <c r="AK64" s="533"/>
      <c r="AL64" s="534"/>
      <c r="AM64" s="538"/>
      <c r="AN64" s="539"/>
      <c r="AO64" s="539"/>
      <c r="AP64" s="539"/>
      <c r="AQ64" s="539"/>
    </row>
    <row r="65" spans="2:43" ht="7.5" customHeight="1" x14ac:dyDescent="0.25">
      <c r="B65" s="460"/>
      <c r="C65" s="524"/>
      <c r="D65" s="643"/>
      <c r="E65" s="643"/>
      <c r="F65" s="643"/>
      <c r="G65" s="643"/>
      <c r="H65" s="578"/>
      <c r="I65" s="578"/>
      <c r="J65" s="578"/>
      <c r="K65" s="578"/>
      <c r="L65" s="643"/>
      <c r="M65" s="643"/>
      <c r="N65" s="578"/>
      <c r="O65" s="578"/>
      <c r="T65" s="636"/>
      <c r="U65" s="636"/>
      <c r="V65" s="636"/>
      <c r="W65" s="637"/>
      <c r="X65" s="662"/>
      <c r="Y65" s="663"/>
      <c r="Z65" s="596"/>
      <c r="AA65" s="597"/>
      <c r="AB65" s="597"/>
      <c r="AC65" s="597"/>
      <c r="AD65" s="597"/>
      <c r="AE65" s="597"/>
      <c r="AF65" s="597"/>
      <c r="AG65" s="597"/>
      <c r="AH65" s="597"/>
      <c r="AI65" s="598"/>
      <c r="AJ65" s="551"/>
      <c r="AK65" s="552"/>
      <c r="AL65" s="553"/>
      <c r="AM65" s="554"/>
      <c r="AN65" s="555"/>
      <c r="AO65" s="555"/>
      <c r="AP65" s="555"/>
      <c r="AQ65" s="555"/>
    </row>
    <row r="66" spans="2:43" ht="7.5" customHeight="1" x14ac:dyDescent="0.25">
      <c r="B66" s="460"/>
      <c r="C66" s="524"/>
      <c r="D66" s="643"/>
      <c r="E66" s="643"/>
      <c r="F66" s="644"/>
      <c r="G66" s="644"/>
      <c r="H66" s="578"/>
      <c r="I66" s="578"/>
      <c r="J66" s="578"/>
      <c r="K66" s="578"/>
      <c r="L66" s="644"/>
      <c r="M66" s="644"/>
      <c r="N66" s="578"/>
      <c r="O66" s="578"/>
      <c r="T66" s="636"/>
      <c r="U66" s="636"/>
      <c r="V66" s="636"/>
      <c r="W66" s="637"/>
      <c r="X66" s="662"/>
      <c r="Y66" s="663"/>
      <c r="Z66" s="545"/>
      <c r="AA66" s="546"/>
      <c r="AB66" s="546"/>
      <c r="AC66" s="546"/>
      <c r="AD66" s="546"/>
      <c r="AE66" s="546"/>
      <c r="AF66" s="546"/>
      <c r="AG66" s="546"/>
      <c r="AH66" s="546"/>
      <c r="AI66" s="547"/>
      <c r="AJ66" s="532"/>
      <c r="AK66" s="533"/>
      <c r="AL66" s="534"/>
      <c r="AM66" s="538"/>
      <c r="AN66" s="539"/>
      <c r="AO66" s="539"/>
      <c r="AP66" s="539"/>
      <c r="AQ66" s="539"/>
    </row>
    <row r="67" spans="2:43" ht="7.5" customHeight="1" x14ac:dyDescent="0.25">
      <c r="B67" s="461">
        <v>20</v>
      </c>
      <c r="C67" s="462"/>
      <c r="D67" s="642"/>
      <c r="E67" s="642"/>
      <c r="F67" s="642"/>
      <c r="G67" s="642">
        <v>15</v>
      </c>
      <c r="H67" s="578">
        <v>16</v>
      </c>
      <c r="I67" s="578">
        <f t="shared" ref="I67" si="36">IF(G67="","",H67)</f>
        <v>16</v>
      </c>
      <c r="J67" s="578"/>
      <c r="K67" s="578"/>
      <c r="L67" s="642" t="str">
        <f t="shared" ref="L67:L88" si="37">IF(J67="","",K67)</f>
        <v/>
      </c>
      <c r="M67" s="642">
        <v>16</v>
      </c>
      <c r="N67" s="578">
        <v>17</v>
      </c>
      <c r="O67" s="578">
        <f t="shared" ref="O67" si="38">IF(M67="","",N67)</f>
        <v>17</v>
      </c>
      <c r="T67" s="636"/>
      <c r="U67" s="636"/>
      <c r="V67" s="636"/>
      <c r="W67" s="637"/>
      <c r="X67" s="662"/>
      <c r="Y67" s="663"/>
      <c r="Z67" s="548"/>
      <c r="AA67" s="549"/>
      <c r="AB67" s="549"/>
      <c r="AC67" s="549"/>
      <c r="AD67" s="549"/>
      <c r="AE67" s="549"/>
      <c r="AF67" s="549"/>
      <c r="AG67" s="549"/>
      <c r="AH67" s="549"/>
      <c r="AI67" s="550"/>
      <c r="AJ67" s="551"/>
      <c r="AK67" s="552"/>
      <c r="AL67" s="553"/>
      <c r="AM67" s="554"/>
      <c r="AN67" s="555"/>
      <c r="AO67" s="555"/>
      <c r="AP67" s="555"/>
      <c r="AQ67" s="555"/>
    </row>
    <row r="68" spans="2:43" ht="7.5" customHeight="1" x14ac:dyDescent="0.25">
      <c r="B68" s="460"/>
      <c r="C68" s="524"/>
      <c r="D68" s="643"/>
      <c r="E68" s="643"/>
      <c r="F68" s="643"/>
      <c r="G68" s="643"/>
      <c r="H68" s="578"/>
      <c r="I68" s="578"/>
      <c r="J68" s="578"/>
      <c r="K68" s="578"/>
      <c r="L68" s="643"/>
      <c r="M68" s="643"/>
      <c r="N68" s="578"/>
      <c r="O68" s="578"/>
      <c r="T68" s="636"/>
      <c r="U68" s="636"/>
      <c r="V68" s="636"/>
      <c r="W68" s="637"/>
      <c r="X68" s="660">
        <v>4</v>
      </c>
      <c r="Y68" s="661"/>
      <c r="Z68" s="545"/>
      <c r="AA68" s="546"/>
      <c r="AB68" s="546"/>
      <c r="AC68" s="546"/>
      <c r="AD68" s="546"/>
      <c r="AE68" s="546"/>
      <c r="AF68" s="546"/>
      <c r="AG68" s="546"/>
      <c r="AH68" s="546"/>
      <c r="AI68" s="547"/>
      <c r="AJ68" s="532"/>
      <c r="AK68" s="533"/>
      <c r="AL68" s="534"/>
      <c r="AM68" s="538"/>
      <c r="AN68" s="539"/>
      <c r="AO68" s="539"/>
      <c r="AP68" s="539"/>
      <c r="AQ68" s="539"/>
    </row>
    <row r="69" spans="2:43" ht="7.5" customHeight="1" x14ac:dyDescent="0.25">
      <c r="B69" s="460"/>
      <c r="C69" s="524"/>
      <c r="D69" s="643"/>
      <c r="E69" s="643"/>
      <c r="F69" s="644"/>
      <c r="G69" s="644"/>
      <c r="H69" s="578"/>
      <c r="I69" s="578"/>
      <c r="J69" s="578"/>
      <c r="K69" s="578"/>
      <c r="L69" s="644"/>
      <c r="M69" s="644"/>
      <c r="N69" s="578"/>
      <c r="O69" s="578"/>
      <c r="T69" s="636"/>
      <c r="U69" s="636"/>
      <c r="V69" s="636"/>
      <c r="W69" s="637"/>
      <c r="X69" s="662"/>
      <c r="Y69" s="663"/>
      <c r="Z69" s="548"/>
      <c r="AA69" s="549"/>
      <c r="AB69" s="549"/>
      <c r="AC69" s="549"/>
      <c r="AD69" s="549"/>
      <c r="AE69" s="549"/>
      <c r="AF69" s="549"/>
      <c r="AG69" s="549"/>
      <c r="AH69" s="549"/>
      <c r="AI69" s="550"/>
      <c r="AJ69" s="551"/>
      <c r="AK69" s="552"/>
      <c r="AL69" s="553"/>
      <c r="AM69" s="554"/>
      <c r="AN69" s="555"/>
      <c r="AO69" s="555"/>
      <c r="AP69" s="555"/>
      <c r="AQ69" s="555"/>
    </row>
    <row r="70" spans="2:43" ht="7.5" customHeight="1" x14ac:dyDescent="0.25">
      <c r="B70" s="461">
        <v>21</v>
      </c>
      <c r="C70" s="462"/>
      <c r="D70" s="642"/>
      <c r="E70" s="642"/>
      <c r="F70" s="642" t="str">
        <f t="shared" ref="F70:F91" si="39">IF(D70="","",E70)</f>
        <v/>
      </c>
      <c r="G70" s="642">
        <v>14</v>
      </c>
      <c r="H70" s="578">
        <v>15</v>
      </c>
      <c r="I70" s="578">
        <f t="shared" ref="I70" si="40">IF(G70="","",H70)</f>
        <v>15</v>
      </c>
      <c r="J70" s="578"/>
      <c r="K70" s="578"/>
      <c r="L70" s="642" t="str">
        <f t="shared" ref="L70" si="41">IF(J70="","",K70)</f>
        <v/>
      </c>
      <c r="M70" s="642">
        <v>15</v>
      </c>
      <c r="N70" s="578">
        <v>16</v>
      </c>
      <c r="O70" s="578">
        <f t="shared" ref="O70" si="42">IF(M70="","",N70)</f>
        <v>16</v>
      </c>
      <c r="T70" s="636"/>
      <c r="U70" s="636"/>
      <c r="V70" s="636"/>
      <c r="W70" s="637"/>
      <c r="X70" s="662"/>
      <c r="Y70" s="663"/>
      <c r="Z70" s="545"/>
      <c r="AA70" s="546"/>
      <c r="AB70" s="546"/>
      <c r="AC70" s="546"/>
      <c r="AD70" s="546"/>
      <c r="AE70" s="546"/>
      <c r="AF70" s="546"/>
      <c r="AG70" s="546"/>
      <c r="AH70" s="546"/>
      <c r="AI70" s="547"/>
      <c r="AJ70" s="532"/>
      <c r="AK70" s="533"/>
      <c r="AL70" s="534"/>
      <c r="AM70" s="538"/>
      <c r="AN70" s="539"/>
      <c r="AO70" s="539"/>
      <c r="AP70" s="539"/>
      <c r="AQ70" s="539"/>
    </row>
    <row r="71" spans="2:43" ht="7.5" customHeight="1" x14ac:dyDescent="0.25">
      <c r="B71" s="460"/>
      <c r="C71" s="524"/>
      <c r="D71" s="643"/>
      <c r="E71" s="643"/>
      <c r="F71" s="643"/>
      <c r="G71" s="643"/>
      <c r="H71" s="578"/>
      <c r="I71" s="578"/>
      <c r="J71" s="578"/>
      <c r="K71" s="578"/>
      <c r="L71" s="643"/>
      <c r="M71" s="643"/>
      <c r="N71" s="578"/>
      <c r="O71" s="578"/>
      <c r="T71" s="636"/>
      <c r="U71" s="636"/>
      <c r="V71" s="636"/>
      <c r="W71" s="637"/>
      <c r="X71" s="662"/>
      <c r="Y71" s="663"/>
      <c r="Z71" s="548"/>
      <c r="AA71" s="549"/>
      <c r="AB71" s="549"/>
      <c r="AC71" s="549"/>
      <c r="AD71" s="549"/>
      <c r="AE71" s="549"/>
      <c r="AF71" s="549"/>
      <c r="AG71" s="549"/>
      <c r="AH71" s="549"/>
      <c r="AI71" s="550"/>
      <c r="AJ71" s="551"/>
      <c r="AK71" s="552"/>
      <c r="AL71" s="553"/>
      <c r="AM71" s="554"/>
      <c r="AN71" s="555"/>
      <c r="AO71" s="555"/>
      <c r="AP71" s="555"/>
      <c r="AQ71" s="555"/>
    </row>
    <row r="72" spans="2:43" ht="7.5" customHeight="1" x14ac:dyDescent="0.25">
      <c r="B72" s="460"/>
      <c r="C72" s="524"/>
      <c r="D72" s="643"/>
      <c r="E72" s="643"/>
      <c r="F72" s="644"/>
      <c r="G72" s="644"/>
      <c r="H72" s="578"/>
      <c r="I72" s="578"/>
      <c r="J72" s="578"/>
      <c r="K72" s="578"/>
      <c r="L72" s="644"/>
      <c r="M72" s="644"/>
      <c r="N72" s="578"/>
      <c r="O72" s="578"/>
      <c r="T72" s="636"/>
      <c r="U72" s="636"/>
      <c r="V72" s="636"/>
      <c r="W72" s="637"/>
      <c r="X72" s="660">
        <v>5</v>
      </c>
      <c r="Y72" s="661"/>
      <c r="Z72" s="545"/>
      <c r="AA72" s="546"/>
      <c r="AB72" s="546"/>
      <c r="AC72" s="546"/>
      <c r="AD72" s="546"/>
      <c r="AE72" s="546"/>
      <c r="AF72" s="546"/>
      <c r="AG72" s="546"/>
      <c r="AH72" s="546"/>
      <c r="AI72" s="547"/>
      <c r="AJ72" s="532"/>
      <c r="AK72" s="533"/>
      <c r="AL72" s="534"/>
      <c r="AM72" s="538"/>
      <c r="AN72" s="539"/>
      <c r="AO72" s="539"/>
      <c r="AP72" s="539"/>
      <c r="AQ72" s="539"/>
    </row>
    <row r="73" spans="2:43" ht="7.5" customHeight="1" x14ac:dyDescent="0.25">
      <c r="B73" s="461">
        <v>22</v>
      </c>
      <c r="C73" s="462"/>
      <c r="D73" s="642"/>
      <c r="E73" s="642"/>
      <c r="F73" s="642" t="str">
        <f t="shared" ref="F73" si="43">IF(D73="","",E73)</f>
        <v/>
      </c>
      <c r="G73" s="642">
        <v>14</v>
      </c>
      <c r="H73" s="578">
        <v>14</v>
      </c>
      <c r="I73" s="578">
        <f t="shared" ref="I73" si="44">IF(G73="","",H73)</f>
        <v>14</v>
      </c>
      <c r="J73" s="578"/>
      <c r="K73" s="578"/>
      <c r="L73" s="578"/>
      <c r="M73" s="642">
        <v>14</v>
      </c>
      <c r="N73" s="578">
        <v>15</v>
      </c>
      <c r="O73" s="578">
        <f t="shared" ref="O73" si="45">IF(M73="","",N73)</f>
        <v>15</v>
      </c>
      <c r="T73" s="636"/>
      <c r="U73" s="636"/>
      <c r="V73" s="636"/>
      <c r="W73" s="637"/>
      <c r="X73" s="662"/>
      <c r="Y73" s="663"/>
      <c r="Z73" s="548"/>
      <c r="AA73" s="549"/>
      <c r="AB73" s="549"/>
      <c r="AC73" s="549"/>
      <c r="AD73" s="549"/>
      <c r="AE73" s="549"/>
      <c r="AF73" s="549"/>
      <c r="AG73" s="549"/>
      <c r="AH73" s="549"/>
      <c r="AI73" s="550"/>
      <c r="AJ73" s="551"/>
      <c r="AK73" s="552"/>
      <c r="AL73" s="553"/>
      <c r="AM73" s="554"/>
      <c r="AN73" s="555"/>
      <c r="AO73" s="555"/>
      <c r="AP73" s="555"/>
      <c r="AQ73" s="555"/>
    </row>
    <row r="74" spans="2:43" ht="7.5" customHeight="1" x14ac:dyDescent="0.25">
      <c r="B74" s="460"/>
      <c r="C74" s="524"/>
      <c r="D74" s="643"/>
      <c r="E74" s="643"/>
      <c r="F74" s="643"/>
      <c r="G74" s="643"/>
      <c r="H74" s="578"/>
      <c r="I74" s="578"/>
      <c r="J74" s="578"/>
      <c r="K74" s="578"/>
      <c r="L74" s="578"/>
      <c r="M74" s="643"/>
      <c r="N74" s="578"/>
      <c r="O74" s="578"/>
      <c r="T74" s="636"/>
      <c r="U74" s="636"/>
      <c r="V74" s="636"/>
      <c r="W74" s="637"/>
      <c r="X74" s="662"/>
      <c r="Y74" s="663"/>
      <c r="Z74" s="545"/>
      <c r="AA74" s="546"/>
      <c r="AB74" s="546"/>
      <c r="AC74" s="546"/>
      <c r="AD74" s="546"/>
      <c r="AE74" s="546"/>
      <c r="AF74" s="546"/>
      <c r="AG74" s="546"/>
      <c r="AH74" s="546"/>
      <c r="AI74" s="547"/>
      <c r="AJ74" s="532"/>
      <c r="AK74" s="533"/>
      <c r="AL74" s="534"/>
      <c r="AM74" s="538"/>
      <c r="AN74" s="539"/>
      <c r="AO74" s="539"/>
      <c r="AP74" s="539"/>
      <c r="AQ74" s="539"/>
    </row>
    <row r="75" spans="2:43" ht="7.5" customHeight="1" x14ac:dyDescent="0.25">
      <c r="B75" s="460"/>
      <c r="C75" s="524"/>
      <c r="D75" s="643"/>
      <c r="E75" s="643"/>
      <c r="F75" s="644"/>
      <c r="G75" s="644"/>
      <c r="H75" s="578"/>
      <c r="I75" s="578"/>
      <c r="J75" s="578"/>
      <c r="K75" s="578"/>
      <c r="L75" s="578"/>
      <c r="M75" s="644"/>
      <c r="N75" s="578"/>
      <c r="O75" s="578"/>
      <c r="T75" s="658"/>
      <c r="U75" s="658"/>
      <c r="V75" s="658"/>
      <c r="W75" s="659"/>
      <c r="X75" s="662"/>
      <c r="Y75" s="663"/>
      <c r="Z75" s="548"/>
      <c r="AA75" s="549"/>
      <c r="AB75" s="549"/>
      <c r="AC75" s="549"/>
      <c r="AD75" s="549"/>
      <c r="AE75" s="549"/>
      <c r="AF75" s="549"/>
      <c r="AG75" s="549"/>
      <c r="AH75" s="549"/>
      <c r="AI75" s="550"/>
      <c r="AJ75" s="551"/>
      <c r="AK75" s="552"/>
      <c r="AL75" s="553"/>
      <c r="AM75" s="554"/>
      <c r="AN75" s="555"/>
      <c r="AO75" s="555"/>
      <c r="AP75" s="555"/>
      <c r="AQ75" s="555"/>
    </row>
    <row r="76" spans="2:43" ht="6.75" customHeight="1" x14ac:dyDescent="0.25">
      <c r="B76" s="461">
        <v>23</v>
      </c>
      <c r="C76" s="462"/>
      <c r="D76" s="642"/>
      <c r="E76" s="642"/>
      <c r="F76" s="642" t="str">
        <f t="shared" ref="F76" si="46">IF(D76="","",E76)</f>
        <v/>
      </c>
      <c r="G76" s="642"/>
      <c r="H76" s="578"/>
      <c r="I76" s="578"/>
      <c r="J76" s="578"/>
      <c r="K76" s="578"/>
      <c r="L76" s="642"/>
      <c r="M76" s="642"/>
      <c r="N76" s="578"/>
      <c r="O76" s="578"/>
      <c r="T76" s="619" t="s">
        <v>20</v>
      </c>
      <c r="U76" s="620"/>
      <c r="V76" s="620"/>
      <c r="W76" s="620"/>
      <c r="X76" s="664">
        <v>4</v>
      </c>
      <c r="Y76" s="665"/>
      <c r="Z76" s="578" t="s">
        <v>21</v>
      </c>
      <c r="AA76" s="578"/>
      <c r="AB76" s="578"/>
      <c r="AC76" s="578"/>
      <c r="AD76" s="578"/>
      <c r="AE76" s="578"/>
      <c r="AF76" s="578"/>
      <c r="AG76" s="578"/>
      <c r="AH76" s="578"/>
      <c r="AI76" s="578"/>
      <c r="AJ76" s="556" t="s">
        <v>22</v>
      </c>
      <c r="AK76" s="557"/>
      <c r="AL76" s="558"/>
      <c r="AM76" s="578" t="s">
        <v>23</v>
      </c>
      <c r="AN76" s="578"/>
      <c r="AO76" s="578"/>
      <c r="AP76" s="578"/>
      <c r="AQ76" s="579"/>
    </row>
    <row r="77" spans="2:43" ht="6.75" customHeight="1" x14ac:dyDescent="0.25">
      <c r="B77" s="460"/>
      <c r="C77" s="524"/>
      <c r="D77" s="643"/>
      <c r="E77" s="643"/>
      <c r="F77" s="643"/>
      <c r="G77" s="643"/>
      <c r="H77" s="578"/>
      <c r="I77" s="578"/>
      <c r="J77" s="578"/>
      <c r="K77" s="578"/>
      <c r="L77" s="643"/>
      <c r="M77" s="643"/>
      <c r="N77" s="578"/>
      <c r="O77" s="578"/>
      <c r="T77" s="619"/>
      <c r="U77" s="620"/>
      <c r="V77" s="620"/>
      <c r="W77" s="620"/>
      <c r="X77" s="666"/>
      <c r="Y77" s="667"/>
      <c r="Z77" s="578"/>
      <c r="AA77" s="578"/>
      <c r="AB77" s="578"/>
      <c r="AC77" s="578"/>
      <c r="AD77" s="578"/>
      <c r="AE77" s="578"/>
      <c r="AF77" s="578"/>
      <c r="AG77" s="578"/>
      <c r="AH77" s="578"/>
      <c r="AI77" s="578"/>
      <c r="AJ77" s="639"/>
      <c r="AK77" s="640"/>
      <c r="AL77" s="641"/>
      <c r="AM77" s="578"/>
      <c r="AN77" s="578"/>
      <c r="AO77" s="578"/>
      <c r="AP77" s="578"/>
      <c r="AQ77" s="579"/>
    </row>
    <row r="78" spans="2:43" ht="6.75" customHeight="1" x14ac:dyDescent="0.25">
      <c r="B78" s="460"/>
      <c r="C78" s="524"/>
      <c r="D78" s="643"/>
      <c r="E78" s="643"/>
      <c r="F78" s="644"/>
      <c r="G78" s="644"/>
      <c r="H78" s="578"/>
      <c r="I78" s="578"/>
      <c r="J78" s="578"/>
      <c r="K78" s="578"/>
      <c r="L78" s="644"/>
      <c r="M78" s="644"/>
      <c r="N78" s="578"/>
      <c r="O78" s="578"/>
      <c r="T78" s="619"/>
      <c r="U78" s="620"/>
      <c r="V78" s="620"/>
      <c r="W78" s="620"/>
      <c r="X78" s="666"/>
      <c r="Y78" s="667"/>
      <c r="Z78" s="578"/>
      <c r="AA78" s="578"/>
      <c r="AB78" s="578"/>
      <c r="AC78" s="578"/>
      <c r="AD78" s="578"/>
      <c r="AE78" s="578"/>
      <c r="AF78" s="578"/>
      <c r="AG78" s="578"/>
      <c r="AH78" s="578"/>
      <c r="AI78" s="578"/>
      <c r="AJ78" s="639"/>
      <c r="AK78" s="640"/>
      <c r="AL78" s="641"/>
      <c r="AM78" s="578"/>
      <c r="AN78" s="578"/>
      <c r="AO78" s="578"/>
      <c r="AP78" s="578"/>
      <c r="AQ78" s="579"/>
    </row>
    <row r="79" spans="2:43" ht="7.5" customHeight="1" x14ac:dyDescent="0.25">
      <c r="B79" s="461">
        <v>24</v>
      </c>
      <c r="C79" s="462"/>
      <c r="D79" s="642"/>
      <c r="E79" s="642"/>
      <c r="F79" s="642" t="str">
        <f t="shared" ref="F79" si="47">IF(D79="","",E79)</f>
        <v/>
      </c>
      <c r="G79" s="642"/>
      <c r="H79" s="578"/>
      <c r="I79" s="578"/>
      <c r="J79" s="578"/>
      <c r="K79" s="578"/>
      <c r="L79" s="642"/>
      <c r="M79" s="642"/>
      <c r="N79" s="578"/>
      <c r="O79" s="578"/>
      <c r="T79" s="619"/>
      <c r="U79" s="620"/>
      <c r="V79" s="620"/>
      <c r="W79" s="620"/>
      <c r="X79" s="668"/>
      <c r="Y79" s="669"/>
      <c r="Z79" s="578"/>
      <c r="AA79" s="578"/>
      <c r="AB79" s="578"/>
      <c r="AC79" s="578"/>
      <c r="AD79" s="578"/>
      <c r="AE79" s="578"/>
      <c r="AF79" s="578"/>
      <c r="AG79" s="578"/>
      <c r="AH79" s="578"/>
      <c r="AI79" s="578"/>
      <c r="AJ79" s="559"/>
      <c r="AK79" s="560"/>
      <c r="AL79" s="561"/>
      <c r="AM79" s="578"/>
      <c r="AN79" s="578"/>
      <c r="AO79" s="578"/>
      <c r="AP79" s="578"/>
      <c r="AQ79" s="579"/>
    </row>
    <row r="80" spans="2:43" ht="7.5" customHeight="1" x14ac:dyDescent="0.25">
      <c r="B80" s="460"/>
      <c r="C80" s="524"/>
      <c r="D80" s="643"/>
      <c r="E80" s="643"/>
      <c r="F80" s="643"/>
      <c r="G80" s="643"/>
      <c r="H80" s="578"/>
      <c r="I80" s="578"/>
      <c r="J80" s="578"/>
      <c r="K80" s="578"/>
      <c r="L80" s="643"/>
      <c r="M80" s="643"/>
      <c r="N80" s="578"/>
      <c r="O80" s="578"/>
      <c r="T80" s="634" t="s">
        <v>219</v>
      </c>
      <c r="U80" s="634"/>
      <c r="V80" s="634"/>
      <c r="W80" s="635"/>
      <c r="X80" s="660">
        <v>1</v>
      </c>
      <c r="Y80" s="661"/>
      <c r="Z80" s="545" t="s">
        <v>216</v>
      </c>
      <c r="AA80" s="546"/>
      <c r="AB80" s="546"/>
      <c r="AC80" s="546"/>
      <c r="AD80" s="546"/>
      <c r="AE80" s="546"/>
      <c r="AF80" s="546"/>
      <c r="AG80" s="546"/>
      <c r="AH80" s="546"/>
      <c r="AI80" s="547"/>
      <c r="AJ80" s="532"/>
      <c r="AK80" s="533"/>
      <c r="AL80" s="534"/>
      <c r="AM80" s="538">
        <v>42</v>
      </c>
      <c r="AN80" s="539"/>
      <c r="AO80" s="539"/>
      <c r="AP80" s="539"/>
      <c r="AQ80" s="539"/>
    </row>
    <row r="81" spans="2:43" ht="7.5" customHeight="1" x14ac:dyDescent="0.25">
      <c r="B81" s="460"/>
      <c r="C81" s="524"/>
      <c r="D81" s="643"/>
      <c r="E81" s="643"/>
      <c r="F81" s="644"/>
      <c r="G81" s="644"/>
      <c r="H81" s="578"/>
      <c r="I81" s="578"/>
      <c r="J81" s="578"/>
      <c r="K81" s="578"/>
      <c r="L81" s="644"/>
      <c r="M81" s="644"/>
      <c r="N81" s="578"/>
      <c r="O81" s="578"/>
      <c r="T81" s="636"/>
      <c r="U81" s="636"/>
      <c r="V81" s="636"/>
      <c r="W81" s="637"/>
      <c r="X81" s="662"/>
      <c r="Y81" s="663"/>
      <c r="Z81" s="548"/>
      <c r="AA81" s="549"/>
      <c r="AB81" s="549"/>
      <c r="AC81" s="549"/>
      <c r="AD81" s="549"/>
      <c r="AE81" s="549"/>
      <c r="AF81" s="549"/>
      <c r="AG81" s="549"/>
      <c r="AH81" s="549"/>
      <c r="AI81" s="550"/>
      <c r="AJ81" s="551"/>
      <c r="AK81" s="552"/>
      <c r="AL81" s="553"/>
      <c r="AM81" s="554"/>
      <c r="AN81" s="555"/>
      <c r="AO81" s="555"/>
      <c r="AP81" s="555"/>
      <c r="AQ81" s="555"/>
    </row>
    <row r="82" spans="2:43" ht="7.5" customHeight="1" x14ac:dyDescent="0.25">
      <c r="B82" s="461">
        <v>25</v>
      </c>
      <c r="C82" s="462"/>
      <c r="D82" s="642"/>
      <c r="E82" s="642"/>
      <c r="F82" s="642" t="str">
        <f t="shared" ref="F82" si="48">IF(D82="","",E82)</f>
        <v/>
      </c>
      <c r="G82" s="642"/>
      <c r="H82" s="578"/>
      <c r="I82" s="578"/>
      <c r="J82" s="578"/>
      <c r="K82" s="578"/>
      <c r="L82" s="642"/>
      <c r="M82" s="642"/>
      <c r="N82" s="578"/>
      <c r="O82" s="578"/>
      <c r="T82" s="636"/>
      <c r="U82" s="636"/>
      <c r="V82" s="636"/>
      <c r="W82" s="637"/>
      <c r="X82" s="662"/>
      <c r="Y82" s="663"/>
      <c r="Z82" s="545" t="s">
        <v>239</v>
      </c>
      <c r="AA82" s="546"/>
      <c r="AB82" s="546"/>
      <c r="AC82" s="546"/>
      <c r="AD82" s="546"/>
      <c r="AE82" s="546"/>
      <c r="AF82" s="546"/>
      <c r="AG82" s="546"/>
      <c r="AH82" s="546"/>
      <c r="AI82" s="547"/>
      <c r="AJ82" s="532"/>
      <c r="AK82" s="533"/>
      <c r="AL82" s="534"/>
      <c r="AM82" s="538"/>
      <c r="AN82" s="539"/>
      <c r="AO82" s="539"/>
      <c r="AP82" s="539"/>
      <c r="AQ82" s="539"/>
    </row>
    <row r="83" spans="2:43" ht="7.5" customHeight="1" x14ac:dyDescent="0.25">
      <c r="B83" s="460"/>
      <c r="C83" s="524"/>
      <c r="D83" s="643"/>
      <c r="E83" s="643"/>
      <c r="F83" s="643"/>
      <c r="G83" s="643"/>
      <c r="H83" s="578"/>
      <c r="I83" s="578"/>
      <c r="J83" s="578"/>
      <c r="K83" s="578"/>
      <c r="L83" s="643"/>
      <c r="M83" s="643"/>
      <c r="N83" s="578"/>
      <c r="O83" s="578"/>
      <c r="T83" s="636"/>
      <c r="U83" s="636"/>
      <c r="V83" s="636"/>
      <c r="W83" s="637"/>
      <c r="X83" s="662"/>
      <c r="Y83" s="663"/>
      <c r="Z83" s="548"/>
      <c r="AA83" s="549"/>
      <c r="AB83" s="549"/>
      <c r="AC83" s="549"/>
      <c r="AD83" s="549"/>
      <c r="AE83" s="549"/>
      <c r="AF83" s="549"/>
      <c r="AG83" s="549"/>
      <c r="AH83" s="549"/>
      <c r="AI83" s="550"/>
      <c r="AJ83" s="551"/>
      <c r="AK83" s="552"/>
      <c r="AL83" s="553"/>
      <c r="AM83" s="554"/>
      <c r="AN83" s="555"/>
      <c r="AO83" s="555"/>
      <c r="AP83" s="555"/>
      <c r="AQ83" s="555"/>
    </row>
    <row r="84" spans="2:43" ht="7.5" customHeight="1" x14ac:dyDescent="0.25">
      <c r="B84" s="460"/>
      <c r="C84" s="524"/>
      <c r="D84" s="643"/>
      <c r="E84" s="643"/>
      <c r="F84" s="644"/>
      <c r="G84" s="644"/>
      <c r="H84" s="578"/>
      <c r="I84" s="578"/>
      <c r="J84" s="578"/>
      <c r="K84" s="578"/>
      <c r="L84" s="644"/>
      <c r="M84" s="644"/>
      <c r="N84" s="578"/>
      <c r="O84" s="578"/>
      <c r="T84" s="636"/>
      <c r="U84" s="636"/>
      <c r="V84" s="636"/>
      <c r="W84" s="637"/>
      <c r="X84" s="660">
        <v>2</v>
      </c>
      <c r="Y84" s="661"/>
      <c r="Z84" s="545" t="s">
        <v>240</v>
      </c>
      <c r="AA84" s="546"/>
      <c r="AB84" s="546"/>
      <c r="AC84" s="546"/>
      <c r="AD84" s="546"/>
      <c r="AE84" s="546"/>
      <c r="AF84" s="546"/>
      <c r="AG84" s="546"/>
      <c r="AH84" s="546"/>
      <c r="AI84" s="547"/>
      <c r="AJ84" s="532"/>
      <c r="AK84" s="533"/>
      <c r="AL84" s="534"/>
      <c r="AM84" s="538"/>
      <c r="AN84" s="539"/>
      <c r="AO84" s="539"/>
      <c r="AP84" s="539"/>
      <c r="AQ84" s="539"/>
    </row>
    <row r="85" spans="2:43" ht="7.5" customHeight="1" x14ac:dyDescent="0.25">
      <c r="B85" s="461">
        <v>26</v>
      </c>
      <c r="C85" s="462"/>
      <c r="D85" s="642"/>
      <c r="E85" s="642"/>
      <c r="F85" s="642" t="str">
        <f t="shared" ref="F85" si="49">IF(D85="","",E85)</f>
        <v/>
      </c>
      <c r="G85" s="642"/>
      <c r="H85" s="578"/>
      <c r="I85" s="578"/>
      <c r="J85" s="578"/>
      <c r="K85" s="578"/>
      <c r="L85" s="642"/>
      <c r="M85" s="642"/>
      <c r="N85" s="578"/>
      <c r="O85" s="578"/>
      <c r="T85" s="636"/>
      <c r="U85" s="636"/>
      <c r="V85" s="636"/>
      <c r="W85" s="637"/>
      <c r="X85" s="662"/>
      <c r="Y85" s="663"/>
      <c r="Z85" s="548"/>
      <c r="AA85" s="549"/>
      <c r="AB85" s="549"/>
      <c r="AC85" s="549"/>
      <c r="AD85" s="549"/>
      <c r="AE85" s="549"/>
      <c r="AF85" s="549"/>
      <c r="AG85" s="549"/>
      <c r="AH85" s="549"/>
      <c r="AI85" s="550"/>
      <c r="AJ85" s="551"/>
      <c r="AK85" s="552"/>
      <c r="AL85" s="553"/>
      <c r="AM85" s="554"/>
      <c r="AN85" s="555"/>
      <c r="AO85" s="555"/>
      <c r="AP85" s="555"/>
      <c r="AQ85" s="555"/>
    </row>
    <row r="86" spans="2:43" ht="6" customHeight="1" x14ac:dyDescent="0.25">
      <c r="B86" s="460"/>
      <c r="C86" s="524"/>
      <c r="D86" s="643"/>
      <c r="E86" s="643"/>
      <c r="F86" s="643"/>
      <c r="G86" s="643"/>
      <c r="H86" s="578"/>
      <c r="I86" s="578"/>
      <c r="J86" s="578"/>
      <c r="K86" s="578"/>
      <c r="L86" s="643"/>
      <c r="M86" s="643"/>
      <c r="N86" s="578"/>
      <c r="O86" s="578"/>
      <c r="T86" s="636"/>
      <c r="U86" s="636"/>
      <c r="V86" s="636"/>
      <c r="W86" s="637"/>
      <c r="X86" s="662"/>
      <c r="Y86" s="663"/>
      <c r="Z86" s="593"/>
      <c r="AA86" s="546"/>
      <c r="AB86" s="546"/>
      <c r="AC86" s="546"/>
      <c r="AD86" s="546"/>
      <c r="AE86" s="546"/>
      <c r="AF86" s="546"/>
      <c r="AG86" s="546"/>
      <c r="AH86" s="546"/>
      <c r="AI86" s="547"/>
      <c r="AJ86" s="532"/>
      <c r="AK86" s="533"/>
      <c r="AL86" s="534"/>
      <c r="AM86" s="538"/>
      <c r="AN86" s="539"/>
      <c r="AO86" s="539"/>
      <c r="AP86" s="539"/>
      <c r="AQ86" s="539"/>
    </row>
    <row r="87" spans="2:43" ht="7.5" customHeight="1" x14ac:dyDescent="0.25">
      <c r="B87" s="460"/>
      <c r="C87" s="524"/>
      <c r="D87" s="643"/>
      <c r="E87" s="643"/>
      <c r="F87" s="644"/>
      <c r="G87" s="644"/>
      <c r="H87" s="578"/>
      <c r="I87" s="578"/>
      <c r="J87" s="578"/>
      <c r="K87" s="578"/>
      <c r="L87" s="644"/>
      <c r="M87" s="644"/>
      <c r="N87" s="578"/>
      <c r="O87" s="578"/>
      <c r="T87" s="636"/>
      <c r="U87" s="636"/>
      <c r="V87" s="636"/>
      <c r="W87" s="637"/>
      <c r="X87" s="662"/>
      <c r="Y87" s="663"/>
      <c r="Z87" s="548"/>
      <c r="AA87" s="549"/>
      <c r="AB87" s="549"/>
      <c r="AC87" s="549"/>
      <c r="AD87" s="549"/>
      <c r="AE87" s="549"/>
      <c r="AF87" s="549"/>
      <c r="AG87" s="549"/>
      <c r="AH87" s="549"/>
      <c r="AI87" s="550"/>
      <c r="AJ87" s="551"/>
      <c r="AK87" s="552"/>
      <c r="AL87" s="553"/>
      <c r="AM87" s="554"/>
      <c r="AN87" s="555"/>
      <c r="AO87" s="555"/>
      <c r="AP87" s="555"/>
      <c r="AQ87" s="555"/>
    </row>
    <row r="88" spans="2:43" ht="7.5" customHeight="1" x14ac:dyDescent="0.25">
      <c r="B88" s="461">
        <v>27</v>
      </c>
      <c r="C88" s="462"/>
      <c r="D88" s="642"/>
      <c r="E88" s="642"/>
      <c r="F88" s="642" t="str">
        <f t="shared" ref="F88" si="50">IF(D88="","",E88)</f>
        <v/>
      </c>
      <c r="G88" s="578"/>
      <c r="H88" s="578"/>
      <c r="I88" s="578" t="str">
        <f t="shared" ref="I88" si="51">IF(G88="","",H88)</f>
        <v/>
      </c>
      <c r="J88" s="578"/>
      <c r="K88" s="578"/>
      <c r="L88" s="642" t="str">
        <f t="shared" si="37"/>
        <v/>
      </c>
      <c r="M88" s="642"/>
      <c r="N88" s="642"/>
      <c r="O88" s="579" t="str">
        <f t="shared" ref="O88" si="52">IF(M88="","",MAX(M88:N90))</f>
        <v/>
      </c>
      <c r="T88" s="636"/>
      <c r="U88" s="636"/>
      <c r="V88" s="636"/>
      <c r="W88" s="637"/>
      <c r="X88" s="660">
        <v>3</v>
      </c>
      <c r="Y88" s="661"/>
      <c r="Z88" s="545"/>
      <c r="AA88" s="546"/>
      <c r="AB88" s="546"/>
      <c r="AC88" s="546"/>
      <c r="AD88" s="546"/>
      <c r="AE88" s="546"/>
      <c r="AF88" s="546"/>
      <c r="AG88" s="546"/>
      <c r="AH88" s="546"/>
      <c r="AI88" s="547"/>
      <c r="AJ88" s="532"/>
      <c r="AK88" s="533"/>
      <c r="AL88" s="534"/>
      <c r="AM88" s="538"/>
      <c r="AN88" s="539"/>
      <c r="AO88" s="539"/>
      <c r="AP88" s="539"/>
      <c r="AQ88" s="539"/>
    </row>
    <row r="89" spans="2:43" ht="7.5" customHeight="1" x14ac:dyDescent="0.25">
      <c r="B89" s="460"/>
      <c r="C89" s="524"/>
      <c r="D89" s="643"/>
      <c r="E89" s="643"/>
      <c r="F89" s="643"/>
      <c r="G89" s="578"/>
      <c r="H89" s="578"/>
      <c r="I89" s="578"/>
      <c r="J89" s="578"/>
      <c r="K89" s="578"/>
      <c r="L89" s="643"/>
      <c r="M89" s="643"/>
      <c r="N89" s="643"/>
      <c r="O89" s="579"/>
      <c r="T89" s="636"/>
      <c r="U89" s="636"/>
      <c r="V89" s="636"/>
      <c r="W89" s="637"/>
      <c r="X89" s="662"/>
      <c r="Y89" s="663"/>
      <c r="Z89" s="548"/>
      <c r="AA89" s="549"/>
      <c r="AB89" s="549"/>
      <c r="AC89" s="549"/>
      <c r="AD89" s="549"/>
      <c r="AE89" s="549"/>
      <c r="AF89" s="549"/>
      <c r="AG89" s="549"/>
      <c r="AH89" s="549"/>
      <c r="AI89" s="550"/>
      <c r="AJ89" s="551"/>
      <c r="AK89" s="552"/>
      <c r="AL89" s="553"/>
      <c r="AM89" s="554"/>
      <c r="AN89" s="555"/>
      <c r="AO89" s="555"/>
      <c r="AP89" s="555"/>
      <c r="AQ89" s="555"/>
    </row>
    <row r="90" spans="2:43" ht="5.25" customHeight="1" x14ac:dyDescent="0.25">
      <c r="B90" s="460"/>
      <c r="C90" s="524"/>
      <c r="D90" s="643"/>
      <c r="E90" s="643"/>
      <c r="F90" s="644"/>
      <c r="G90" s="578"/>
      <c r="H90" s="578"/>
      <c r="I90" s="578"/>
      <c r="J90" s="578"/>
      <c r="K90" s="578"/>
      <c r="L90" s="644"/>
      <c r="M90" s="643"/>
      <c r="N90" s="643"/>
      <c r="O90" s="579"/>
      <c r="T90" s="636"/>
      <c r="U90" s="636"/>
      <c r="V90" s="636"/>
      <c r="W90" s="637"/>
      <c r="X90" s="662"/>
      <c r="Y90" s="663"/>
      <c r="Z90" s="545"/>
      <c r="AA90" s="546"/>
      <c r="AB90" s="546"/>
      <c r="AC90" s="546"/>
      <c r="AD90" s="546"/>
      <c r="AE90" s="546"/>
      <c r="AF90" s="546"/>
      <c r="AG90" s="546"/>
      <c r="AH90" s="546"/>
      <c r="AI90" s="547"/>
      <c r="AJ90" s="532"/>
      <c r="AK90" s="533"/>
      <c r="AL90" s="534"/>
      <c r="AM90" s="538"/>
      <c r="AN90" s="539"/>
      <c r="AO90" s="539"/>
      <c r="AP90" s="539"/>
      <c r="AQ90" s="539"/>
    </row>
    <row r="91" spans="2:43" ht="7.5" customHeight="1" x14ac:dyDescent="0.25">
      <c r="B91" s="461">
        <v>28</v>
      </c>
      <c r="C91" s="462"/>
      <c r="D91" s="642"/>
      <c r="E91" s="642"/>
      <c r="F91" s="642" t="str">
        <f t="shared" si="39"/>
        <v/>
      </c>
      <c r="G91" s="578"/>
      <c r="H91" s="578"/>
      <c r="I91" s="578" t="str">
        <f t="shared" ref="I91" si="53">IF(G91="","",H91)</f>
        <v/>
      </c>
      <c r="J91" s="578"/>
      <c r="K91" s="578"/>
      <c r="L91" s="642" t="str">
        <f t="shared" ref="L91" si="54">IF(J91="","",K91)</f>
        <v/>
      </c>
      <c r="M91" s="642"/>
      <c r="N91" s="642"/>
      <c r="O91" s="579" t="str">
        <f t="shared" ref="O91" si="55">IF(M91="","",MAX(M91:N93))</f>
        <v/>
      </c>
      <c r="T91" s="636"/>
      <c r="U91" s="636"/>
      <c r="V91" s="636"/>
      <c r="W91" s="637"/>
      <c r="X91" s="662"/>
      <c r="Y91" s="663"/>
      <c r="Z91" s="548"/>
      <c r="AA91" s="549"/>
      <c r="AB91" s="549"/>
      <c r="AC91" s="549"/>
      <c r="AD91" s="549"/>
      <c r="AE91" s="549"/>
      <c r="AF91" s="549"/>
      <c r="AG91" s="549"/>
      <c r="AH91" s="549"/>
      <c r="AI91" s="550"/>
      <c r="AJ91" s="551"/>
      <c r="AK91" s="552"/>
      <c r="AL91" s="553"/>
      <c r="AM91" s="554"/>
      <c r="AN91" s="555"/>
      <c r="AO91" s="555"/>
      <c r="AP91" s="555"/>
      <c r="AQ91" s="555"/>
    </row>
    <row r="92" spans="2:43" ht="7.5" customHeight="1" x14ac:dyDescent="0.25">
      <c r="B92" s="460"/>
      <c r="C92" s="524"/>
      <c r="D92" s="643"/>
      <c r="E92" s="643"/>
      <c r="F92" s="643"/>
      <c r="G92" s="578"/>
      <c r="H92" s="578"/>
      <c r="I92" s="578"/>
      <c r="J92" s="578"/>
      <c r="K92" s="578"/>
      <c r="L92" s="643"/>
      <c r="M92" s="643"/>
      <c r="N92" s="643"/>
      <c r="O92" s="579"/>
      <c r="T92" s="636"/>
      <c r="U92" s="636"/>
      <c r="V92" s="636"/>
      <c r="W92" s="637"/>
      <c r="X92" s="660">
        <v>4</v>
      </c>
      <c r="Y92" s="661"/>
      <c r="Z92" s="545"/>
      <c r="AA92" s="546"/>
      <c r="AB92" s="546"/>
      <c r="AC92" s="546"/>
      <c r="AD92" s="546"/>
      <c r="AE92" s="546"/>
      <c r="AF92" s="546"/>
      <c r="AG92" s="546"/>
      <c r="AH92" s="546"/>
      <c r="AI92" s="547"/>
      <c r="AJ92" s="532"/>
      <c r="AK92" s="533"/>
      <c r="AL92" s="534"/>
      <c r="AM92" s="538"/>
      <c r="AN92" s="539"/>
      <c r="AO92" s="539"/>
      <c r="AP92" s="539"/>
      <c r="AQ92" s="539"/>
    </row>
    <row r="93" spans="2:43" ht="7.5" customHeight="1" x14ac:dyDescent="0.25">
      <c r="B93" s="460"/>
      <c r="C93" s="524"/>
      <c r="D93" s="643"/>
      <c r="E93" s="643"/>
      <c r="F93" s="644"/>
      <c r="G93" s="578"/>
      <c r="H93" s="578"/>
      <c r="I93" s="578"/>
      <c r="J93" s="578"/>
      <c r="K93" s="578"/>
      <c r="L93" s="644"/>
      <c r="M93" s="643"/>
      <c r="N93" s="643"/>
      <c r="O93" s="579"/>
      <c r="T93" s="636"/>
      <c r="U93" s="636"/>
      <c r="V93" s="636"/>
      <c r="W93" s="637"/>
      <c r="X93" s="662"/>
      <c r="Y93" s="663"/>
      <c r="Z93" s="548"/>
      <c r="AA93" s="549"/>
      <c r="AB93" s="549"/>
      <c r="AC93" s="549"/>
      <c r="AD93" s="549"/>
      <c r="AE93" s="549"/>
      <c r="AF93" s="549"/>
      <c r="AG93" s="549"/>
      <c r="AH93" s="549"/>
      <c r="AI93" s="550"/>
      <c r="AJ93" s="551"/>
      <c r="AK93" s="552"/>
      <c r="AL93" s="553"/>
      <c r="AM93" s="554"/>
      <c r="AN93" s="555"/>
      <c r="AO93" s="555"/>
      <c r="AP93" s="555"/>
      <c r="AQ93" s="555"/>
    </row>
    <row r="94" spans="2:43" ht="7.5" customHeight="1" x14ac:dyDescent="0.25">
      <c r="B94" s="461">
        <v>29</v>
      </c>
      <c r="C94" s="462"/>
      <c r="D94" s="642"/>
      <c r="E94" s="642"/>
      <c r="F94" s="642" t="str">
        <f t="shared" ref="F94" si="56">IF(D94="","",E94)</f>
        <v/>
      </c>
      <c r="G94" s="578"/>
      <c r="H94" s="578"/>
      <c r="I94" s="578" t="str">
        <f t="shared" ref="I94" si="57">IF(G94="","",H94)</f>
        <v/>
      </c>
      <c r="J94" s="578"/>
      <c r="K94" s="578"/>
      <c r="L94" s="642" t="str">
        <f t="shared" ref="L94" si="58">IF(J94="","",K94)</f>
        <v/>
      </c>
      <c r="M94" s="642"/>
      <c r="N94" s="642"/>
      <c r="O94" s="579" t="str">
        <f t="shared" ref="O94" si="59">IF(M94="","",MAX(M94:N96))</f>
        <v/>
      </c>
      <c r="T94" s="636"/>
      <c r="U94" s="636"/>
      <c r="V94" s="636"/>
      <c r="W94" s="637"/>
      <c r="X94" s="662"/>
      <c r="Y94" s="663"/>
      <c r="Z94" s="545"/>
      <c r="AA94" s="546"/>
      <c r="AB94" s="546"/>
      <c r="AC94" s="546"/>
      <c r="AD94" s="546"/>
      <c r="AE94" s="546"/>
      <c r="AF94" s="546"/>
      <c r="AG94" s="546"/>
      <c r="AH94" s="546"/>
      <c r="AI94" s="547"/>
      <c r="AJ94" s="532"/>
      <c r="AK94" s="533"/>
      <c r="AL94" s="534"/>
      <c r="AM94" s="538"/>
      <c r="AN94" s="539"/>
      <c r="AO94" s="539"/>
      <c r="AP94" s="539"/>
      <c r="AQ94" s="539"/>
    </row>
    <row r="95" spans="2:43" ht="7.5" customHeight="1" x14ac:dyDescent="0.25">
      <c r="B95" s="460"/>
      <c r="C95" s="524"/>
      <c r="D95" s="643"/>
      <c r="E95" s="643"/>
      <c r="F95" s="643"/>
      <c r="G95" s="578"/>
      <c r="H95" s="578"/>
      <c r="I95" s="578"/>
      <c r="J95" s="578"/>
      <c r="K95" s="578"/>
      <c r="L95" s="643"/>
      <c r="M95" s="643"/>
      <c r="N95" s="643"/>
      <c r="O95" s="579"/>
      <c r="T95" s="636"/>
      <c r="U95" s="636"/>
      <c r="V95" s="636"/>
      <c r="W95" s="637"/>
      <c r="X95" s="662"/>
      <c r="Y95" s="663"/>
      <c r="Z95" s="548"/>
      <c r="AA95" s="549"/>
      <c r="AB95" s="549"/>
      <c r="AC95" s="549"/>
      <c r="AD95" s="549"/>
      <c r="AE95" s="549"/>
      <c r="AF95" s="549"/>
      <c r="AG95" s="549"/>
      <c r="AH95" s="549"/>
      <c r="AI95" s="550"/>
      <c r="AJ95" s="551"/>
      <c r="AK95" s="552"/>
      <c r="AL95" s="553"/>
      <c r="AM95" s="554"/>
      <c r="AN95" s="555"/>
      <c r="AO95" s="555"/>
      <c r="AP95" s="555"/>
      <c r="AQ95" s="555"/>
    </row>
    <row r="96" spans="2:43" ht="7.5" customHeight="1" x14ac:dyDescent="0.25">
      <c r="B96" s="460"/>
      <c r="C96" s="524"/>
      <c r="D96" s="643"/>
      <c r="E96" s="643"/>
      <c r="F96" s="644"/>
      <c r="G96" s="578"/>
      <c r="H96" s="578"/>
      <c r="I96" s="578"/>
      <c r="J96" s="578"/>
      <c r="K96" s="578"/>
      <c r="L96" s="644"/>
      <c r="M96" s="643"/>
      <c r="N96" s="643"/>
      <c r="O96" s="579"/>
      <c r="T96" s="636"/>
      <c r="U96" s="636"/>
      <c r="V96" s="636"/>
      <c r="W96" s="637"/>
      <c r="X96" s="660">
        <v>5</v>
      </c>
      <c r="Y96" s="661"/>
      <c r="Z96" s="545"/>
      <c r="AA96" s="546"/>
      <c r="AB96" s="546"/>
      <c r="AC96" s="546"/>
      <c r="AD96" s="546"/>
      <c r="AE96" s="546"/>
      <c r="AF96" s="546"/>
      <c r="AG96" s="546"/>
      <c r="AH96" s="546"/>
      <c r="AI96" s="547"/>
      <c r="AJ96" s="532"/>
      <c r="AK96" s="533"/>
      <c r="AL96" s="534"/>
      <c r="AM96" s="538"/>
      <c r="AN96" s="539"/>
      <c r="AO96" s="539"/>
      <c r="AP96" s="539"/>
      <c r="AQ96" s="539"/>
    </row>
    <row r="97" spans="2:43" ht="7.5" customHeight="1" x14ac:dyDescent="0.25">
      <c r="B97" s="461">
        <v>30</v>
      </c>
      <c r="C97" s="462"/>
      <c r="D97" s="642"/>
      <c r="E97" s="642"/>
      <c r="F97" s="578" t="str">
        <f>IF(D97="","",E97)</f>
        <v/>
      </c>
      <c r="G97" s="642"/>
      <c r="H97" s="642"/>
      <c r="I97" s="578" t="str">
        <f>IF(G97="","",H97)</f>
        <v/>
      </c>
      <c r="J97" s="642"/>
      <c r="K97" s="642"/>
      <c r="L97" s="578" t="str">
        <f>IF(J97="","",K97)</f>
        <v/>
      </c>
      <c r="M97" s="642"/>
      <c r="N97" s="642"/>
      <c r="O97" s="579" t="str">
        <f>IF(M97="","",N97)</f>
        <v/>
      </c>
      <c r="T97" s="636"/>
      <c r="U97" s="636"/>
      <c r="V97" s="636"/>
      <c r="W97" s="637"/>
      <c r="X97" s="662"/>
      <c r="Y97" s="663"/>
      <c r="Z97" s="548"/>
      <c r="AA97" s="549"/>
      <c r="AB97" s="549"/>
      <c r="AC97" s="549"/>
      <c r="AD97" s="549"/>
      <c r="AE97" s="549"/>
      <c r="AF97" s="549"/>
      <c r="AG97" s="549"/>
      <c r="AH97" s="549"/>
      <c r="AI97" s="550"/>
      <c r="AJ97" s="551"/>
      <c r="AK97" s="552"/>
      <c r="AL97" s="553"/>
      <c r="AM97" s="554"/>
      <c r="AN97" s="555"/>
      <c r="AO97" s="555"/>
      <c r="AP97" s="555"/>
      <c r="AQ97" s="555"/>
    </row>
    <row r="98" spans="2:43" ht="9.75" customHeight="1" x14ac:dyDescent="0.25">
      <c r="B98" s="460"/>
      <c r="C98" s="524"/>
      <c r="D98" s="643"/>
      <c r="E98" s="643"/>
      <c r="F98" s="578"/>
      <c r="G98" s="643"/>
      <c r="H98" s="643"/>
      <c r="I98" s="578"/>
      <c r="J98" s="643"/>
      <c r="K98" s="643"/>
      <c r="L98" s="578"/>
      <c r="M98" s="643"/>
      <c r="N98" s="643"/>
      <c r="O98" s="579"/>
      <c r="T98" s="636"/>
      <c r="U98" s="636"/>
      <c r="V98" s="636"/>
      <c r="W98" s="637"/>
      <c r="X98" s="662"/>
      <c r="Y98" s="663"/>
      <c r="Z98" s="545"/>
      <c r="AA98" s="546"/>
      <c r="AB98" s="546"/>
      <c r="AC98" s="546"/>
      <c r="AD98" s="546"/>
      <c r="AE98" s="546"/>
      <c r="AF98" s="546"/>
      <c r="AG98" s="546"/>
      <c r="AH98" s="546"/>
      <c r="AI98" s="547"/>
      <c r="AJ98" s="532"/>
      <c r="AK98" s="533"/>
      <c r="AL98" s="534"/>
      <c r="AM98" s="538"/>
      <c r="AN98" s="539"/>
      <c r="AO98" s="539"/>
      <c r="AP98" s="539"/>
      <c r="AQ98" s="539"/>
    </row>
    <row r="99" spans="2:43" ht="6.75" customHeight="1" x14ac:dyDescent="0.25">
      <c r="B99" s="460"/>
      <c r="C99" s="524"/>
      <c r="D99" s="643"/>
      <c r="E99" s="643"/>
      <c r="F99" s="642"/>
      <c r="G99" s="643"/>
      <c r="H99" s="643"/>
      <c r="I99" s="642"/>
      <c r="J99" s="643"/>
      <c r="K99" s="643"/>
      <c r="L99" s="642"/>
      <c r="M99" s="643"/>
      <c r="N99" s="643"/>
      <c r="O99" s="556"/>
      <c r="T99" s="658"/>
      <c r="U99" s="658"/>
      <c r="V99" s="658"/>
      <c r="W99" s="659"/>
      <c r="X99" s="662"/>
      <c r="Y99" s="663"/>
      <c r="Z99" s="605"/>
      <c r="AA99" s="606"/>
      <c r="AB99" s="606"/>
      <c r="AC99" s="606"/>
      <c r="AD99" s="606"/>
      <c r="AE99" s="606"/>
      <c r="AF99" s="606"/>
      <c r="AG99" s="606"/>
      <c r="AH99" s="606"/>
      <c r="AI99" s="607"/>
      <c r="AJ99" s="535"/>
      <c r="AK99" s="536"/>
      <c r="AL99" s="537"/>
      <c r="AM99" s="540"/>
      <c r="AN99" s="541"/>
      <c r="AO99" s="541"/>
      <c r="AP99" s="541"/>
      <c r="AQ99" s="541"/>
    </row>
    <row r="100" spans="2:43" ht="2.25" customHeight="1" x14ac:dyDescent="0.25">
      <c r="B100" s="18"/>
      <c r="C100" s="18"/>
    </row>
    <row r="101" spans="2:43" ht="8.25" customHeight="1" x14ac:dyDescent="0.25">
      <c r="B101" s="18"/>
      <c r="C101" s="18"/>
    </row>
    <row r="102" spans="2:43" x14ac:dyDescent="0.25">
      <c r="B102" s="18"/>
      <c r="C102" s="18"/>
    </row>
    <row r="103" spans="2:43" x14ac:dyDescent="0.25">
      <c r="B103" s="18"/>
      <c r="C103" s="18"/>
    </row>
    <row r="104" spans="2:43" x14ac:dyDescent="0.25">
      <c r="B104" s="18"/>
      <c r="C104" s="18"/>
    </row>
    <row r="105" spans="2:43" x14ac:dyDescent="0.25">
      <c r="B105" s="18"/>
      <c r="C105" s="18"/>
    </row>
  </sheetData>
  <sheetProtection selectLockedCells="1" selectUnlockedCells="1"/>
  <mergeCells count="564">
    <mergeCell ref="M79:M81"/>
    <mergeCell ref="F19:F21"/>
    <mergeCell ref="G19:G21"/>
    <mergeCell ref="H19:H21"/>
    <mergeCell ref="I19:I21"/>
    <mergeCell ref="J19:J21"/>
    <mergeCell ref="K19:K21"/>
    <mergeCell ref="L19:L21"/>
    <mergeCell ref="F46:F48"/>
    <mergeCell ref="K73:K75"/>
    <mergeCell ref="L73:L75"/>
    <mergeCell ref="M73:M75"/>
    <mergeCell ref="J61:J63"/>
    <mergeCell ref="J76:J78"/>
    <mergeCell ref="K70:K72"/>
    <mergeCell ref="L70:L72"/>
    <mergeCell ref="K52:K54"/>
    <mergeCell ref="K61:K63"/>
    <mergeCell ref="F52:F54"/>
    <mergeCell ref="G52:G54"/>
    <mergeCell ref="H52:H54"/>
    <mergeCell ref="I52:I54"/>
    <mergeCell ref="J52:J54"/>
    <mergeCell ref="L25:L27"/>
    <mergeCell ref="E79:E81"/>
    <mergeCell ref="D64:D66"/>
    <mergeCell ref="F64:F66"/>
    <mergeCell ref="G64:G66"/>
    <mergeCell ref="H64:H66"/>
    <mergeCell ref="I64:I66"/>
    <mergeCell ref="H73:H75"/>
    <mergeCell ref="I73:I75"/>
    <mergeCell ref="J73:J75"/>
    <mergeCell ref="G79:G81"/>
    <mergeCell ref="H79:H81"/>
    <mergeCell ref="I79:I81"/>
    <mergeCell ref="D67:D69"/>
    <mergeCell ref="F67:F69"/>
    <mergeCell ref="G67:G69"/>
    <mergeCell ref="H67:H69"/>
    <mergeCell ref="J70:J72"/>
    <mergeCell ref="J79:J81"/>
    <mergeCell ref="E55:E57"/>
    <mergeCell ref="E58:E60"/>
    <mergeCell ref="E61:E63"/>
    <mergeCell ref="E64:E66"/>
    <mergeCell ref="E67:E69"/>
    <mergeCell ref="E70:E72"/>
    <mergeCell ref="E46:E48"/>
    <mergeCell ref="E49:E51"/>
    <mergeCell ref="E52:E54"/>
    <mergeCell ref="J6:O7"/>
    <mergeCell ref="D6:I7"/>
    <mergeCell ref="D3:O5"/>
    <mergeCell ref="Z98:AI99"/>
    <mergeCell ref="D91:D93"/>
    <mergeCell ref="F91:F93"/>
    <mergeCell ref="E91:E93"/>
    <mergeCell ref="L88:L90"/>
    <mergeCell ref="M88:M90"/>
    <mergeCell ref="N88:N90"/>
    <mergeCell ref="O88:O90"/>
    <mergeCell ref="F88:F90"/>
    <mergeCell ref="G88:G90"/>
    <mergeCell ref="H88:H90"/>
    <mergeCell ref="I88:I90"/>
    <mergeCell ref="J88:J90"/>
    <mergeCell ref="K88:K90"/>
    <mergeCell ref="Z86:AI87"/>
    <mergeCell ref="M82:M84"/>
    <mergeCell ref="D52:D54"/>
    <mergeCell ref="E73:E75"/>
    <mergeCell ref="E82:E84"/>
    <mergeCell ref="M85:M87"/>
    <mergeCell ref="E88:E90"/>
    <mergeCell ref="AM98:AQ99"/>
    <mergeCell ref="D8:E8"/>
    <mergeCell ref="F8:F9"/>
    <mergeCell ref="G8:H8"/>
    <mergeCell ref="I8:I9"/>
    <mergeCell ref="J8:K8"/>
    <mergeCell ref="L8:L9"/>
    <mergeCell ref="M8:N8"/>
    <mergeCell ref="L97:L99"/>
    <mergeCell ref="M97:M99"/>
    <mergeCell ref="N97:N99"/>
    <mergeCell ref="O97:O99"/>
    <mergeCell ref="F97:F99"/>
    <mergeCell ref="G97:G99"/>
    <mergeCell ref="H97:H99"/>
    <mergeCell ref="I97:I99"/>
    <mergeCell ref="J97:J99"/>
    <mergeCell ref="K97:K99"/>
    <mergeCell ref="X96:Y99"/>
    <mergeCell ref="E43:E45"/>
    <mergeCell ref="Z96:AI97"/>
    <mergeCell ref="AJ96:AL97"/>
    <mergeCell ref="AM96:AQ97"/>
    <mergeCell ref="O8:O9"/>
    <mergeCell ref="AJ94:AL95"/>
    <mergeCell ref="B91:C93"/>
    <mergeCell ref="B97:C99"/>
    <mergeCell ref="D97:D99"/>
    <mergeCell ref="N94:N96"/>
    <mergeCell ref="O94:O96"/>
    <mergeCell ref="H94:H96"/>
    <mergeCell ref="I94:I96"/>
    <mergeCell ref="J94:J96"/>
    <mergeCell ref="K94:K96"/>
    <mergeCell ref="L94:L96"/>
    <mergeCell ref="M94:M96"/>
    <mergeCell ref="E97:E99"/>
    <mergeCell ref="AJ98:AL99"/>
    <mergeCell ref="B85:C87"/>
    <mergeCell ref="AM94:AQ95"/>
    <mergeCell ref="B94:C96"/>
    <mergeCell ref="D94:D96"/>
    <mergeCell ref="F94:F96"/>
    <mergeCell ref="G94:G96"/>
    <mergeCell ref="E94:E96"/>
    <mergeCell ref="X92:Y95"/>
    <mergeCell ref="Z92:AI93"/>
    <mergeCell ref="AJ92:AL93"/>
    <mergeCell ref="AM92:AQ93"/>
    <mergeCell ref="Z94:AI95"/>
    <mergeCell ref="M91:M93"/>
    <mergeCell ref="N91:N93"/>
    <mergeCell ref="O91:O93"/>
    <mergeCell ref="G91:G93"/>
    <mergeCell ref="H91:H93"/>
    <mergeCell ref="I91:I93"/>
    <mergeCell ref="J91:J93"/>
    <mergeCell ref="K91:K93"/>
    <mergeCell ref="L91:L93"/>
    <mergeCell ref="Z90:AI91"/>
    <mergeCell ref="AJ90:AL91"/>
    <mergeCell ref="AM90:AQ91"/>
    <mergeCell ref="N85:N87"/>
    <mergeCell ref="O85:O87"/>
    <mergeCell ref="D85:D87"/>
    <mergeCell ref="F85:F87"/>
    <mergeCell ref="G85:G87"/>
    <mergeCell ref="H85:H87"/>
    <mergeCell ref="I85:I87"/>
    <mergeCell ref="J85:J87"/>
    <mergeCell ref="E85:E87"/>
    <mergeCell ref="AM82:AQ83"/>
    <mergeCell ref="Z74:AI75"/>
    <mergeCell ref="AJ74:AL75"/>
    <mergeCell ref="AM74:AQ75"/>
    <mergeCell ref="N73:N75"/>
    <mergeCell ref="O73:O75"/>
    <mergeCell ref="AJ86:AL87"/>
    <mergeCell ref="AM86:AQ87"/>
    <mergeCell ref="X88:Y91"/>
    <mergeCell ref="Z88:AI89"/>
    <mergeCell ref="AJ88:AL89"/>
    <mergeCell ref="AM88:AQ89"/>
    <mergeCell ref="X84:Y87"/>
    <mergeCell ref="Z84:AI85"/>
    <mergeCell ref="AJ84:AL85"/>
    <mergeCell ref="AM84:AQ85"/>
    <mergeCell ref="AM80:AQ81"/>
    <mergeCell ref="N79:N81"/>
    <mergeCell ref="O79:O81"/>
    <mergeCell ref="AJ76:AL79"/>
    <mergeCell ref="AM76:AQ79"/>
    <mergeCell ref="Z76:AI79"/>
    <mergeCell ref="X72:Y75"/>
    <mergeCell ref="Z72:AI73"/>
    <mergeCell ref="B79:C81"/>
    <mergeCell ref="D79:D81"/>
    <mergeCell ref="F79:F81"/>
    <mergeCell ref="X76:Y79"/>
    <mergeCell ref="N82:N84"/>
    <mergeCell ref="O82:O84"/>
    <mergeCell ref="G82:G84"/>
    <mergeCell ref="H82:H84"/>
    <mergeCell ref="I82:I84"/>
    <mergeCell ref="J82:J84"/>
    <mergeCell ref="B76:C78"/>
    <mergeCell ref="K82:K84"/>
    <mergeCell ref="L82:L84"/>
    <mergeCell ref="M76:M78"/>
    <mergeCell ref="N76:N78"/>
    <mergeCell ref="O76:O78"/>
    <mergeCell ref="K79:K81"/>
    <mergeCell ref="L76:L78"/>
    <mergeCell ref="E76:E78"/>
    <mergeCell ref="D76:D78"/>
    <mergeCell ref="F76:F78"/>
    <mergeCell ref="G76:G78"/>
    <mergeCell ref="H76:H78"/>
    <mergeCell ref="I76:I78"/>
    <mergeCell ref="AJ72:AL73"/>
    <mergeCell ref="M70:M72"/>
    <mergeCell ref="B82:C84"/>
    <mergeCell ref="D82:D84"/>
    <mergeCell ref="F82:F84"/>
    <mergeCell ref="T80:W99"/>
    <mergeCell ref="X80:Y83"/>
    <mergeCell ref="Z80:AI81"/>
    <mergeCell ref="AJ80:AL81"/>
    <mergeCell ref="L79:L81"/>
    <mergeCell ref="T76:W79"/>
    <mergeCell ref="N70:N72"/>
    <mergeCell ref="O70:O72"/>
    <mergeCell ref="Z82:AI83"/>
    <mergeCell ref="AJ82:AL83"/>
    <mergeCell ref="B88:C90"/>
    <mergeCell ref="D88:D90"/>
    <mergeCell ref="K85:K87"/>
    <mergeCell ref="L85:L87"/>
    <mergeCell ref="B73:C75"/>
    <mergeCell ref="D73:D75"/>
    <mergeCell ref="F73:F75"/>
    <mergeCell ref="G73:G75"/>
    <mergeCell ref="K76:K78"/>
    <mergeCell ref="AM64:AQ65"/>
    <mergeCell ref="J64:J66"/>
    <mergeCell ref="B70:C72"/>
    <mergeCell ref="D70:D72"/>
    <mergeCell ref="F70:F72"/>
    <mergeCell ref="G70:G72"/>
    <mergeCell ref="H70:H72"/>
    <mergeCell ref="I70:I72"/>
    <mergeCell ref="X68:Y71"/>
    <mergeCell ref="Z68:AI69"/>
    <mergeCell ref="B67:C69"/>
    <mergeCell ref="K64:K66"/>
    <mergeCell ref="L64:L66"/>
    <mergeCell ref="K67:K69"/>
    <mergeCell ref="L67:L69"/>
    <mergeCell ref="M67:M69"/>
    <mergeCell ref="N67:N69"/>
    <mergeCell ref="Z66:AI67"/>
    <mergeCell ref="AJ66:AL67"/>
    <mergeCell ref="AM66:AQ67"/>
    <mergeCell ref="N64:N66"/>
    <mergeCell ref="O64:O66"/>
    <mergeCell ref="B64:C66"/>
    <mergeCell ref="AM72:AQ73"/>
    <mergeCell ref="B61:C63"/>
    <mergeCell ref="D61:D63"/>
    <mergeCell ref="N58:N60"/>
    <mergeCell ref="O58:O60"/>
    <mergeCell ref="H58:H60"/>
    <mergeCell ref="I58:I60"/>
    <mergeCell ref="J58:J60"/>
    <mergeCell ref="K58:K60"/>
    <mergeCell ref="L58:L60"/>
    <mergeCell ref="M58:M60"/>
    <mergeCell ref="F61:F63"/>
    <mergeCell ref="G61:G63"/>
    <mergeCell ref="B58:C60"/>
    <mergeCell ref="D58:D60"/>
    <mergeCell ref="H61:H63"/>
    <mergeCell ref="I61:I63"/>
    <mergeCell ref="F58:F60"/>
    <mergeCell ref="G58:G60"/>
    <mergeCell ref="AM56:AQ57"/>
    <mergeCell ref="Z58:AI59"/>
    <mergeCell ref="Z62:AI63"/>
    <mergeCell ref="AJ62:AL63"/>
    <mergeCell ref="AM62:AQ63"/>
    <mergeCell ref="X64:Y67"/>
    <mergeCell ref="Z64:AI65"/>
    <mergeCell ref="F55:F57"/>
    <mergeCell ref="O55:O57"/>
    <mergeCell ref="AM60:AQ61"/>
    <mergeCell ref="M64:M66"/>
    <mergeCell ref="AM53:AQ55"/>
    <mergeCell ref="AJ58:AL59"/>
    <mergeCell ref="AJ56:AL57"/>
    <mergeCell ref="AJ60:AL61"/>
    <mergeCell ref="L55:L57"/>
    <mergeCell ref="M55:M57"/>
    <mergeCell ref="N55:N57"/>
    <mergeCell ref="X60:Y63"/>
    <mergeCell ref="Z60:AI61"/>
    <mergeCell ref="T56:W75"/>
    <mergeCell ref="X56:Y59"/>
    <mergeCell ref="Z56:AI57"/>
    <mergeCell ref="AJ64:AL65"/>
    <mergeCell ref="AJ68:AL69"/>
    <mergeCell ref="AM68:AQ69"/>
    <mergeCell ref="Z70:AI71"/>
    <mergeCell ref="AJ70:AL71"/>
    <mergeCell ref="AM70:AQ71"/>
    <mergeCell ref="O67:O69"/>
    <mergeCell ref="I67:I69"/>
    <mergeCell ref="J67:J69"/>
    <mergeCell ref="X49:Y52"/>
    <mergeCell ref="Z49:AI50"/>
    <mergeCell ref="AJ49:AL50"/>
    <mergeCell ref="L61:L63"/>
    <mergeCell ref="M61:M63"/>
    <mergeCell ref="N61:N63"/>
    <mergeCell ref="O61:O63"/>
    <mergeCell ref="AM58:AQ59"/>
    <mergeCell ref="L52:L54"/>
    <mergeCell ref="M52:M54"/>
    <mergeCell ref="N52:N54"/>
    <mergeCell ref="O52:O54"/>
    <mergeCell ref="AM49:AQ50"/>
    <mergeCell ref="AJ51:AL52"/>
    <mergeCell ref="AM51:AQ52"/>
    <mergeCell ref="AJ53:AL55"/>
    <mergeCell ref="B49:C51"/>
    <mergeCell ref="D49:D51"/>
    <mergeCell ref="Z51:AI52"/>
    <mergeCell ref="L49:L51"/>
    <mergeCell ref="M49:M51"/>
    <mergeCell ref="N49:N51"/>
    <mergeCell ref="O49:O51"/>
    <mergeCell ref="F49:F51"/>
    <mergeCell ref="G49:G51"/>
    <mergeCell ref="H49:H51"/>
    <mergeCell ref="I49:I51"/>
    <mergeCell ref="J49:J51"/>
    <mergeCell ref="K49:K51"/>
    <mergeCell ref="B52:C54"/>
    <mergeCell ref="T53:W55"/>
    <mergeCell ref="X53:Y55"/>
    <mergeCell ref="Z53:AI55"/>
    <mergeCell ref="B55:C57"/>
    <mergeCell ref="D55:D57"/>
    <mergeCell ref="G55:G57"/>
    <mergeCell ref="H55:H57"/>
    <mergeCell ref="I55:I57"/>
    <mergeCell ref="J55:J57"/>
    <mergeCell ref="K55:K57"/>
    <mergeCell ref="X45:Y48"/>
    <mergeCell ref="Z45:AI46"/>
    <mergeCell ref="AJ45:AL46"/>
    <mergeCell ref="AM45:AQ46"/>
    <mergeCell ref="AJ39:AL40"/>
    <mergeCell ref="M40:M42"/>
    <mergeCell ref="N40:N42"/>
    <mergeCell ref="O40:O42"/>
    <mergeCell ref="AM37:AQ38"/>
    <mergeCell ref="AM39:AQ40"/>
    <mergeCell ref="M46:M48"/>
    <mergeCell ref="N46:N48"/>
    <mergeCell ref="O46:O48"/>
    <mergeCell ref="Z43:AI44"/>
    <mergeCell ref="B46:C48"/>
    <mergeCell ref="D46:D48"/>
    <mergeCell ref="Z47:AI48"/>
    <mergeCell ref="AJ47:AL48"/>
    <mergeCell ref="AM47:AQ48"/>
    <mergeCell ref="L43:L45"/>
    <mergeCell ref="M43:M45"/>
    <mergeCell ref="N43:N45"/>
    <mergeCell ref="O43:O45"/>
    <mergeCell ref="F43:F45"/>
    <mergeCell ref="G43:G45"/>
    <mergeCell ref="H43:H45"/>
    <mergeCell ref="I43:I45"/>
    <mergeCell ref="J43:J45"/>
    <mergeCell ref="K43:K45"/>
    <mergeCell ref="X41:Y44"/>
    <mergeCell ref="AJ41:AL42"/>
    <mergeCell ref="AM43:AQ44"/>
    <mergeCell ref="B43:C45"/>
    <mergeCell ref="D43:D45"/>
    <mergeCell ref="K40:K42"/>
    <mergeCell ref="L40:L42"/>
    <mergeCell ref="AM41:AQ42"/>
    <mergeCell ref="Z39:AI40"/>
    <mergeCell ref="D40:D42"/>
    <mergeCell ref="F40:F42"/>
    <mergeCell ref="G40:G42"/>
    <mergeCell ref="H40:H42"/>
    <mergeCell ref="I40:I42"/>
    <mergeCell ref="J40:J42"/>
    <mergeCell ref="X37:Y40"/>
    <mergeCell ref="AJ37:AL38"/>
    <mergeCell ref="Z41:AI42"/>
    <mergeCell ref="Z37:AI38"/>
    <mergeCell ref="E40:E42"/>
    <mergeCell ref="N37:N39"/>
    <mergeCell ref="O37:O39"/>
    <mergeCell ref="B37:C39"/>
    <mergeCell ref="L37:L39"/>
    <mergeCell ref="M37:M39"/>
    <mergeCell ref="B34:C36"/>
    <mergeCell ref="D34:D36"/>
    <mergeCell ref="F34:F36"/>
    <mergeCell ref="G34:G36"/>
    <mergeCell ref="K31:K33"/>
    <mergeCell ref="L31:L33"/>
    <mergeCell ref="F37:F39"/>
    <mergeCell ref="G37:G39"/>
    <mergeCell ref="H37:H39"/>
    <mergeCell ref="I37:I39"/>
    <mergeCell ref="J37:J39"/>
    <mergeCell ref="K37:K39"/>
    <mergeCell ref="D37:D39"/>
    <mergeCell ref="E37:E39"/>
    <mergeCell ref="F31:F33"/>
    <mergeCell ref="G31:G33"/>
    <mergeCell ref="H31:H33"/>
    <mergeCell ref="I31:I33"/>
    <mergeCell ref="J31:J33"/>
    <mergeCell ref="E31:E33"/>
    <mergeCell ref="D31:D33"/>
    <mergeCell ref="B40:C42"/>
    <mergeCell ref="Z35:AI36"/>
    <mergeCell ref="AJ35:AL36"/>
    <mergeCell ref="AM35:AQ36"/>
    <mergeCell ref="N34:N36"/>
    <mergeCell ref="O34:O36"/>
    <mergeCell ref="H34:H36"/>
    <mergeCell ref="I34:I36"/>
    <mergeCell ref="J34:J36"/>
    <mergeCell ref="K34:K36"/>
    <mergeCell ref="L34:L36"/>
    <mergeCell ref="M34:M36"/>
    <mergeCell ref="T33:W52"/>
    <mergeCell ref="X33:Y36"/>
    <mergeCell ref="Z33:AI34"/>
    <mergeCell ref="AJ33:AL34"/>
    <mergeCell ref="AM33:AQ34"/>
    <mergeCell ref="E34:E36"/>
    <mergeCell ref="G46:G48"/>
    <mergeCell ref="H46:H48"/>
    <mergeCell ref="I46:I48"/>
    <mergeCell ref="J46:J48"/>
    <mergeCell ref="K46:K48"/>
    <mergeCell ref="L46:L48"/>
    <mergeCell ref="D28:D30"/>
    <mergeCell ref="E28:E30"/>
    <mergeCell ref="F28:F30"/>
    <mergeCell ref="G28:G30"/>
    <mergeCell ref="H28:H30"/>
    <mergeCell ref="I28:I30"/>
    <mergeCell ref="J28:J30"/>
    <mergeCell ref="K28:K30"/>
    <mergeCell ref="M28:M30"/>
    <mergeCell ref="E25:E27"/>
    <mergeCell ref="F25:F27"/>
    <mergeCell ref="G25:G27"/>
    <mergeCell ref="H25:H27"/>
    <mergeCell ref="I25:I27"/>
    <mergeCell ref="J25:J27"/>
    <mergeCell ref="K25:K27"/>
    <mergeCell ref="L28:L30"/>
    <mergeCell ref="N28:N30"/>
    <mergeCell ref="B22:C24"/>
    <mergeCell ref="Z24:AI25"/>
    <mergeCell ref="AM24:AQ25"/>
    <mergeCell ref="B25:C27"/>
    <mergeCell ref="N22:N24"/>
    <mergeCell ref="O22:O24"/>
    <mergeCell ref="AJ43:AL44"/>
    <mergeCell ref="X22:Y25"/>
    <mergeCell ref="Z22:AI23"/>
    <mergeCell ref="AJ22:AL23"/>
    <mergeCell ref="AM22:AQ23"/>
    <mergeCell ref="AJ24:AL25"/>
    <mergeCell ref="AM30:AQ32"/>
    <mergeCell ref="B31:C33"/>
    <mergeCell ref="X26:Y29"/>
    <mergeCell ref="Z26:AI27"/>
    <mergeCell ref="AJ26:AL27"/>
    <mergeCell ref="AM26:AQ27"/>
    <mergeCell ref="Z28:AI29"/>
    <mergeCell ref="AJ28:AL29"/>
    <mergeCell ref="AM28:AQ29"/>
    <mergeCell ref="B28:C30"/>
    <mergeCell ref="M25:M27"/>
    <mergeCell ref="D25:D27"/>
    <mergeCell ref="B16:C18"/>
    <mergeCell ref="G16:G18"/>
    <mergeCell ref="Z20:AI21"/>
    <mergeCell ref="X14:Y17"/>
    <mergeCell ref="G13:G15"/>
    <mergeCell ref="AM20:AQ21"/>
    <mergeCell ref="N19:N21"/>
    <mergeCell ref="O19:O21"/>
    <mergeCell ref="M19:M21"/>
    <mergeCell ref="X18:Y21"/>
    <mergeCell ref="Z18:AI19"/>
    <mergeCell ref="AJ18:AL19"/>
    <mergeCell ref="AM18:AQ19"/>
    <mergeCell ref="AJ20:AL21"/>
    <mergeCell ref="H13:H15"/>
    <mergeCell ref="I13:I15"/>
    <mergeCell ref="J13:J15"/>
    <mergeCell ref="K13:K15"/>
    <mergeCell ref="E13:E15"/>
    <mergeCell ref="E16:E18"/>
    <mergeCell ref="D16:D18"/>
    <mergeCell ref="F16:F18"/>
    <mergeCell ref="D19:D21"/>
    <mergeCell ref="E19:E21"/>
    <mergeCell ref="T3:AQ7"/>
    <mergeCell ref="B3:C9"/>
    <mergeCell ref="T8:W9"/>
    <mergeCell ref="X8:Y9"/>
    <mergeCell ref="Z8:AI9"/>
    <mergeCell ref="AJ8:AL9"/>
    <mergeCell ref="AM8:AQ9"/>
    <mergeCell ref="Z12:AI13"/>
    <mergeCell ref="AJ12:AL13"/>
    <mergeCell ref="AM12:AQ13"/>
    <mergeCell ref="B13:C15"/>
    <mergeCell ref="D13:D15"/>
    <mergeCell ref="N10:N12"/>
    <mergeCell ref="O10:O12"/>
    <mergeCell ref="T10:W29"/>
    <mergeCell ref="X10:Y13"/>
    <mergeCell ref="Z10:AI11"/>
    <mergeCell ref="AJ10:AL11"/>
    <mergeCell ref="AM10:AQ11"/>
    <mergeCell ref="B10:C12"/>
    <mergeCell ref="F13:F15"/>
    <mergeCell ref="B19:C21"/>
    <mergeCell ref="N13:N15"/>
    <mergeCell ref="M10:M12"/>
    <mergeCell ref="D10:D12"/>
    <mergeCell ref="E10:E12"/>
    <mergeCell ref="F10:F12"/>
    <mergeCell ref="G10:G12"/>
    <mergeCell ref="H10:H12"/>
    <mergeCell ref="I10:I12"/>
    <mergeCell ref="J10:J12"/>
    <mergeCell ref="K10:K12"/>
    <mergeCell ref="L10:L12"/>
    <mergeCell ref="D22:D24"/>
    <mergeCell ref="E22:E24"/>
    <mergeCell ref="F22:F24"/>
    <mergeCell ref="G22:G24"/>
    <mergeCell ref="H22:H24"/>
    <mergeCell ref="I22:I24"/>
    <mergeCell ref="J22:J24"/>
    <mergeCell ref="K22:K24"/>
    <mergeCell ref="L22:L24"/>
    <mergeCell ref="H16:H18"/>
    <mergeCell ref="I16:I18"/>
    <mergeCell ref="J16:J18"/>
    <mergeCell ref="K16:K18"/>
    <mergeCell ref="L16:L18"/>
    <mergeCell ref="M16:M18"/>
    <mergeCell ref="N16:N18"/>
    <mergeCell ref="O16:O18"/>
    <mergeCell ref="L13:L15"/>
    <mergeCell ref="M13:M15"/>
    <mergeCell ref="O13:O15"/>
    <mergeCell ref="T30:W32"/>
    <mergeCell ref="X30:Y32"/>
    <mergeCell ref="Z30:AI32"/>
    <mergeCell ref="AJ30:AL32"/>
    <mergeCell ref="M31:M33"/>
    <mergeCell ref="N31:N33"/>
    <mergeCell ref="O31:O33"/>
    <mergeCell ref="Z14:AI17"/>
    <mergeCell ref="AM14:AQ17"/>
    <mergeCell ref="AJ14:AL17"/>
    <mergeCell ref="M22:M24"/>
    <mergeCell ref="N25:N27"/>
    <mergeCell ref="O25:O27"/>
    <mergeCell ref="O28:O30"/>
  </mergeCells>
  <pageMargins left="0.39370078740157483" right="0.39370078740157483" top="0.39370078740157483" bottom="0.39370078740157483" header="0.31496062992125984" footer="0.31496062992125984"/>
  <pageSetup paperSize="9" scale="95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BI44"/>
  <sheetViews>
    <sheetView view="pageBreakPreview" topLeftCell="A7" zoomScale="115" zoomScaleNormal="175" zoomScaleSheetLayoutView="115" zoomScalePageLayoutView="130" workbookViewId="0">
      <selection activeCell="M14" sqref="M14"/>
    </sheetView>
  </sheetViews>
  <sheetFormatPr baseColWidth="10" defaultRowHeight="15" x14ac:dyDescent="0.25"/>
  <cols>
    <col min="1" max="1" width="0.7109375" customWidth="1"/>
    <col min="2" max="3" width="2" customWidth="1"/>
    <col min="4" max="5" width="2.85546875" customWidth="1"/>
    <col min="6" max="7" width="2.85546875" style="324" customWidth="1"/>
    <col min="8" max="15" width="2.85546875" customWidth="1"/>
    <col min="16" max="16" width="3.5703125" customWidth="1"/>
    <col min="17" max="17" width="3.42578125" customWidth="1"/>
    <col min="18" max="18" width="0.7109375" customWidth="1"/>
    <col min="19" max="19" width="2.140625" customWidth="1"/>
    <col min="20" max="20" width="2" customWidth="1"/>
    <col min="21" max="21" width="2.5703125" customWidth="1"/>
    <col min="22" max="22" width="1.7109375" customWidth="1"/>
    <col min="23" max="23" width="0.7109375" customWidth="1"/>
    <col min="24" max="24" width="2" customWidth="1"/>
    <col min="25" max="25" width="1.85546875" customWidth="1"/>
    <col min="26" max="31" width="1.140625" customWidth="1"/>
    <col min="32" max="32" width="3" customWidth="1"/>
    <col min="33" max="38" width="1.28515625" customWidth="1"/>
    <col min="39" max="39" width="3" customWidth="1"/>
    <col min="40" max="45" width="1.140625" customWidth="1"/>
    <col min="46" max="46" width="3" customWidth="1"/>
    <col min="47" max="52" width="1.140625" customWidth="1"/>
    <col min="53" max="53" width="3" customWidth="1"/>
    <col min="54" max="54" width="0.42578125" customWidth="1"/>
    <col min="55" max="55" width="0.42578125" hidden="1" customWidth="1"/>
    <col min="56" max="56" width="0.28515625" customWidth="1"/>
    <col min="57" max="57" width="0.7109375" customWidth="1"/>
    <col min="58" max="59" width="1.5703125" customWidth="1"/>
    <col min="60" max="60" width="1.42578125" customWidth="1"/>
    <col min="61" max="61" width="2.5703125" customWidth="1"/>
    <col min="62" max="96" width="1.42578125" customWidth="1"/>
    <col min="97" max="316" width="2" customWidth="1"/>
  </cols>
  <sheetData>
    <row r="1" spans="2:61" ht="1.5" customHeight="1" x14ac:dyDescent="0.25"/>
    <row r="2" spans="2:61" ht="3" customHeight="1" x14ac:dyDescent="0.25">
      <c r="D2" s="590" t="s">
        <v>19</v>
      </c>
      <c r="E2" s="591"/>
      <c r="F2" s="591"/>
      <c r="G2" s="591"/>
      <c r="H2" s="591"/>
      <c r="I2" s="591"/>
      <c r="J2" s="591"/>
      <c r="K2" s="591"/>
      <c r="L2" s="591"/>
      <c r="M2" s="591"/>
      <c r="N2" s="591"/>
      <c r="O2" s="681"/>
      <c r="P2" s="682" t="s">
        <v>17</v>
      </c>
      <c r="Q2" s="684" t="s">
        <v>18</v>
      </c>
      <c r="Z2" s="23"/>
    </row>
    <row r="3" spans="2:61" ht="2.25" customHeight="1" x14ac:dyDescent="0.25">
      <c r="D3" s="590"/>
      <c r="E3" s="591"/>
      <c r="F3" s="591"/>
      <c r="G3" s="591"/>
      <c r="H3" s="591"/>
      <c r="I3" s="591"/>
      <c r="J3" s="591"/>
      <c r="K3" s="591"/>
      <c r="L3" s="591"/>
      <c r="M3" s="591"/>
      <c r="N3" s="591"/>
      <c r="O3" s="681"/>
      <c r="P3" s="682"/>
      <c r="Q3" s="684"/>
      <c r="Y3" s="20"/>
    </row>
    <row r="4" spans="2:61" ht="15.75" customHeight="1" x14ac:dyDescent="0.25">
      <c r="B4" s="562" t="s">
        <v>2</v>
      </c>
      <c r="C4" s="562"/>
      <c r="D4" s="590"/>
      <c r="E4" s="591"/>
      <c r="F4" s="591"/>
      <c r="G4" s="591"/>
      <c r="H4" s="591"/>
      <c r="I4" s="591"/>
      <c r="J4" s="591"/>
      <c r="K4" s="591"/>
      <c r="L4" s="591"/>
      <c r="M4" s="591"/>
      <c r="N4" s="591"/>
      <c r="O4" s="681"/>
      <c r="P4" s="682"/>
      <c r="Q4" s="684"/>
      <c r="R4" s="11"/>
      <c r="X4" s="562" t="s">
        <v>2</v>
      </c>
      <c r="Y4" s="513"/>
      <c r="Z4" s="590" t="s">
        <v>8</v>
      </c>
      <c r="AA4" s="591"/>
      <c r="AB4" s="591"/>
      <c r="AC4" s="591"/>
      <c r="AD4" s="591"/>
      <c r="AE4" s="591"/>
      <c r="AF4" s="591"/>
      <c r="AG4" s="591"/>
      <c r="AH4" s="591"/>
      <c r="AI4" s="591"/>
      <c r="AJ4" s="591"/>
      <c r="AK4" s="591"/>
      <c r="AL4" s="591"/>
      <c r="AM4" s="591"/>
      <c r="AN4" s="591"/>
      <c r="AO4" s="591"/>
      <c r="AP4" s="591"/>
      <c r="AQ4" s="591"/>
      <c r="AR4" s="591"/>
      <c r="AS4" s="591"/>
      <c r="AT4" s="591"/>
      <c r="AU4" s="591"/>
      <c r="AV4" s="591"/>
      <c r="AW4" s="591"/>
      <c r="AX4" s="591"/>
      <c r="AY4" s="591"/>
      <c r="AZ4" s="591"/>
      <c r="BA4" s="591"/>
    </row>
    <row r="5" spans="2:61" ht="12.75" customHeight="1" x14ac:dyDescent="0.25">
      <c r="B5" s="562"/>
      <c r="C5" s="562"/>
      <c r="D5" s="590"/>
      <c r="E5" s="591"/>
      <c r="F5" s="591"/>
      <c r="G5" s="591"/>
      <c r="H5" s="591"/>
      <c r="I5" s="591"/>
      <c r="J5" s="591"/>
      <c r="K5" s="591"/>
      <c r="L5" s="591"/>
      <c r="M5" s="591"/>
      <c r="N5" s="591"/>
      <c r="O5" s="681"/>
      <c r="P5" s="682"/>
      <c r="Q5" s="684"/>
      <c r="R5" s="11"/>
      <c r="X5" s="562"/>
      <c r="Y5" s="513"/>
      <c r="Z5" s="590"/>
      <c r="AA5" s="591"/>
      <c r="AB5" s="591"/>
      <c r="AC5" s="591"/>
      <c r="AD5" s="591"/>
      <c r="AE5" s="591"/>
      <c r="AF5" s="591"/>
      <c r="AG5" s="591"/>
      <c r="AH5" s="591"/>
      <c r="AI5" s="591"/>
      <c r="AJ5" s="591"/>
      <c r="AK5" s="591"/>
      <c r="AL5" s="591"/>
      <c r="AM5" s="591"/>
      <c r="AN5" s="591"/>
      <c r="AO5" s="591"/>
      <c r="AP5" s="591"/>
      <c r="AQ5" s="591"/>
      <c r="AR5" s="591"/>
      <c r="AS5" s="591"/>
      <c r="AT5" s="591"/>
      <c r="AU5" s="591"/>
      <c r="AV5" s="591"/>
      <c r="AW5" s="591"/>
      <c r="AX5" s="591"/>
      <c r="AY5" s="591"/>
      <c r="AZ5" s="591"/>
      <c r="BA5" s="591"/>
    </row>
    <row r="6" spans="2:61" ht="19.5" customHeight="1" x14ac:dyDescent="0.25">
      <c r="B6" s="562"/>
      <c r="C6" s="562"/>
      <c r="D6" s="590"/>
      <c r="E6" s="591"/>
      <c r="F6" s="591"/>
      <c r="G6" s="591"/>
      <c r="H6" s="591"/>
      <c r="I6" s="591"/>
      <c r="J6" s="591"/>
      <c r="K6" s="591"/>
      <c r="L6" s="591"/>
      <c r="M6" s="591"/>
      <c r="N6" s="591"/>
      <c r="O6" s="681"/>
      <c r="P6" s="682"/>
      <c r="Q6" s="684"/>
      <c r="R6" s="11"/>
      <c r="S6" s="12"/>
      <c r="X6" s="562"/>
      <c r="Y6" s="513"/>
      <c r="Z6" s="590"/>
      <c r="AA6" s="591"/>
      <c r="AB6" s="591"/>
      <c r="AC6" s="591"/>
      <c r="AD6" s="591"/>
      <c r="AE6" s="591"/>
      <c r="AF6" s="591"/>
      <c r="AG6" s="591"/>
      <c r="AH6" s="591"/>
      <c r="AI6" s="591"/>
      <c r="AJ6" s="591"/>
      <c r="AK6" s="591"/>
      <c r="AL6" s="591"/>
      <c r="AM6" s="591"/>
      <c r="AN6" s="591"/>
      <c r="AO6" s="591"/>
      <c r="AP6" s="591"/>
      <c r="AQ6" s="591"/>
      <c r="AR6" s="591"/>
      <c r="AS6" s="591"/>
      <c r="AT6" s="591"/>
      <c r="AU6" s="591"/>
      <c r="AV6" s="591"/>
      <c r="AW6" s="591"/>
      <c r="AX6" s="591"/>
      <c r="AY6" s="591"/>
      <c r="AZ6" s="591"/>
      <c r="BA6" s="591"/>
      <c r="BI6" s="223"/>
    </row>
    <row r="7" spans="2:61" ht="16.5" customHeight="1" x14ac:dyDescent="0.25">
      <c r="B7" s="562"/>
      <c r="C7" s="562"/>
      <c r="D7" s="576"/>
      <c r="E7" s="592"/>
      <c r="F7" s="592"/>
      <c r="G7" s="592"/>
      <c r="H7" s="592"/>
      <c r="I7" s="592"/>
      <c r="J7" s="592"/>
      <c r="K7" s="592"/>
      <c r="L7" s="592"/>
      <c r="M7" s="592"/>
      <c r="N7" s="592"/>
      <c r="O7" s="577"/>
      <c r="P7" s="682"/>
      <c r="Q7" s="684"/>
      <c r="R7" s="11"/>
      <c r="S7" s="12"/>
      <c r="U7" t="s">
        <v>4</v>
      </c>
      <c r="X7" s="562"/>
      <c r="Y7" s="513"/>
      <c r="Z7" s="576"/>
      <c r="AA7" s="592"/>
      <c r="AB7" s="592"/>
      <c r="AC7" s="592"/>
      <c r="AD7" s="592"/>
      <c r="AE7" s="592"/>
      <c r="AF7" s="592"/>
      <c r="AG7" s="592"/>
      <c r="AH7" s="592"/>
      <c r="AI7" s="592"/>
      <c r="AJ7" s="592"/>
      <c r="AK7" s="592"/>
      <c r="AL7" s="592"/>
      <c r="AM7" s="592"/>
      <c r="AN7" s="592"/>
      <c r="AO7" s="592"/>
      <c r="AP7" s="592"/>
      <c r="AQ7" s="592"/>
      <c r="AR7" s="592"/>
      <c r="AS7" s="592"/>
      <c r="AT7" s="592"/>
      <c r="AU7" s="592"/>
      <c r="AV7" s="592"/>
      <c r="AW7" s="592"/>
      <c r="AX7" s="592"/>
      <c r="AY7" s="592"/>
      <c r="AZ7" s="592"/>
      <c r="BA7" s="592"/>
    </row>
    <row r="8" spans="2:61" ht="30" customHeight="1" x14ac:dyDescent="0.25">
      <c r="B8" s="562"/>
      <c r="C8" s="513"/>
      <c r="D8" s="686" t="s">
        <v>9</v>
      </c>
      <c r="E8" s="686" t="s">
        <v>10</v>
      </c>
      <c r="F8" s="687" t="s">
        <v>11</v>
      </c>
      <c r="G8" s="687" t="s">
        <v>12</v>
      </c>
      <c r="H8" s="686" t="s">
        <v>13</v>
      </c>
      <c r="I8" s="686" t="s">
        <v>14</v>
      </c>
      <c r="J8" s="686" t="s">
        <v>15</v>
      </c>
      <c r="K8" s="686" t="s">
        <v>16</v>
      </c>
      <c r="L8" s="686" t="s">
        <v>45</v>
      </c>
      <c r="M8" s="686" t="s">
        <v>46</v>
      </c>
      <c r="N8" s="686" t="s">
        <v>47</v>
      </c>
      <c r="O8" s="688" t="s">
        <v>48</v>
      </c>
      <c r="P8" s="682"/>
      <c r="Q8" s="684"/>
      <c r="R8" s="11"/>
      <c r="S8" s="12"/>
      <c r="U8" s="263"/>
      <c r="X8" s="562"/>
      <c r="Y8" s="513"/>
      <c r="Z8" s="692" t="s">
        <v>87</v>
      </c>
      <c r="AA8" s="526"/>
      <c r="AB8" s="526"/>
      <c r="AC8" s="526"/>
      <c r="AD8" s="526"/>
      <c r="AE8" s="526"/>
      <c r="AF8" s="526"/>
      <c r="AG8" s="526"/>
      <c r="AH8" s="526"/>
      <c r="AI8" s="526"/>
      <c r="AJ8" s="526"/>
      <c r="AK8" s="526"/>
      <c r="AL8" s="526"/>
      <c r="AM8" s="526"/>
      <c r="AN8" s="692" t="s">
        <v>88</v>
      </c>
      <c r="AO8" s="526"/>
      <c r="AP8" s="526"/>
      <c r="AQ8" s="526"/>
      <c r="AR8" s="526"/>
      <c r="AS8" s="526"/>
      <c r="AT8" s="526"/>
      <c r="AU8" s="526"/>
      <c r="AV8" s="526"/>
      <c r="AW8" s="526"/>
      <c r="AX8" s="526"/>
      <c r="AY8" s="526"/>
      <c r="AZ8" s="526"/>
      <c r="BA8" s="516"/>
    </row>
    <row r="9" spans="2:61" ht="15" customHeight="1" x14ac:dyDescent="0.25">
      <c r="B9" s="562"/>
      <c r="C9" s="513"/>
      <c r="D9" s="686"/>
      <c r="E9" s="686"/>
      <c r="F9" s="687"/>
      <c r="G9" s="687"/>
      <c r="H9" s="686"/>
      <c r="I9" s="686"/>
      <c r="J9" s="686"/>
      <c r="K9" s="686"/>
      <c r="L9" s="686"/>
      <c r="M9" s="686"/>
      <c r="N9" s="686"/>
      <c r="O9" s="689"/>
      <c r="P9" s="682"/>
      <c r="Q9" s="684"/>
      <c r="R9" s="11"/>
      <c r="S9" s="12"/>
      <c r="X9" s="562"/>
      <c r="Y9" s="513"/>
      <c r="Z9" s="526" t="s">
        <v>5</v>
      </c>
      <c r="AA9" s="526"/>
      <c r="AB9" s="526"/>
      <c r="AC9" s="526"/>
      <c r="AD9" s="526"/>
      <c r="AE9" s="526"/>
      <c r="AF9" s="691" t="s">
        <v>7</v>
      </c>
      <c r="AG9" s="526" t="s">
        <v>5</v>
      </c>
      <c r="AH9" s="526"/>
      <c r="AI9" s="526"/>
      <c r="AJ9" s="526"/>
      <c r="AK9" s="526"/>
      <c r="AL9" s="526"/>
      <c r="AM9" s="691" t="s">
        <v>7</v>
      </c>
      <c r="AN9" s="526" t="s">
        <v>5</v>
      </c>
      <c r="AO9" s="526"/>
      <c r="AP9" s="526"/>
      <c r="AQ9" s="526"/>
      <c r="AR9" s="526"/>
      <c r="AS9" s="526"/>
      <c r="AT9" s="691" t="s">
        <v>7</v>
      </c>
      <c r="AU9" s="526" t="s">
        <v>5</v>
      </c>
      <c r="AV9" s="526"/>
      <c r="AW9" s="526"/>
      <c r="AX9" s="526"/>
      <c r="AY9" s="526"/>
      <c r="AZ9" s="526"/>
      <c r="BA9" s="693" t="s">
        <v>7</v>
      </c>
    </row>
    <row r="10" spans="2:61" x14ac:dyDescent="0.25">
      <c r="B10" s="563"/>
      <c r="C10" s="514"/>
      <c r="D10" s="686"/>
      <c r="E10" s="686"/>
      <c r="F10" s="687"/>
      <c r="G10" s="687"/>
      <c r="H10" s="686"/>
      <c r="I10" s="686"/>
      <c r="J10" s="686"/>
      <c r="K10" s="686"/>
      <c r="L10" s="686"/>
      <c r="M10" s="686"/>
      <c r="N10" s="686"/>
      <c r="O10" s="690"/>
      <c r="P10" s="683"/>
      <c r="Q10" s="685"/>
      <c r="R10" s="11"/>
      <c r="S10" s="10"/>
      <c r="X10" s="563"/>
      <c r="Y10" s="514"/>
      <c r="Z10" s="578" t="s">
        <v>6</v>
      </c>
      <c r="AA10" s="578"/>
      <c r="AB10" s="578"/>
      <c r="AC10" s="578" t="s">
        <v>6</v>
      </c>
      <c r="AD10" s="578"/>
      <c r="AE10" s="578"/>
      <c r="AF10" s="691"/>
      <c r="AG10" s="578" t="s">
        <v>6</v>
      </c>
      <c r="AH10" s="578"/>
      <c r="AI10" s="578"/>
      <c r="AJ10" s="578" t="s">
        <v>6</v>
      </c>
      <c r="AK10" s="578"/>
      <c r="AL10" s="578"/>
      <c r="AM10" s="691"/>
      <c r="AN10" s="578" t="s">
        <v>6</v>
      </c>
      <c r="AO10" s="578"/>
      <c r="AP10" s="578"/>
      <c r="AQ10" s="578" t="s">
        <v>6</v>
      </c>
      <c r="AR10" s="578"/>
      <c r="AS10" s="578"/>
      <c r="AT10" s="691"/>
      <c r="AU10" s="578" t="s">
        <v>6</v>
      </c>
      <c r="AV10" s="578"/>
      <c r="AW10" s="578"/>
      <c r="AX10" s="578" t="s">
        <v>6</v>
      </c>
      <c r="AY10" s="578"/>
      <c r="AZ10" s="578"/>
      <c r="BA10" s="693"/>
    </row>
    <row r="11" spans="2:61" ht="23.25" customHeight="1" x14ac:dyDescent="0.25">
      <c r="B11" s="463">
        <v>1</v>
      </c>
      <c r="C11" s="464"/>
      <c r="D11" s="160">
        <v>15</v>
      </c>
      <c r="E11" s="160">
        <v>16</v>
      </c>
      <c r="F11" s="306">
        <v>15</v>
      </c>
      <c r="G11" s="306">
        <v>15</v>
      </c>
      <c r="H11" s="160">
        <v>16</v>
      </c>
      <c r="I11" s="160">
        <v>17</v>
      </c>
      <c r="J11" s="160">
        <v>16</v>
      </c>
      <c r="K11" s="160" t="str">
        <f>IF('REG7'!AR11="","",'REG7'!AR11)</f>
        <v/>
      </c>
      <c r="L11" s="191"/>
      <c r="M11" s="191"/>
      <c r="N11" s="191"/>
      <c r="O11" s="191"/>
      <c r="P11" s="189">
        <f t="shared" ref="P11" si="0">IF(SUM(D11:O11)=0,"",SUM(D11:O11))</f>
        <v>110</v>
      </c>
      <c r="Q11" s="189">
        <f t="shared" ref="Q11" si="1">IF(ISERROR(AVERAGE(D11:O11))=TRUE,"",ROUND(AVERAGE(D11:O11),0))</f>
        <v>16</v>
      </c>
      <c r="R11" s="22"/>
      <c r="S11" s="2"/>
      <c r="X11" s="463">
        <v>1</v>
      </c>
      <c r="Y11" s="464"/>
      <c r="Z11" s="578"/>
      <c r="AA11" s="578"/>
      <c r="AB11" s="578"/>
      <c r="AC11" s="578"/>
      <c r="AD11" s="578"/>
      <c r="AE11" s="578"/>
      <c r="AF11" s="277"/>
      <c r="AG11" s="579"/>
      <c r="AH11" s="679"/>
      <c r="AI11" s="680"/>
      <c r="AJ11" s="579">
        <v>15</v>
      </c>
      <c r="AK11" s="679"/>
      <c r="AL11" s="680"/>
      <c r="AM11" s="160">
        <v>15</v>
      </c>
      <c r="AN11" s="579"/>
      <c r="AO11" s="679"/>
      <c r="AP11" s="680"/>
      <c r="AQ11" s="579"/>
      <c r="AR11" s="679"/>
      <c r="AS11" s="680"/>
      <c r="AT11" s="197"/>
      <c r="AU11" s="579">
        <v>15</v>
      </c>
      <c r="AV11" s="679"/>
      <c r="AW11" s="680"/>
      <c r="AX11" s="579">
        <v>15</v>
      </c>
      <c r="AY11" s="679"/>
      <c r="AZ11" s="680"/>
      <c r="BA11" s="579">
        <v>15</v>
      </c>
      <c r="BB11" s="679"/>
      <c r="BC11" s="680"/>
    </row>
    <row r="12" spans="2:61" ht="23.25" customHeight="1" x14ac:dyDescent="0.25">
      <c r="B12" s="463">
        <v>2</v>
      </c>
      <c r="C12" s="464"/>
      <c r="D12" s="160">
        <v>14</v>
      </c>
      <c r="E12" s="160">
        <v>14</v>
      </c>
      <c r="F12" s="306">
        <v>13</v>
      </c>
      <c r="G12" s="306">
        <v>13</v>
      </c>
      <c r="H12" s="160">
        <v>13</v>
      </c>
      <c r="I12" s="160">
        <v>14</v>
      </c>
      <c r="J12" s="160">
        <v>13</v>
      </c>
      <c r="K12" s="160" t="str">
        <f>IF('REG7'!AR12="","",'REG7'!AR12)</f>
        <v/>
      </c>
      <c r="L12" s="191"/>
      <c r="M12" s="191"/>
      <c r="N12" s="191"/>
      <c r="O12" s="191"/>
      <c r="P12" s="189">
        <f t="shared" ref="P12:P13" si="2">IF(SUM(D12:O12)=0,"",SUM(D12:O12))</f>
        <v>94</v>
      </c>
      <c r="Q12" s="189">
        <f t="shared" ref="Q12:Q13" si="3">IF(ISERROR(AVERAGE(D12:O12))=TRUE,"",ROUND(AVERAGE(D12:O12),0))</f>
        <v>13</v>
      </c>
      <c r="R12" s="22"/>
      <c r="S12" s="2"/>
      <c r="X12" s="463">
        <v>2</v>
      </c>
      <c r="Y12" s="464"/>
      <c r="Z12" s="579"/>
      <c r="AA12" s="679"/>
      <c r="AB12" s="680"/>
      <c r="AC12" s="694"/>
      <c r="AD12" s="695"/>
      <c r="AE12" s="696"/>
      <c r="AF12" s="197"/>
      <c r="AG12" s="579"/>
      <c r="AH12" s="679"/>
      <c r="AI12" s="680"/>
      <c r="AJ12" s="579">
        <v>13</v>
      </c>
      <c r="AK12" s="679"/>
      <c r="AL12" s="680"/>
      <c r="AM12" s="160">
        <v>13</v>
      </c>
      <c r="AN12" s="579"/>
      <c r="AO12" s="679"/>
      <c r="AP12" s="680"/>
      <c r="AQ12" s="579"/>
      <c r="AR12" s="679"/>
      <c r="AS12" s="680"/>
      <c r="AT12" s="197"/>
      <c r="AU12" s="579">
        <v>12</v>
      </c>
      <c r="AV12" s="679"/>
      <c r="AW12" s="680"/>
      <c r="AX12" s="579">
        <v>13</v>
      </c>
      <c r="AY12" s="679"/>
      <c r="AZ12" s="680"/>
      <c r="BA12" s="579">
        <v>13</v>
      </c>
      <c r="BB12" s="679"/>
      <c r="BC12" s="680"/>
    </row>
    <row r="13" spans="2:61" ht="23.25" customHeight="1" x14ac:dyDescent="0.25">
      <c r="B13" s="463">
        <v>3</v>
      </c>
      <c r="C13" s="464"/>
      <c r="D13" s="160">
        <v>16</v>
      </c>
      <c r="E13" s="160">
        <v>16</v>
      </c>
      <c r="F13" s="306">
        <v>16</v>
      </c>
      <c r="G13" s="306">
        <v>16</v>
      </c>
      <c r="H13" s="160">
        <v>16</v>
      </c>
      <c r="I13" s="160">
        <v>16</v>
      </c>
      <c r="J13" s="160">
        <v>17</v>
      </c>
      <c r="K13" s="160" t="str">
        <f>IF('REG7'!AR13="","",'REG7'!AR13)</f>
        <v/>
      </c>
      <c r="L13" s="191"/>
      <c r="M13" s="191"/>
      <c r="N13" s="191"/>
      <c r="O13" s="191"/>
      <c r="P13" s="189">
        <f t="shared" si="2"/>
        <v>113</v>
      </c>
      <c r="Q13" s="189">
        <f t="shared" si="3"/>
        <v>16</v>
      </c>
      <c r="R13" s="22"/>
      <c r="X13" s="463">
        <v>3</v>
      </c>
      <c r="Y13" s="464"/>
      <c r="Z13" s="579"/>
      <c r="AA13" s="679"/>
      <c r="AB13" s="680"/>
      <c r="AC13" s="579"/>
      <c r="AD13" s="679"/>
      <c r="AE13" s="680"/>
      <c r="AF13" s="197"/>
      <c r="AG13" s="579"/>
      <c r="AH13" s="679"/>
      <c r="AI13" s="680"/>
      <c r="AJ13" s="579">
        <v>16</v>
      </c>
      <c r="AK13" s="679"/>
      <c r="AL13" s="680"/>
      <c r="AM13" s="160">
        <v>16</v>
      </c>
      <c r="AN13" s="579"/>
      <c r="AO13" s="679"/>
      <c r="AP13" s="680"/>
      <c r="AQ13" s="579"/>
      <c r="AR13" s="679"/>
      <c r="AS13" s="680"/>
      <c r="AT13" s="197"/>
      <c r="AU13" s="579">
        <v>16</v>
      </c>
      <c r="AV13" s="679"/>
      <c r="AW13" s="680"/>
      <c r="AX13" s="579">
        <v>16</v>
      </c>
      <c r="AY13" s="679"/>
      <c r="AZ13" s="680"/>
      <c r="BA13" s="579">
        <v>16</v>
      </c>
      <c r="BB13" s="679"/>
      <c r="BC13" s="680"/>
    </row>
    <row r="14" spans="2:61" ht="23.25" customHeight="1" x14ac:dyDescent="0.25">
      <c r="B14" s="463">
        <v>4</v>
      </c>
      <c r="C14" s="464"/>
      <c r="D14" s="160">
        <v>15</v>
      </c>
      <c r="E14" s="160">
        <v>16</v>
      </c>
      <c r="F14" s="306">
        <v>16</v>
      </c>
      <c r="G14" s="306">
        <v>16</v>
      </c>
      <c r="H14" s="160">
        <v>16</v>
      </c>
      <c r="I14" s="160">
        <v>15</v>
      </c>
      <c r="J14" s="160">
        <v>15</v>
      </c>
      <c r="K14" s="160"/>
      <c r="L14" s="191"/>
      <c r="M14" s="191"/>
      <c r="N14" s="191"/>
      <c r="O14" s="191"/>
      <c r="P14" s="189">
        <f t="shared" ref="P14" si="4">IF(SUM(D14:O14)=0,"",SUM(D14:O14))</f>
        <v>109</v>
      </c>
      <c r="Q14" s="189">
        <f t="shared" ref="Q14" si="5">IF(ISERROR(AVERAGE(D14:O14))=TRUE,"",ROUND(AVERAGE(D14:O14),0))</f>
        <v>16</v>
      </c>
      <c r="R14" s="22"/>
      <c r="X14" s="463">
        <v>4</v>
      </c>
      <c r="Y14" s="464"/>
      <c r="Z14" s="579"/>
      <c r="AA14" s="679"/>
      <c r="AB14" s="680"/>
      <c r="AC14" s="579"/>
      <c r="AD14" s="679"/>
      <c r="AE14" s="680"/>
      <c r="AF14" s="197"/>
      <c r="AG14" s="579"/>
      <c r="AH14" s="679"/>
      <c r="AI14" s="680"/>
      <c r="AJ14" s="579">
        <v>16</v>
      </c>
      <c r="AK14" s="679"/>
      <c r="AL14" s="680"/>
      <c r="AM14" s="160">
        <v>16</v>
      </c>
      <c r="AN14" s="579"/>
      <c r="AO14" s="679"/>
      <c r="AP14" s="680"/>
      <c r="AQ14" s="579"/>
      <c r="AR14" s="679"/>
      <c r="AS14" s="680"/>
      <c r="AT14" s="197"/>
      <c r="AU14" s="579">
        <v>15</v>
      </c>
      <c r="AV14" s="679"/>
      <c r="AW14" s="680"/>
      <c r="AX14" s="579">
        <v>16</v>
      </c>
      <c r="AY14" s="679"/>
      <c r="AZ14" s="680"/>
      <c r="BA14" s="579">
        <v>16</v>
      </c>
      <c r="BB14" s="679"/>
      <c r="BC14" s="680"/>
    </row>
    <row r="15" spans="2:61" ht="23.25" customHeight="1" x14ac:dyDescent="0.25">
      <c r="B15" s="463">
        <v>5</v>
      </c>
      <c r="C15" s="464"/>
      <c r="D15" s="160">
        <v>15</v>
      </c>
      <c r="E15" s="160">
        <v>16</v>
      </c>
      <c r="F15" s="306">
        <v>16</v>
      </c>
      <c r="G15" s="306">
        <v>16</v>
      </c>
      <c r="H15" s="160">
        <v>16</v>
      </c>
      <c r="I15" s="160">
        <v>15</v>
      </c>
      <c r="J15" s="160">
        <v>15</v>
      </c>
      <c r="K15" s="160"/>
      <c r="L15" s="191"/>
      <c r="M15" s="191"/>
      <c r="N15" s="191"/>
      <c r="O15" s="191"/>
      <c r="P15" s="189">
        <f t="shared" ref="P15" si="6">IF(SUM(D15:O15)=0,"",SUM(D15:O15))</f>
        <v>109</v>
      </c>
      <c r="Q15" s="189">
        <f t="shared" ref="Q15" si="7">IF(ISERROR(AVERAGE(D15:O15))=TRUE,"",ROUND(AVERAGE(D15:O15),0))</f>
        <v>16</v>
      </c>
      <c r="R15" s="22"/>
      <c r="X15" s="463">
        <v>5</v>
      </c>
      <c r="Y15" s="464"/>
      <c r="Z15" s="578"/>
      <c r="AA15" s="578"/>
      <c r="AB15" s="578"/>
      <c r="AC15" s="578"/>
      <c r="AD15" s="578"/>
      <c r="AE15" s="578"/>
      <c r="AF15" s="277"/>
      <c r="AG15" s="579"/>
      <c r="AH15" s="679"/>
      <c r="AI15" s="680"/>
      <c r="AJ15" s="579">
        <v>16</v>
      </c>
      <c r="AK15" s="679"/>
      <c r="AL15" s="680"/>
      <c r="AM15" s="160">
        <v>16</v>
      </c>
      <c r="AN15" s="579"/>
      <c r="AO15" s="679"/>
      <c r="AP15" s="680"/>
      <c r="AQ15" s="579"/>
      <c r="AR15" s="679"/>
      <c r="AS15" s="680"/>
      <c r="AT15" s="197"/>
      <c r="AU15" s="579">
        <v>15</v>
      </c>
      <c r="AV15" s="679"/>
      <c r="AW15" s="680"/>
      <c r="AX15" s="579">
        <v>16</v>
      </c>
      <c r="AY15" s="679"/>
      <c r="AZ15" s="680"/>
      <c r="BA15" s="579">
        <v>16</v>
      </c>
      <c r="BB15" s="679"/>
      <c r="BC15" s="680"/>
    </row>
    <row r="16" spans="2:61" ht="23.25" customHeight="1" x14ac:dyDescent="0.25">
      <c r="B16" s="463">
        <v>6</v>
      </c>
      <c r="C16" s="464"/>
      <c r="D16" s="160"/>
      <c r="E16" s="160"/>
      <c r="F16" s="306"/>
      <c r="G16" s="306"/>
      <c r="H16" s="160" t="s">
        <v>224</v>
      </c>
      <c r="I16" s="160"/>
      <c r="J16" s="160"/>
      <c r="K16" s="160"/>
      <c r="L16" s="191"/>
      <c r="M16" s="191"/>
      <c r="N16" s="191"/>
      <c r="O16" s="191"/>
      <c r="P16" s="189" t="str">
        <f t="shared" ref="P16:P18" si="8">IF(SUM(D16:O16)=0,"",SUM(D16:O16))</f>
        <v/>
      </c>
      <c r="Q16" s="189" t="str">
        <f t="shared" ref="Q16:Q18" si="9">IF(ISERROR(AVERAGE(D16:O16))=TRUE,"",ROUND(AVERAGE(D16:O16),0))</f>
        <v/>
      </c>
      <c r="R16" s="22"/>
      <c r="X16" s="463">
        <v>6</v>
      </c>
      <c r="Y16" s="464"/>
      <c r="Z16" s="579"/>
      <c r="AA16" s="679"/>
      <c r="AB16" s="680"/>
      <c r="AC16" s="579"/>
      <c r="AD16" s="679"/>
      <c r="AE16" s="680"/>
      <c r="AF16" s="197"/>
      <c r="AG16" s="579"/>
      <c r="AH16" s="679"/>
      <c r="AI16" s="680"/>
      <c r="AJ16" s="579"/>
      <c r="AK16" s="679"/>
      <c r="AL16" s="680"/>
      <c r="AM16" s="160"/>
      <c r="AN16" s="579"/>
      <c r="AO16" s="679"/>
      <c r="AP16" s="680"/>
      <c r="AQ16" s="579"/>
      <c r="AR16" s="679"/>
      <c r="AS16" s="680"/>
      <c r="AT16" s="197"/>
      <c r="AU16" s="579"/>
      <c r="AV16" s="679"/>
      <c r="AW16" s="680"/>
      <c r="AX16" s="579"/>
      <c r="AY16" s="679"/>
      <c r="AZ16" s="680"/>
      <c r="BA16" s="579"/>
      <c r="BB16" s="679"/>
      <c r="BC16" s="680"/>
    </row>
    <row r="17" spans="2:55" ht="23.25" customHeight="1" x14ac:dyDescent="0.25">
      <c r="B17" s="463">
        <v>7</v>
      </c>
      <c r="C17" s="464"/>
      <c r="D17" s="160">
        <v>14</v>
      </c>
      <c r="E17" s="160">
        <v>15</v>
      </c>
      <c r="F17" s="306">
        <v>14</v>
      </c>
      <c r="G17" s="306">
        <v>14</v>
      </c>
      <c r="H17" s="160">
        <v>14</v>
      </c>
      <c r="I17" s="160">
        <v>15</v>
      </c>
      <c r="J17" s="160">
        <v>15</v>
      </c>
      <c r="K17" s="160" t="str">
        <f>IF('REG7'!AR17="","",'REG7'!AR17)</f>
        <v/>
      </c>
      <c r="L17" s="191"/>
      <c r="M17" s="191"/>
      <c r="N17" s="191"/>
      <c r="O17" s="191"/>
      <c r="P17" s="189">
        <f t="shared" si="8"/>
        <v>101</v>
      </c>
      <c r="Q17" s="189">
        <f t="shared" si="9"/>
        <v>14</v>
      </c>
      <c r="R17" s="22"/>
      <c r="X17" s="463">
        <v>7</v>
      </c>
      <c r="Y17" s="464"/>
      <c r="Z17" s="578"/>
      <c r="AA17" s="578"/>
      <c r="AB17" s="578"/>
      <c r="AC17" s="578"/>
      <c r="AD17" s="578"/>
      <c r="AE17" s="578"/>
      <c r="AF17" s="277"/>
      <c r="AG17" s="579"/>
      <c r="AH17" s="679"/>
      <c r="AI17" s="680"/>
      <c r="AJ17" s="578">
        <v>14</v>
      </c>
      <c r="AK17" s="578"/>
      <c r="AL17" s="578"/>
      <c r="AM17" s="160">
        <v>14</v>
      </c>
      <c r="AN17" s="578"/>
      <c r="AO17" s="578"/>
      <c r="AP17" s="578"/>
      <c r="AQ17" s="578"/>
      <c r="AR17" s="578"/>
      <c r="AS17" s="578"/>
      <c r="AT17" s="160"/>
      <c r="AU17" s="579">
        <v>14</v>
      </c>
      <c r="AV17" s="679"/>
      <c r="AW17" s="680"/>
      <c r="AX17" s="579">
        <v>14</v>
      </c>
      <c r="AY17" s="679"/>
      <c r="AZ17" s="680"/>
      <c r="BA17" s="579">
        <v>14</v>
      </c>
      <c r="BB17" s="679"/>
      <c r="BC17" s="680"/>
    </row>
    <row r="18" spans="2:55" ht="23.25" customHeight="1" x14ac:dyDescent="0.25">
      <c r="B18" s="463">
        <v>8</v>
      </c>
      <c r="C18" s="464"/>
      <c r="D18" s="160"/>
      <c r="E18" s="160"/>
      <c r="F18" s="306"/>
      <c r="G18" s="306"/>
      <c r="H18" s="160" t="s">
        <v>224</v>
      </c>
      <c r="I18" s="160"/>
      <c r="J18" s="160"/>
      <c r="K18" s="160"/>
      <c r="L18" s="191"/>
      <c r="M18" s="191"/>
      <c r="N18" s="191"/>
      <c r="O18" s="191"/>
      <c r="P18" s="189" t="str">
        <f t="shared" si="8"/>
        <v/>
      </c>
      <c r="Q18" s="189" t="str">
        <f t="shared" si="9"/>
        <v/>
      </c>
      <c r="R18" s="22"/>
      <c r="X18" s="463">
        <v>8</v>
      </c>
      <c r="Y18" s="464"/>
      <c r="Z18" s="579"/>
      <c r="AA18" s="679"/>
      <c r="AB18" s="680"/>
      <c r="AC18" s="579"/>
      <c r="AD18" s="679"/>
      <c r="AE18" s="680"/>
      <c r="AF18" s="197"/>
      <c r="AG18" s="579"/>
      <c r="AH18" s="679"/>
      <c r="AI18" s="680"/>
      <c r="AJ18" s="579"/>
      <c r="AK18" s="679"/>
      <c r="AL18" s="680"/>
      <c r="AM18" s="160"/>
      <c r="AN18" s="579"/>
      <c r="AO18" s="679"/>
      <c r="AP18" s="680"/>
      <c r="AQ18" s="579"/>
      <c r="AR18" s="679"/>
      <c r="AS18" s="680"/>
      <c r="AT18" s="197"/>
      <c r="AU18" s="579"/>
      <c r="AV18" s="679"/>
      <c r="AW18" s="680"/>
      <c r="AX18" s="579"/>
      <c r="AY18" s="679"/>
      <c r="AZ18" s="680"/>
      <c r="BA18" s="579"/>
      <c r="BB18" s="679"/>
      <c r="BC18" s="680"/>
    </row>
    <row r="19" spans="2:55" ht="23.25" customHeight="1" x14ac:dyDescent="0.25">
      <c r="B19" s="463">
        <v>9</v>
      </c>
      <c r="C19" s="464"/>
      <c r="D19" s="160">
        <v>14</v>
      </c>
      <c r="E19" s="160">
        <v>15</v>
      </c>
      <c r="F19" s="306">
        <v>14</v>
      </c>
      <c r="G19" s="306">
        <v>14</v>
      </c>
      <c r="H19" s="160">
        <v>14</v>
      </c>
      <c r="I19" s="160">
        <v>15</v>
      </c>
      <c r="J19" s="160">
        <v>15</v>
      </c>
      <c r="K19" s="160" t="str">
        <f>IF('REG7'!AR19="","",'REG7'!AR19)</f>
        <v/>
      </c>
      <c r="L19" s="191"/>
      <c r="M19" s="191"/>
      <c r="N19" s="191"/>
      <c r="O19" s="191"/>
      <c r="P19" s="189">
        <f t="shared" ref="P19" si="10">IF(SUM(D19:O19)=0,"",SUM(D19:O19))</f>
        <v>101</v>
      </c>
      <c r="Q19" s="189">
        <f t="shared" ref="Q19" si="11">IF(ISERROR(AVERAGE(D19:O19))=TRUE,"",ROUND(AVERAGE(D19:O19),0))</f>
        <v>14</v>
      </c>
      <c r="R19" s="22"/>
      <c r="X19" s="463">
        <v>9</v>
      </c>
      <c r="Y19" s="464"/>
      <c r="Z19" s="579"/>
      <c r="AA19" s="679"/>
      <c r="AB19" s="680"/>
      <c r="AC19" s="579"/>
      <c r="AD19" s="679"/>
      <c r="AE19" s="680"/>
      <c r="AF19" s="197"/>
      <c r="AG19" s="579"/>
      <c r="AH19" s="679"/>
      <c r="AI19" s="680"/>
      <c r="AJ19" s="578">
        <v>14</v>
      </c>
      <c r="AK19" s="578"/>
      <c r="AL19" s="578"/>
      <c r="AM19" s="160">
        <v>14</v>
      </c>
      <c r="AN19" s="578"/>
      <c r="AO19" s="578"/>
      <c r="AP19" s="578"/>
      <c r="AQ19" s="578"/>
      <c r="AR19" s="578"/>
      <c r="AS19" s="578"/>
      <c r="AT19" s="160"/>
      <c r="AU19" s="579">
        <v>14</v>
      </c>
      <c r="AV19" s="679"/>
      <c r="AW19" s="680"/>
      <c r="AX19" s="579">
        <v>14</v>
      </c>
      <c r="AY19" s="679"/>
      <c r="AZ19" s="680"/>
      <c r="BA19" s="579">
        <v>14</v>
      </c>
      <c r="BB19" s="679"/>
      <c r="BC19" s="680"/>
    </row>
    <row r="20" spans="2:55" ht="23.25" customHeight="1" x14ac:dyDescent="0.25">
      <c r="B20" s="463">
        <v>10</v>
      </c>
      <c r="C20" s="464"/>
      <c r="D20" s="160">
        <v>14</v>
      </c>
      <c r="E20" s="160">
        <v>15</v>
      </c>
      <c r="F20" s="306">
        <v>14</v>
      </c>
      <c r="G20" s="306">
        <v>14</v>
      </c>
      <c r="H20" s="160">
        <v>14</v>
      </c>
      <c r="I20" s="160">
        <v>15</v>
      </c>
      <c r="J20" s="160">
        <v>15</v>
      </c>
      <c r="K20" s="160" t="str">
        <f>IF('REG7'!AR20="","",'REG7'!AR20)</f>
        <v/>
      </c>
      <c r="L20" s="191"/>
      <c r="M20" s="191"/>
      <c r="N20" s="191"/>
      <c r="O20" s="191"/>
      <c r="P20" s="189">
        <f t="shared" ref="P20" si="12">IF(SUM(D20:O20)=0,"",SUM(D20:O20))</f>
        <v>101</v>
      </c>
      <c r="Q20" s="189">
        <f t="shared" ref="Q20" si="13">IF(ISERROR(AVERAGE(D20:O20))=TRUE,"",ROUND(AVERAGE(D20:O20),0))</f>
        <v>14</v>
      </c>
      <c r="R20" s="22"/>
      <c r="X20" s="463">
        <v>10</v>
      </c>
      <c r="Y20" s="464"/>
      <c r="Z20" s="579"/>
      <c r="AA20" s="679"/>
      <c r="AB20" s="680"/>
      <c r="AC20" s="579"/>
      <c r="AD20" s="679"/>
      <c r="AE20" s="680"/>
      <c r="AF20" s="197"/>
      <c r="AG20" s="579"/>
      <c r="AH20" s="679"/>
      <c r="AI20" s="680"/>
      <c r="AJ20" s="578">
        <v>14</v>
      </c>
      <c r="AK20" s="578"/>
      <c r="AL20" s="578"/>
      <c r="AM20" s="160">
        <v>14</v>
      </c>
      <c r="AN20" s="578"/>
      <c r="AO20" s="578"/>
      <c r="AP20" s="578"/>
      <c r="AQ20" s="578"/>
      <c r="AR20" s="578"/>
      <c r="AS20" s="578"/>
      <c r="AT20" s="160"/>
      <c r="AU20" s="579">
        <v>14</v>
      </c>
      <c r="AV20" s="679"/>
      <c r="AW20" s="680"/>
      <c r="AX20" s="579">
        <v>14</v>
      </c>
      <c r="AY20" s="679"/>
      <c r="AZ20" s="680"/>
      <c r="BA20" s="579">
        <v>14</v>
      </c>
      <c r="BB20" s="679"/>
      <c r="BC20" s="680"/>
    </row>
    <row r="21" spans="2:55" ht="23.25" customHeight="1" x14ac:dyDescent="0.25">
      <c r="B21" s="463">
        <v>11</v>
      </c>
      <c r="C21" s="464"/>
      <c r="D21" s="160">
        <v>14</v>
      </c>
      <c r="E21" s="160">
        <v>15</v>
      </c>
      <c r="F21" s="306">
        <v>14</v>
      </c>
      <c r="G21" s="306">
        <v>14</v>
      </c>
      <c r="H21" s="160">
        <v>14</v>
      </c>
      <c r="I21" s="160">
        <v>15</v>
      </c>
      <c r="J21" s="160">
        <v>15</v>
      </c>
      <c r="K21" s="160" t="str">
        <f>IF('REG7'!AR21="","",'REG7'!AR21)</f>
        <v/>
      </c>
      <c r="L21" s="191"/>
      <c r="M21" s="191"/>
      <c r="N21" s="191"/>
      <c r="O21" s="191"/>
      <c r="P21" s="189">
        <f t="shared" ref="P21" si="14">IF(SUM(D21:O21)=0,"",SUM(D21:O21))</f>
        <v>101</v>
      </c>
      <c r="Q21" s="189">
        <f t="shared" ref="Q21" si="15">IF(ISERROR(AVERAGE(D21:O21))=TRUE,"",ROUND(AVERAGE(D21:O21),0))</f>
        <v>14</v>
      </c>
      <c r="R21" s="22"/>
      <c r="X21" s="463">
        <v>11</v>
      </c>
      <c r="Y21" s="464"/>
      <c r="Z21" s="579"/>
      <c r="AA21" s="679"/>
      <c r="AB21" s="680"/>
      <c r="AC21" s="579"/>
      <c r="AD21" s="679"/>
      <c r="AE21" s="680"/>
      <c r="AF21" s="197"/>
      <c r="AG21" s="579"/>
      <c r="AH21" s="679"/>
      <c r="AI21" s="680"/>
      <c r="AJ21" s="578">
        <v>14</v>
      </c>
      <c r="AK21" s="578"/>
      <c r="AL21" s="578"/>
      <c r="AM21" s="160">
        <v>14</v>
      </c>
      <c r="AN21" s="578"/>
      <c r="AO21" s="578"/>
      <c r="AP21" s="578"/>
      <c r="AQ21" s="578"/>
      <c r="AR21" s="578"/>
      <c r="AS21" s="578"/>
      <c r="AT21" s="160"/>
      <c r="AU21" s="579">
        <v>14</v>
      </c>
      <c r="AV21" s="679"/>
      <c r="AW21" s="680"/>
      <c r="AX21" s="579">
        <v>14</v>
      </c>
      <c r="AY21" s="679"/>
      <c r="AZ21" s="680"/>
      <c r="BA21" s="579">
        <v>14</v>
      </c>
      <c r="BB21" s="679"/>
      <c r="BC21" s="680"/>
    </row>
    <row r="22" spans="2:55" ht="23.25" customHeight="1" x14ac:dyDescent="0.25">
      <c r="B22" s="463">
        <v>12</v>
      </c>
      <c r="C22" s="464"/>
      <c r="D22" s="160">
        <v>12</v>
      </c>
      <c r="E22" s="160">
        <v>12</v>
      </c>
      <c r="F22" s="306">
        <v>13</v>
      </c>
      <c r="G22" s="306">
        <v>12</v>
      </c>
      <c r="H22" s="160">
        <v>12</v>
      </c>
      <c r="I22" s="160">
        <v>12</v>
      </c>
      <c r="J22" s="160">
        <v>12</v>
      </c>
      <c r="K22" s="160" t="str">
        <f>IF('REG7'!AR22="","",'REG7'!AR22)</f>
        <v/>
      </c>
      <c r="L22" s="191"/>
      <c r="M22" s="191"/>
      <c r="N22" s="191"/>
      <c r="O22" s="191"/>
      <c r="P22" s="189">
        <f t="shared" ref="P22:P23" si="16">IF(SUM(D22:O22)=0,"",SUM(D22:O22))</f>
        <v>85</v>
      </c>
      <c r="Q22" s="189">
        <f t="shared" ref="Q22:Q23" si="17">IF(ISERROR(AVERAGE(D22:O22))=TRUE,"",ROUND(AVERAGE(D22:O22),0))</f>
        <v>12</v>
      </c>
      <c r="R22" s="22"/>
      <c r="X22" s="463">
        <v>12</v>
      </c>
      <c r="Y22" s="464"/>
      <c r="Z22" s="579"/>
      <c r="AA22" s="679"/>
      <c r="AB22" s="680"/>
      <c r="AC22" s="579"/>
      <c r="AD22" s="679"/>
      <c r="AE22" s="680"/>
      <c r="AF22" s="197"/>
      <c r="AG22" s="579"/>
      <c r="AH22" s="679"/>
      <c r="AI22" s="680"/>
      <c r="AJ22" s="579">
        <v>13</v>
      </c>
      <c r="AK22" s="679"/>
      <c r="AL22" s="680"/>
      <c r="AM22" s="160">
        <v>13</v>
      </c>
      <c r="AN22" s="579"/>
      <c r="AO22" s="679"/>
      <c r="AP22" s="680"/>
      <c r="AQ22" s="579"/>
      <c r="AR22" s="679"/>
      <c r="AS22" s="680"/>
      <c r="AT22" s="197"/>
      <c r="AU22" s="579">
        <v>12</v>
      </c>
      <c r="AV22" s="679"/>
      <c r="AW22" s="680"/>
      <c r="AX22" s="579">
        <v>12</v>
      </c>
      <c r="AY22" s="679"/>
      <c r="AZ22" s="680"/>
      <c r="BA22" s="189">
        <v>12</v>
      </c>
    </row>
    <row r="23" spans="2:55" ht="23.25" customHeight="1" x14ac:dyDescent="0.25">
      <c r="B23" s="463">
        <v>13</v>
      </c>
      <c r="C23" s="464"/>
      <c r="D23" s="160"/>
      <c r="E23" s="160"/>
      <c r="F23" s="306"/>
      <c r="G23" s="306"/>
      <c r="H23" s="160" t="s">
        <v>224</v>
      </c>
      <c r="I23" s="160"/>
      <c r="J23" s="160"/>
      <c r="K23" s="160"/>
      <c r="L23" s="191"/>
      <c r="M23" s="191"/>
      <c r="N23" s="191"/>
      <c r="O23" s="191"/>
      <c r="P23" s="189" t="str">
        <f t="shared" si="16"/>
        <v/>
      </c>
      <c r="Q23" s="189" t="str">
        <f t="shared" si="17"/>
        <v/>
      </c>
      <c r="R23" s="22"/>
      <c r="X23" s="463">
        <v>13</v>
      </c>
      <c r="Y23" s="464"/>
      <c r="Z23" s="579"/>
      <c r="AA23" s="679"/>
      <c r="AB23" s="680"/>
      <c r="AC23" s="579"/>
      <c r="AD23" s="679"/>
      <c r="AE23" s="680"/>
      <c r="AF23" s="197"/>
      <c r="AG23" s="579"/>
      <c r="AH23" s="679"/>
      <c r="AI23" s="680"/>
      <c r="AJ23" s="579"/>
      <c r="AK23" s="679"/>
      <c r="AL23" s="680"/>
      <c r="AM23" s="160"/>
      <c r="AN23" s="579"/>
      <c r="AO23" s="679"/>
      <c r="AP23" s="680"/>
      <c r="AQ23" s="579"/>
      <c r="AR23" s="679"/>
      <c r="AS23" s="680"/>
      <c r="AT23" s="197"/>
      <c r="AU23" s="579"/>
      <c r="AV23" s="679"/>
      <c r="AW23" s="680"/>
      <c r="AX23" s="579"/>
      <c r="AY23" s="679"/>
      <c r="AZ23" s="680"/>
      <c r="BA23" s="189"/>
    </row>
    <row r="24" spans="2:55" ht="23.25" customHeight="1" x14ac:dyDescent="0.25">
      <c r="B24" s="463">
        <v>14</v>
      </c>
      <c r="C24" s="464"/>
      <c r="D24" s="160">
        <v>12</v>
      </c>
      <c r="E24" s="160">
        <v>12</v>
      </c>
      <c r="F24" s="306">
        <v>13</v>
      </c>
      <c r="G24" s="306">
        <v>12</v>
      </c>
      <c r="H24" s="160">
        <v>12</v>
      </c>
      <c r="I24" s="160">
        <v>12</v>
      </c>
      <c r="J24" s="160">
        <v>12</v>
      </c>
      <c r="K24" s="160" t="str">
        <f>IF('REG7'!AR24="","",'REG7'!AR24)</f>
        <v/>
      </c>
      <c r="L24" s="191"/>
      <c r="M24" s="191"/>
      <c r="N24" s="191"/>
      <c r="O24" s="191"/>
      <c r="P24" s="189">
        <f t="shared" ref="P24" si="18">IF(SUM(D24:O24)=0,"",SUM(D24:O24))</f>
        <v>85</v>
      </c>
      <c r="Q24" s="189">
        <f t="shared" ref="Q24" si="19">IF(ISERROR(AVERAGE(D24:O24))=TRUE,"",ROUND(AVERAGE(D24:O24),0))</f>
        <v>12</v>
      </c>
      <c r="R24" s="22"/>
      <c r="X24" s="463">
        <v>14</v>
      </c>
      <c r="Y24" s="464"/>
      <c r="Z24" s="579"/>
      <c r="AA24" s="679"/>
      <c r="AB24" s="680"/>
      <c r="AC24" s="579"/>
      <c r="AD24" s="679"/>
      <c r="AE24" s="680"/>
      <c r="AF24" s="197" t="str">
        <f t="shared" ref="AF24:AF40" si="20">IF(Z24="","",AC24)</f>
        <v/>
      </c>
      <c r="AG24" s="579"/>
      <c r="AH24" s="679"/>
      <c r="AI24" s="680"/>
      <c r="AJ24" s="579">
        <v>15</v>
      </c>
      <c r="AK24" s="679"/>
      <c r="AL24" s="680"/>
      <c r="AM24" s="160">
        <v>15</v>
      </c>
      <c r="AN24" s="579"/>
      <c r="AO24" s="679"/>
      <c r="AP24" s="680"/>
      <c r="AQ24" s="579"/>
      <c r="AR24" s="679"/>
      <c r="AS24" s="680"/>
      <c r="AT24" s="197"/>
      <c r="AU24" s="579">
        <v>14</v>
      </c>
      <c r="AV24" s="679"/>
      <c r="AW24" s="680"/>
      <c r="AX24" s="579">
        <v>15</v>
      </c>
      <c r="AY24" s="679"/>
      <c r="AZ24" s="680"/>
      <c r="BA24" s="189">
        <v>15</v>
      </c>
    </row>
    <row r="25" spans="2:55" ht="23.25" customHeight="1" x14ac:dyDescent="0.25">
      <c r="B25" s="463">
        <v>15</v>
      </c>
      <c r="C25" s="464"/>
      <c r="D25" s="160">
        <v>15</v>
      </c>
      <c r="E25" s="160">
        <v>16</v>
      </c>
      <c r="F25" s="306">
        <v>15</v>
      </c>
      <c r="G25" s="306">
        <v>15</v>
      </c>
      <c r="H25" s="160">
        <v>15</v>
      </c>
      <c r="I25" s="160">
        <v>15</v>
      </c>
      <c r="J25" s="160">
        <v>15</v>
      </c>
      <c r="K25" s="160" t="str">
        <f>IF('REG7'!AR25="","",'REG7'!AR25)</f>
        <v/>
      </c>
      <c r="L25" s="191"/>
      <c r="M25" s="191"/>
      <c r="N25" s="191"/>
      <c r="O25" s="191"/>
      <c r="P25" s="189">
        <f t="shared" ref="P25:P26" si="21">IF(SUM(D25:O25)=0,"",SUM(D25:O25))</f>
        <v>106</v>
      </c>
      <c r="Q25" s="189">
        <f t="shared" ref="Q25:Q26" si="22">IF(ISERROR(AVERAGE(D25:O25))=TRUE,"",ROUND(AVERAGE(D25:O25),0))</f>
        <v>15</v>
      </c>
      <c r="R25" s="22"/>
      <c r="X25" s="463">
        <v>15</v>
      </c>
      <c r="Y25" s="464"/>
      <c r="Z25" s="579"/>
      <c r="AA25" s="679"/>
      <c r="AB25" s="680"/>
      <c r="AC25" s="579"/>
      <c r="AD25" s="679"/>
      <c r="AE25" s="680"/>
      <c r="AF25" s="197" t="str">
        <f t="shared" si="20"/>
        <v/>
      </c>
      <c r="AG25" s="579"/>
      <c r="AH25" s="679"/>
      <c r="AI25" s="680"/>
      <c r="AJ25" s="579">
        <v>15</v>
      </c>
      <c r="AK25" s="679"/>
      <c r="AL25" s="680"/>
      <c r="AM25" s="160">
        <v>15</v>
      </c>
      <c r="AN25" s="579"/>
      <c r="AO25" s="679"/>
      <c r="AP25" s="680"/>
      <c r="AQ25" s="579"/>
      <c r="AR25" s="679"/>
      <c r="AS25" s="680"/>
      <c r="AT25" s="197" t="str">
        <f t="shared" ref="AT25:AT40" si="23">IF(AN25="","",AQ25)</f>
        <v/>
      </c>
      <c r="AU25" s="579">
        <v>15</v>
      </c>
      <c r="AV25" s="679"/>
      <c r="AW25" s="680"/>
      <c r="AX25" s="579">
        <v>15</v>
      </c>
      <c r="AY25" s="679"/>
      <c r="AZ25" s="680"/>
      <c r="BA25" s="189">
        <v>15</v>
      </c>
      <c r="BB25" s="10"/>
      <c r="BC25" s="10"/>
    </row>
    <row r="26" spans="2:55" ht="23.25" customHeight="1" x14ac:dyDescent="0.25">
      <c r="B26" s="463">
        <v>16</v>
      </c>
      <c r="C26" s="464"/>
      <c r="D26" s="160">
        <v>16</v>
      </c>
      <c r="E26" s="160">
        <v>16</v>
      </c>
      <c r="F26" s="306">
        <v>17</v>
      </c>
      <c r="G26" s="306">
        <v>17</v>
      </c>
      <c r="H26" s="160">
        <v>16</v>
      </c>
      <c r="I26" s="160">
        <v>16</v>
      </c>
      <c r="J26" s="160">
        <v>16</v>
      </c>
      <c r="K26" s="160" t="str">
        <f>IF('REG7'!AR26="","",'REG7'!AR26)</f>
        <v/>
      </c>
      <c r="L26" s="191"/>
      <c r="M26" s="191"/>
      <c r="N26" s="191"/>
      <c r="O26" s="191"/>
      <c r="P26" s="189">
        <f t="shared" si="21"/>
        <v>114</v>
      </c>
      <c r="Q26" s="189">
        <f t="shared" si="22"/>
        <v>16</v>
      </c>
      <c r="R26" s="22"/>
      <c r="X26" s="463">
        <v>16</v>
      </c>
      <c r="Y26" s="464"/>
      <c r="Z26" s="579"/>
      <c r="AA26" s="679"/>
      <c r="AB26" s="680"/>
      <c r="AC26" s="579"/>
      <c r="AD26" s="679"/>
      <c r="AE26" s="680"/>
      <c r="AF26" s="197" t="str">
        <f>IF(Z26="","",AC26)</f>
        <v/>
      </c>
      <c r="AG26" s="579"/>
      <c r="AH26" s="679"/>
      <c r="AI26" s="680"/>
      <c r="AJ26" s="579">
        <v>17</v>
      </c>
      <c r="AK26" s="679"/>
      <c r="AL26" s="680"/>
      <c r="AM26" s="160">
        <v>17</v>
      </c>
      <c r="AN26" s="579"/>
      <c r="AO26" s="679"/>
      <c r="AP26" s="680"/>
      <c r="AQ26" s="579"/>
      <c r="AR26" s="679"/>
      <c r="AS26" s="680"/>
      <c r="AT26" s="197" t="str">
        <f t="shared" si="23"/>
        <v/>
      </c>
      <c r="AU26" s="579">
        <v>17</v>
      </c>
      <c r="AV26" s="679"/>
      <c r="AW26" s="680"/>
      <c r="AX26" s="579">
        <v>17</v>
      </c>
      <c r="AY26" s="679"/>
      <c r="AZ26" s="680"/>
      <c r="BA26" s="579">
        <v>17</v>
      </c>
      <c r="BB26" s="679"/>
      <c r="BC26" s="680"/>
    </row>
    <row r="27" spans="2:55" ht="23.25" customHeight="1" x14ac:dyDescent="0.25">
      <c r="B27" s="463">
        <v>17</v>
      </c>
      <c r="C27" s="464"/>
      <c r="D27" s="160">
        <v>15</v>
      </c>
      <c r="E27" s="160">
        <v>15</v>
      </c>
      <c r="F27" s="306">
        <v>15</v>
      </c>
      <c r="G27" s="306">
        <v>16</v>
      </c>
      <c r="H27" s="160">
        <v>15</v>
      </c>
      <c r="I27" s="160">
        <v>16</v>
      </c>
      <c r="J27" s="160">
        <v>15</v>
      </c>
      <c r="K27" s="160" t="str">
        <f>IF('REG7'!AR27="","",'REG7'!AR27)</f>
        <v/>
      </c>
      <c r="L27" s="191"/>
      <c r="M27" s="191"/>
      <c r="N27" s="191"/>
      <c r="O27" s="191"/>
      <c r="P27" s="189">
        <f t="shared" ref="P27:P31" si="24">IF(SUM(D27:O27)=0,"",SUM(D27:O27))</f>
        <v>107</v>
      </c>
      <c r="Q27" s="189">
        <f t="shared" ref="Q27:Q31" si="25">IF(ISERROR(AVERAGE(D27:O27))=TRUE,"",ROUND(AVERAGE(D27:O27),0))</f>
        <v>15</v>
      </c>
      <c r="R27" s="22"/>
      <c r="X27" s="463">
        <v>17</v>
      </c>
      <c r="Y27" s="464"/>
      <c r="Z27" s="579"/>
      <c r="AA27" s="679"/>
      <c r="AB27" s="680"/>
      <c r="AC27" s="579"/>
      <c r="AD27" s="679"/>
      <c r="AE27" s="680"/>
      <c r="AF27" s="197" t="str">
        <f t="shared" si="20"/>
        <v/>
      </c>
      <c r="AG27" s="579"/>
      <c r="AH27" s="679"/>
      <c r="AI27" s="680"/>
      <c r="AJ27" s="579">
        <v>15</v>
      </c>
      <c r="AK27" s="679"/>
      <c r="AL27" s="680"/>
      <c r="AM27" s="160">
        <v>15</v>
      </c>
      <c r="AN27" s="579"/>
      <c r="AO27" s="679"/>
      <c r="AP27" s="680"/>
      <c r="AQ27" s="579"/>
      <c r="AR27" s="679"/>
      <c r="AS27" s="680"/>
      <c r="AT27" s="197" t="str">
        <f t="shared" si="23"/>
        <v/>
      </c>
      <c r="AU27" s="579">
        <v>16</v>
      </c>
      <c r="AV27" s="679"/>
      <c r="AW27" s="680"/>
      <c r="AX27" s="579">
        <v>16</v>
      </c>
      <c r="AY27" s="679"/>
      <c r="AZ27" s="680"/>
      <c r="BA27" s="579">
        <v>16</v>
      </c>
      <c r="BB27" s="679"/>
      <c r="BC27" s="680"/>
    </row>
    <row r="28" spans="2:55" ht="23.25" customHeight="1" x14ac:dyDescent="0.25">
      <c r="B28" s="463">
        <v>18</v>
      </c>
      <c r="C28" s="464"/>
      <c r="D28" s="160">
        <v>15</v>
      </c>
      <c r="E28" s="160">
        <v>15</v>
      </c>
      <c r="F28" s="306">
        <v>15</v>
      </c>
      <c r="G28" s="306">
        <v>16</v>
      </c>
      <c r="H28" s="160">
        <v>15</v>
      </c>
      <c r="I28" s="160">
        <v>15</v>
      </c>
      <c r="J28" s="160">
        <v>15</v>
      </c>
      <c r="K28" s="160"/>
      <c r="L28" s="191"/>
      <c r="M28" s="191"/>
      <c r="N28" s="191"/>
      <c r="O28" s="191"/>
      <c r="P28" s="189">
        <f t="shared" ref="P28" si="26">IF(SUM(D28:O28)=0,"",SUM(D28:O28))</f>
        <v>106</v>
      </c>
      <c r="Q28" s="189">
        <f t="shared" ref="Q28" si="27">IF(ISERROR(AVERAGE(D28:O28))=TRUE,"",ROUND(AVERAGE(D28:O28),0))</f>
        <v>15</v>
      </c>
      <c r="R28" s="22"/>
      <c r="X28" s="463">
        <v>18</v>
      </c>
      <c r="Y28" s="464"/>
      <c r="Z28" s="579"/>
      <c r="AA28" s="679"/>
      <c r="AB28" s="680"/>
      <c r="AC28" s="579"/>
      <c r="AD28" s="679"/>
      <c r="AE28" s="680"/>
      <c r="AF28" s="197" t="str">
        <f t="shared" si="20"/>
        <v/>
      </c>
      <c r="AG28" s="579"/>
      <c r="AH28" s="679"/>
      <c r="AI28" s="680"/>
      <c r="AJ28" s="579">
        <v>15</v>
      </c>
      <c r="AK28" s="679"/>
      <c r="AL28" s="680"/>
      <c r="AM28" s="160">
        <v>15</v>
      </c>
      <c r="AN28" s="579"/>
      <c r="AO28" s="679"/>
      <c r="AP28" s="680"/>
      <c r="AQ28" s="579"/>
      <c r="AR28" s="679"/>
      <c r="AS28" s="680"/>
      <c r="AT28" s="197" t="str">
        <f t="shared" si="23"/>
        <v/>
      </c>
      <c r="AU28" s="579">
        <v>15</v>
      </c>
      <c r="AV28" s="679"/>
      <c r="AW28" s="680"/>
      <c r="AX28" s="579">
        <v>16</v>
      </c>
      <c r="AY28" s="679"/>
      <c r="AZ28" s="680"/>
      <c r="BA28" s="579">
        <v>16</v>
      </c>
      <c r="BB28" s="679"/>
      <c r="BC28" s="680"/>
    </row>
    <row r="29" spans="2:55" ht="23.25" customHeight="1" x14ac:dyDescent="0.25">
      <c r="B29" s="463">
        <v>19</v>
      </c>
      <c r="C29" s="464"/>
      <c r="D29" s="160">
        <v>16</v>
      </c>
      <c r="E29" s="160">
        <v>16</v>
      </c>
      <c r="F29" s="306">
        <v>16</v>
      </c>
      <c r="G29" s="306">
        <v>17</v>
      </c>
      <c r="H29" s="160">
        <v>16</v>
      </c>
      <c r="I29" s="160">
        <v>16</v>
      </c>
      <c r="J29" s="160">
        <v>15</v>
      </c>
      <c r="K29" s="160"/>
      <c r="L29" s="191"/>
      <c r="M29" s="191"/>
      <c r="N29" s="191"/>
      <c r="O29" s="191"/>
      <c r="P29" s="189">
        <f t="shared" ref="P29" si="28">IF(SUM(D29:O29)=0,"",SUM(D29:O29))</f>
        <v>112</v>
      </c>
      <c r="Q29" s="189">
        <f t="shared" ref="Q29" si="29">IF(ISERROR(AVERAGE(D29:O29))=TRUE,"",ROUND(AVERAGE(D29:O29),0))</f>
        <v>16</v>
      </c>
      <c r="R29" s="22"/>
      <c r="X29" s="463">
        <v>19</v>
      </c>
      <c r="Y29" s="464"/>
      <c r="Z29" s="579"/>
      <c r="AA29" s="679"/>
      <c r="AB29" s="680"/>
      <c r="AC29" s="579"/>
      <c r="AD29" s="679"/>
      <c r="AE29" s="680"/>
      <c r="AF29" s="197" t="str">
        <f t="shared" si="20"/>
        <v/>
      </c>
      <c r="AG29" s="579"/>
      <c r="AH29" s="679"/>
      <c r="AI29" s="680"/>
      <c r="AJ29" s="579">
        <v>16</v>
      </c>
      <c r="AK29" s="679"/>
      <c r="AL29" s="680"/>
      <c r="AM29" s="160">
        <v>16</v>
      </c>
      <c r="AN29" s="579"/>
      <c r="AO29" s="679"/>
      <c r="AP29" s="680"/>
      <c r="AQ29" s="579"/>
      <c r="AR29" s="679"/>
      <c r="AS29" s="680"/>
      <c r="AT29" s="197" t="str">
        <f t="shared" si="23"/>
        <v/>
      </c>
      <c r="AU29" s="579">
        <v>16</v>
      </c>
      <c r="AV29" s="679"/>
      <c r="AW29" s="680"/>
      <c r="AX29" s="579">
        <v>17</v>
      </c>
      <c r="AY29" s="679"/>
      <c r="AZ29" s="680"/>
      <c r="BA29" s="579">
        <v>17</v>
      </c>
      <c r="BB29" s="679"/>
      <c r="BC29" s="680"/>
    </row>
    <row r="30" spans="2:55" ht="23.25" customHeight="1" x14ac:dyDescent="0.25">
      <c r="B30" s="463">
        <v>20</v>
      </c>
      <c r="C30" s="464"/>
      <c r="D30" s="160">
        <v>16</v>
      </c>
      <c r="E30" s="160">
        <v>17</v>
      </c>
      <c r="F30" s="306">
        <v>17</v>
      </c>
      <c r="G30" s="306">
        <v>17</v>
      </c>
      <c r="H30" s="160">
        <v>16</v>
      </c>
      <c r="I30" s="160">
        <v>16</v>
      </c>
      <c r="J30" s="160">
        <v>15</v>
      </c>
      <c r="K30" s="160" t="str">
        <f>IF('REG7'!AR30="","",'REG7'!AR30)</f>
        <v/>
      </c>
      <c r="L30" s="191"/>
      <c r="M30" s="191"/>
      <c r="N30" s="191"/>
      <c r="O30" s="191"/>
      <c r="P30" s="189">
        <f t="shared" si="24"/>
        <v>114</v>
      </c>
      <c r="Q30" s="189">
        <f t="shared" si="25"/>
        <v>16</v>
      </c>
      <c r="R30" s="22"/>
      <c r="X30" s="463">
        <v>20</v>
      </c>
      <c r="Y30" s="464"/>
      <c r="Z30" s="579"/>
      <c r="AA30" s="679"/>
      <c r="AB30" s="680"/>
      <c r="AC30" s="579"/>
      <c r="AD30" s="679"/>
      <c r="AE30" s="680"/>
      <c r="AF30" s="197" t="str">
        <f t="shared" si="20"/>
        <v/>
      </c>
      <c r="AG30" s="579"/>
      <c r="AH30" s="679"/>
      <c r="AI30" s="680"/>
      <c r="AJ30" s="579">
        <v>17</v>
      </c>
      <c r="AK30" s="679"/>
      <c r="AL30" s="680"/>
      <c r="AM30" s="160">
        <v>17</v>
      </c>
      <c r="AN30" s="579"/>
      <c r="AO30" s="679"/>
      <c r="AP30" s="680"/>
      <c r="AQ30" s="579"/>
      <c r="AR30" s="679"/>
      <c r="AS30" s="680"/>
      <c r="AT30" s="197" t="str">
        <f t="shared" si="23"/>
        <v/>
      </c>
      <c r="AU30" s="579">
        <v>17</v>
      </c>
      <c r="AV30" s="679"/>
      <c r="AW30" s="680"/>
      <c r="AX30" s="579">
        <v>17</v>
      </c>
      <c r="AY30" s="679"/>
      <c r="AZ30" s="680"/>
      <c r="BA30" s="579">
        <v>17</v>
      </c>
      <c r="BB30" s="679"/>
      <c r="BC30" s="680"/>
    </row>
    <row r="31" spans="2:55" ht="23.25" customHeight="1" x14ac:dyDescent="0.25">
      <c r="B31" s="463">
        <v>21</v>
      </c>
      <c r="C31" s="464"/>
      <c r="D31" s="160">
        <v>15</v>
      </c>
      <c r="E31" s="160">
        <v>16</v>
      </c>
      <c r="F31" s="306">
        <v>17</v>
      </c>
      <c r="G31" s="306">
        <v>17</v>
      </c>
      <c r="H31" s="160">
        <v>16</v>
      </c>
      <c r="I31" s="160">
        <v>16</v>
      </c>
      <c r="J31" s="160">
        <v>15</v>
      </c>
      <c r="K31" s="160" t="str">
        <f>IF('REG7'!AR31="","",'REG7'!AR31)</f>
        <v/>
      </c>
      <c r="L31" s="191"/>
      <c r="M31" s="191"/>
      <c r="N31" s="191"/>
      <c r="O31" s="191"/>
      <c r="P31" s="189">
        <f t="shared" si="24"/>
        <v>112</v>
      </c>
      <c r="Q31" s="189">
        <f t="shared" si="25"/>
        <v>16</v>
      </c>
      <c r="X31" s="463">
        <v>21</v>
      </c>
      <c r="Y31" s="464"/>
      <c r="Z31" s="579"/>
      <c r="AA31" s="679"/>
      <c r="AB31" s="680"/>
      <c r="AC31" s="579"/>
      <c r="AD31" s="679"/>
      <c r="AE31" s="680"/>
      <c r="AF31" s="197" t="str">
        <f t="shared" si="20"/>
        <v/>
      </c>
      <c r="AG31" s="579"/>
      <c r="AH31" s="679"/>
      <c r="AI31" s="680"/>
      <c r="AJ31" s="579">
        <v>17</v>
      </c>
      <c r="AK31" s="679"/>
      <c r="AL31" s="680"/>
      <c r="AM31" s="160">
        <v>17</v>
      </c>
      <c r="AN31" s="579"/>
      <c r="AO31" s="679"/>
      <c r="AP31" s="680"/>
      <c r="AQ31" s="579"/>
      <c r="AR31" s="679"/>
      <c r="AS31" s="680"/>
      <c r="AT31" s="197" t="str">
        <f t="shared" si="23"/>
        <v/>
      </c>
      <c r="AU31" s="579">
        <v>17</v>
      </c>
      <c r="AV31" s="679"/>
      <c r="AW31" s="680"/>
      <c r="AX31" s="579">
        <v>17</v>
      </c>
      <c r="AY31" s="679"/>
      <c r="AZ31" s="680"/>
      <c r="BA31" s="579">
        <v>17</v>
      </c>
      <c r="BB31" s="679"/>
      <c r="BC31" s="680"/>
    </row>
    <row r="32" spans="2:55" ht="23.25" customHeight="1" x14ac:dyDescent="0.25">
      <c r="B32" s="463">
        <v>22</v>
      </c>
      <c r="C32" s="464"/>
      <c r="D32" s="160">
        <v>15</v>
      </c>
      <c r="E32" s="160">
        <v>16</v>
      </c>
      <c r="F32" s="306">
        <v>17</v>
      </c>
      <c r="G32" s="306">
        <v>17</v>
      </c>
      <c r="H32" s="160">
        <v>16</v>
      </c>
      <c r="I32" s="160">
        <v>16</v>
      </c>
      <c r="J32" s="160">
        <v>15</v>
      </c>
      <c r="K32" s="160" t="str">
        <f>IF('REG7'!AR32="","",'REG7'!AR32)</f>
        <v/>
      </c>
      <c r="L32" s="191"/>
      <c r="M32" s="191"/>
      <c r="N32" s="191"/>
      <c r="O32" s="191"/>
      <c r="P32" s="189">
        <f t="shared" ref="P32" si="30">IF(SUM(D32:O32)=0,"",SUM(D32:O32))</f>
        <v>112</v>
      </c>
      <c r="Q32" s="189">
        <f t="shared" ref="Q32" si="31">IF(ISERROR(AVERAGE(D32:O32))=TRUE,"",ROUND(AVERAGE(D32:O32),0))</f>
        <v>16</v>
      </c>
      <c r="X32" s="463">
        <v>22</v>
      </c>
      <c r="Y32" s="464"/>
      <c r="Z32" s="579"/>
      <c r="AA32" s="679"/>
      <c r="AB32" s="680"/>
      <c r="AC32" s="579"/>
      <c r="AD32" s="679"/>
      <c r="AE32" s="680"/>
      <c r="AF32" s="197" t="str">
        <f t="shared" si="20"/>
        <v/>
      </c>
      <c r="AG32" s="579"/>
      <c r="AH32" s="679"/>
      <c r="AI32" s="680"/>
      <c r="AJ32" s="579">
        <v>15</v>
      </c>
      <c r="AK32" s="679"/>
      <c r="AL32" s="680"/>
      <c r="AM32" s="160">
        <v>15</v>
      </c>
      <c r="AN32" s="579"/>
      <c r="AO32" s="679"/>
      <c r="AP32" s="680"/>
      <c r="AQ32" s="579"/>
      <c r="AR32" s="679"/>
      <c r="AS32" s="680"/>
      <c r="AT32" s="197" t="str">
        <f t="shared" ref="AT32" si="32">IF(AN32="","",AQ32)</f>
        <v/>
      </c>
      <c r="AU32" s="579">
        <v>15</v>
      </c>
      <c r="AV32" s="679"/>
      <c r="AW32" s="680"/>
      <c r="AX32" s="579">
        <v>15</v>
      </c>
      <c r="AY32" s="679"/>
      <c r="AZ32" s="680"/>
      <c r="BA32" s="579">
        <v>15</v>
      </c>
      <c r="BB32" s="679"/>
      <c r="BC32" s="680"/>
    </row>
    <row r="33" spans="2:55" ht="23.25" customHeight="1" x14ac:dyDescent="0.25">
      <c r="B33" s="463">
        <v>23</v>
      </c>
      <c r="C33" s="464"/>
      <c r="D33" s="160"/>
      <c r="E33" s="160"/>
      <c r="F33" s="306"/>
      <c r="G33" s="306"/>
      <c r="H33" s="160"/>
      <c r="I33" s="160"/>
      <c r="J33" s="160"/>
      <c r="K33" s="160"/>
      <c r="L33" s="191"/>
      <c r="M33" s="191"/>
      <c r="N33" s="191"/>
      <c r="O33" s="191"/>
      <c r="P33" s="189"/>
      <c r="Q33" s="189"/>
      <c r="X33" s="463">
        <v>23</v>
      </c>
      <c r="Y33" s="464"/>
      <c r="Z33" s="579"/>
      <c r="AA33" s="679"/>
      <c r="AB33" s="680"/>
      <c r="AC33" s="579"/>
      <c r="AD33" s="679"/>
      <c r="AE33" s="680"/>
      <c r="AF33" s="197" t="str">
        <f t="shared" si="20"/>
        <v/>
      </c>
      <c r="AG33" s="579"/>
      <c r="AH33" s="679"/>
      <c r="AI33" s="680"/>
      <c r="AJ33" s="579"/>
      <c r="AK33" s="679"/>
      <c r="AL33" s="680"/>
      <c r="AM33" s="160"/>
      <c r="AN33" s="579"/>
      <c r="AO33" s="679"/>
      <c r="AP33" s="680"/>
      <c r="AQ33" s="579"/>
      <c r="AR33" s="679"/>
      <c r="AS33" s="680"/>
      <c r="AT33" s="197"/>
      <c r="AU33" s="579"/>
      <c r="AV33" s="679"/>
      <c r="AW33" s="680"/>
      <c r="AX33" s="579"/>
      <c r="AY33" s="679"/>
      <c r="AZ33" s="680"/>
      <c r="BA33" s="579"/>
      <c r="BB33" s="679"/>
      <c r="BC33" s="680"/>
    </row>
    <row r="34" spans="2:55" ht="23.25" customHeight="1" x14ac:dyDescent="0.25">
      <c r="B34" s="463">
        <v>24</v>
      </c>
      <c r="C34" s="464"/>
      <c r="D34" s="160"/>
      <c r="E34" s="160"/>
      <c r="F34" s="306"/>
      <c r="G34" s="306"/>
      <c r="H34" s="160"/>
      <c r="I34" s="160"/>
      <c r="J34" s="160"/>
      <c r="K34" s="160"/>
      <c r="L34" s="191"/>
      <c r="M34" s="191"/>
      <c r="N34" s="191"/>
      <c r="O34" s="191"/>
      <c r="P34" s="189"/>
      <c r="Q34" s="189"/>
      <c r="X34" s="463">
        <v>24</v>
      </c>
      <c r="Y34" s="464"/>
      <c r="Z34" s="579"/>
      <c r="AA34" s="679"/>
      <c r="AB34" s="680"/>
      <c r="AC34" s="579"/>
      <c r="AD34" s="679"/>
      <c r="AE34" s="680"/>
      <c r="AF34" s="197" t="str">
        <f t="shared" si="20"/>
        <v/>
      </c>
      <c r="AG34" s="579"/>
      <c r="AH34" s="679"/>
      <c r="AI34" s="680"/>
      <c r="AJ34" s="579"/>
      <c r="AK34" s="679"/>
      <c r="AL34" s="680"/>
      <c r="AM34" s="160"/>
      <c r="AN34" s="579"/>
      <c r="AO34" s="679"/>
      <c r="AP34" s="680"/>
      <c r="AQ34" s="579"/>
      <c r="AR34" s="679"/>
      <c r="AS34" s="680"/>
      <c r="AT34" s="197"/>
      <c r="AU34" s="579"/>
      <c r="AV34" s="679"/>
      <c r="AW34" s="680"/>
      <c r="AX34" s="579"/>
      <c r="AY34" s="679"/>
      <c r="AZ34" s="680"/>
      <c r="BA34" s="579"/>
      <c r="BB34" s="679"/>
      <c r="BC34" s="680"/>
    </row>
    <row r="35" spans="2:55" ht="23.25" customHeight="1" x14ac:dyDescent="0.25">
      <c r="B35" s="463">
        <v>25</v>
      </c>
      <c r="C35" s="464"/>
      <c r="D35" s="160"/>
      <c r="E35" s="160"/>
      <c r="F35" s="306"/>
      <c r="G35" s="306"/>
      <c r="H35" s="160"/>
      <c r="I35" s="160"/>
      <c r="J35" s="160"/>
      <c r="K35" s="160"/>
      <c r="L35" s="191"/>
      <c r="M35" s="191"/>
      <c r="N35" s="191"/>
      <c r="O35" s="191"/>
      <c r="P35" s="189"/>
      <c r="Q35" s="189"/>
      <c r="X35" s="463">
        <v>25</v>
      </c>
      <c r="Y35" s="464"/>
      <c r="Z35" s="579"/>
      <c r="AA35" s="679"/>
      <c r="AB35" s="680"/>
      <c r="AC35" s="579"/>
      <c r="AD35" s="679"/>
      <c r="AE35" s="680"/>
      <c r="AF35" s="197" t="str">
        <f t="shared" si="20"/>
        <v/>
      </c>
      <c r="AG35" s="579"/>
      <c r="AH35" s="679"/>
      <c r="AI35" s="680"/>
      <c r="AJ35" s="579"/>
      <c r="AK35" s="679"/>
      <c r="AL35" s="680"/>
      <c r="AM35" s="160"/>
      <c r="AN35" s="579"/>
      <c r="AO35" s="679"/>
      <c r="AP35" s="680"/>
      <c r="AQ35" s="579"/>
      <c r="AR35" s="679"/>
      <c r="AS35" s="680"/>
      <c r="AT35" s="197"/>
      <c r="AU35" s="579"/>
      <c r="AV35" s="679"/>
      <c r="AW35" s="680"/>
      <c r="AX35" s="579"/>
      <c r="AY35" s="679"/>
      <c r="AZ35" s="680"/>
      <c r="BA35" s="189"/>
      <c r="BB35" s="10"/>
      <c r="BC35" s="10"/>
    </row>
    <row r="36" spans="2:55" ht="23.25" customHeight="1" x14ac:dyDescent="0.25">
      <c r="B36" s="463">
        <v>26</v>
      </c>
      <c r="C36" s="464"/>
      <c r="D36" s="160"/>
      <c r="E36" s="160"/>
      <c r="F36" s="306"/>
      <c r="G36" s="306"/>
      <c r="H36" s="160"/>
      <c r="I36" s="160"/>
      <c r="J36" s="160"/>
      <c r="K36" s="160"/>
      <c r="L36" s="191"/>
      <c r="M36" s="191"/>
      <c r="N36" s="191"/>
      <c r="O36" s="191"/>
      <c r="P36" s="189"/>
      <c r="Q36" s="189"/>
      <c r="X36" s="463">
        <v>26</v>
      </c>
      <c r="Y36" s="464"/>
      <c r="Z36" s="579"/>
      <c r="AA36" s="679"/>
      <c r="AB36" s="680"/>
      <c r="AC36" s="579"/>
      <c r="AD36" s="679"/>
      <c r="AE36" s="680"/>
      <c r="AF36" s="197" t="str">
        <f t="shared" si="20"/>
        <v/>
      </c>
      <c r="AG36" s="579"/>
      <c r="AH36" s="679"/>
      <c r="AI36" s="680"/>
      <c r="AJ36" s="579"/>
      <c r="AK36" s="679"/>
      <c r="AL36" s="680"/>
      <c r="AM36" s="191"/>
      <c r="AN36" s="579"/>
      <c r="AO36" s="679"/>
      <c r="AP36" s="680"/>
      <c r="AQ36" s="579"/>
      <c r="AR36" s="679"/>
      <c r="AS36" s="680"/>
      <c r="AT36" s="197"/>
      <c r="AU36" s="579"/>
      <c r="AV36" s="679"/>
      <c r="AW36" s="680"/>
      <c r="AX36" s="579"/>
      <c r="AY36" s="679"/>
      <c r="AZ36" s="680"/>
      <c r="BA36" s="194"/>
    </row>
    <row r="37" spans="2:55" ht="23.25" customHeight="1" x14ac:dyDescent="0.25">
      <c r="B37" s="463">
        <v>27</v>
      </c>
      <c r="C37" s="464"/>
      <c r="D37" s="160" t="str">
        <f>IF('REG5'!F88="","",'REG5'!F88)</f>
        <v/>
      </c>
      <c r="E37" s="160" t="str">
        <f>IF('REG5'!L88="","",'REG5'!L88)</f>
        <v/>
      </c>
      <c r="F37" s="306" t="str">
        <f t="shared" ref="F37:F40" si="33">IF(AF37="","",AF37)</f>
        <v/>
      </c>
      <c r="G37" s="306" t="str">
        <f t="shared" ref="G37:G40" si="34">IF(AT37="","",AT37)</f>
        <v/>
      </c>
      <c r="H37" s="160" t="str">
        <f>IF('REG7'!H37="","",'REG7'!H37)</f>
        <v/>
      </c>
      <c r="I37" s="190" t="str">
        <f>IF('REG7'!R37="","",'REG7'!R37)</f>
        <v/>
      </c>
      <c r="J37" s="160" t="str">
        <f>IF('REG7'!AH37="","",'REG7'!AH37)</f>
        <v/>
      </c>
      <c r="K37" s="160" t="str">
        <f>IF('REG7'!AR37="","",'REG7'!AR37)</f>
        <v/>
      </c>
      <c r="L37" s="191"/>
      <c r="M37" s="191"/>
      <c r="N37" s="191"/>
      <c r="O37" s="191"/>
      <c r="P37" s="189" t="str">
        <f t="shared" ref="P37:P40" si="35">IF(SUM(D37:O37)=0,"",SUM(D37:O37))</f>
        <v/>
      </c>
      <c r="Q37" s="189" t="str">
        <f t="shared" ref="Q37:Q40" si="36">IF(ISERROR(AVERAGE(D37:O37))=TRUE,"",ROUND(AVERAGE(D37:O37),0))</f>
        <v/>
      </c>
      <c r="X37" s="463">
        <v>27</v>
      </c>
      <c r="Y37" s="464"/>
      <c r="Z37" s="579"/>
      <c r="AA37" s="679"/>
      <c r="AB37" s="680"/>
      <c r="AC37" s="579"/>
      <c r="AD37" s="679"/>
      <c r="AE37" s="680"/>
      <c r="AF37" s="197" t="str">
        <f t="shared" si="20"/>
        <v/>
      </c>
      <c r="AG37" s="579"/>
      <c r="AH37" s="679"/>
      <c r="AI37" s="680"/>
      <c r="AJ37" s="579"/>
      <c r="AK37" s="679"/>
      <c r="AL37" s="680"/>
      <c r="AM37" s="191"/>
      <c r="AN37" s="579"/>
      <c r="AO37" s="679"/>
      <c r="AP37" s="680"/>
      <c r="AQ37" s="579"/>
      <c r="AR37" s="679"/>
      <c r="AS37" s="680"/>
      <c r="AT37" s="197" t="str">
        <f t="shared" si="23"/>
        <v/>
      </c>
      <c r="AU37" s="579"/>
      <c r="AV37" s="679"/>
      <c r="AW37" s="680"/>
      <c r="AX37" s="579"/>
      <c r="AY37" s="679"/>
      <c r="AZ37" s="680"/>
      <c r="BA37" s="194"/>
    </row>
    <row r="38" spans="2:55" ht="23.25" customHeight="1" x14ac:dyDescent="0.25">
      <c r="B38" s="463">
        <v>28</v>
      </c>
      <c r="C38" s="464"/>
      <c r="D38" s="160" t="str">
        <f>IF('REG5'!F91="","",'REG5'!F91)</f>
        <v/>
      </c>
      <c r="E38" s="160" t="str">
        <f>IF('REG5'!L91="","",'REG5'!L91)</f>
        <v/>
      </c>
      <c r="F38" s="306" t="str">
        <f t="shared" si="33"/>
        <v/>
      </c>
      <c r="G38" s="306" t="str">
        <f t="shared" si="34"/>
        <v/>
      </c>
      <c r="H38" s="160" t="str">
        <f>IF('REG7'!H38="","",'REG7'!H38)</f>
        <v/>
      </c>
      <c r="I38" s="190" t="str">
        <f>IF('REG7'!R38="","",'REG7'!R38)</f>
        <v/>
      </c>
      <c r="J38" s="160" t="str">
        <f>IF('REG7'!AH38="","",'REG7'!AH38)</f>
        <v/>
      </c>
      <c r="K38" s="160" t="str">
        <f>IF('REG7'!AR38="","",'REG7'!AR38)</f>
        <v/>
      </c>
      <c r="L38" s="191"/>
      <c r="M38" s="191"/>
      <c r="N38" s="191"/>
      <c r="O38" s="191"/>
      <c r="P38" s="189" t="str">
        <f t="shared" si="35"/>
        <v/>
      </c>
      <c r="Q38" s="189" t="str">
        <f t="shared" si="36"/>
        <v/>
      </c>
      <c r="X38" s="463">
        <v>28</v>
      </c>
      <c r="Y38" s="464"/>
      <c r="Z38" s="579"/>
      <c r="AA38" s="679"/>
      <c r="AB38" s="680"/>
      <c r="AC38" s="579"/>
      <c r="AD38" s="679"/>
      <c r="AE38" s="680"/>
      <c r="AF38" s="197" t="str">
        <f t="shared" si="20"/>
        <v/>
      </c>
      <c r="AG38" s="579"/>
      <c r="AH38" s="679"/>
      <c r="AI38" s="680"/>
      <c r="AJ38" s="579"/>
      <c r="AK38" s="679"/>
      <c r="AL38" s="680"/>
      <c r="AM38" s="191"/>
      <c r="AN38" s="579"/>
      <c r="AO38" s="679"/>
      <c r="AP38" s="680"/>
      <c r="AQ38" s="579"/>
      <c r="AR38" s="679"/>
      <c r="AS38" s="680"/>
      <c r="AT38" s="197" t="str">
        <f t="shared" si="23"/>
        <v/>
      </c>
      <c r="AU38" s="579"/>
      <c r="AV38" s="679"/>
      <c r="AW38" s="680"/>
      <c r="AX38" s="579"/>
      <c r="AY38" s="679"/>
      <c r="AZ38" s="680"/>
      <c r="BA38" s="194"/>
    </row>
    <row r="39" spans="2:55" ht="23.25" customHeight="1" x14ac:dyDescent="0.25">
      <c r="B39" s="463">
        <v>29</v>
      </c>
      <c r="C39" s="464"/>
      <c r="D39" s="160" t="str">
        <f>IF('REG5'!F94="","",'REG5'!F94)</f>
        <v/>
      </c>
      <c r="E39" s="160" t="str">
        <f>IF('REG5'!L94="","",'REG5'!L94)</f>
        <v/>
      </c>
      <c r="F39" s="306" t="str">
        <f t="shared" si="33"/>
        <v/>
      </c>
      <c r="G39" s="306" t="str">
        <f t="shared" si="34"/>
        <v/>
      </c>
      <c r="H39" s="160" t="str">
        <f>IF('REG7'!H39="","",'REG7'!H39)</f>
        <v/>
      </c>
      <c r="I39" s="190" t="str">
        <f>IF('REG7'!R39="","",'REG7'!R39)</f>
        <v/>
      </c>
      <c r="J39" s="160" t="str">
        <f>IF('REG7'!AH39="","",'REG7'!AH39)</f>
        <v/>
      </c>
      <c r="K39" s="160" t="str">
        <f>IF('REG7'!AR39="","",'REG7'!AR39)</f>
        <v/>
      </c>
      <c r="L39" s="191"/>
      <c r="M39" s="191"/>
      <c r="N39" s="191"/>
      <c r="O39" s="191"/>
      <c r="P39" s="189" t="str">
        <f t="shared" si="35"/>
        <v/>
      </c>
      <c r="Q39" s="189" t="str">
        <f t="shared" si="36"/>
        <v/>
      </c>
      <c r="X39" s="463">
        <v>29</v>
      </c>
      <c r="Y39" s="464"/>
      <c r="Z39" s="579"/>
      <c r="AA39" s="679"/>
      <c r="AB39" s="680"/>
      <c r="AC39" s="579"/>
      <c r="AD39" s="679"/>
      <c r="AE39" s="680"/>
      <c r="AF39" s="197" t="str">
        <f t="shared" si="20"/>
        <v/>
      </c>
      <c r="AG39" s="579"/>
      <c r="AH39" s="679"/>
      <c r="AI39" s="680"/>
      <c r="AJ39" s="579"/>
      <c r="AK39" s="679"/>
      <c r="AL39" s="680"/>
      <c r="AM39" s="191"/>
      <c r="AN39" s="579"/>
      <c r="AO39" s="679"/>
      <c r="AP39" s="680"/>
      <c r="AQ39" s="579"/>
      <c r="AR39" s="679"/>
      <c r="AS39" s="680"/>
      <c r="AT39" s="197" t="str">
        <f t="shared" si="23"/>
        <v/>
      </c>
      <c r="AU39" s="579"/>
      <c r="AV39" s="679"/>
      <c r="AW39" s="680"/>
      <c r="AX39" s="579"/>
      <c r="AY39" s="679"/>
      <c r="AZ39" s="680"/>
      <c r="BA39" s="194"/>
    </row>
    <row r="40" spans="2:55" ht="23.25" customHeight="1" x14ac:dyDescent="0.25">
      <c r="B40" s="461">
        <v>30</v>
      </c>
      <c r="C40" s="462"/>
      <c r="D40" s="192" t="str">
        <f>IF('REG5'!F97="","",'REG5'!F97)</f>
        <v/>
      </c>
      <c r="E40" s="192" t="str">
        <f>IF('REG5'!L97="","",'REG5'!L97)</f>
        <v/>
      </c>
      <c r="F40" s="325" t="str">
        <f t="shared" si="33"/>
        <v/>
      </c>
      <c r="G40" s="325" t="str">
        <f t="shared" si="34"/>
        <v/>
      </c>
      <c r="H40" s="192" t="str">
        <f>IF('REG7'!H40="","",'REG7'!H40)</f>
        <v/>
      </c>
      <c r="I40" s="165" t="str">
        <f>IF('REG7'!R40="","",'REG7'!R40)</f>
        <v/>
      </c>
      <c r="J40" s="192" t="str">
        <f>IF('REG7'!AH40="","",'REG7'!AH40)</f>
        <v/>
      </c>
      <c r="K40" s="192" t="str">
        <f>IF('REG7'!AR40="","",'REG7'!AR40)</f>
        <v/>
      </c>
      <c r="L40" s="193"/>
      <c r="M40" s="193"/>
      <c r="N40" s="193"/>
      <c r="O40" s="193"/>
      <c r="P40" s="187" t="str">
        <f t="shared" si="35"/>
        <v/>
      </c>
      <c r="Q40" s="187" t="str">
        <f t="shared" si="36"/>
        <v/>
      </c>
      <c r="X40" s="461">
        <v>30</v>
      </c>
      <c r="Y40" s="462"/>
      <c r="Z40" s="556"/>
      <c r="AA40" s="557"/>
      <c r="AB40" s="558"/>
      <c r="AC40" s="556"/>
      <c r="AD40" s="557"/>
      <c r="AE40" s="558"/>
      <c r="AF40" s="188" t="str">
        <f t="shared" si="20"/>
        <v/>
      </c>
      <c r="AG40" s="556"/>
      <c r="AH40" s="557"/>
      <c r="AI40" s="558"/>
      <c r="AJ40" s="556"/>
      <c r="AK40" s="557"/>
      <c r="AL40" s="558"/>
      <c r="AM40" s="193"/>
      <c r="AN40" s="556"/>
      <c r="AO40" s="557"/>
      <c r="AP40" s="558"/>
      <c r="AQ40" s="556"/>
      <c r="AR40" s="557"/>
      <c r="AS40" s="558"/>
      <c r="AT40" s="188" t="str">
        <f t="shared" si="23"/>
        <v/>
      </c>
      <c r="AU40" s="556"/>
      <c r="AV40" s="557"/>
      <c r="AW40" s="558"/>
      <c r="AX40" s="556"/>
      <c r="AY40" s="557"/>
      <c r="AZ40" s="558"/>
      <c r="BA40" s="195"/>
    </row>
    <row r="41" spans="2:55" ht="2.25" customHeight="1" x14ac:dyDescent="0.25">
      <c r="B41" s="18"/>
      <c r="C41" s="18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</row>
    <row r="42" spans="2:55" ht="2.25" customHeight="1" x14ac:dyDescent="0.25">
      <c r="B42" s="18"/>
      <c r="C42" s="18"/>
    </row>
    <row r="43" spans="2:55" ht="2.25" customHeight="1" x14ac:dyDescent="0.25"/>
    <row r="44" spans="2:55" ht="2.25" customHeight="1" x14ac:dyDescent="0.25"/>
  </sheetData>
  <sheetProtection selectLockedCells="1" selectUnlockedCells="1"/>
  <mergeCells count="356">
    <mergeCell ref="BA34:BC34"/>
    <mergeCell ref="BA11:BC11"/>
    <mergeCell ref="BA12:BC12"/>
    <mergeCell ref="BA13:BC13"/>
    <mergeCell ref="BA14:BC14"/>
    <mergeCell ref="BA15:BC15"/>
    <mergeCell ref="BA16:BC16"/>
    <mergeCell ref="BA17:BC17"/>
    <mergeCell ref="BA18:BC18"/>
    <mergeCell ref="BA19:BC19"/>
    <mergeCell ref="BA20:BC20"/>
    <mergeCell ref="BA26:BC26"/>
    <mergeCell ref="BA27:BC27"/>
    <mergeCell ref="BA28:BC28"/>
    <mergeCell ref="BA29:BC29"/>
    <mergeCell ref="BA30:BC30"/>
    <mergeCell ref="BA31:BC31"/>
    <mergeCell ref="BA32:BC32"/>
    <mergeCell ref="BA33:BC33"/>
    <mergeCell ref="BA21:BC21"/>
    <mergeCell ref="AU11:AW11"/>
    <mergeCell ref="AJ12:AL12"/>
    <mergeCell ref="AN12:AP12"/>
    <mergeCell ref="AQ12:AS12"/>
    <mergeCell ref="Z13:AB13"/>
    <mergeCell ref="AC13:AE13"/>
    <mergeCell ref="B11:C11"/>
    <mergeCell ref="X12:Y12"/>
    <mergeCell ref="B12:C12"/>
    <mergeCell ref="Z11:AB11"/>
    <mergeCell ref="AC11:AE11"/>
    <mergeCell ref="AG11:AI11"/>
    <mergeCell ref="AJ11:AL11"/>
    <mergeCell ref="AN11:AP11"/>
    <mergeCell ref="AQ11:AS11"/>
    <mergeCell ref="AU10:AW10"/>
    <mergeCell ref="AX10:AZ10"/>
    <mergeCell ref="B13:C13"/>
    <mergeCell ref="AU9:AZ9"/>
    <mergeCell ref="X4:Y10"/>
    <mergeCell ref="Z4:BA7"/>
    <mergeCell ref="Z8:AM8"/>
    <mergeCell ref="AN8:BA8"/>
    <mergeCell ref="AX11:AZ11"/>
    <mergeCell ref="AX12:AZ12"/>
    <mergeCell ref="X11:Y11"/>
    <mergeCell ref="AU12:AW12"/>
    <mergeCell ref="AX13:AZ13"/>
    <mergeCell ref="AU13:AW13"/>
    <mergeCell ref="X13:Y13"/>
    <mergeCell ref="AG13:AI13"/>
    <mergeCell ref="AJ13:AL13"/>
    <mergeCell ref="AN13:AP13"/>
    <mergeCell ref="AQ13:AS13"/>
    <mergeCell ref="BA9:BA10"/>
    <mergeCell ref="AC12:AE12"/>
    <mergeCell ref="AG12:AI12"/>
    <mergeCell ref="Z9:AE9"/>
    <mergeCell ref="AF9:AF10"/>
    <mergeCell ref="AG9:AL9"/>
    <mergeCell ref="AM9:AM10"/>
    <mergeCell ref="AN9:AS9"/>
    <mergeCell ref="AT9:AT10"/>
    <mergeCell ref="Z10:AB10"/>
    <mergeCell ref="AC10:AE10"/>
    <mergeCell ref="AG10:AI10"/>
    <mergeCell ref="AJ10:AL10"/>
    <mergeCell ref="AN10:AP10"/>
    <mergeCell ref="AQ10:AS10"/>
    <mergeCell ref="AX15:AZ15"/>
    <mergeCell ref="B18:C18"/>
    <mergeCell ref="X15:Y15"/>
    <mergeCell ref="AU16:AW16"/>
    <mergeCell ref="AX16:AZ16"/>
    <mergeCell ref="B15:C15"/>
    <mergeCell ref="X16:Y16"/>
    <mergeCell ref="Z14:AB14"/>
    <mergeCell ref="AC14:AE14"/>
    <mergeCell ref="AG14:AI14"/>
    <mergeCell ref="AJ14:AL14"/>
    <mergeCell ref="AN14:AP14"/>
    <mergeCell ref="AQ14:AS14"/>
    <mergeCell ref="AJ16:AL16"/>
    <mergeCell ref="AN16:AP16"/>
    <mergeCell ref="B16:C16"/>
    <mergeCell ref="AU14:AW14"/>
    <mergeCell ref="AX14:AZ14"/>
    <mergeCell ref="B14:C14"/>
    <mergeCell ref="X14:Y14"/>
    <mergeCell ref="Z15:AB15"/>
    <mergeCell ref="AC15:AE15"/>
    <mergeCell ref="AG15:AI15"/>
    <mergeCell ref="AJ15:AL15"/>
    <mergeCell ref="B23:C23"/>
    <mergeCell ref="X24:Y24"/>
    <mergeCell ref="AX17:AZ17"/>
    <mergeCell ref="B20:C20"/>
    <mergeCell ref="X17:Y17"/>
    <mergeCell ref="AN18:AP18"/>
    <mergeCell ref="AQ18:AS18"/>
    <mergeCell ref="AU18:AW18"/>
    <mergeCell ref="AX18:AZ18"/>
    <mergeCell ref="B17:C17"/>
    <mergeCell ref="X18:Y18"/>
    <mergeCell ref="Z18:AB18"/>
    <mergeCell ref="AC18:AE18"/>
    <mergeCell ref="AG18:AI18"/>
    <mergeCell ref="AJ18:AL18"/>
    <mergeCell ref="AX19:AZ19"/>
    <mergeCell ref="AX20:AZ20"/>
    <mergeCell ref="B22:C22"/>
    <mergeCell ref="AC19:AE19"/>
    <mergeCell ref="AG19:AI19"/>
    <mergeCell ref="AJ19:AL19"/>
    <mergeCell ref="AN19:AP19"/>
    <mergeCell ref="AQ19:AS19"/>
    <mergeCell ref="AU19:AW19"/>
    <mergeCell ref="X19:Y19"/>
    <mergeCell ref="Z19:AB19"/>
    <mergeCell ref="AN20:AP20"/>
    <mergeCell ref="AQ20:AS20"/>
    <mergeCell ref="AU20:AW20"/>
    <mergeCell ref="B19:C19"/>
    <mergeCell ref="X20:Y20"/>
    <mergeCell ref="Z20:AB20"/>
    <mergeCell ref="AC20:AE20"/>
    <mergeCell ref="AG20:AI20"/>
    <mergeCell ref="AJ20:AL20"/>
    <mergeCell ref="AX21:AZ21"/>
    <mergeCell ref="B24:C24"/>
    <mergeCell ref="AU21:AW21"/>
    <mergeCell ref="X21:Y21"/>
    <mergeCell ref="AN22:AP22"/>
    <mergeCell ref="AQ22:AS22"/>
    <mergeCell ref="AU22:AW22"/>
    <mergeCell ref="AX22:AZ22"/>
    <mergeCell ref="B21:C21"/>
    <mergeCell ref="X22:Y22"/>
    <mergeCell ref="Z22:AB22"/>
    <mergeCell ref="AC22:AE22"/>
    <mergeCell ref="AG22:AI22"/>
    <mergeCell ref="AJ22:AL22"/>
    <mergeCell ref="AX23:AZ23"/>
    <mergeCell ref="AX24:AZ24"/>
    <mergeCell ref="AU23:AW23"/>
    <mergeCell ref="X23:Y23"/>
    <mergeCell ref="AN24:AP24"/>
    <mergeCell ref="AQ24:AS24"/>
    <mergeCell ref="AU24:AW24"/>
    <mergeCell ref="Z24:AB24"/>
    <mergeCell ref="AC24:AE24"/>
    <mergeCell ref="AG24:AI24"/>
    <mergeCell ref="AX25:AZ25"/>
    <mergeCell ref="B28:C28"/>
    <mergeCell ref="AC25:AE25"/>
    <mergeCell ref="AG25:AI25"/>
    <mergeCell ref="AJ25:AL25"/>
    <mergeCell ref="AN25:AP25"/>
    <mergeCell ref="AQ25:AS25"/>
    <mergeCell ref="AU25:AW25"/>
    <mergeCell ref="X25:Y25"/>
    <mergeCell ref="Z25:AB25"/>
    <mergeCell ref="AU26:AW26"/>
    <mergeCell ref="AX26:AZ26"/>
    <mergeCell ref="B25:C25"/>
    <mergeCell ref="X26:Y26"/>
    <mergeCell ref="AX27:AZ27"/>
    <mergeCell ref="AX28:AZ28"/>
    <mergeCell ref="B26:C26"/>
    <mergeCell ref="B30:C30"/>
    <mergeCell ref="AC27:AE27"/>
    <mergeCell ref="AG27:AI27"/>
    <mergeCell ref="AJ27:AL27"/>
    <mergeCell ref="AN27:AP27"/>
    <mergeCell ref="AQ27:AS27"/>
    <mergeCell ref="AU27:AW27"/>
    <mergeCell ref="X27:Y27"/>
    <mergeCell ref="Z27:AB27"/>
    <mergeCell ref="AN28:AP28"/>
    <mergeCell ref="AQ28:AS28"/>
    <mergeCell ref="AU28:AW28"/>
    <mergeCell ref="B27:C27"/>
    <mergeCell ref="X28:Y28"/>
    <mergeCell ref="Z28:AB28"/>
    <mergeCell ref="AC28:AE28"/>
    <mergeCell ref="AG28:AI28"/>
    <mergeCell ref="AJ28:AL28"/>
    <mergeCell ref="AX29:AZ29"/>
    <mergeCell ref="B32:C32"/>
    <mergeCell ref="AC29:AE29"/>
    <mergeCell ref="AG29:AI29"/>
    <mergeCell ref="AJ29:AL29"/>
    <mergeCell ref="AN29:AP29"/>
    <mergeCell ref="AQ29:AS29"/>
    <mergeCell ref="AU29:AW29"/>
    <mergeCell ref="X29:Y29"/>
    <mergeCell ref="Z29:AB29"/>
    <mergeCell ref="AN30:AP30"/>
    <mergeCell ref="AQ30:AS30"/>
    <mergeCell ref="AU30:AW30"/>
    <mergeCell ref="AX30:AZ30"/>
    <mergeCell ref="B29:C29"/>
    <mergeCell ref="X30:Y30"/>
    <mergeCell ref="Z30:AB30"/>
    <mergeCell ref="AC30:AE30"/>
    <mergeCell ref="AC31:AE31"/>
    <mergeCell ref="AG31:AI31"/>
    <mergeCell ref="AG30:AI30"/>
    <mergeCell ref="AJ30:AL30"/>
    <mergeCell ref="AX31:AZ31"/>
    <mergeCell ref="AX32:AZ32"/>
    <mergeCell ref="B34:C34"/>
    <mergeCell ref="AJ31:AL31"/>
    <mergeCell ref="AN31:AP31"/>
    <mergeCell ref="AQ31:AS31"/>
    <mergeCell ref="AU31:AW31"/>
    <mergeCell ref="X31:Y31"/>
    <mergeCell ref="Z31:AB31"/>
    <mergeCell ref="AN32:AP32"/>
    <mergeCell ref="AQ32:AS32"/>
    <mergeCell ref="AU32:AW32"/>
    <mergeCell ref="Z32:AB32"/>
    <mergeCell ref="AC32:AE32"/>
    <mergeCell ref="AG32:AI32"/>
    <mergeCell ref="AJ32:AL32"/>
    <mergeCell ref="B31:C31"/>
    <mergeCell ref="X32:Y32"/>
    <mergeCell ref="AX37:AZ37"/>
    <mergeCell ref="B40:C40"/>
    <mergeCell ref="AX33:AZ33"/>
    <mergeCell ref="B36:C36"/>
    <mergeCell ref="AC33:AE33"/>
    <mergeCell ref="AG33:AI33"/>
    <mergeCell ref="AJ33:AL33"/>
    <mergeCell ref="AN33:AP33"/>
    <mergeCell ref="AQ33:AS33"/>
    <mergeCell ref="AU33:AW33"/>
    <mergeCell ref="X33:Y33"/>
    <mergeCell ref="Z33:AB33"/>
    <mergeCell ref="AN34:AP34"/>
    <mergeCell ref="AQ34:AS34"/>
    <mergeCell ref="AU34:AW34"/>
    <mergeCell ref="AX34:AZ34"/>
    <mergeCell ref="B33:C33"/>
    <mergeCell ref="X34:Y34"/>
    <mergeCell ref="Z34:AB34"/>
    <mergeCell ref="AC34:AE34"/>
    <mergeCell ref="AG34:AI34"/>
    <mergeCell ref="AJ34:AL34"/>
    <mergeCell ref="AX35:AZ35"/>
    <mergeCell ref="AX36:AZ36"/>
    <mergeCell ref="AN38:AP38"/>
    <mergeCell ref="AQ38:AS38"/>
    <mergeCell ref="AU38:AW38"/>
    <mergeCell ref="AX40:AZ40"/>
    <mergeCell ref="B38:C38"/>
    <mergeCell ref="AC35:AE35"/>
    <mergeCell ref="AG35:AI35"/>
    <mergeCell ref="AJ35:AL35"/>
    <mergeCell ref="AN35:AP35"/>
    <mergeCell ref="AQ35:AS35"/>
    <mergeCell ref="AU35:AW35"/>
    <mergeCell ref="X35:Y35"/>
    <mergeCell ref="Z35:AB35"/>
    <mergeCell ref="AN36:AP36"/>
    <mergeCell ref="AQ36:AS36"/>
    <mergeCell ref="AU36:AW36"/>
    <mergeCell ref="B35:C35"/>
    <mergeCell ref="X36:Y36"/>
    <mergeCell ref="Z36:AB36"/>
    <mergeCell ref="AC36:AE36"/>
    <mergeCell ref="AG36:AI36"/>
    <mergeCell ref="AJ36:AL36"/>
    <mergeCell ref="B39:C39"/>
    <mergeCell ref="AG40:AI40"/>
    <mergeCell ref="AX38:AZ38"/>
    <mergeCell ref="B37:C37"/>
    <mergeCell ref="X38:Y38"/>
    <mergeCell ref="Z38:AB38"/>
    <mergeCell ref="AC38:AE38"/>
    <mergeCell ref="AG38:AI38"/>
    <mergeCell ref="AJ38:AL38"/>
    <mergeCell ref="AX39:AZ39"/>
    <mergeCell ref="AC39:AE39"/>
    <mergeCell ref="AG39:AI39"/>
    <mergeCell ref="AJ39:AL39"/>
    <mergeCell ref="AN39:AP39"/>
    <mergeCell ref="AQ39:AS39"/>
    <mergeCell ref="AU39:AW39"/>
    <mergeCell ref="X39:Y39"/>
    <mergeCell ref="Z39:AB39"/>
    <mergeCell ref="AC37:AE37"/>
    <mergeCell ref="AG37:AI37"/>
    <mergeCell ref="AJ37:AL37"/>
    <mergeCell ref="AN37:AP37"/>
    <mergeCell ref="AQ37:AS37"/>
    <mergeCell ref="AU37:AW37"/>
    <mergeCell ref="X37:Y37"/>
    <mergeCell ref="Z37:AB37"/>
    <mergeCell ref="AN40:AP40"/>
    <mergeCell ref="AQ40:AS40"/>
    <mergeCell ref="AU40:AW40"/>
    <mergeCell ref="X40:Y40"/>
    <mergeCell ref="Z40:AB40"/>
    <mergeCell ref="AC40:AE40"/>
    <mergeCell ref="B4:C10"/>
    <mergeCell ref="D2:O7"/>
    <mergeCell ref="P2:P10"/>
    <mergeCell ref="Q2:Q10"/>
    <mergeCell ref="E8:E10"/>
    <mergeCell ref="D8:D10"/>
    <mergeCell ref="F8:F10"/>
    <mergeCell ref="G8:G10"/>
    <mergeCell ref="H8:H10"/>
    <mergeCell ref="I8:I10"/>
    <mergeCell ref="K8:K10"/>
    <mergeCell ref="L8:L10"/>
    <mergeCell ref="M8:M10"/>
    <mergeCell ref="J8:J10"/>
    <mergeCell ref="N8:N10"/>
    <mergeCell ref="O8:O10"/>
    <mergeCell ref="AJ40:AL40"/>
    <mergeCell ref="Z12:AB12"/>
    <mergeCell ref="Z21:AB21"/>
    <mergeCell ref="AC21:AE21"/>
    <mergeCell ref="AG21:AI21"/>
    <mergeCell ref="AJ21:AL21"/>
    <mergeCell ref="AN21:AP21"/>
    <mergeCell ref="AQ21:AS21"/>
    <mergeCell ref="AQ16:AS16"/>
    <mergeCell ref="Z16:AB16"/>
    <mergeCell ref="AC16:AE16"/>
    <mergeCell ref="AG16:AI16"/>
    <mergeCell ref="Z23:AB23"/>
    <mergeCell ref="AC23:AE23"/>
    <mergeCell ref="AG23:AI23"/>
    <mergeCell ref="AJ23:AL23"/>
    <mergeCell ref="AN23:AP23"/>
    <mergeCell ref="AQ23:AS23"/>
    <mergeCell ref="Z26:AB26"/>
    <mergeCell ref="AC26:AE26"/>
    <mergeCell ref="AG26:AI26"/>
    <mergeCell ref="AJ26:AL26"/>
    <mergeCell ref="AN26:AP26"/>
    <mergeCell ref="AQ26:AS26"/>
    <mergeCell ref="AJ24:AL24"/>
    <mergeCell ref="AN15:AP15"/>
    <mergeCell ref="AQ15:AS15"/>
    <mergeCell ref="AU15:AW15"/>
    <mergeCell ref="Z17:AB17"/>
    <mergeCell ref="AC17:AE17"/>
    <mergeCell ref="AG17:AI17"/>
    <mergeCell ref="AJ17:AL17"/>
    <mergeCell ref="AN17:AP17"/>
    <mergeCell ref="AQ17:AS17"/>
    <mergeCell ref="AU17:AW17"/>
  </mergeCells>
  <printOptions horizontalCentered="1"/>
  <pageMargins left="0.39370078740157483" right="0.39370078740157483" top="0.35433070866141736" bottom="0.47244094488188981" header="0.31496062992125984" footer="0.31496062992125984"/>
  <pageSetup paperSize="9" scale="94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W44"/>
  <sheetViews>
    <sheetView view="pageBreakPreview" topLeftCell="A22" zoomScaleNormal="175" zoomScaleSheetLayoutView="100" zoomScalePageLayoutView="130" workbookViewId="0">
      <selection activeCell="AI16" sqref="AI16:AM16"/>
    </sheetView>
  </sheetViews>
  <sheetFormatPr baseColWidth="10" defaultRowHeight="15" x14ac:dyDescent="0.25"/>
  <cols>
    <col min="1" max="1" width="0.5703125" customWidth="1"/>
    <col min="2" max="3" width="2" customWidth="1"/>
    <col min="4" max="7" width="1.7109375" customWidth="1"/>
    <col min="8" max="8" width="3.42578125" customWidth="1"/>
    <col min="9" max="12" width="1.7109375" customWidth="1"/>
    <col min="13" max="13" width="3.42578125" customWidth="1"/>
    <col min="14" max="17" width="1.85546875" customWidth="1"/>
    <col min="18" max="18" width="3.42578125" customWidth="1"/>
    <col min="19" max="22" width="1.7109375" customWidth="1"/>
    <col min="23" max="23" width="3.42578125" customWidth="1"/>
    <col min="24" max="24" width="3.85546875" customWidth="1"/>
    <col min="25" max="25" width="4" customWidth="1"/>
    <col min="26" max="26" width="1.7109375" customWidth="1"/>
    <col min="27" max="27" width="0.7109375" customWidth="1"/>
    <col min="28" max="28" width="2" customWidth="1"/>
    <col min="29" max="29" width="2.140625" customWidth="1"/>
    <col min="30" max="33" width="1.7109375" customWidth="1"/>
    <col min="34" max="34" width="3.42578125" customWidth="1"/>
    <col min="35" max="38" width="1.7109375" customWidth="1"/>
    <col min="39" max="39" width="3.42578125" customWidth="1"/>
    <col min="40" max="43" width="1.7109375" customWidth="1"/>
    <col min="44" max="44" width="3.42578125" customWidth="1"/>
    <col min="45" max="48" width="1.7109375" customWidth="1"/>
    <col min="49" max="49" width="3.42578125" customWidth="1"/>
    <col min="50" max="50" width="0.5703125" customWidth="1"/>
    <col min="51" max="51" width="0.140625" customWidth="1"/>
    <col min="52" max="52" width="0.28515625" customWidth="1"/>
    <col min="53" max="53" width="0.7109375" customWidth="1"/>
    <col min="54" max="55" width="1.5703125" customWidth="1"/>
    <col min="56" max="92" width="1.42578125" customWidth="1"/>
    <col min="93" max="312" width="2" customWidth="1"/>
  </cols>
  <sheetData>
    <row r="1" spans="2:49" ht="2.25" customHeight="1" x14ac:dyDescent="0.25"/>
    <row r="2" spans="2:49" ht="3" customHeight="1" x14ac:dyDescent="0.25"/>
    <row r="3" spans="2:49" ht="2.25" customHeight="1" x14ac:dyDescent="0.25">
      <c r="C3" s="20"/>
      <c r="AC3" s="20"/>
    </row>
    <row r="4" spans="2:49" ht="14.25" customHeight="1" x14ac:dyDescent="0.25">
      <c r="B4" s="562" t="s">
        <v>2</v>
      </c>
      <c r="C4" s="513"/>
      <c r="D4" s="590" t="s">
        <v>8</v>
      </c>
      <c r="E4" s="591"/>
      <c r="F4" s="591"/>
      <c r="G4" s="591"/>
      <c r="H4" s="591"/>
      <c r="I4" s="591"/>
      <c r="J4" s="591"/>
      <c r="K4" s="591"/>
      <c r="L4" s="591"/>
      <c r="M4" s="591"/>
      <c r="N4" s="591"/>
      <c r="O4" s="591"/>
      <c r="P4" s="591"/>
      <c r="Q4" s="591"/>
      <c r="R4" s="591"/>
      <c r="S4" s="591"/>
      <c r="T4" s="591"/>
      <c r="U4" s="591"/>
      <c r="V4" s="591"/>
      <c r="W4" s="591"/>
      <c r="AB4" s="562" t="s">
        <v>2</v>
      </c>
      <c r="AC4" s="513"/>
      <c r="AD4" s="590" t="s">
        <v>8</v>
      </c>
      <c r="AE4" s="591"/>
      <c r="AF4" s="591"/>
      <c r="AG4" s="591"/>
      <c r="AH4" s="591"/>
      <c r="AI4" s="591"/>
      <c r="AJ4" s="591"/>
      <c r="AK4" s="591"/>
      <c r="AL4" s="591"/>
      <c r="AM4" s="591"/>
      <c r="AN4" s="591"/>
      <c r="AO4" s="591"/>
      <c r="AP4" s="591"/>
      <c r="AQ4" s="591"/>
      <c r="AR4" s="591"/>
      <c r="AS4" s="591"/>
      <c r="AT4" s="591"/>
      <c r="AU4" s="591"/>
      <c r="AV4" s="591"/>
      <c r="AW4" s="591"/>
    </row>
    <row r="5" spans="2:49" ht="15" customHeight="1" x14ac:dyDescent="0.25">
      <c r="B5" s="562"/>
      <c r="C5" s="513"/>
      <c r="D5" s="590"/>
      <c r="E5" s="591"/>
      <c r="F5" s="591"/>
      <c r="G5" s="591"/>
      <c r="H5" s="591"/>
      <c r="I5" s="591"/>
      <c r="J5" s="591"/>
      <c r="K5" s="591"/>
      <c r="L5" s="591"/>
      <c r="M5" s="591"/>
      <c r="N5" s="591"/>
      <c r="O5" s="591"/>
      <c r="P5" s="591"/>
      <c r="Q5" s="591"/>
      <c r="R5" s="591"/>
      <c r="S5" s="591"/>
      <c r="T5" s="591"/>
      <c r="U5" s="591"/>
      <c r="V5" s="591"/>
      <c r="W5" s="591"/>
      <c r="AB5" s="562"/>
      <c r="AC5" s="513"/>
      <c r="AD5" s="590"/>
      <c r="AE5" s="591"/>
      <c r="AF5" s="591"/>
      <c r="AG5" s="591"/>
      <c r="AH5" s="591"/>
      <c r="AI5" s="591"/>
      <c r="AJ5" s="591"/>
      <c r="AK5" s="591"/>
      <c r="AL5" s="591"/>
      <c r="AM5" s="591"/>
      <c r="AN5" s="591"/>
      <c r="AO5" s="591"/>
      <c r="AP5" s="591"/>
      <c r="AQ5" s="591"/>
      <c r="AR5" s="591"/>
      <c r="AS5" s="591"/>
      <c r="AT5" s="591"/>
      <c r="AU5" s="591"/>
      <c r="AV5" s="591"/>
      <c r="AW5" s="591"/>
    </row>
    <row r="6" spans="2:49" ht="15" customHeight="1" x14ac:dyDescent="0.25">
      <c r="B6" s="562"/>
      <c r="C6" s="513"/>
      <c r="D6" s="590"/>
      <c r="E6" s="591"/>
      <c r="F6" s="591"/>
      <c r="G6" s="591"/>
      <c r="H6" s="591"/>
      <c r="I6" s="591"/>
      <c r="J6" s="591"/>
      <c r="K6" s="591"/>
      <c r="L6" s="591"/>
      <c r="M6" s="591"/>
      <c r="N6" s="591"/>
      <c r="O6" s="591"/>
      <c r="P6" s="591"/>
      <c r="Q6" s="591"/>
      <c r="R6" s="591"/>
      <c r="S6" s="591"/>
      <c r="T6" s="591"/>
      <c r="U6" s="591"/>
      <c r="V6" s="591"/>
      <c r="W6" s="591"/>
      <c r="AB6" s="562"/>
      <c r="AC6" s="513"/>
      <c r="AD6" s="590"/>
      <c r="AE6" s="591"/>
      <c r="AF6" s="591"/>
      <c r="AG6" s="591"/>
      <c r="AH6" s="591"/>
      <c r="AI6" s="591"/>
      <c r="AJ6" s="591"/>
      <c r="AK6" s="591"/>
      <c r="AL6" s="591"/>
      <c r="AM6" s="591"/>
      <c r="AN6" s="591"/>
      <c r="AO6" s="591"/>
      <c r="AP6" s="591"/>
      <c r="AQ6" s="591"/>
      <c r="AR6" s="591"/>
      <c r="AS6" s="591"/>
      <c r="AT6" s="591"/>
      <c r="AU6" s="591"/>
      <c r="AV6" s="591"/>
      <c r="AW6" s="591"/>
    </row>
    <row r="7" spans="2:49" ht="21" customHeight="1" x14ac:dyDescent="0.25">
      <c r="B7" s="562"/>
      <c r="C7" s="513"/>
      <c r="D7" s="576"/>
      <c r="E7" s="592"/>
      <c r="F7" s="592"/>
      <c r="G7" s="592"/>
      <c r="H7" s="592"/>
      <c r="I7" s="592"/>
      <c r="J7" s="592"/>
      <c r="K7" s="592"/>
      <c r="L7" s="592"/>
      <c r="M7" s="592"/>
      <c r="N7" s="592"/>
      <c r="O7" s="592"/>
      <c r="P7" s="592"/>
      <c r="Q7" s="592"/>
      <c r="R7" s="592"/>
      <c r="S7" s="592"/>
      <c r="T7" s="592"/>
      <c r="U7" s="592"/>
      <c r="V7" s="592"/>
      <c r="W7" s="592"/>
      <c r="Y7" t="s">
        <v>4</v>
      </c>
      <c r="AB7" s="562"/>
      <c r="AC7" s="513"/>
      <c r="AD7" s="576"/>
      <c r="AE7" s="592"/>
      <c r="AF7" s="592"/>
      <c r="AG7" s="592"/>
      <c r="AH7" s="592"/>
      <c r="AI7" s="592"/>
      <c r="AJ7" s="592"/>
      <c r="AK7" s="592"/>
      <c r="AL7" s="592"/>
      <c r="AM7" s="592"/>
      <c r="AN7" s="592"/>
      <c r="AO7" s="592"/>
      <c r="AP7" s="592"/>
      <c r="AQ7" s="592"/>
      <c r="AR7" s="592"/>
      <c r="AS7" s="592"/>
      <c r="AT7" s="592"/>
      <c r="AU7" s="592"/>
      <c r="AV7" s="592"/>
      <c r="AW7" s="592"/>
    </row>
    <row r="8" spans="2:49" ht="31.5" customHeight="1" x14ac:dyDescent="0.25">
      <c r="B8" s="562"/>
      <c r="C8" s="513"/>
      <c r="D8" s="670" t="s">
        <v>152</v>
      </c>
      <c r="E8" s="703"/>
      <c r="F8" s="703"/>
      <c r="G8" s="703"/>
      <c r="H8" s="703"/>
      <c r="I8" s="703"/>
      <c r="J8" s="703"/>
      <c r="K8" s="703"/>
      <c r="L8" s="703"/>
      <c r="M8" s="671"/>
      <c r="N8" s="697" t="s">
        <v>89</v>
      </c>
      <c r="O8" s="473"/>
      <c r="P8" s="473"/>
      <c r="Q8" s="473"/>
      <c r="R8" s="473"/>
      <c r="S8" s="473"/>
      <c r="T8" s="473"/>
      <c r="U8" s="473"/>
      <c r="V8" s="473"/>
      <c r="W8" s="473"/>
      <c r="AB8" s="562"/>
      <c r="AC8" s="513"/>
      <c r="AD8" s="692" t="s">
        <v>90</v>
      </c>
      <c r="AE8" s="526"/>
      <c r="AF8" s="526"/>
      <c r="AG8" s="526"/>
      <c r="AH8" s="526"/>
      <c r="AI8" s="526"/>
      <c r="AJ8" s="526"/>
      <c r="AK8" s="526"/>
      <c r="AL8" s="526"/>
      <c r="AM8" s="526"/>
      <c r="AN8" s="692" t="s">
        <v>91</v>
      </c>
      <c r="AO8" s="526"/>
      <c r="AP8" s="526"/>
      <c r="AQ8" s="526"/>
      <c r="AR8" s="526"/>
      <c r="AS8" s="526"/>
      <c r="AT8" s="526"/>
      <c r="AU8" s="526"/>
      <c r="AV8" s="526"/>
      <c r="AW8" s="516"/>
    </row>
    <row r="9" spans="2:49" ht="18.75" customHeight="1" x14ac:dyDescent="0.25">
      <c r="B9" s="562"/>
      <c r="C9" s="513"/>
      <c r="D9" s="704" t="s">
        <v>5</v>
      </c>
      <c r="E9" s="704"/>
      <c r="F9" s="704"/>
      <c r="G9" s="705"/>
      <c r="H9" s="702" t="s">
        <v>7</v>
      </c>
      <c r="I9" s="516" t="s">
        <v>5</v>
      </c>
      <c r="J9" s="517"/>
      <c r="K9" s="517"/>
      <c r="L9" s="518"/>
      <c r="M9" s="702" t="s">
        <v>7</v>
      </c>
      <c r="N9" s="472" t="s">
        <v>5</v>
      </c>
      <c r="O9" s="473"/>
      <c r="P9" s="473"/>
      <c r="Q9" s="678"/>
      <c r="R9" s="700" t="s">
        <v>7</v>
      </c>
      <c r="S9" s="498" t="s">
        <v>5</v>
      </c>
      <c r="T9" s="498"/>
      <c r="U9" s="498"/>
      <c r="V9" s="498"/>
      <c r="W9" s="698" t="s">
        <v>7</v>
      </c>
      <c r="AB9" s="562"/>
      <c r="AC9" s="513"/>
      <c r="AD9" s="526" t="s">
        <v>5</v>
      </c>
      <c r="AE9" s="526"/>
      <c r="AF9" s="526"/>
      <c r="AG9" s="526"/>
      <c r="AH9" s="691" t="s">
        <v>7</v>
      </c>
      <c r="AI9" s="526" t="s">
        <v>5</v>
      </c>
      <c r="AJ9" s="526"/>
      <c r="AK9" s="526"/>
      <c r="AL9" s="526"/>
      <c r="AM9" s="691" t="s">
        <v>7</v>
      </c>
      <c r="AN9" s="526" t="s">
        <v>5</v>
      </c>
      <c r="AO9" s="526"/>
      <c r="AP9" s="526"/>
      <c r="AQ9" s="526"/>
      <c r="AR9" s="691" t="s">
        <v>7</v>
      </c>
      <c r="AS9" s="526" t="s">
        <v>5</v>
      </c>
      <c r="AT9" s="526"/>
      <c r="AU9" s="526"/>
      <c r="AV9" s="526"/>
      <c r="AW9" s="693" t="s">
        <v>7</v>
      </c>
    </row>
    <row r="10" spans="2:49" ht="18" customHeight="1" x14ac:dyDescent="0.25">
      <c r="B10" s="563"/>
      <c r="C10" s="514"/>
      <c r="D10" s="679" t="s">
        <v>6</v>
      </c>
      <c r="E10" s="680"/>
      <c r="F10" s="579" t="s">
        <v>6</v>
      </c>
      <c r="G10" s="680"/>
      <c r="H10" s="701"/>
      <c r="I10" s="579" t="s">
        <v>6</v>
      </c>
      <c r="J10" s="680"/>
      <c r="K10" s="579" t="s">
        <v>6</v>
      </c>
      <c r="L10" s="680"/>
      <c r="M10" s="701"/>
      <c r="N10" s="579" t="s">
        <v>6</v>
      </c>
      <c r="O10" s="680"/>
      <c r="P10" s="579" t="s">
        <v>6</v>
      </c>
      <c r="Q10" s="680"/>
      <c r="R10" s="701"/>
      <c r="S10" s="579" t="s">
        <v>6</v>
      </c>
      <c r="T10" s="680"/>
      <c r="U10" s="579" t="s">
        <v>6</v>
      </c>
      <c r="V10" s="680"/>
      <c r="W10" s="699"/>
      <c r="AB10" s="563"/>
      <c r="AC10" s="514"/>
      <c r="AD10" s="578" t="s">
        <v>6</v>
      </c>
      <c r="AE10" s="578"/>
      <c r="AF10" s="578" t="s">
        <v>6</v>
      </c>
      <c r="AG10" s="578"/>
      <c r="AH10" s="691"/>
      <c r="AI10" s="578" t="s">
        <v>6</v>
      </c>
      <c r="AJ10" s="578"/>
      <c r="AK10" s="578" t="s">
        <v>6</v>
      </c>
      <c r="AL10" s="578"/>
      <c r="AM10" s="691"/>
      <c r="AN10" s="578" t="s">
        <v>6</v>
      </c>
      <c r="AO10" s="578"/>
      <c r="AP10" s="578" t="s">
        <v>6</v>
      </c>
      <c r="AQ10" s="578"/>
      <c r="AR10" s="691"/>
      <c r="AS10" s="578" t="s">
        <v>6</v>
      </c>
      <c r="AT10" s="578"/>
      <c r="AU10" s="578" t="s">
        <v>6</v>
      </c>
      <c r="AV10" s="578"/>
      <c r="AW10" s="693"/>
    </row>
    <row r="11" spans="2:49" ht="23.25" customHeight="1" x14ac:dyDescent="0.25">
      <c r="B11" s="463">
        <v>1</v>
      </c>
      <c r="C11" s="464"/>
      <c r="D11" s="578"/>
      <c r="E11" s="578"/>
      <c r="F11" s="578"/>
      <c r="G11" s="578"/>
      <c r="H11" s="277"/>
      <c r="I11" s="579">
        <v>15</v>
      </c>
      <c r="J11" s="680"/>
      <c r="K11" s="579">
        <v>16</v>
      </c>
      <c r="L11" s="680"/>
      <c r="M11" s="160">
        <v>16</v>
      </c>
      <c r="N11" s="578"/>
      <c r="O11" s="578"/>
      <c r="P11" s="578"/>
      <c r="Q11" s="578"/>
      <c r="R11" s="277"/>
      <c r="S11" s="579">
        <v>16</v>
      </c>
      <c r="T11" s="680"/>
      <c r="U11" s="579">
        <v>17</v>
      </c>
      <c r="V11" s="680"/>
      <c r="W11" s="189">
        <v>17</v>
      </c>
      <c r="AB11" s="463">
        <v>1</v>
      </c>
      <c r="AC11" s="464"/>
      <c r="AD11" s="578"/>
      <c r="AE11" s="578"/>
      <c r="AF11" s="578"/>
      <c r="AG11" s="578"/>
      <c r="AH11" s="197" t="str">
        <f>IF(AD11="","",AF11)</f>
        <v/>
      </c>
      <c r="AI11" s="578">
        <v>16</v>
      </c>
      <c r="AJ11" s="578"/>
      <c r="AK11" s="579">
        <v>16</v>
      </c>
      <c r="AL11" s="680"/>
      <c r="AM11" s="160">
        <v>16</v>
      </c>
      <c r="AN11" s="578"/>
      <c r="AO11" s="578"/>
      <c r="AP11" s="578"/>
      <c r="AQ11" s="578"/>
      <c r="AR11" s="197" t="str">
        <f>IF(AN11="","",AP11)</f>
        <v/>
      </c>
      <c r="AS11" s="578"/>
      <c r="AT11" s="578"/>
      <c r="AU11" s="578"/>
      <c r="AV11" s="578"/>
      <c r="AW11" s="189"/>
    </row>
    <row r="12" spans="2:49" ht="23.25" customHeight="1" x14ac:dyDescent="0.25">
      <c r="B12" s="463">
        <v>2</v>
      </c>
      <c r="C12" s="464"/>
      <c r="D12" s="579"/>
      <c r="E12" s="680"/>
      <c r="F12" s="579"/>
      <c r="G12" s="680"/>
      <c r="H12" s="197"/>
      <c r="I12" s="579">
        <v>13</v>
      </c>
      <c r="J12" s="680"/>
      <c r="K12" s="579">
        <v>13</v>
      </c>
      <c r="L12" s="680"/>
      <c r="M12" s="160">
        <v>13</v>
      </c>
      <c r="N12" s="579"/>
      <c r="O12" s="680"/>
      <c r="P12" s="579"/>
      <c r="Q12" s="680"/>
      <c r="R12" s="197"/>
      <c r="S12" s="579">
        <v>14</v>
      </c>
      <c r="T12" s="680"/>
      <c r="U12" s="579">
        <v>14</v>
      </c>
      <c r="V12" s="680"/>
      <c r="W12" s="189">
        <v>14</v>
      </c>
      <c r="AB12" s="463">
        <v>2</v>
      </c>
      <c r="AC12" s="464"/>
      <c r="AD12" s="578"/>
      <c r="AE12" s="578"/>
      <c r="AF12" s="578"/>
      <c r="AG12" s="578"/>
      <c r="AH12" s="197" t="str">
        <f t="shared" ref="AH12:AH39" si="0">IF(AD12="","",AF12)</f>
        <v/>
      </c>
      <c r="AI12" s="578">
        <v>12</v>
      </c>
      <c r="AJ12" s="578"/>
      <c r="AK12" s="579">
        <v>13</v>
      </c>
      <c r="AL12" s="680"/>
      <c r="AM12" s="160">
        <v>13</v>
      </c>
      <c r="AN12" s="578"/>
      <c r="AO12" s="578"/>
      <c r="AP12" s="578"/>
      <c r="AQ12" s="578"/>
      <c r="AR12" s="197" t="str">
        <f t="shared" ref="AR12:AR39" si="1">IF(AN12="","",AP12)</f>
        <v/>
      </c>
      <c r="AS12" s="578"/>
      <c r="AT12" s="578"/>
      <c r="AU12" s="578"/>
      <c r="AV12" s="578"/>
      <c r="AW12" s="189"/>
    </row>
    <row r="13" spans="2:49" ht="23.25" customHeight="1" x14ac:dyDescent="0.25">
      <c r="B13" s="463">
        <v>3</v>
      </c>
      <c r="C13" s="464"/>
      <c r="D13" s="579"/>
      <c r="E13" s="680"/>
      <c r="F13" s="579"/>
      <c r="G13" s="680"/>
      <c r="H13" s="197"/>
      <c r="I13" s="579">
        <v>14</v>
      </c>
      <c r="J13" s="680"/>
      <c r="K13" s="579">
        <v>16</v>
      </c>
      <c r="L13" s="680"/>
      <c r="M13" s="160">
        <v>16</v>
      </c>
      <c r="N13" s="579"/>
      <c r="O13" s="680"/>
      <c r="P13" s="579"/>
      <c r="Q13" s="680"/>
      <c r="R13" s="197"/>
      <c r="S13" s="579">
        <v>16</v>
      </c>
      <c r="T13" s="680"/>
      <c r="U13" s="579">
        <v>16</v>
      </c>
      <c r="V13" s="680"/>
      <c r="W13" s="189">
        <v>16</v>
      </c>
      <c r="AB13" s="463">
        <v>3</v>
      </c>
      <c r="AC13" s="464"/>
      <c r="AD13" s="578"/>
      <c r="AE13" s="578"/>
      <c r="AF13" s="578"/>
      <c r="AG13" s="578"/>
      <c r="AH13" s="197" t="str">
        <f t="shared" si="0"/>
        <v/>
      </c>
      <c r="AI13" s="578">
        <v>16</v>
      </c>
      <c r="AJ13" s="578"/>
      <c r="AK13" s="579">
        <v>17</v>
      </c>
      <c r="AL13" s="680"/>
      <c r="AM13" s="160">
        <v>17</v>
      </c>
      <c r="AN13" s="578"/>
      <c r="AO13" s="578"/>
      <c r="AP13" s="578"/>
      <c r="AQ13" s="578"/>
      <c r="AR13" s="197" t="str">
        <f t="shared" si="1"/>
        <v/>
      </c>
      <c r="AS13" s="578"/>
      <c r="AT13" s="578"/>
      <c r="AU13" s="578"/>
      <c r="AV13" s="578"/>
      <c r="AW13" s="189"/>
    </row>
    <row r="14" spans="2:49" ht="23.25" customHeight="1" x14ac:dyDescent="0.25">
      <c r="B14" s="463">
        <v>4</v>
      </c>
      <c r="C14" s="464"/>
      <c r="D14" s="579"/>
      <c r="E14" s="680"/>
      <c r="F14" s="579"/>
      <c r="G14" s="680"/>
      <c r="H14" s="197"/>
      <c r="I14" s="579">
        <v>15</v>
      </c>
      <c r="J14" s="680"/>
      <c r="K14" s="579">
        <v>16</v>
      </c>
      <c r="L14" s="680"/>
      <c r="M14" s="160">
        <v>16</v>
      </c>
      <c r="N14" s="579"/>
      <c r="O14" s="680"/>
      <c r="P14" s="579"/>
      <c r="Q14" s="680"/>
      <c r="R14" s="197"/>
      <c r="S14" s="579">
        <v>15</v>
      </c>
      <c r="T14" s="680"/>
      <c r="U14" s="579">
        <v>15</v>
      </c>
      <c r="V14" s="680"/>
      <c r="W14" s="189">
        <v>15</v>
      </c>
      <c r="AB14" s="463">
        <v>4</v>
      </c>
      <c r="AC14" s="464"/>
      <c r="AD14" s="578"/>
      <c r="AE14" s="578"/>
      <c r="AF14" s="578"/>
      <c r="AG14" s="578"/>
      <c r="AH14" s="197" t="str">
        <f t="shared" si="0"/>
        <v/>
      </c>
      <c r="AI14" s="578">
        <v>14</v>
      </c>
      <c r="AJ14" s="578"/>
      <c r="AK14" s="578">
        <v>15</v>
      </c>
      <c r="AL14" s="578"/>
      <c r="AM14" s="160">
        <v>15</v>
      </c>
      <c r="AN14" s="578"/>
      <c r="AO14" s="578"/>
      <c r="AP14" s="578"/>
      <c r="AQ14" s="578"/>
      <c r="AR14" s="197" t="str">
        <f t="shared" si="1"/>
        <v/>
      </c>
      <c r="AS14" s="578"/>
      <c r="AT14" s="578"/>
      <c r="AU14" s="578"/>
      <c r="AV14" s="578"/>
      <c r="AW14" s="189"/>
    </row>
    <row r="15" spans="2:49" ht="23.25" customHeight="1" x14ac:dyDescent="0.25">
      <c r="B15" s="463">
        <v>5</v>
      </c>
      <c r="C15" s="464"/>
      <c r="D15" s="578"/>
      <c r="E15" s="578"/>
      <c r="F15" s="578"/>
      <c r="G15" s="578"/>
      <c r="H15" s="277"/>
      <c r="I15" s="579">
        <v>15</v>
      </c>
      <c r="J15" s="680"/>
      <c r="K15" s="579">
        <v>16</v>
      </c>
      <c r="L15" s="680"/>
      <c r="M15" s="160">
        <v>16</v>
      </c>
      <c r="N15" s="579"/>
      <c r="O15" s="680"/>
      <c r="P15" s="579"/>
      <c r="Q15" s="680"/>
      <c r="R15" s="197"/>
      <c r="S15" s="579">
        <v>15</v>
      </c>
      <c r="T15" s="680"/>
      <c r="U15" s="579">
        <v>15</v>
      </c>
      <c r="V15" s="680"/>
      <c r="W15" s="189">
        <v>15</v>
      </c>
      <c r="AB15" s="463">
        <v>5</v>
      </c>
      <c r="AC15" s="464"/>
      <c r="AD15" s="578"/>
      <c r="AE15" s="578"/>
      <c r="AF15" s="578"/>
      <c r="AG15" s="578"/>
      <c r="AH15" s="197" t="str">
        <f t="shared" si="0"/>
        <v/>
      </c>
      <c r="AI15" s="578">
        <v>14</v>
      </c>
      <c r="AJ15" s="578"/>
      <c r="AK15" s="578">
        <v>15</v>
      </c>
      <c r="AL15" s="578"/>
      <c r="AM15" s="160">
        <v>15</v>
      </c>
      <c r="AN15" s="578"/>
      <c r="AO15" s="578"/>
      <c r="AP15" s="578"/>
      <c r="AQ15" s="578"/>
      <c r="AR15" s="197" t="str">
        <f t="shared" si="1"/>
        <v/>
      </c>
      <c r="AS15" s="578"/>
      <c r="AT15" s="578"/>
      <c r="AU15" s="578"/>
      <c r="AV15" s="578"/>
      <c r="AW15" s="189"/>
    </row>
    <row r="16" spans="2:49" ht="23.25" customHeight="1" x14ac:dyDescent="0.25">
      <c r="B16" s="463">
        <v>6</v>
      </c>
      <c r="C16" s="464"/>
      <c r="D16" s="579"/>
      <c r="E16" s="680"/>
      <c r="F16" s="579"/>
      <c r="G16" s="680"/>
      <c r="H16" s="197"/>
      <c r="I16" s="579"/>
      <c r="J16" s="680"/>
      <c r="K16" s="579"/>
      <c r="L16" s="680"/>
      <c r="M16" s="160"/>
      <c r="N16" s="579"/>
      <c r="O16" s="680"/>
      <c r="P16" s="579"/>
      <c r="Q16" s="680"/>
      <c r="R16" s="197"/>
      <c r="S16" s="579"/>
      <c r="T16" s="680"/>
      <c r="U16" s="579"/>
      <c r="V16" s="680"/>
      <c r="W16" s="189"/>
      <c r="AB16" s="463">
        <v>6</v>
      </c>
      <c r="AC16" s="464"/>
      <c r="AD16" s="578"/>
      <c r="AE16" s="578"/>
      <c r="AF16" s="578"/>
      <c r="AG16" s="578"/>
      <c r="AH16" s="197" t="str">
        <f t="shared" si="0"/>
        <v/>
      </c>
      <c r="AI16" s="578"/>
      <c r="AJ16" s="578"/>
      <c r="AK16" s="578"/>
      <c r="AL16" s="578"/>
      <c r="AM16" s="160"/>
      <c r="AN16" s="578"/>
      <c r="AO16" s="578"/>
      <c r="AP16" s="578"/>
      <c r="AQ16" s="578"/>
      <c r="AR16" s="197" t="str">
        <f t="shared" si="1"/>
        <v/>
      </c>
      <c r="AS16" s="578"/>
      <c r="AT16" s="578"/>
      <c r="AU16" s="578"/>
      <c r="AV16" s="578"/>
      <c r="AW16" s="189"/>
    </row>
    <row r="17" spans="2:49" ht="23.25" customHeight="1" x14ac:dyDescent="0.25">
      <c r="B17" s="463">
        <v>7</v>
      </c>
      <c r="C17" s="464"/>
      <c r="D17" s="578"/>
      <c r="E17" s="578"/>
      <c r="F17" s="578"/>
      <c r="G17" s="578"/>
      <c r="H17" s="277"/>
      <c r="I17" s="578">
        <v>14</v>
      </c>
      <c r="J17" s="578"/>
      <c r="K17" s="578">
        <v>14</v>
      </c>
      <c r="L17" s="578"/>
      <c r="M17" s="277">
        <v>14</v>
      </c>
      <c r="N17" s="578"/>
      <c r="O17" s="578"/>
      <c r="P17" s="578"/>
      <c r="Q17" s="578"/>
      <c r="R17" s="277"/>
      <c r="S17" s="679">
        <v>14</v>
      </c>
      <c r="T17" s="680"/>
      <c r="U17" s="579">
        <v>15</v>
      </c>
      <c r="V17" s="680"/>
      <c r="W17" s="189">
        <v>15</v>
      </c>
      <c r="AB17" s="463">
        <v>7</v>
      </c>
      <c r="AC17" s="464"/>
      <c r="AD17" s="578"/>
      <c r="AE17" s="578"/>
      <c r="AF17" s="578"/>
      <c r="AG17" s="578"/>
      <c r="AH17" s="197" t="str">
        <f t="shared" si="0"/>
        <v/>
      </c>
      <c r="AI17" s="578">
        <v>14</v>
      </c>
      <c r="AJ17" s="578"/>
      <c r="AK17" s="578">
        <v>15</v>
      </c>
      <c r="AL17" s="578"/>
      <c r="AM17" s="160">
        <v>15</v>
      </c>
      <c r="AN17" s="578"/>
      <c r="AO17" s="578"/>
      <c r="AP17" s="578"/>
      <c r="AQ17" s="578"/>
      <c r="AR17" s="197" t="str">
        <f t="shared" si="1"/>
        <v/>
      </c>
      <c r="AS17" s="578"/>
      <c r="AT17" s="578"/>
      <c r="AU17" s="578"/>
      <c r="AV17" s="578"/>
      <c r="AW17" s="189"/>
    </row>
    <row r="18" spans="2:49" ht="23.25" customHeight="1" x14ac:dyDescent="0.25">
      <c r="B18" s="463">
        <v>8</v>
      </c>
      <c r="C18" s="464"/>
      <c r="D18" s="579"/>
      <c r="E18" s="680"/>
      <c r="F18" s="579"/>
      <c r="G18" s="680"/>
      <c r="H18" s="197"/>
      <c r="I18" s="579"/>
      <c r="J18" s="680"/>
      <c r="K18" s="579"/>
      <c r="L18" s="680"/>
      <c r="M18" s="160"/>
      <c r="N18" s="579"/>
      <c r="O18" s="680"/>
      <c r="P18" s="579"/>
      <c r="Q18" s="680"/>
      <c r="R18" s="197"/>
      <c r="S18" s="579"/>
      <c r="T18" s="680"/>
      <c r="U18" s="579"/>
      <c r="V18" s="680"/>
      <c r="W18" s="189"/>
      <c r="AB18" s="463">
        <v>8</v>
      </c>
      <c r="AC18" s="464"/>
      <c r="AD18" s="578"/>
      <c r="AE18" s="578"/>
      <c r="AF18" s="578"/>
      <c r="AG18" s="578"/>
      <c r="AH18" s="197" t="str">
        <f t="shared" si="0"/>
        <v/>
      </c>
      <c r="AI18" s="578"/>
      <c r="AJ18" s="578"/>
      <c r="AK18" s="578"/>
      <c r="AL18" s="578"/>
      <c r="AM18" s="160"/>
      <c r="AN18" s="578"/>
      <c r="AO18" s="578"/>
      <c r="AP18" s="578"/>
      <c r="AQ18" s="578"/>
      <c r="AR18" s="197" t="str">
        <f t="shared" si="1"/>
        <v/>
      </c>
      <c r="AS18" s="578"/>
      <c r="AT18" s="578"/>
      <c r="AU18" s="578"/>
      <c r="AV18" s="578"/>
      <c r="AW18" s="189"/>
    </row>
    <row r="19" spans="2:49" ht="23.25" customHeight="1" x14ac:dyDescent="0.25">
      <c r="B19" s="463">
        <v>9</v>
      </c>
      <c r="C19" s="464"/>
      <c r="D19" s="579"/>
      <c r="E19" s="680"/>
      <c r="F19" s="579"/>
      <c r="G19" s="680"/>
      <c r="H19" s="197"/>
      <c r="I19" s="579">
        <v>14</v>
      </c>
      <c r="J19" s="680"/>
      <c r="K19" s="579">
        <v>16</v>
      </c>
      <c r="L19" s="680"/>
      <c r="M19" s="160">
        <v>16</v>
      </c>
      <c r="N19" s="579"/>
      <c r="O19" s="680"/>
      <c r="P19" s="579"/>
      <c r="Q19" s="680"/>
      <c r="R19" s="197"/>
      <c r="S19" s="579">
        <v>13</v>
      </c>
      <c r="T19" s="680"/>
      <c r="U19" s="579">
        <v>15</v>
      </c>
      <c r="V19" s="680"/>
      <c r="W19" s="189">
        <v>15</v>
      </c>
      <c r="AB19" s="463">
        <v>9</v>
      </c>
      <c r="AC19" s="464"/>
      <c r="AD19" s="578"/>
      <c r="AE19" s="578"/>
      <c r="AF19" s="578"/>
      <c r="AG19" s="578"/>
      <c r="AH19" s="197" t="str">
        <f t="shared" si="0"/>
        <v/>
      </c>
      <c r="AI19" s="578">
        <v>14</v>
      </c>
      <c r="AJ19" s="578"/>
      <c r="AK19" s="578">
        <v>15</v>
      </c>
      <c r="AL19" s="578"/>
      <c r="AM19" s="160">
        <v>15</v>
      </c>
      <c r="AN19" s="578"/>
      <c r="AO19" s="578"/>
      <c r="AP19" s="578"/>
      <c r="AQ19" s="578"/>
      <c r="AR19" s="197" t="str">
        <f t="shared" si="1"/>
        <v/>
      </c>
      <c r="AS19" s="578"/>
      <c r="AT19" s="578"/>
      <c r="AU19" s="578"/>
      <c r="AV19" s="578"/>
      <c r="AW19" s="189"/>
    </row>
    <row r="20" spans="2:49" ht="23.25" customHeight="1" x14ac:dyDescent="0.25">
      <c r="B20" s="463">
        <v>10</v>
      </c>
      <c r="C20" s="464"/>
      <c r="D20" s="579"/>
      <c r="E20" s="680"/>
      <c r="F20" s="579"/>
      <c r="G20" s="680"/>
      <c r="H20" s="197"/>
      <c r="I20" s="579">
        <v>14</v>
      </c>
      <c r="J20" s="680"/>
      <c r="K20" s="579">
        <v>16</v>
      </c>
      <c r="L20" s="680"/>
      <c r="M20" s="160">
        <v>16</v>
      </c>
      <c r="N20" s="579"/>
      <c r="O20" s="680"/>
      <c r="P20" s="579"/>
      <c r="Q20" s="680"/>
      <c r="R20" s="197"/>
      <c r="S20" s="579">
        <v>13</v>
      </c>
      <c r="T20" s="680"/>
      <c r="U20" s="579">
        <v>15</v>
      </c>
      <c r="V20" s="680"/>
      <c r="W20" s="189">
        <v>15</v>
      </c>
      <c r="AB20" s="463">
        <v>10</v>
      </c>
      <c r="AC20" s="464"/>
      <c r="AD20" s="578"/>
      <c r="AE20" s="578"/>
      <c r="AF20" s="578"/>
      <c r="AG20" s="578"/>
      <c r="AH20" s="197" t="str">
        <f t="shared" si="0"/>
        <v/>
      </c>
      <c r="AI20" s="578">
        <v>14</v>
      </c>
      <c r="AJ20" s="578"/>
      <c r="AK20" s="578">
        <v>15</v>
      </c>
      <c r="AL20" s="578"/>
      <c r="AM20" s="160">
        <v>15</v>
      </c>
      <c r="AN20" s="578"/>
      <c r="AO20" s="578"/>
      <c r="AP20" s="578"/>
      <c r="AQ20" s="578"/>
      <c r="AR20" s="197" t="str">
        <f t="shared" si="1"/>
        <v/>
      </c>
      <c r="AS20" s="578"/>
      <c r="AT20" s="578"/>
      <c r="AU20" s="578"/>
      <c r="AV20" s="578"/>
      <c r="AW20" s="189"/>
    </row>
    <row r="21" spans="2:49" ht="23.25" customHeight="1" x14ac:dyDescent="0.25">
      <c r="B21" s="463">
        <v>11</v>
      </c>
      <c r="C21" s="464"/>
      <c r="D21" s="579"/>
      <c r="E21" s="680"/>
      <c r="F21" s="579"/>
      <c r="G21" s="680"/>
      <c r="H21" s="197"/>
      <c r="I21" s="579">
        <v>14</v>
      </c>
      <c r="J21" s="680"/>
      <c r="K21" s="579">
        <v>16</v>
      </c>
      <c r="L21" s="680"/>
      <c r="M21" s="160">
        <v>16</v>
      </c>
      <c r="N21" s="579"/>
      <c r="O21" s="680"/>
      <c r="P21" s="579"/>
      <c r="Q21" s="680"/>
      <c r="R21" s="197"/>
      <c r="S21" s="579">
        <v>13</v>
      </c>
      <c r="T21" s="680"/>
      <c r="U21" s="579">
        <v>15</v>
      </c>
      <c r="V21" s="680"/>
      <c r="W21" s="189">
        <v>15</v>
      </c>
      <c r="AB21" s="463">
        <v>11</v>
      </c>
      <c r="AC21" s="464"/>
      <c r="AD21" s="578"/>
      <c r="AE21" s="578"/>
      <c r="AF21" s="578"/>
      <c r="AG21" s="578"/>
      <c r="AH21" s="197" t="str">
        <f t="shared" si="0"/>
        <v/>
      </c>
      <c r="AI21" s="578">
        <v>14</v>
      </c>
      <c r="AJ21" s="578"/>
      <c r="AK21" s="578">
        <v>15</v>
      </c>
      <c r="AL21" s="578"/>
      <c r="AM21" s="160">
        <v>15</v>
      </c>
      <c r="AN21" s="578"/>
      <c r="AO21" s="578"/>
      <c r="AP21" s="578"/>
      <c r="AQ21" s="578"/>
      <c r="AR21" s="197" t="str">
        <f t="shared" si="1"/>
        <v/>
      </c>
      <c r="AS21" s="578"/>
      <c r="AT21" s="578"/>
      <c r="AU21" s="578"/>
      <c r="AV21" s="578"/>
      <c r="AW21" s="189"/>
    </row>
    <row r="22" spans="2:49" ht="23.25" customHeight="1" x14ac:dyDescent="0.25">
      <c r="B22" s="463">
        <v>12</v>
      </c>
      <c r="C22" s="464"/>
      <c r="D22" s="579"/>
      <c r="E22" s="680"/>
      <c r="F22" s="579"/>
      <c r="G22" s="680"/>
      <c r="H22" s="197"/>
      <c r="I22" s="579">
        <v>12</v>
      </c>
      <c r="J22" s="680"/>
      <c r="K22" s="579">
        <v>12</v>
      </c>
      <c r="L22" s="680"/>
      <c r="M22" s="160">
        <v>12</v>
      </c>
      <c r="N22" s="579"/>
      <c r="O22" s="680"/>
      <c r="P22" s="579"/>
      <c r="Q22" s="680"/>
      <c r="R22" s="197"/>
      <c r="S22" s="579">
        <v>12</v>
      </c>
      <c r="T22" s="680"/>
      <c r="U22" s="579">
        <v>12</v>
      </c>
      <c r="V22" s="680"/>
      <c r="W22" s="189">
        <v>12</v>
      </c>
      <c r="AB22" s="463">
        <v>12</v>
      </c>
      <c r="AC22" s="464"/>
      <c r="AD22" s="578"/>
      <c r="AE22" s="578"/>
      <c r="AF22" s="578"/>
      <c r="AG22" s="578"/>
      <c r="AH22" s="197" t="str">
        <f t="shared" si="0"/>
        <v/>
      </c>
      <c r="AI22" s="578">
        <v>12</v>
      </c>
      <c r="AJ22" s="578"/>
      <c r="AK22" s="578">
        <v>12</v>
      </c>
      <c r="AL22" s="578"/>
      <c r="AM22" s="160">
        <v>12</v>
      </c>
      <c r="AN22" s="578"/>
      <c r="AO22" s="578"/>
      <c r="AP22" s="578"/>
      <c r="AQ22" s="578"/>
      <c r="AR22" s="197" t="str">
        <f t="shared" si="1"/>
        <v/>
      </c>
      <c r="AS22" s="578"/>
      <c r="AT22" s="578"/>
      <c r="AU22" s="578"/>
      <c r="AV22" s="578"/>
      <c r="AW22" s="189"/>
    </row>
    <row r="23" spans="2:49" ht="23.25" customHeight="1" x14ac:dyDescent="0.25">
      <c r="B23" s="463">
        <v>13</v>
      </c>
      <c r="C23" s="464"/>
      <c r="D23" s="579"/>
      <c r="E23" s="680"/>
      <c r="F23" s="579"/>
      <c r="G23" s="680"/>
      <c r="H23" s="197"/>
      <c r="I23" s="579"/>
      <c r="J23" s="680"/>
      <c r="K23" s="579"/>
      <c r="L23" s="680"/>
      <c r="M23" s="160"/>
      <c r="N23" s="579"/>
      <c r="O23" s="680"/>
      <c r="P23" s="579"/>
      <c r="Q23" s="680"/>
      <c r="R23" s="197"/>
      <c r="S23" s="579"/>
      <c r="T23" s="680"/>
      <c r="U23" s="579"/>
      <c r="V23" s="680"/>
      <c r="W23" s="189"/>
      <c r="AB23" s="463">
        <v>13</v>
      </c>
      <c r="AC23" s="464"/>
      <c r="AD23" s="578"/>
      <c r="AE23" s="578"/>
      <c r="AF23" s="578"/>
      <c r="AG23" s="578"/>
      <c r="AH23" s="197" t="str">
        <f t="shared" si="0"/>
        <v/>
      </c>
      <c r="AI23" s="578"/>
      <c r="AJ23" s="578"/>
      <c r="AK23" s="578"/>
      <c r="AL23" s="578"/>
      <c r="AM23" s="160"/>
      <c r="AN23" s="578"/>
      <c r="AO23" s="578"/>
      <c r="AP23" s="578"/>
      <c r="AQ23" s="578"/>
      <c r="AR23" s="197" t="str">
        <f t="shared" si="1"/>
        <v/>
      </c>
      <c r="AS23" s="578"/>
      <c r="AT23" s="578"/>
      <c r="AU23" s="578"/>
      <c r="AV23" s="578"/>
      <c r="AW23" s="189"/>
    </row>
    <row r="24" spans="2:49" ht="23.25" customHeight="1" x14ac:dyDescent="0.25">
      <c r="B24" s="463">
        <v>14</v>
      </c>
      <c r="C24" s="464"/>
      <c r="D24" s="579"/>
      <c r="E24" s="680"/>
      <c r="F24" s="579"/>
      <c r="G24" s="680"/>
      <c r="H24" s="197" t="str">
        <f t="shared" ref="H24:H39" si="2">IF(D24="","",F24)</f>
        <v/>
      </c>
      <c r="I24" s="579">
        <v>14</v>
      </c>
      <c r="J24" s="680"/>
      <c r="K24" s="579">
        <v>16</v>
      </c>
      <c r="L24" s="680"/>
      <c r="M24" s="160">
        <v>16</v>
      </c>
      <c r="N24" s="579"/>
      <c r="O24" s="680"/>
      <c r="P24" s="579"/>
      <c r="Q24" s="680"/>
      <c r="R24" s="197"/>
      <c r="S24" s="579">
        <v>13</v>
      </c>
      <c r="T24" s="680"/>
      <c r="U24" s="579">
        <v>15</v>
      </c>
      <c r="V24" s="680"/>
      <c r="W24" s="189">
        <v>15</v>
      </c>
      <c r="AB24" s="463">
        <v>14</v>
      </c>
      <c r="AC24" s="464"/>
      <c r="AD24" s="578"/>
      <c r="AE24" s="578"/>
      <c r="AF24" s="578"/>
      <c r="AG24" s="578"/>
      <c r="AH24" s="197" t="str">
        <f t="shared" si="0"/>
        <v/>
      </c>
      <c r="AI24" s="578">
        <v>14</v>
      </c>
      <c r="AJ24" s="578"/>
      <c r="AK24" s="578">
        <v>15</v>
      </c>
      <c r="AL24" s="578"/>
      <c r="AM24" s="160">
        <v>15</v>
      </c>
      <c r="AN24" s="578"/>
      <c r="AO24" s="578"/>
      <c r="AP24" s="578"/>
      <c r="AQ24" s="578"/>
      <c r="AR24" s="197" t="str">
        <f t="shared" si="1"/>
        <v/>
      </c>
      <c r="AS24" s="578"/>
      <c r="AT24" s="578"/>
      <c r="AU24" s="578"/>
      <c r="AV24" s="578"/>
      <c r="AW24" s="189"/>
    </row>
    <row r="25" spans="2:49" ht="23.25" customHeight="1" x14ac:dyDescent="0.25">
      <c r="B25" s="463">
        <v>15</v>
      </c>
      <c r="C25" s="464"/>
      <c r="D25" s="579"/>
      <c r="E25" s="680"/>
      <c r="F25" s="579"/>
      <c r="G25" s="680"/>
      <c r="H25" s="197" t="str">
        <f t="shared" si="2"/>
        <v/>
      </c>
      <c r="I25" s="579">
        <v>14</v>
      </c>
      <c r="J25" s="680"/>
      <c r="K25" s="579">
        <v>15</v>
      </c>
      <c r="L25" s="680"/>
      <c r="M25" s="160">
        <v>15</v>
      </c>
      <c r="N25" s="579"/>
      <c r="O25" s="680"/>
      <c r="P25" s="579"/>
      <c r="Q25" s="680"/>
      <c r="R25" s="197" t="str">
        <f t="shared" ref="R25:R39" si="3">IF(N25="","",P25)</f>
        <v/>
      </c>
      <c r="S25" s="579">
        <v>14</v>
      </c>
      <c r="T25" s="680"/>
      <c r="U25" s="579">
        <v>15</v>
      </c>
      <c r="V25" s="680"/>
      <c r="W25" s="189">
        <v>15</v>
      </c>
      <c r="AB25" s="463">
        <v>15</v>
      </c>
      <c r="AC25" s="464"/>
      <c r="AD25" s="578"/>
      <c r="AE25" s="578"/>
      <c r="AF25" s="578"/>
      <c r="AG25" s="578"/>
      <c r="AH25" s="197" t="str">
        <f t="shared" si="0"/>
        <v/>
      </c>
      <c r="AI25" s="578">
        <v>15</v>
      </c>
      <c r="AJ25" s="578"/>
      <c r="AK25" s="578">
        <v>15</v>
      </c>
      <c r="AL25" s="578"/>
      <c r="AM25" s="160">
        <v>15</v>
      </c>
      <c r="AN25" s="578"/>
      <c r="AO25" s="578"/>
      <c r="AP25" s="578"/>
      <c r="AQ25" s="578"/>
      <c r="AR25" s="197" t="str">
        <f t="shared" si="1"/>
        <v/>
      </c>
      <c r="AS25" s="578"/>
      <c r="AT25" s="578"/>
      <c r="AU25" s="578"/>
      <c r="AV25" s="578"/>
      <c r="AW25" s="189"/>
    </row>
    <row r="26" spans="2:49" ht="23.25" customHeight="1" x14ac:dyDescent="0.25">
      <c r="B26" s="463">
        <v>16</v>
      </c>
      <c r="C26" s="464"/>
      <c r="D26" s="579"/>
      <c r="E26" s="680"/>
      <c r="F26" s="579"/>
      <c r="G26" s="680"/>
      <c r="H26" s="197" t="str">
        <f t="shared" si="2"/>
        <v/>
      </c>
      <c r="I26" s="579">
        <v>15</v>
      </c>
      <c r="J26" s="680"/>
      <c r="K26" s="579">
        <v>16</v>
      </c>
      <c r="L26" s="680"/>
      <c r="M26" s="160">
        <v>16</v>
      </c>
      <c r="N26" s="579"/>
      <c r="O26" s="680"/>
      <c r="P26" s="579"/>
      <c r="Q26" s="680"/>
      <c r="R26" s="197" t="str">
        <f t="shared" si="3"/>
        <v/>
      </c>
      <c r="S26" s="579">
        <v>15</v>
      </c>
      <c r="T26" s="680"/>
      <c r="U26" s="579">
        <v>16</v>
      </c>
      <c r="V26" s="680"/>
      <c r="W26" s="189">
        <v>16</v>
      </c>
      <c r="AB26" s="463">
        <v>16</v>
      </c>
      <c r="AC26" s="464"/>
      <c r="AD26" s="578"/>
      <c r="AE26" s="578"/>
      <c r="AF26" s="578"/>
      <c r="AG26" s="578"/>
      <c r="AH26" s="197" t="str">
        <f t="shared" si="0"/>
        <v/>
      </c>
      <c r="AI26" s="578">
        <v>14</v>
      </c>
      <c r="AJ26" s="578"/>
      <c r="AK26" s="578">
        <v>16</v>
      </c>
      <c r="AL26" s="578"/>
      <c r="AM26" s="160">
        <v>16</v>
      </c>
      <c r="AN26" s="578"/>
      <c r="AO26" s="578"/>
      <c r="AP26" s="578"/>
      <c r="AQ26" s="578"/>
      <c r="AR26" s="197" t="str">
        <f t="shared" si="1"/>
        <v/>
      </c>
      <c r="AS26" s="578"/>
      <c r="AT26" s="578"/>
      <c r="AU26" s="578"/>
      <c r="AV26" s="578"/>
      <c r="AW26" s="189"/>
    </row>
    <row r="27" spans="2:49" ht="23.25" customHeight="1" x14ac:dyDescent="0.25">
      <c r="B27" s="463">
        <v>17</v>
      </c>
      <c r="C27" s="464"/>
      <c r="D27" s="579"/>
      <c r="E27" s="680"/>
      <c r="F27" s="579"/>
      <c r="G27" s="680"/>
      <c r="H27" s="197" t="str">
        <f t="shared" si="2"/>
        <v/>
      </c>
      <c r="I27" s="579">
        <v>14</v>
      </c>
      <c r="J27" s="680"/>
      <c r="K27" s="579">
        <v>15</v>
      </c>
      <c r="L27" s="680"/>
      <c r="M27" s="160">
        <v>15</v>
      </c>
      <c r="N27" s="579"/>
      <c r="O27" s="680"/>
      <c r="P27" s="579"/>
      <c r="Q27" s="680"/>
      <c r="R27" s="197" t="str">
        <f t="shared" si="3"/>
        <v/>
      </c>
      <c r="S27" s="579">
        <v>15</v>
      </c>
      <c r="T27" s="680"/>
      <c r="U27" s="579">
        <v>16</v>
      </c>
      <c r="V27" s="680"/>
      <c r="W27" s="189">
        <v>16</v>
      </c>
      <c r="AB27" s="463">
        <v>17</v>
      </c>
      <c r="AC27" s="464"/>
      <c r="AD27" s="578"/>
      <c r="AE27" s="578"/>
      <c r="AF27" s="578"/>
      <c r="AG27" s="578"/>
      <c r="AH27" s="197" t="str">
        <f t="shared" si="0"/>
        <v/>
      </c>
      <c r="AI27" s="578">
        <v>15</v>
      </c>
      <c r="AJ27" s="578"/>
      <c r="AK27" s="578">
        <v>15</v>
      </c>
      <c r="AL27" s="578"/>
      <c r="AM27" s="160">
        <v>15</v>
      </c>
      <c r="AN27" s="578"/>
      <c r="AO27" s="578"/>
      <c r="AP27" s="578"/>
      <c r="AQ27" s="578"/>
      <c r="AR27" s="197" t="str">
        <f t="shared" si="1"/>
        <v/>
      </c>
      <c r="AS27" s="578"/>
      <c r="AT27" s="578"/>
      <c r="AU27" s="578"/>
      <c r="AV27" s="578"/>
      <c r="AW27" s="189"/>
    </row>
    <row r="28" spans="2:49" ht="23.25" customHeight="1" x14ac:dyDescent="0.25">
      <c r="B28" s="463">
        <v>18</v>
      </c>
      <c r="C28" s="464"/>
      <c r="D28" s="579"/>
      <c r="E28" s="680"/>
      <c r="F28" s="579"/>
      <c r="G28" s="680"/>
      <c r="H28" s="197" t="str">
        <f t="shared" si="2"/>
        <v/>
      </c>
      <c r="I28" s="579">
        <v>14</v>
      </c>
      <c r="J28" s="680"/>
      <c r="K28" s="579">
        <v>15</v>
      </c>
      <c r="L28" s="680"/>
      <c r="M28" s="160">
        <v>15</v>
      </c>
      <c r="N28" s="579"/>
      <c r="O28" s="680"/>
      <c r="P28" s="579"/>
      <c r="Q28" s="680"/>
      <c r="R28" s="197" t="str">
        <f t="shared" si="3"/>
        <v/>
      </c>
      <c r="S28" s="579">
        <v>14</v>
      </c>
      <c r="T28" s="680"/>
      <c r="U28" s="579">
        <v>15</v>
      </c>
      <c r="V28" s="680"/>
      <c r="W28" s="189">
        <v>15</v>
      </c>
      <c r="AB28" s="463">
        <v>18</v>
      </c>
      <c r="AC28" s="464"/>
      <c r="AD28" s="578"/>
      <c r="AE28" s="578"/>
      <c r="AF28" s="578"/>
      <c r="AG28" s="578"/>
      <c r="AH28" s="197" t="str">
        <f t="shared" si="0"/>
        <v/>
      </c>
      <c r="AI28" s="578">
        <v>14</v>
      </c>
      <c r="AJ28" s="578"/>
      <c r="AK28" s="578">
        <v>15</v>
      </c>
      <c r="AL28" s="578"/>
      <c r="AM28" s="160">
        <v>15</v>
      </c>
      <c r="AN28" s="578"/>
      <c r="AO28" s="578"/>
      <c r="AP28" s="578"/>
      <c r="AQ28" s="578"/>
      <c r="AR28" s="197" t="str">
        <f t="shared" si="1"/>
        <v/>
      </c>
      <c r="AS28" s="578"/>
      <c r="AT28" s="578"/>
      <c r="AU28" s="578"/>
      <c r="AV28" s="578"/>
      <c r="AW28" s="189"/>
    </row>
    <row r="29" spans="2:49" ht="23.25" customHeight="1" x14ac:dyDescent="0.25">
      <c r="B29" s="463">
        <v>19</v>
      </c>
      <c r="C29" s="464"/>
      <c r="D29" s="579"/>
      <c r="E29" s="680"/>
      <c r="F29" s="579"/>
      <c r="G29" s="680"/>
      <c r="H29" s="197" t="str">
        <f t="shared" si="2"/>
        <v/>
      </c>
      <c r="I29" s="579">
        <v>15</v>
      </c>
      <c r="J29" s="680"/>
      <c r="K29" s="579">
        <v>16</v>
      </c>
      <c r="L29" s="680"/>
      <c r="M29" s="160">
        <v>16</v>
      </c>
      <c r="N29" s="579"/>
      <c r="O29" s="680"/>
      <c r="P29" s="579"/>
      <c r="Q29" s="680"/>
      <c r="R29" s="197" t="str">
        <f t="shared" si="3"/>
        <v/>
      </c>
      <c r="S29" s="579">
        <v>15</v>
      </c>
      <c r="T29" s="680"/>
      <c r="U29" s="579">
        <v>16</v>
      </c>
      <c r="V29" s="680"/>
      <c r="W29" s="189">
        <v>16</v>
      </c>
      <c r="AB29" s="463">
        <v>19</v>
      </c>
      <c r="AC29" s="464"/>
      <c r="AD29" s="578"/>
      <c r="AE29" s="578"/>
      <c r="AF29" s="578"/>
      <c r="AG29" s="578"/>
      <c r="AH29" s="197" t="str">
        <f t="shared" si="0"/>
        <v/>
      </c>
      <c r="AI29" s="578">
        <v>15</v>
      </c>
      <c r="AJ29" s="578"/>
      <c r="AK29" s="578">
        <v>15</v>
      </c>
      <c r="AL29" s="578"/>
      <c r="AM29" s="160">
        <v>15</v>
      </c>
      <c r="AN29" s="578"/>
      <c r="AO29" s="578"/>
      <c r="AP29" s="578"/>
      <c r="AQ29" s="578"/>
      <c r="AR29" s="197" t="str">
        <f t="shared" si="1"/>
        <v/>
      </c>
      <c r="AS29" s="578"/>
      <c r="AT29" s="578"/>
      <c r="AU29" s="578"/>
      <c r="AV29" s="578"/>
      <c r="AW29" s="189"/>
    </row>
    <row r="30" spans="2:49" ht="23.25" customHeight="1" x14ac:dyDescent="0.25">
      <c r="B30" s="463">
        <v>20</v>
      </c>
      <c r="C30" s="464"/>
      <c r="D30" s="579"/>
      <c r="E30" s="680"/>
      <c r="F30" s="579"/>
      <c r="G30" s="680"/>
      <c r="H30" s="197" t="str">
        <f t="shared" si="2"/>
        <v/>
      </c>
      <c r="I30" s="579">
        <v>16</v>
      </c>
      <c r="J30" s="680"/>
      <c r="K30" s="579">
        <v>16</v>
      </c>
      <c r="L30" s="680"/>
      <c r="M30" s="160">
        <v>16</v>
      </c>
      <c r="N30" s="579"/>
      <c r="O30" s="680"/>
      <c r="P30" s="579"/>
      <c r="Q30" s="680"/>
      <c r="R30" s="197" t="str">
        <f t="shared" si="3"/>
        <v/>
      </c>
      <c r="S30" s="579">
        <v>15</v>
      </c>
      <c r="T30" s="680"/>
      <c r="U30" s="579">
        <v>16</v>
      </c>
      <c r="V30" s="680"/>
      <c r="W30" s="189">
        <v>16</v>
      </c>
      <c r="AB30" s="463">
        <v>20</v>
      </c>
      <c r="AC30" s="464"/>
      <c r="AD30" s="578"/>
      <c r="AE30" s="578"/>
      <c r="AF30" s="578"/>
      <c r="AG30" s="578"/>
      <c r="AH30" s="197" t="str">
        <f t="shared" si="0"/>
        <v/>
      </c>
      <c r="AI30" s="578">
        <v>14</v>
      </c>
      <c r="AJ30" s="578"/>
      <c r="AK30" s="578">
        <v>15</v>
      </c>
      <c r="AL30" s="578"/>
      <c r="AM30" s="160">
        <v>15</v>
      </c>
      <c r="AN30" s="578"/>
      <c r="AO30" s="578"/>
      <c r="AP30" s="578"/>
      <c r="AQ30" s="578"/>
      <c r="AR30" s="197" t="str">
        <f t="shared" si="1"/>
        <v/>
      </c>
      <c r="AS30" s="578"/>
      <c r="AT30" s="578"/>
      <c r="AU30" s="578"/>
      <c r="AV30" s="578"/>
      <c r="AW30" s="189"/>
    </row>
    <row r="31" spans="2:49" ht="23.25" customHeight="1" x14ac:dyDescent="0.25">
      <c r="B31" s="463">
        <v>21</v>
      </c>
      <c r="C31" s="464"/>
      <c r="D31" s="579"/>
      <c r="E31" s="680"/>
      <c r="F31" s="579"/>
      <c r="G31" s="680"/>
      <c r="H31" s="197" t="str">
        <f t="shared" si="2"/>
        <v/>
      </c>
      <c r="I31" s="579">
        <v>15</v>
      </c>
      <c r="J31" s="680"/>
      <c r="K31" s="579">
        <v>16</v>
      </c>
      <c r="L31" s="680"/>
      <c r="M31" s="160">
        <v>16</v>
      </c>
      <c r="N31" s="579"/>
      <c r="O31" s="680"/>
      <c r="P31" s="579"/>
      <c r="Q31" s="680"/>
      <c r="R31" s="197" t="str">
        <f t="shared" si="3"/>
        <v/>
      </c>
      <c r="S31" s="579">
        <v>16</v>
      </c>
      <c r="T31" s="680"/>
      <c r="U31" s="579">
        <v>16</v>
      </c>
      <c r="V31" s="680"/>
      <c r="W31" s="189">
        <v>16</v>
      </c>
      <c r="AB31" s="463">
        <v>21</v>
      </c>
      <c r="AC31" s="464"/>
      <c r="AD31" s="578"/>
      <c r="AE31" s="578"/>
      <c r="AF31" s="578"/>
      <c r="AG31" s="578"/>
      <c r="AH31" s="197" t="str">
        <f t="shared" si="0"/>
        <v/>
      </c>
      <c r="AI31" s="578">
        <v>15</v>
      </c>
      <c r="AJ31" s="578"/>
      <c r="AK31" s="578">
        <v>15</v>
      </c>
      <c r="AL31" s="578"/>
      <c r="AM31" s="160">
        <v>15</v>
      </c>
      <c r="AN31" s="578"/>
      <c r="AO31" s="578"/>
      <c r="AP31" s="578"/>
      <c r="AQ31" s="578"/>
      <c r="AR31" s="197" t="str">
        <f t="shared" si="1"/>
        <v/>
      </c>
      <c r="AS31" s="578"/>
      <c r="AT31" s="578"/>
      <c r="AU31" s="578"/>
      <c r="AV31" s="578"/>
      <c r="AW31" s="189"/>
    </row>
    <row r="32" spans="2:49" ht="23.25" customHeight="1" x14ac:dyDescent="0.25">
      <c r="B32" s="463">
        <v>22</v>
      </c>
      <c r="C32" s="464"/>
      <c r="D32" s="579"/>
      <c r="E32" s="680"/>
      <c r="F32" s="579"/>
      <c r="G32" s="680"/>
      <c r="H32" s="197" t="str">
        <f t="shared" si="2"/>
        <v/>
      </c>
      <c r="I32" s="579">
        <v>14</v>
      </c>
      <c r="J32" s="680"/>
      <c r="K32" s="579">
        <v>16</v>
      </c>
      <c r="L32" s="680"/>
      <c r="M32" s="160">
        <v>16</v>
      </c>
      <c r="N32" s="579"/>
      <c r="O32" s="680"/>
      <c r="P32" s="579"/>
      <c r="Q32" s="680"/>
      <c r="R32" s="197"/>
      <c r="S32" s="579">
        <v>13</v>
      </c>
      <c r="T32" s="680"/>
      <c r="U32" s="579">
        <v>15</v>
      </c>
      <c r="V32" s="680"/>
      <c r="W32" s="189">
        <v>15</v>
      </c>
      <c r="AB32" s="463">
        <v>22</v>
      </c>
      <c r="AC32" s="464"/>
      <c r="AD32" s="578"/>
      <c r="AE32" s="578"/>
      <c r="AF32" s="578"/>
      <c r="AG32" s="578"/>
      <c r="AH32" s="197" t="str">
        <f t="shared" si="0"/>
        <v/>
      </c>
      <c r="AI32" s="578">
        <v>14</v>
      </c>
      <c r="AJ32" s="578"/>
      <c r="AK32" s="578">
        <v>15</v>
      </c>
      <c r="AL32" s="578"/>
      <c r="AM32" s="160">
        <v>15</v>
      </c>
      <c r="AN32" s="578"/>
      <c r="AO32" s="578"/>
      <c r="AP32" s="578"/>
      <c r="AQ32" s="578"/>
      <c r="AR32" s="197" t="str">
        <f t="shared" si="1"/>
        <v/>
      </c>
      <c r="AS32" s="578"/>
      <c r="AT32" s="578"/>
      <c r="AU32" s="578"/>
      <c r="AV32" s="578"/>
      <c r="AW32" s="189"/>
    </row>
    <row r="33" spans="2:49" ht="23.25" customHeight="1" x14ac:dyDescent="0.25">
      <c r="B33" s="463">
        <v>23</v>
      </c>
      <c r="C33" s="464"/>
      <c r="D33" s="579"/>
      <c r="E33" s="680"/>
      <c r="F33" s="579"/>
      <c r="G33" s="680"/>
      <c r="H33" s="197" t="str">
        <f t="shared" si="2"/>
        <v/>
      </c>
      <c r="I33" s="579"/>
      <c r="J33" s="680"/>
      <c r="K33" s="579"/>
      <c r="L33" s="680"/>
      <c r="M33" s="160"/>
      <c r="N33" s="579"/>
      <c r="O33" s="680"/>
      <c r="P33" s="579"/>
      <c r="Q33" s="680"/>
      <c r="R33" s="197"/>
      <c r="S33" s="579"/>
      <c r="T33" s="680"/>
      <c r="U33" s="579"/>
      <c r="V33" s="680"/>
      <c r="W33" s="189"/>
      <c r="AB33" s="463">
        <v>23</v>
      </c>
      <c r="AC33" s="464"/>
      <c r="AD33" s="578"/>
      <c r="AE33" s="578"/>
      <c r="AF33" s="578"/>
      <c r="AG33" s="578"/>
      <c r="AH33" s="197" t="str">
        <f t="shared" si="0"/>
        <v/>
      </c>
      <c r="AI33" s="578"/>
      <c r="AJ33" s="578"/>
      <c r="AK33" s="578"/>
      <c r="AL33" s="578"/>
      <c r="AM33" s="160"/>
      <c r="AN33" s="578"/>
      <c r="AO33" s="578"/>
      <c r="AP33" s="578"/>
      <c r="AQ33" s="578"/>
      <c r="AR33" s="197" t="str">
        <f t="shared" si="1"/>
        <v/>
      </c>
      <c r="AS33" s="578"/>
      <c r="AT33" s="578"/>
      <c r="AU33" s="578"/>
      <c r="AV33" s="578"/>
      <c r="AW33" s="189"/>
    </row>
    <row r="34" spans="2:49" ht="23.25" customHeight="1" x14ac:dyDescent="0.25">
      <c r="B34" s="463">
        <v>24</v>
      </c>
      <c r="C34" s="464"/>
      <c r="D34" s="579"/>
      <c r="E34" s="680"/>
      <c r="F34" s="579"/>
      <c r="G34" s="680"/>
      <c r="H34" s="197" t="str">
        <f t="shared" si="2"/>
        <v/>
      </c>
      <c r="I34" s="579"/>
      <c r="J34" s="680"/>
      <c r="K34" s="579"/>
      <c r="L34" s="680"/>
      <c r="M34" s="277"/>
      <c r="N34" s="579"/>
      <c r="O34" s="680"/>
      <c r="P34" s="579"/>
      <c r="Q34" s="680"/>
      <c r="R34" s="277"/>
      <c r="S34" s="579"/>
      <c r="T34" s="680"/>
      <c r="U34" s="579"/>
      <c r="V34" s="680"/>
      <c r="W34" s="189"/>
      <c r="AB34" s="463">
        <v>24</v>
      </c>
      <c r="AC34" s="464"/>
      <c r="AD34" s="578"/>
      <c r="AE34" s="578"/>
      <c r="AF34" s="578"/>
      <c r="AG34" s="578"/>
      <c r="AH34" s="197" t="str">
        <f t="shared" si="0"/>
        <v/>
      </c>
      <c r="AI34" s="578"/>
      <c r="AJ34" s="578"/>
      <c r="AK34" s="578"/>
      <c r="AL34" s="578"/>
      <c r="AM34" s="160"/>
      <c r="AN34" s="578"/>
      <c r="AO34" s="578"/>
      <c r="AP34" s="578"/>
      <c r="AQ34" s="578"/>
      <c r="AR34" s="197" t="str">
        <f t="shared" si="1"/>
        <v/>
      </c>
      <c r="AS34" s="578"/>
      <c r="AT34" s="578"/>
      <c r="AU34" s="578"/>
      <c r="AV34" s="578"/>
      <c r="AW34" s="189"/>
    </row>
    <row r="35" spans="2:49" ht="23.25" customHeight="1" x14ac:dyDescent="0.25">
      <c r="B35" s="463">
        <v>25</v>
      </c>
      <c r="C35" s="464"/>
      <c r="D35" s="579"/>
      <c r="E35" s="680"/>
      <c r="F35" s="579"/>
      <c r="G35" s="680"/>
      <c r="H35" s="197" t="str">
        <f t="shared" si="2"/>
        <v/>
      </c>
      <c r="I35" s="579"/>
      <c r="J35" s="680"/>
      <c r="K35" s="579"/>
      <c r="L35" s="680"/>
      <c r="M35" s="277"/>
      <c r="N35" s="579"/>
      <c r="O35" s="680"/>
      <c r="P35" s="579"/>
      <c r="Q35" s="680"/>
      <c r="R35" s="277"/>
      <c r="S35" s="579"/>
      <c r="T35" s="680"/>
      <c r="U35" s="579"/>
      <c r="V35" s="680"/>
      <c r="W35" s="189"/>
      <c r="AB35" s="463">
        <v>25</v>
      </c>
      <c r="AC35" s="464"/>
      <c r="AD35" s="578"/>
      <c r="AE35" s="578"/>
      <c r="AF35" s="578"/>
      <c r="AG35" s="578"/>
      <c r="AH35" s="197" t="str">
        <f t="shared" si="0"/>
        <v/>
      </c>
      <c r="AI35" s="578"/>
      <c r="AJ35" s="578"/>
      <c r="AK35" s="578"/>
      <c r="AL35" s="578"/>
      <c r="AM35" s="160"/>
      <c r="AN35" s="578"/>
      <c r="AO35" s="578"/>
      <c r="AP35" s="578"/>
      <c r="AQ35" s="578"/>
      <c r="AR35" s="197" t="str">
        <f t="shared" si="1"/>
        <v/>
      </c>
      <c r="AS35" s="578"/>
      <c r="AT35" s="578"/>
      <c r="AU35" s="578"/>
      <c r="AV35" s="578"/>
      <c r="AW35" s="189"/>
    </row>
    <row r="36" spans="2:49" ht="23.25" customHeight="1" x14ac:dyDescent="0.25">
      <c r="B36" s="463">
        <v>26</v>
      </c>
      <c r="C36" s="464"/>
      <c r="D36" s="579"/>
      <c r="E36" s="680"/>
      <c r="F36" s="579"/>
      <c r="G36" s="680"/>
      <c r="H36" s="197" t="str">
        <f t="shared" si="2"/>
        <v/>
      </c>
      <c r="I36" s="579"/>
      <c r="J36" s="680"/>
      <c r="K36" s="579"/>
      <c r="L36" s="680"/>
      <c r="M36" s="277"/>
      <c r="N36" s="579"/>
      <c r="O36" s="680"/>
      <c r="P36" s="579"/>
      <c r="Q36" s="680"/>
      <c r="R36" s="277"/>
      <c r="S36" s="579"/>
      <c r="T36" s="680"/>
      <c r="U36" s="579"/>
      <c r="V36" s="680"/>
      <c r="W36" s="189"/>
      <c r="AB36" s="463">
        <v>26</v>
      </c>
      <c r="AC36" s="464"/>
      <c r="AD36" s="578"/>
      <c r="AE36" s="578"/>
      <c r="AF36" s="578"/>
      <c r="AG36" s="578"/>
      <c r="AH36" s="197" t="str">
        <f t="shared" si="0"/>
        <v/>
      </c>
      <c r="AI36" s="578"/>
      <c r="AJ36" s="578"/>
      <c r="AK36" s="578"/>
      <c r="AL36" s="578"/>
      <c r="AM36" s="160"/>
      <c r="AN36" s="578"/>
      <c r="AO36" s="578"/>
      <c r="AP36" s="578"/>
      <c r="AQ36" s="578"/>
      <c r="AR36" s="197" t="str">
        <f t="shared" si="1"/>
        <v/>
      </c>
      <c r="AS36" s="578"/>
      <c r="AT36" s="578"/>
      <c r="AU36" s="578"/>
      <c r="AV36" s="578"/>
      <c r="AW36" s="189"/>
    </row>
    <row r="37" spans="2:49" ht="23.25" customHeight="1" x14ac:dyDescent="0.25">
      <c r="B37" s="463">
        <v>27</v>
      </c>
      <c r="C37" s="464"/>
      <c r="D37" s="579"/>
      <c r="E37" s="680"/>
      <c r="F37" s="579"/>
      <c r="G37" s="680"/>
      <c r="H37" s="197" t="str">
        <f t="shared" si="2"/>
        <v/>
      </c>
      <c r="I37" s="579"/>
      <c r="J37" s="680"/>
      <c r="K37" s="579"/>
      <c r="L37" s="680"/>
      <c r="M37" s="160"/>
      <c r="N37" s="579"/>
      <c r="O37" s="680"/>
      <c r="P37" s="579"/>
      <c r="Q37" s="680"/>
      <c r="R37" s="197" t="str">
        <f t="shared" si="3"/>
        <v/>
      </c>
      <c r="S37" s="579"/>
      <c r="T37" s="680"/>
      <c r="U37" s="579"/>
      <c r="V37" s="680"/>
      <c r="W37" s="189"/>
      <c r="AB37" s="463">
        <v>27</v>
      </c>
      <c r="AC37" s="464"/>
      <c r="AD37" s="578"/>
      <c r="AE37" s="578"/>
      <c r="AF37" s="578"/>
      <c r="AG37" s="578"/>
      <c r="AH37" s="197" t="str">
        <f t="shared" si="0"/>
        <v/>
      </c>
      <c r="AI37" s="578"/>
      <c r="AJ37" s="578"/>
      <c r="AK37" s="578"/>
      <c r="AL37" s="578"/>
      <c r="AM37" s="160"/>
      <c r="AN37" s="578"/>
      <c r="AO37" s="578"/>
      <c r="AP37" s="578"/>
      <c r="AQ37" s="578"/>
      <c r="AR37" s="197" t="str">
        <f t="shared" si="1"/>
        <v/>
      </c>
      <c r="AS37" s="578"/>
      <c r="AT37" s="578"/>
      <c r="AU37" s="578"/>
      <c r="AV37" s="578"/>
      <c r="AW37" s="189"/>
    </row>
    <row r="38" spans="2:49" ht="23.25" customHeight="1" x14ac:dyDescent="0.25">
      <c r="B38" s="463">
        <v>28</v>
      </c>
      <c r="C38" s="464"/>
      <c r="D38" s="579"/>
      <c r="E38" s="680"/>
      <c r="F38" s="579"/>
      <c r="G38" s="680"/>
      <c r="H38" s="197" t="str">
        <f t="shared" si="2"/>
        <v/>
      </c>
      <c r="I38" s="579"/>
      <c r="J38" s="680"/>
      <c r="K38" s="579"/>
      <c r="L38" s="680"/>
      <c r="M38" s="160"/>
      <c r="N38" s="579"/>
      <c r="O38" s="680"/>
      <c r="P38" s="579"/>
      <c r="Q38" s="680"/>
      <c r="R38" s="197" t="str">
        <f t="shared" si="3"/>
        <v/>
      </c>
      <c r="S38" s="579"/>
      <c r="T38" s="680"/>
      <c r="U38" s="579"/>
      <c r="V38" s="680"/>
      <c r="W38" s="189"/>
      <c r="AB38" s="463">
        <v>28</v>
      </c>
      <c r="AC38" s="464"/>
      <c r="AD38" s="578"/>
      <c r="AE38" s="578"/>
      <c r="AF38" s="578"/>
      <c r="AG38" s="578"/>
      <c r="AH38" s="197" t="str">
        <f t="shared" si="0"/>
        <v/>
      </c>
      <c r="AI38" s="578"/>
      <c r="AJ38" s="578"/>
      <c r="AK38" s="578"/>
      <c r="AL38" s="578"/>
      <c r="AM38" s="160"/>
      <c r="AN38" s="578"/>
      <c r="AO38" s="578"/>
      <c r="AP38" s="578"/>
      <c r="AQ38" s="578"/>
      <c r="AR38" s="197" t="str">
        <f t="shared" si="1"/>
        <v/>
      </c>
      <c r="AS38" s="578"/>
      <c r="AT38" s="578"/>
      <c r="AU38" s="578"/>
      <c r="AV38" s="578"/>
      <c r="AW38" s="189"/>
    </row>
    <row r="39" spans="2:49" ht="23.25" customHeight="1" x14ac:dyDescent="0.25">
      <c r="B39" s="463">
        <v>29</v>
      </c>
      <c r="C39" s="464"/>
      <c r="D39" s="579"/>
      <c r="E39" s="680"/>
      <c r="F39" s="579"/>
      <c r="G39" s="680"/>
      <c r="H39" s="197" t="str">
        <f t="shared" si="2"/>
        <v/>
      </c>
      <c r="I39" s="579"/>
      <c r="J39" s="680"/>
      <c r="K39" s="579"/>
      <c r="L39" s="680"/>
      <c r="M39" s="160"/>
      <c r="N39" s="579"/>
      <c r="O39" s="680"/>
      <c r="P39" s="579"/>
      <c r="Q39" s="680"/>
      <c r="R39" s="197" t="str">
        <f t="shared" si="3"/>
        <v/>
      </c>
      <c r="S39" s="579"/>
      <c r="T39" s="680"/>
      <c r="U39" s="579"/>
      <c r="V39" s="680"/>
      <c r="W39" s="189"/>
      <c r="AB39" s="463">
        <v>29</v>
      </c>
      <c r="AC39" s="464"/>
      <c r="AD39" s="578"/>
      <c r="AE39" s="578"/>
      <c r="AF39" s="578"/>
      <c r="AG39" s="578"/>
      <c r="AH39" s="197" t="str">
        <f t="shared" si="0"/>
        <v/>
      </c>
      <c r="AI39" s="578"/>
      <c r="AJ39" s="578"/>
      <c r="AK39" s="578"/>
      <c r="AL39" s="578"/>
      <c r="AM39" s="160"/>
      <c r="AN39" s="578"/>
      <c r="AO39" s="578"/>
      <c r="AP39" s="578"/>
      <c r="AQ39" s="578"/>
      <c r="AR39" s="197" t="str">
        <f t="shared" si="1"/>
        <v/>
      </c>
      <c r="AS39" s="578"/>
      <c r="AT39" s="578"/>
      <c r="AU39" s="578"/>
      <c r="AV39" s="578"/>
      <c r="AW39" s="189"/>
    </row>
    <row r="40" spans="2:49" ht="23.25" customHeight="1" x14ac:dyDescent="0.25">
      <c r="B40" s="461">
        <v>30</v>
      </c>
      <c r="C40" s="462"/>
      <c r="D40" s="556"/>
      <c r="E40" s="558"/>
      <c r="F40" s="556"/>
      <c r="G40" s="558"/>
      <c r="H40" s="188" t="str">
        <f>IF(D40="","",F40)</f>
        <v/>
      </c>
      <c r="I40" s="556"/>
      <c r="J40" s="558"/>
      <c r="K40" s="556"/>
      <c r="L40" s="558"/>
      <c r="M40" s="192"/>
      <c r="N40" s="556"/>
      <c r="O40" s="558"/>
      <c r="P40" s="556"/>
      <c r="Q40" s="558"/>
      <c r="R40" s="188" t="str">
        <f>IF(N40="","",P40)</f>
        <v/>
      </c>
      <c r="S40" s="556"/>
      <c r="T40" s="558"/>
      <c r="U40" s="556"/>
      <c r="V40" s="558"/>
      <c r="W40" s="187"/>
      <c r="AB40" s="461">
        <v>30</v>
      </c>
      <c r="AC40" s="462"/>
      <c r="AD40" s="642"/>
      <c r="AE40" s="642"/>
      <c r="AF40" s="642"/>
      <c r="AG40" s="642"/>
      <c r="AH40" s="188" t="str">
        <f>IF(AD40="","",AF40)</f>
        <v/>
      </c>
      <c r="AI40" s="642"/>
      <c r="AJ40" s="642"/>
      <c r="AK40" s="642"/>
      <c r="AL40" s="642"/>
      <c r="AM40" s="192"/>
      <c r="AN40" s="642"/>
      <c r="AO40" s="642"/>
      <c r="AP40" s="642"/>
      <c r="AQ40" s="642"/>
      <c r="AR40" s="188" t="str">
        <f>IF(AN40="","",AP40)</f>
        <v/>
      </c>
      <c r="AS40" s="642"/>
      <c r="AT40" s="642"/>
      <c r="AU40" s="642"/>
      <c r="AV40" s="642"/>
      <c r="AW40" s="187"/>
    </row>
    <row r="41" spans="2:49" ht="2.25" customHeight="1" x14ac:dyDescent="0.25"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</row>
    <row r="42" spans="2:49" ht="2.25" customHeight="1" x14ac:dyDescent="0.25"/>
    <row r="43" spans="2:49" ht="2.25" customHeight="1" x14ac:dyDescent="0.25"/>
    <row r="44" spans="2:49" ht="2.25" customHeight="1" x14ac:dyDescent="0.25"/>
  </sheetData>
  <sheetProtection selectLockedCells="1" selectUnlockedCells="1"/>
  <mergeCells count="580">
    <mergeCell ref="U19:V19"/>
    <mergeCell ref="S19:T19"/>
    <mergeCell ref="P19:Q19"/>
    <mergeCell ref="P13:Q13"/>
    <mergeCell ref="D14:E14"/>
    <mergeCell ref="F14:G14"/>
    <mergeCell ref="I14:J14"/>
    <mergeCell ref="K14:L14"/>
    <mergeCell ref="N14:O14"/>
    <mergeCell ref="P14:Q14"/>
    <mergeCell ref="S13:T13"/>
    <mergeCell ref="U13:V13"/>
    <mergeCell ref="I13:J13"/>
    <mergeCell ref="K13:L13"/>
    <mergeCell ref="N13:O13"/>
    <mergeCell ref="K15:L15"/>
    <mergeCell ref="N15:O15"/>
    <mergeCell ref="P15:Q15"/>
    <mergeCell ref="S15:T15"/>
    <mergeCell ref="D16:E16"/>
    <mergeCell ref="F16:G16"/>
    <mergeCell ref="I16:J16"/>
    <mergeCell ref="K16:L16"/>
    <mergeCell ref="N16:O16"/>
    <mergeCell ref="B12:C12"/>
    <mergeCell ref="S12:T12"/>
    <mergeCell ref="U12:V12"/>
    <mergeCell ref="P10:Q10"/>
    <mergeCell ref="S10:T10"/>
    <mergeCell ref="U10:V10"/>
    <mergeCell ref="B11:C11"/>
    <mergeCell ref="D10:E10"/>
    <mergeCell ref="F10:G10"/>
    <mergeCell ref="D11:E11"/>
    <mergeCell ref="F11:G11"/>
    <mergeCell ref="I11:J11"/>
    <mergeCell ref="K11:L11"/>
    <mergeCell ref="N11:O11"/>
    <mergeCell ref="P11:Q11"/>
    <mergeCell ref="S11:T11"/>
    <mergeCell ref="U11:V11"/>
    <mergeCell ref="B16:C16"/>
    <mergeCell ref="S16:T16"/>
    <mergeCell ref="U16:V16"/>
    <mergeCell ref="U14:V14"/>
    <mergeCell ref="B15:C15"/>
    <mergeCell ref="U15:V15"/>
    <mergeCell ref="I10:J10"/>
    <mergeCell ref="K10:L10"/>
    <mergeCell ref="N10:O10"/>
    <mergeCell ref="B14:C14"/>
    <mergeCell ref="S14:T14"/>
    <mergeCell ref="D12:E12"/>
    <mergeCell ref="F12:G12"/>
    <mergeCell ref="I12:J12"/>
    <mergeCell ref="K12:L12"/>
    <mergeCell ref="N12:O12"/>
    <mergeCell ref="P12:Q12"/>
    <mergeCell ref="D13:E13"/>
    <mergeCell ref="F13:G13"/>
    <mergeCell ref="B4:C10"/>
    <mergeCell ref="D8:M8"/>
    <mergeCell ref="D9:G9"/>
    <mergeCell ref="H9:H10"/>
    <mergeCell ref="B13:C13"/>
    <mergeCell ref="B17:C17"/>
    <mergeCell ref="U17:V17"/>
    <mergeCell ref="B18:C18"/>
    <mergeCell ref="D18:E18"/>
    <mergeCell ref="F18:G18"/>
    <mergeCell ref="I18:J18"/>
    <mergeCell ref="K18:L18"/>
    <mergeCell ref="N18:O18"/>
    <mergeCell ref="P18:Q18"/>
    <mergeCell ref="S18:T18"/>
    <mergeCell ref="U18:V18"/>
    <mergeCell ref="D17:E17"/>
    <mergeCell ref="F17:G17"/>
    <mergeCell ref="I17:J17"/>
    <mergeCell ref="K17:L17"/>
    <mergeCell ref="N17:O17"/>
    <mergeCell ref="P17:Q17"/>
    <mergeCell ref="S17:T17"/>
    <mergeCell ref="B22:C22"/>
    <mergeCell ref="D22:E22"/>
    <mergeCell ref="F22:G22"/>
    <mergeCell ref="I22:J22"/>
    <mergeCell ref="K22:L22"/>
    <mergeCell ref="N22:O22"/>
    <mergeCell ref="B19:C19"/>
    <mergeCell ref="D19:E19"/>
    <mergeCell ref="F19:G19"/>
    <mergeCell ref="I19:J19"/>
    <mergeCell ref="K19:L19"/>
    <mergeCell ref="N19:O19"/>
    <mergeCell ref="S20:T20"/>
    <mergeCell ref="U20:V20"/>
    <mergeCell ref="B21:C21"/>
    <mergeCell ref="B20:C20"/>
    <mergeCell ref="D20:E20"/>
    <mergeCell ref="F20:G20"/>
    <mergeCell ref="I20:J20"/>
    <mergeCell ref="K20:L20"/>
    <mergeCell ref="N20:O20"/>
    <mergeCell ref="D21:E21"/>
    <mergeCell ref="F21:G21"/>
    <mergeCell ref="I21:J21"/>
    <mergeCell ref="K21:L21"/>
    <mergeCell ref="N21:O21"/>
    <mergeCell ref="P21:Q21"/>
    <mergeCell ref="P20:Q20"/>
    <mergeCell ref="B25:C25"/>
    <mergeCell ref="D25:E25"/>
    <mergeCell ref="F25:G25"/>
    <mergeCell ref="I25:J25"/>
    <mergeCell ref="K25:L25"/>
    <mergeCell ref="N25:O25"/>
    <mergeCell ref="S23:T23"/>
    <mergeCell ref="U23:V23"/>
    <mergeCell ref="B24:C24"/>
    <mergeCell ref="D24:E24"/>
    <mergeCell ref="F24:G24"/>
    <mergeCell ref="I24:J24"/>
    <mergeCell ref="K24:L24"/>
    <mergeCell ref="N24:O24"/>
    <mergeCell ref="B23:C23"/>
    <mergeCell ref="D23:E23"/>
    <mergeCell ref="F23:G23"/>
    <mergeCell ref="I23:J23"/>
    <mergeCell ref="K23:L23"/>
    <mergeCell ref="N23:O23"/>
    <mergeCell ref="P23:Q23"/>
    <mergeCell ref="S26:T26"/>
    <mergeCell ref="U26:V26"/>
    <mergeCell ref="B27:C27"/>
    <mergeCell ref="D27:E27"/>
    <mergeCell ref="F27:G27"/>
    <mergeCell ref="I27:J27"/>
    <mergeCell ref="K27:L27"/>
    <mergeCell ref="N27:O27"/>
    <mergeCell ref="B26:C26"/>
    <mergeCell ref="P27:Q27"/>
    <mergeCell ref="S27:T27"/>
    <mergeCell ref="U27:V27"/>
    <mergeCell ref="D26:E26"/>
    <mergeCell ref="F26:G26"/>
    <mergeCell ref="I26:J26"/>
    <mergeCell ref="K26:L26"/>
    <mergeCell ref="N26:O26"/>
    <mergeCell ref="P26:Q26"/>
    <mergeCell ref="B28:C28"/>
    <mergeCell ref="D28:E28"/>
    <mergeCell ref="F28:G28"/>
    <mergeCell ref="I28:J28"/>
    <mergeCell ref="K28:L28"/>
    <mergeCell ref="N28:O28"/>
    <mergeCell ref="P28:Q28"/>
    <mergeCell ref="S28:T28"/>
    <mergeCell ref="U28:V28"/>
    <mergeCell ref="B29:C29"/>
    <mergeCell ref="D29:E29"/>
    <mergeCell ref="F29:G29"/>
    <mergeCell ref="I29:J29"/>
    <mergeCell ref="K29:L29"/>
    <mergeCell ref="N29:O29"/>
    <mergeCell ref="P29:Q29"/>
    <mergeCell ref="S29:T29"/>
    <mergeCell ref="U29:V29"/>
    <mergeCell ref="B30:C30"/>
    <mergeCell ref="D30:E30"/>
    <mergeCell ref="F30:G30"/>
    <mergeCell ref="I30:J30"/>
    <mergeCell ref="K30:L30"/>
    <mergeCell ref="N30:O30"/>
    <mergeCell ref="P30:Q30"/>
    <mergeCell ref="S30:T30"/>
    <mergeCell ref="U30:V30"/>
    <mergeCell ref="P31:Q31"/>
    <mergeCell ref="S31:T31"/>
    <mergeCell ref="U31:V31"/>
    <mergeCell ref="B32:C32"/>
    <mergeCell ref="D32:E32"/>
    <mergeCell ref="F32:G32"/>
    <mergeCell ref="I32:J32"/>
    <mergeCell ref="K32:L32"/>
    <mergeCell ref="N32:O32"/>
    <mergeCell ref="B31:C31"/>
    <mergeCell ref="D31:E31"/>
    <mergeCell ref="F31:G31"/>
    <mergeCell ref="I31:J31"/>
    <mergeCell ref="K31:L31"/>
    <mergeCell ref="N31:O31"/>
    <mergeCell ref="P32:Q32"/>
    <mergeCell ref="S32:T32"/>
    <mergeCell ref="U32:V32"/>
    <mergeCell ref="N34:O34"/>
    <mergeCell ref="P34:Q34"/>
    <mergeCell ref="S34:T34"/>
    <mergeCell ref="U34:V34"/>
    <mergeCell ref="B33:C33"/>
    <mergeCell ref="D33:E33"/>
    <mergeCell ref="F33:G33"/>
    <mergeCell ref="I33:J33"/>
    <mergeCell ref="K33:L33"/>
    <mergeCell ref="N33:O33"/>
    <mergeCell ref="P33:Q33"/>
    <mergeCell ref="S33:T33"/>
    <mergeCell ref="U33:V33"/>
    <mergeCell ref="B34:C34"/>
    <mergeCell ref="D34:E34"/>
    <mergeCell ref="F34:G34"/>
    <mergeCell ref="I34:J34"/>
    <mergeCell ref="K34:L34"/>
    <mergeCell ref="N36:O36"/>
    <mergeCell ref="P36:Q36"/>
    <mergeCell ref="S36:T36"/>
    <mergeCell ref="U36:V36"/>
    <mergeCell ref="B35:C35"/>
    <mergeCell ref="D35:E35"/>
    <mergeCell ref="F35:G35"/>
    <mergeCell ref="I35:J35"/>
    <mergeCell ref="K35:L35"/>
    <mergeCell ref="N35:O35"/>
    <mergeCell ref="P35:Q35"/>
    <mergeCell ref="S35:T35"/>
    <mergeCell ref="U35:V35"/>
    <mergeCell ref="B36:C36"/>
    <mergeCell ref="D36:E36"/>
    <mergeCell ref="F36:G36"/>
    <mergeCell ref="I36:J36"/>
    <mergeCell ref="K36:L36"/>
    <mergeCell ref="N38:O38"/>
    <mergeCell ref="P38:Q38"/>
    <mergeCell ref="S38:T38"/>
    <mergeCell ref="U38:V38"/>
    <mergeCell ref="B37:C37"/>
    <mergeCell ref="D37:E37"/>
    <mergeCell ref="F37:G37"/>
    <mergeCell ref="I37:J37"/>
    <mergeCell ref="K37:L37"/>
    <mergeCell ref="N37:O37"/>
    <mergeCell ref="P37:Q37"/>
    <mergeCell ref="S37:T37"/>
    <mergeCell ref="U37:V37"/>
    <mergeCell ref="B38:C38"/>
    <mergeCell ref="D38:E38"/>
    <mergeCell ref="F38:G38"/>
    <mergeCell ref="I38:J38"/>
    <mergeCell ref="K38:L38"/>
    <mergeCell ref="N40:O40"/>
    <mergeCell ref="P40:Q40"/>
    <mergeCell ref="S40:T40"/>
    <mergeCell ref="U40:V40"/>
    <mergeCell ref="B39:C39"/>
    <mergeCell ref="D39:E39"/>
    <mergeCell ref="F39:G39"/>
    <mergeCell ref="I39:J39"/>
    <mergeCell ref="K39:L39"/>
    <mergeCell ref="N39:O39"/>
    <mergeCell ref="P39:Q39"/>
    <mergeCell ref="S39:T39"/>
    <mergeCell ref="U39:V39"/>
    <mergeCell ref="B40:C40"/>
    <mergeCell ref="D40:E40"/>
    <mergeCell ref="F40:G40"/>
    <mergeCell ref="I40:J40"/>
    <mergeCell ref="K40:L40"/>
    <mergeCell ref="AB13:AC13"/>
    <mergeCell ref="AB12:AC12"/>
    <mergeCell ref="AB11:AC11"/>
    <mergeCell ref="AB4:AC10"/>
    <mergeCell ref="D4:W7"/>
    <mergeCell ref="P25:Q25"/>
    <mergeCell ref="S25:T25"/>
    <mergeCell ref="U25:V25"/>
    <mergeCell ref="P24:Q24"/>
    <mergeCell ref="S24:T24"/>
    <mergeCell ref="U24:V24"/>
    <mergeCell ref="P22:Q22"/>
    <mergeCell ref="S22:T22"/>
    <mergeCell ref="U22:V22"/>
    <mergeCell ref="S21:T21"/>
    <mergeCell ref="U21:V21"/>
    <mergeCell ref="N8:W8"/>
    <mergeCell ref="W9:W10"/>
    <mergeCell ref="R9:R10"/>
    <mergeCell ref="S9:V9"/>
    <mergeCell ref="I9:L9"/>
    <mergeCell ref="M9:M10"/>
    <mergeCell ref="N9:Q9"/>
    <mergeCell ref="AB22:AC22"/>
    <mergeCell ref="AB21:AC21"/>
    <mergeCell ref="AB20:AC20"/>
    <mergeCell ref="AB19:AC19"/>
    <mergeCell ref="AB18:AC18"/>
    <mergeCell ref="AB17:AC17"/>
    <mergeCell ref="AB16:AC16"/>
    <mergeCell ref="AB15:AC15"/>
    <mergeCell ref="AB14:AC14"/>
    <mergeCell ref="AB31:AC31"/>
    <mergeCell ref="AB30:AC30"/>
    <mergeCell ref="AB29:AC29"/>
    <mergeCell ref="AB28:AC28"/>
    <mergeCell ref="AB27:AC27"/>
    <mergeCell ref="AB26:AC26"/>
    <mergeCell ref="AB25:AC25"/>
    <mergeCell ref="AB24:AC24"/>
    <mergeCell ref="AB23:AC23"/>
    <mergeCell ref="AB40:AC40"/>
    <mergeCell ref="AB39:AC39"/>
    <mergeCell ref="AB38:AC38"/>
    <mergeCell ref="AB37:AC37"/>
    <mergeCell ref="AB36:AC36"/>
    <mergeCell ref="AB35:AC35"/>
    <mergeCell ref="AB34:AC34"/>
    <mergeCell ref="AB33:AC33"/>
    <mergeCell ref="AB32:AC32"/>
    <mergeCell ref="AD9:AG9"/>
    <mergeCell ref="AD10:AE10"/>
    <mergeCell ref="AF10:AG10"/>
    <mergeCell ref="AD8:AM8"/>
    <mergeCell ref="AN8:AW8"/>
    <mergeCell ref="AF11:AG11"/>
    <mergeCell ref="AD11:AE11"/>
    <mergeCell ref="AD12:AE12"/>
    <mergeCell ref="AS10:AT10"/>
    <mergeCell ref="AU10:AV10"/>
    <mergeCell ref="AH9:AH10"/>
    <mergeCell ref="AS9:AV9"/>
    <mergeCell ref="AN9:AQ9"/>
    <mergeCell ref="AR9:AR10"/>
    <mergeCell ref="AN10:AO10"/>
    <mergeCell ref="AP10:AQ10"/>
    <mergeCell ref="AI9:AL9"/>
    <mergeCell ref="AM9:AM10"/>
    <mergeCell ref="AI10:AJ10"/>
    <mergeCell ref="AK10:AL10"/>
    <mergeCell ref="AW9:AW10"/>
    <mergeCell ref="AS12:AT12"/>
    <mergeCell ref="AI12:AJ12"/>
    <mergeCell ref="AK12:AL12"/>
    <mergeCell ref="AN12:AO12"/>
    <mergeCell ref="AP12:AQ12"/>
    <mergeCell ref="AU12:AV12"/>
    <mergeCell ref="AF12:AG12"/>
    <mergeCell ref="AU11:AV11"/>
    <mergeCell ref="AS11:AT11"/>
    <mergeCell ref="AP11:AQ11"/>
    <mergeCell ref="AN11:AO11"/>
    <mergeCell ref="AK11:AL11"/>
    <mergeCell ref="AI11:AJ11"/>
    <mergeCell ref="AS13:AT13"/>
    <mergeCell ref="AU13:AV13"/>
    <mergeCell ref="AD14:AE14"/>
    <mergeCell ref="AF14:AG14"/>
    <mergeCell ref="AS14:AT14"/>
    <mergeCell ref="AU14:AV14"/>
    <mergeCell ref="AD13:AE13"/>
    <mergeCell ref="AF13:AG13"/>
    <mergeCell ref="AI13:AJ13"/>
    <mergeCell ref="AK13:AL13"/>
    <mergeCell ref="AN13:AO13"/>
    <mergeCell ref="AP13:AQ13"/>
    <mergeCell ref="AI14:AJ14"/>
    <mergeCell ref="AK14:AL14"/>
    <mergeCell ref="AN14:AO14"/>
    <mergeCell ref="AP14:AQ14"/>
    <mergeCell ref="AS15:AT15"/>
    <mergeCell ref="AU15:AV15"/>
    <mergeCell ref="AD16:AE16"/>
    <mergeCell ref="AF16:AG16"/>
    <mergeCell ref="AI16:AJ16"/>
    <mergeCell ref="AK16:AL16"/>
    <mergeCell ref="AN16:AO16"/>
    <mergeCell ref="AP16:AQ16"/>
    <mergeCell ref="AS16:AT16"/>
    <mergeCell ref="AU16:AV16"/>
    <mergeCell ref="AD15:AE15"/>
    <mergeCell ref="AF15:AG15"/>
    <mergeCell ref="AI15:AJ15"/>
    <mergeCell ref="AK15:AL15"/>
    <mergeCell ref="AN15:AO15"/>
    <mergeCell ref="AP15:AQ15"/>
    <mergeCell ref="AS17:AT17"/>
    <mergeCell ref="AU17:AV17"/>
    <mergeCell ref="AD18:AE18"/>
    <mergeCell ref="AF18:AG18"/>
    <mergeCell ref="AI18:AJ18"/>
    <mergeCell ref="AK18:AL18"/>
    <mergeCell ref="AN18:AO18"/>
    <mergeCell ref="AP18:AQ18"/>
    <mergeCell ref="AS18:AT18"/>
    <mergeCell ref="AU18:AV18"/>
    <mergeCell ref="AD17:AE17"/>
    <mergeCell ref="AF17:AG17"/>
    <mergeCell ref="AI17:AJ17"/>
    <mergeCell ref="AK17:AL17"/>
    <mergeCell ref="AN17:AO17"/>
    <mergeCell ref="AP17:AQ17"/>
    <mergeCell ref="AS19:AT19"/>
    <mergeCell ref="AU19:AV19"/>
    <mergeCell ref="AD20:AE20"/>
    <mergeCell ref="AF20:AG20"/>
    <mergeCell ref="AI20:AJ20"/>
    <mergeCell ref="AK20:AL20"/>
    <mergeCell ref="AN20:AO20"/>
    <mergeCell ref="AP20:AQ20"/>
    <mergeCell ref="AS20:AT20"/>
    <mergeCell ref="AU20:AV20"/>
    <mergeCell ref="AD19:AE19"/>
    <mergeCell ref="AF19:AG19"/>
    <mergeCell ref="AI19:AJ19"/>
    <mergeCell ref="AK19:AL19"/>
    <mergeCell ref="AN19:AO19"/>
    <mergeCell ref="AP19:AQ19"/>
    <mergeCell ref="AS21:AT21"/>
    <mergeCell ref="AU21:AV21"/>
    <mergeCell ref="AD22:AE22"/>
    <mergeCell ref="AF22:AG22"/>
    <mergeCell ref="AI22:AJ22"/>
    <mergeCell ref="AK22:AL22"/>
    <mergeCell ref="AN22:AO22"/>
    <mergeCell ref="AP22:AQ22"/>
    <mergeCell ref="AS22:AT22"/>
    <mergeCell ref="AU22:AV22"/>
    <mergeCell ref="AD21:AE21"/>
    <mergeCell ref="AF21:AG21"/>
    <mergeCell ref="AI21:AJ21"/>
    <mergeCell ref="AK21:AL21"/>
    <mergeCell ref="AN21:AO21"/>
    <mergeCell ref="AP21:AQ21"/>
    <mergeCell ref="AS23:AT23"/>
    <mergeCell ref="AU23:AV23"/>
    <mergeCell ref="AD24:AE24"/>
    <mergeCell ref="AF24:AG24"/>
    <mergeCell ref="AI24:AJ24"/>
    <mergeCell ref="AK24:AL24"/>
    <mergeCell ref="AN24:AO24"/>
    <mergeCell ref="AP24:AQ24"/>
    <mergeCell ref="AS24:AT24"/>
    <mergeCell ref="AU24:AV24"/>
    <mergeCell ref="AD23:AE23"/>
    <mergeCell ref="AF23:AG23"/>
    <mergeCell ref="AI23:AJ23"/>
    <mergeCell ref="AK23:AL23"/>
    <mergeCell ref="AN23:AO23"/>
    <mergeCell ref="AP23:AQ23"/>
    <mergeCell ref="AS25:AT25"/>
    <mergeCell ref="AU25:AV25"/>
    <mergeCell ref="AD26:AE26"/>
    <mergeCell ref="AF26:AG26"/>
    <mergeCell ref="AI26:AJ26"/>
    <mergeCell ref="AK26:AL26"/>
    <mergeCell ref="AN26:AO26"/>
    <mergeCell ref="AP26:AQ26"/>
    <mergeCell ref="AS26:AT26"/>
    <mergeCell ref="AU26:AV26"/>
    <mergeCell ref="AD25:AE25"/>
    <mergeCell ref="AF25:AG25"/>
    <mergeCell ref="AI25:AJ25"/>
    <mergeCell ref="AK25:AL25"/>
    <mergeCell ref="AN25:AO25"/>
    <mergeCell ref="AP25:AQ25"/>
    <mergeCell ref="AS27:AT27"/>
    <mergeCell ref="AU27:AV27"/>
    <mergeCell ref="AD28:AE28"/>
    <mergeCell ref="AF28:AG28"/>
    <mergeCell ref="AI28:AJ28"/>
    <mergeCell ref="AK28:AL28"/>
    <mergeCell ref="AN28:AO28"/>
    <mergeCell ref="AP28:AQ28"/>
    <mergeCell ref="AS28:AT28"/>
    <mergeCell ref="AU28:AV28"/>
    <mergeCell ref="AD27:AE27"/>
    <mergeCell ref="AF27:AG27"/>
    <mergeCell ref="AI27:AJ27"/>
    <mergeCell ref="AK27:AL27"/>
    <mergeCell ref="AN27:AO27"/>
    <mergeCell ref="AP27:AQ27"/>
    <mergeCell ref="AS29:AT29"/>
    <mergeCell ref="AU29:AV29"/>
    <mergeCell ref="AD30:AE30"/>
    <mergeCell ref="AF30:AG30"/>
    <mergeCell ref="AI30:AJ30"/>
    <mergeCell ref="AK30:AL30"/>
    <mergeCell ref="AN30:AO30"/>
    <mergeCell ref="AP30:AQ30"/>
    <mergeCell ref="AS30:AT30"/>
    <mergeCell ref="AU30:AV30"/>
    <mergeCell ref="AD29:AE29"/>
    <mergeCell ref="AF29:AG29"/>
    <mergeCell ref="AI29:AJ29"/>
    <mergeCell ref="AK29:AL29"/>
    <mergeCell ref="AN29:AO29"/>
    <mergeCell ref="AP29:AQ29"/>
    <mergeCell ref="AS31:AT31"/>
    <mergeCell ref="AU31:AV31"/>
    <mergeCell ref="AD32:AE32"/>
    <mergeCell ref="AF32:AG32"/>
    <mergeCell ref="AI32:AJ32"/>
    <mergeCell ref="AK32:AL32"/>
    <mergeCell ref="AN32:AO32"/>
    <mergeCell ref="AP32:AQ32"/>
    <mergeCell ref="AS32:AT32"/>
    <mergeCell ref="AU32:AV32"/>
    <mergeCell ref="AD31:AE31"/>
    <mergeCell ref="AF31:AG31"/>
    <mergeCell ref="AI31:AJ31"/>
    <mergeCell ref="AK31:AL31"/>
    <mergeCell ref="AN31:AO31"/>
    <mergeCell ref="AP31:AQ31"/>
    <mergeCell ref="AS33:AT33"/>
    <mergeCell ref="AU33:AV33"/>
    <mergeCell ref="AD34:AE34"/>
    <mergeCell ref="AF34:AG34"/>
    <mergeCell ref="AI34:AJ34"/>
    <mergeCell ref="AK34:AL34"/>
    <mergeCell ref="AN34:AO34"/>
    <mergeCell ref="AP34:AQ34"/>
    <mergeCell ref="AS34:AT34"/>
    <mergeCell ref="AU34:AV34"/>
    <mergeCell ref="AD33:AE33"/>
    <mergeCell ref="AF33:AG33"/>
    <mergeCell ref="AI33:AJ33"/>
    <mergeCell ref="AK33:AL33"/>
    <mergeCell ref="AN33:AO33"/>
    <mergeCell ref="AP33:AQ33"/>
    <mergeCell ref="AS35:AT35"/>
    <mergeCell ref="AU35:AV35"/>
    <mergeCell ref="AD36:AE36"/>
    <mergeCell ref="AF36:AG36"/>
    <mergeCell ref="AI36:AJ36"/>
    <mergeCell ref="AK36:AL36"/>
    <mergeCell ref="AN36:AO36"/>
    <mergeCell ref="AP36:AQ36"/>
    <mergeCell ref="AS36:AT36"/>
    <mergeCell ref="AU36:AV36"/>
    <mergeCell ref="AD35:AE35"/>
    <mergeCell ref="AF35:AG35"/>
    <mergeCell ref="AI35:AJ35"/>
    <mergeCell ref="AK35:AL35"/>
    <mergeCell ref="AN35:AO35"/>
    <mergeCell ref="AP35:AQ35"/>
    <mergeCell ref="AF38:AG38"/>
    <mergeCell ref="AI38:AJ38"/>
    <mergeCell ref="AK38:AL38"/>
    <mergeCell ref="AN38:AO38"/>
    <mergeCell ref="AP38:AQ38"/>
    <mergeCell ref="AS38:AT38"/>
    <mergeCell ref="AU38:AV38"/>
    <mergeCell ref="AD37:AE37"/>
    <mergeCell ref="AF37:AG37"/>
    <mergeCell ref="AI37:AJ37"/>
    <mergeCell ref="AK37:AL37"/>
    <mergeCell ref="AN37:AO37"/>
    <mergeCell ref="AP37:AQ37"/>
    <mergeCell ref="P16:Q16"/>
    <mergeCell ref="D15:E15"/>
    <mergeCell ref="F15:G15"/>
    <mergeCell ref="I15:J15"/>
    <mergeCell ref="AD4:AW7"/>
    <mergeCell ref="AS39:AT39"/>
    <mergeCell ref="AU39:AV39"/>
    <mergeCell ref="AD40:AE40"/>
    <mergeCell ref="AF40:AG40"/>
    <mergeCell ref="AI40:AJ40"/>
    <mergeCell ref="AK40:AL40"/>
    <mergeCell ref="AN40:AO40"/>
    <mergeCell ref="AP40:AQ40"/>
    <mergeCell ref="AS40:AT40"/>
    <mergeCell ref="AU40:AV40"/>
    <mergeCell ref="AD39:AE39"/>
    <mergeCell ref="AF39:AG39"/>
    <mergeCell ref="AI39:AJ39"/>
    <mergeCell ref="AK39:AL39"/>
    <mergeCell ref="AN39:AO39"/>
    <mergeCell ref="AP39:AQ39"/>
    <mergeCell ref="AS37:AT37"/>
    <mergeCell ref="AU37:AV37"/>
    <mergeCell ref="AD38:AE38"/>
  </mergeCells>
  <pageMargins left="0.39370078740157483" right="0.39370078740157483" top="0.39370078740157483" bottom="0.39370078740157483" header="0.31496062992125984" footer="0.31496062992125984"/>
  <pageSetup paperSize="9" scale="92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9</vt:i4>
      </vt:variant>
    </vt:vector>
  </HeadingPairs>
  <TitlesOfParts>
    <vt:vector size="20" baseType="lpstr">
      <vt:lpstr>NOMINA</vt:lpstr>
      <vt:lpstr>REG1.1</vt:lpstr>
      <vt:lpstr>REG 1.2</vt:lpstr>
      <vt:lpstr>REG3</vt:lpstr>
      <vt:lpstr>REG2</vt:lpstr>
      <vt:lpstr>REG4</vt:lpstr>
      <vt:lpstr>REG5</vt:lpstr>
      <vt:lpstr>REG6</vt:lpstr>
      <vt:lpstr>REG7</vt:lpstr>
      <vt:lpstr>ACTA1</vt:lpstr>
      <vt:lpstr>ACTA 2</vt:lpstr>
      <vt:lpstr>NOMINA!Área_de_impresión</vt:lpstr>
      <vt:lpstr>'REG 1.2'!Área_de_impresión</vt:lpstr>
      <vt:lpstr>REG1.1!Área_de_impresión</vt:lpstr>
      <vt:lpstr>'REG2'!Área_de_impresión</vt:lpstr>
      <vt:lpstr>'REG3'!Área_de_impresión</vt:lpstr>
      <vt:lpstr>'REG4'!Área_de_impresión</vt:lpstr>
      <vt:lpstr>'REG5'!Área_de_impresión</vt:lpstr>
      <vt:lpstr>'REG6'!Área_de_impresión</vt:lpstr>
      <vt:lpstr>'REG7'!Área_de_impresión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JEFERSON</cp:lastModifiedBy>
  <cp:lastPrinted>2019-04-02T22:21:47Z</cp:lastPrinted>
  <dcterms:created xsi:type="dcterms:W3CDTF">2008-11-09T12:54:05Z</dcterms:created>
  <dcterms:modified xsi:type="dcterms:W3CDTF">2019-04-03T14:13:52Z</dcterms:modified>
</cp:coreProperties>
</file>