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dlordone\Desktop\MDDMM Project Final\"/>
    </mc:Choice>
  </mc:AlternateContent>
  <xr:revisionPtr revIDLastSave="0" documentId="13_ncr:1_{08633A38-E42B-4801-9910-56C67276FBFC}" xr6:coauthVersionLast="47" xr6:coauthVersionMax="47" xr10:uidLastSave="{00000000-0000-0000-0000-000000000000}"/>
  <bookViews>
    <workbookView xWindow="12000" yWindow="0" windowWidth="12000" windowHeight="12900" xr2:uid="{83D0660F-8B6E-4476-8F41-562FE9E770A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U12" i="1"/>
  <c r="T12" i="1"/>
  <c r="S12" i="1"/>
  <c r="H24" i="1"/>
  <c r="H25" i="1"/>
  <c r="H26" i="1"/>
  <c r="H27" i="1"/>
  <c r="H28" i="1"/>
  <c r="H29" i="1"/>
  <c r="H30" i="1"/>
  <c r="H31" i="1"/>
  <c r="H32" i="1"/>
  <c r="H33" i="1"/>
  <c r="H34" i="1"/>
  <c r="H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F23" i="1"/>
  <c r="E23" i="1"/>
  <c r="B23" i="1"/>
  <c r="B24" i="1"/>
  <c r="B25" i="1"/>
  <c r="B26" i="1"/>
  <c r="B27" i="1"/>
  <c r="B28" i="1"/>
  <c r="B29" i="1"/>
  <c r="B30" i="1"/>
  <c r="B31" i="1"/>
  <c r="B32" i="1"/>
  <c r="B33" i="1"/>
  <c r="B34" i="1"/>
  <c r="A24" i="1"/>
  <c r="A25" i="1"/>
  <c r="A26" i="1"/>
  <c r="A27" i="1"/>
  <c r="A28" i="1"/>
  <c r="A29" i="1"/>
  <c r="A30" i="1"/>
  <c r="A31" i="1"/>
  <c r="A32" i="1"/>
  <c r="A33" i="1"/>
  <c r="A34" i="1"/>
  <c r="A23" i="1"/>
  <c r="I10" i="1"/>
  <c r="I11" i="1"/>
  <c r="H11" i="1"/>
  <c r="U11" i="1"/>
  <c r="T11" i="1"/>
  <c r="S11" i="1"/>
  <c r="O10" i="1"/>
  <c r="U10" i="1"/>
  <c r="N10" i="1"/>
  <c r="H10" i="1"/>
  <c r="O9" i="1"/>
  <c r="N9" i="1"/>
  <c r="I3" i="1"/>
  <c r="I4" i="1"/>
  <c r="I5" i="1"/>
  <c r="I6" i="1"/>
  <c r="I7" i="1"/>
  <c r="I8" i="1"/>
  <c r="I9" i="1"/>
  <c r="H9" i="1"/>
  <c r="H4" i="1"/>
  <c r="H5" i="1"/>
  <c r="H6" i="1"/>
  <c r="H7" i="1"/>
  <c r="H8" i="1"/>
  <c r="H3" i="1"/>
  <c r="U4" i="1"/>
  <c r="U5" i="1"/>
  <c r="U6" i="1"/>
  <c r="U7" i="1"/>
  <c r="U8" i="1"/>
  <c r="U9" i="1"/>
  <c r="U3" i="1"/>
  <c r="T3" i="1"/>
  <c r="T4" i="1"/>
  <c r="T5" i="1"/>
  <c r="T6" i="1"/>
  <c r="T7" i="1"/>
  <c r="T8" i="1"/>
  <c r="T9" i="1"/>
  <c r="T10" i="1"/>
  <c r="S10" i="1"/>
  <c r="S8" i="1"/>
  <c r="S9" i="1"/>
  <c r="S4" i="1"/>
  <c r="S5" i="1"/>
  <c r="S6" i="1"/>
  <c r="S7" i="1"/>
  <c r="S3" i="1"/>
  <c r="Q8" i="1"/>
  <c r="P8" i="1"/>
  <c r="R7" i="1"/>
  <c r="R4" i="1"/>
  <c r="R5" i="1"/>
  <c r="R6" i="1"/>
  <c r="R3" i="1"/>
  <c r="Q3" i="1"/>
  <c r="Q4" i="1"/>
  <c r="Q5" i="1"/>
  <c r="Q6" i="1"/>
  <c r="Q7" i="1"/>
  <c r="P4" i="1"/>
  <c r="P5" i="1"/>
  <c r="P6" i="1"/>
  <c r="P7" i="1"/>
  <c r="P3" i="1"/>
  <c r="F3" i="1"/>
  <c r="F4" i="1"/>
  <c r="F5" i="1"/>
  <c r="F6" i="1"/>
  <c r="F7" i="1"/>
  <c r="E4" i="1"/>
  <c r="E5" i="1"/>
  <c r="E6" i="1"/>
  <c r="E7" i="1"/>
  <c r="E3" i="1"/>
  <c r="O5" i="1"/>
  <c r="O6" i="1"/>
  <c r="O7" i="1"/>
  <c r="O8" i="1"/>
  <c r="N5" i="1"/>
  <c r="N6" i="1"/>
  <c r="N7" i="1"/>
  <c r="N8" i="1"/>
  <c r="M5" i="1"/>
  <c r="M6" i="1"/>
  <c r="M7" i="1"/>
  <c r="M8" i="1"/>
  <c r="L5" i="1"/>
  <c r="L6" i="1"/>
  <c r="L7" i="1"/>
  <c r="L8" i="1"/>
  <c r="O4" i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<sst xmlns="http://schemas.openxmlformats.org/spreadsheetml/2006/main" count="48" uniqueCount="18">
  <si>
    <t>id</t>
  </si>
  <si>
    <t>dimensione</t>
  </si>
  <si>
    <t>tempo</t>
  </si>
  <si>
    <t>standard</t>
  </si>
  <si>
    <t>euristica</t>
  </si>
  <si>
    <t>risultato</t>
  </si>
  <si>
    <t>gap</t>
  </si>
  <si>
    <t>standard (5 minuti)</t>
  </si>
  <si>
    <t>delta std-heur</t>
  </si>
  <si>
    <t>delta std-std_(5min )</t>
  </si>
  <si>
    <t>delta std_(5min )-heur</t>
  </si>
  <si>
    <t>euristica (10 minuti)</t>
  </si>
  <si>
    <t>old solver</t>
  </si>
  <si>
    <t>time</t>
  </si>
  <si>
    <t>result</t>
  </si>
  <si>
    <t>new solver</t>
  </si>
  <si>
    <t>size</t>
  </si>
  <si>
    <t>new solver (heur)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</si>
</sst>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59C4-B623-4BCF-A98A-8102EA09928F}">
  <dimension ref="A1:U34"/>
  <sheetViews>
    <sheetView tabSelected="1" topLeftCell="K20" workbookViewId="0">
      <selection activeCell="R31" sqref="R31"/>
    </sheetView>
  </sheetViews>
  <sheetFormatPr defaultRowHeight="15" x14ac:dyDescent="0.25"/>
  <cols>
    <col min="2" max="2" width="14.42578125" customWidth="1"/>
    <col min="4" max="4" width="10.42578125" customWidth="1"/>
    <col min="5" max="5" width="12" customWidth="1"/>
    <col min="6" max="6" width="12.42578125" customWidth="1"/>
    <col min="8" max="8" width="12.7109375" customWidth="1"/>
    <col min="10" max="10" width="11.7109375" customWidth="1"/>
    <col min="11" max="11" width="9.7109375" bestFit="1" customWidth="1"/>
    <col min="13" max="13" width="10" customWidth="1"/>
    <col min="14" max="14" width="12" customWidth="1"/>
    <col min="15" max="15" width="10.140625" customWidth="1"/>
    <col min="20" max="20" width="12.140625" customWidth="1"/>
  </cols>
  <sheetData>
    <row r="1" spans="1:21" x14ac:dyDescent="0.25">
      <c r="A1" s="3" t="s">
        <v>3</v>
      </c>
      <c r="B1" s="3"/>
      <c r="C1" s="3"/>
      <c r="D1" s="4"/>
      <c r="E1" s="5" t="s">
        <v>7</v>
      </c>
      <c r="F1" s="3"/>
      <c r="G1" s="4"/>
      <c r="H1" s="3" t="s">
        <v>4</v>
      </c>
      <c r="I1" s="3"/>
      <c r="J1" s="3"/>
      <c r="K1" s="4"/>
      <c r="L1" s="5" t="s">
        <v>8</v>
      </c>
      <c r="M1" s="3"/>
      <c r="N1" s="3"/>
      <c r="O1" s="4"/>
      <c r="P1" s="5" t="s">
        <v>9</v>
      </c>
      <c r="Q1" s="3"/>
      <c r="R1" s="4"/>
      <c r="S1" s="3" t="s">
        <v>10</v>
      </c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s="1" t="s">
        <v>5</v>
      </c>
      <c r="E2" t="s">
        <v>0</v>
      </c>
      <c r="F2" t="s">
        <v>1</v>
      </c>
      <c r="G2" s="1" t="s">
        <v>5</v>
      </c>
      <c r="H2" t="s">
        <v>0</v>
      </c>
      <c r="I2" t="s">
        <v>1</v>
      </c>
      <c r="J2" t="s">
        <v>2</v>
      </c>
      <c r="K2" s="1" t="s">
        <v>5</v>
      </c>
      <c r="L2" t="s">
        <v>0</v>
      </c>
      <c r="M2" t="s">
        <v>1</v>
      </c>
      <c r="N2" t="s">
        <v>2</v>
      </c>
      <c r="O2" s="1" t="s">
        <v>6</v>
      </c>
      <c r="P2" t="s">
        <v>0</v>
      </c>
      <c r="Q2" t="s">
        <v>1</v>
      </c>
      <c r="R2" s="1" t="s">
        <v>6</v>
      </c>
      <c r="S2" t="s">
        <v>0</v>
      </c>
      <c r="T2" t="s">
        <v>1</v>
      </c>
      <c r="U2" t="s">
        <v>6</v>
      </c>
    </row>
    <row r="3" spans="1:21" x14ac:dyDescent="0.25">
      <c r="A3">
        <v>765</v>
      </c>
      <c r="B3">
        <v>50</v>
      </c>
      <c r="C3">
        <v>919.08</v>
      </c>
      <c r="D3" s="1">
        <v>245.46</v>
      </c>
      <c r="E3">
        <f>A3</f>
        <v>765</v>
      </c>
      <c r="F3">
        <f>B3</f>
        <v>50</v>
      </c>
      <c r="G3" s="1">
        <v>258.39</v>
      </c>
      <c r="H3">
        <f>E3</f>
        <v>765</v>
      </c>
      <c r="I3">
        <f>F3</f>
        <v>50</v>
      </c>
      <c r="J3">
        <v>12.76</v>
      </c>
      <c r="K3" s="1">
        <v>299.29000000000002</v>
      </c>
      <c r="L3">
        <f t="shared" ref="L3:M8" si="0">A3</f>
        <v>765</v>
      </c>
      <c r="M3">
        <f t="shared" si="0"/>
        <v>50</v>
      </c>
      <c r="N3">
        <f t="shared" ref="N3:N10" si="1">J3-C3</f>
        <v>-906.32</v>
      </c>
      <c r="O3" s="1">
        <f t="shared" ref="O3:O10" si="2">((D3-K3)/D3)*100</f>
        <v>-21.930253401776262</v>
      </c>
      <c r="P3">
        <f t="shared" ref="P3:Q8" si="3">A3</f>
        <v>765</v>
      </c>
      <c r="Q3">
        <f t="shared" si="3"/>
        <v>50</v>
      </c>
      <c r="R3" s="1">
        <f>((D3-G3)/D3)*100</f>
        <v>-5.2676607186506876</v>
      </c>
      <c r="S3">
        <f>E3</f>
        <v>765</v>
      </c>
      <c r="T3">
        <f>F3</f>
        <v>50</v>
      </c>
      <c r="U3">
        <f>((G3-K3)/G3)*100</f>
        <v>-15.828785943728487</v>
      </c>
    </row>
    <row r="4" spans="1:21" x14ac:dyDescent="0.25">
      <c r="A4">
        <v>7289</v>
      </c>
      <c r="B4">
        <v>50</v>
      </c>
      <c r="C4">
        <v>486.35</v>
      </c>
      <c r="D4" s="1">
        <v>2576.48</v>
      </c>
      <c r="E4">
        <f t="shared" ref="E4:F7" si="4">A4</f>
        <v>7289</v>
      </c>
      <c r="F4">
        <f t="shared" si="4"/>
        <v>50</v>
      </c>
      <c r="G4" s="1">
        <v>2577.9899999999998</v>
      </c>
      <c r="H4">
        <f t="shared" ref="H4:I8" si="5">E4</f>
        <v>7289</v>
      </c>
      <c r="I4">
        <f t="shared" si="5"/>
        <v>50</v>
      </c>
      <c r="J4">
        <v>3.86</v>
      </c>
      <c r="K4" s="1">
        <v>2959.78</v>
      </c>
      <c r="L4">
        <f t="shared" si="0"/>
        <v>7289</v>
      </c>
      <c r="M4">
        <f t="shared" si="0"/>
        <v>50</v>
      </c>
      <c r="N4">
        <f t="shared" si="1"/>
        <v>-482.49</v>
      </c>
      <c r="O4" s="1">
        <f t="shared" si="2"/>
        <v>-14.876886294479297</v>
      </c>
      <c r="P4">
        <f t="shared" si="3"/>
        <v>7289</v>
      </c>
      <c r="Q4">
        <f t="shared" si="3"/>
        <v>50</v>
      </c>
      <c r="R4" s="1">
        <f t="shared" ref="R4:R6" si="6">((D4-G4)/D4)*100</f>
        <v>-5.8607091846230648E-2</v>
      </c>
      <c r="S4">
        <f t="shared" ref="S4:T9" si="7">E4</f>
        <v>7289</v>
      </c>
      <c r="T4">
        <f t="shared" si="7"/>
        <v>50</v>
      </c>
      <c r="U4">
        <f t="shared" ref="U4:U12" si="8">((G4-K4)/G4)*100</f>
        <v>-14.809599726919052</v>
      </c>
    </row>
    <row r="5" spans="1:21" x14ac:dyDescent="0.25">
      <c r="A5">
        <v>6774</v>
      </c>
      <c r="B5">
        <v>50</v>
      </c>
      <c r="C5">
        <v>1443</v>
      </c>
      <c r="D5" s="1">
        <v>3715.25</v>
      </c>
      <c r="E5">
        <f t="shared" si="4"/>
        <v>6774</v>
      </c>
      <c r="F5">
        <f t="shared" si="4"/>
        <v>50</v>
      </c>
      <c r="G5" s="1">
        <v>3860.47</v>
      </c>
      <c r="H5">
        <f t="shared" si="5"/>
        <v>6774</v>
      </c>
      <c r="I5">
        <f t="shared" si="5"/>
        <v>50</v>
      </c>
      <c r="J5">
        <v>6.07</v>
      </c>
      <c r="K5" s="1">
        <v>4247.93</v>
      </c>
      <c r="L5">
        <f t="shared" si="0"/>
        <v>6774</v>
      </c>
      <c r="M5">
        <f t="shared" si="0"/>
        <v>50</v>
      </c>
      <c r="N5">
        <f t="shared" si="1"/>
        <v>-1436.93</v>
      </c>
      <c r="O5" s="1">
        <f t="shared" si="2"/>
        <v>-14.337662337662346</v>
      </c>
      <c r="P5">
        <f t="shared" si="3"/>
        <v>6774</v>
      </c>
      <c r="Q5">
        <f t="shared" si="3"/>
        <v>50</v>
      </c>
      <c r="R5" s="1">
        <f t="shared" si="6"/>
        <v>-3.9087544579772504</v>
      </c>
      <c r="S5">
        <f t="shared" si="7"/>
        <v>6774</v>
      </c>
      <c r="T5">
        <f t="shared" si="7"/>
        <v>50</v>
      </c>
      <c r="U5">
        <f t="shared" si="8"/>
        <v>-10.036601760925496</v>
      </c>
    </row>
    <row r="6" spans="1:21" x14ac:dyDescent="0.25">
      <c r="A6">
        <v>2891</v>
      </c>
      <c r="B6">
        <v>75</v>
      </c>
      <c r="C6">
        <v>5075.6000000000004</v>
      </c>
      <c r="D6" s="1">
        <v>10605.63</v>
      </c>
      <c r="E6">
        <f t="shared" si="4"/>
        <v>2891</v>
      </c>
      <c r="F6">
        <f t="shared" si="4"/>
        <v>75</v>
      </c>
      <c r="G6" s="1">
        <v>11324.32</v>
      </c>
      <c r="H6">
        <f t="shared" si="5"/>
        <v>2891</v>
      </c>
      <c r="I6">
        <f t="shared" si="5"/>
        <v>75</v>
      </c>
      <c r="J6">
        <v>4.24</v>
      </c>
      <c r="K6" s="1">
        <v>13101.63</v>
      </c>
      <c r="L6">
        <f t="shared" si="0"/>
        <v>2891</v>
      </c>
      <c r="M6">
        <f t="shared" si="0"/>
        <v>75</v>
      </c>
      <c r="N6">
        <f t="shared" si="1"/>
        <v>-5071.3600000000006</v>
      </c>
      <c r="O6" s="1">
        <f t="shared" si="2"/>
        <v>-23.534669793307899</v>
      </c>
      <c r="P6">
        <f t="shared" si="3"/>
        <v>2891</v>
      </c>
      <c r="Q6">
        <f t="shared" si="3"/>
        <v>75</v>
      </c>
      <c r="R6" s="1">
        <f t="shared" si="6"/>
        <v>-6.7764951257021089</v>
      </c>
      <c r="S6">
        <f t="shared" si="7"/>
        <v>2891</v>
      </c>
      <c r="T6">
        <f t="shared" si="7"/>
        <v>75</v>
      </c>
      <c r="U6">
        <f t="shared" si="8"/>
        <v>-15.694628904870223</v>
      </c>
    </row>
    <row r="7" spans="1:21" x14ac:dyDescent="0.25">
      <c r="A7">
        <v>6576</v>
      </c>
      <c r="B7">
        <v>75</v>
      </c>
      <c r="C7">
        <v>2255.81</v>
      </c>
      <c r="D7" s="1">
        <v>18695.439999999999</v>
      </c>
      <c r="E7">
        <f t="shared" si="4"/>
        <v>6576</v>
      </c>
      <c r="F7">
        <f t="shared" si="4"/>
        <v>75</v>
      </c>
      <c r="G7" s="1">
        <v>19745.11</v>
      </c>
      <c r="H7">
        <f t="shared" si="5"/>
        <v>6576</v>
      </c>
      <c r="I7">
        <f t="shared" si="5"/>
        <v>75</v>
      </c>
      <c r="J7">
        <v>45.61</v>
      </c>
      <c r="K7" s="1">
        <v>19729.36</v>
      </c>
      <c r="L7">
        <f t="shared" si="0"/>
        <v>6576</v>
      </c>
      <c r="M7">
        <f t="shared" si="0"/>
        <v>75</v>
      </c>
      <c r="N7">
        <f t="shared" si="1"/>
        <v>-2210.1999999999998</v>
      </c>
      <c r="O7" s="1">
        <f t="shared" si="2"/>
        <v>-5.5303325302854711</v>
      </c>
      <c r="P7">
        <f t="shared" si="3"/>
        <v>6576</v>
      </c>
      <c r="Q7">
        <f t="shared" si="3"/>
        <v>75</v>
      </c>
      <c r="R7" s="1">
        <f>((D7-G7)/D7)*100</f>
        <v>-5.6145776724163854</v>
      </c>
      <c r="S7">
        <f t="shared" si="7"/>
        <v>6576</v>
      </c>
      <c r="T7">
        <f t="shared" si="7"/>
        <v>75</v>
      </c>
      <c r="U7">
        <f t="shared" si="8"/>
        <v>7.9766585245663352E-2</v>
      </c>
    </row>
    <row r="8" spans="1:21" x14ac:dyDescent="0.25">
      <c r="A8">
        <v>9</v>
      </c>
      <c r="B8">
        <v>75</v>
      </c>
      <c r="C8">
        <v>6060.05</v>
      </c>
      <c r="D8" s="1">
        <v>5200.3697000000002</v>
      </c>
      <c r="E8">
        <v>9</v>
      </c>
      <c r="F8">
        <v>75</v>
      </c>
      <c r="G8" s="1">
        <v>6316.19</v>
      </c>
      <c r="H8">
        <f t="shared" si="5"/>
        <v>9</v>
      </c>
      <c r="I8">
        <f t="shared" si="5"/>
        <v>75</v>
      </c>
      <c r="J8">
        <v>41.01</v>
      </c>
      <c r="K8" s="1">
        <v>6196.28</v>
      </c>
      <c r="L8">
        <f t="shared" si="0"/>
        <v>9</v>
      </c>
      <c r="M8">
        <f t="shared" si="0"/>
        <v>75</v>
      </c>
      <c r="N8">
        <f t="shared" si="1"/>
        <v>-6019.04</v>
      </c>
      <c r="O8" s="1">
        <f t="shared" si="2"/>
        <v>-19.150759608494749</v>
      </c>
      <c r="P8">
        <f t="shared" si="3"/>
        <v>9</v>
      </c>
      <c r="Q8">
        <f t="shared" si="3"/>
        <v>75</v>
      </c>
      <c r="R8" s="1">
        <f>((D8-G8)/D8)*100</f>
        <v>-21.456557213615014</v>
      </c>
      <c r="S8">
        <f>E8</f>
        <v>9</v>
      </c>
      <c r="T8">
        <f>F8</f>
        <v>75</v>
      </c>
      <c r="U8">
        <f t="shared" si="8"/>
        <v>1.898454606337046</v>
      </c>
    </row>
    <row r="9" spans="1:21" x14ac:dyDescent="0.25">
      <c r="D9" s="1"/>
      <c r="E9">
        <v>5381</v>
      </c>
      <c r="F9">
        <v>100</v>
      </c>
      <c r="G9" s="1">
        <v>9705.9699999999993</v>
      </c>
      <c r="H9">
        <f t="shared" ref="H9:I11" si="9">E9</f>
        <v>5381</v>
      </c>
      <c r="I9">
        <f t="shared" si="9"/>
        <v>100</v>
      </c>
      <c r="J9">
        <v>24.16</v>
      </c>
      <c r="K9" s="1">
        <v>9901.93</v>
      </c>
      <c r="N9">
        <f t="shared" si="1"/>
        <v>24.16</v>
      </c>
      <c r="O9" s="1" t="e">
        <f t="shared" si="2"/>
        <v>#DIV/0!</v>
      </c>
      <c r="R9" s="1"/>
      <c r="S9">
        <f t="shared" si="7"/>
        <v>5381</v>
      </c>
      <c r="T9">
        <f t="shared" si="7"/>
        <v>100</v>
      </c>
      <c r="U9">
        <f t="shared" si="8"/>
        <v>-2.0189635863288364</v>
      </c>
    </row>
    <row r="10" spans="1:21" x14ac:dyDescent="0.25">
      <c r="D10" s="1"/>
      <c r="E10">
        <v>1942</v>
      </c>
      <c r="F10">
        <v>100</v>
      </c>
      <c r="G10" s="1">
        <v>17198.169999999998</v>
      </c>
      <c r="H10">
        <f t="shared" si="9"/>
        <v>1942</v>
      </c>
      <c r="I10">
        <f t="shared" si="9"/>
        <v>100</v>
      </c>
      <c r="J10">
        <v>66.069999999999993</v>
      </c>
      <c r="K10" s="1">
        <v>15528.88</v>
      </c>
      <c r="N10">
        <f t="shared" si="1"/>
        <v>66.069999999999993</v>
      </c>
      <c r="O10" s="1" t="e">
        <f t="shared" si="2"/>
        <v>#DIV/0!</v>
      </c>
      <c r="R10" s="1"/>
      <c r="S10">
        <f t="shared" ref="S10:T12" si="10">E10</f>
        <v>1942</v>
      </c>
      <c r="T10">
        <f t="shared" si="10"/>
        <v>100</v>
      </c>
      <c r="U10">
        <f t="shared" si="8"/>
        <v>9.7062071138964168</v>
      </c>
    </row>
    <row r="11" spans="1:21" x14ac:dyDescent="0.25">
      <c r="D11" s="1"/>
      <c r="E11">
        <v>9569</v>
      </c>
      <c r="F11">
        <v>200</v>
      </c>
      <c r="G11" s="1">
        <v>18064.88</v>
      </c>
      <c r="H11">
        <f t="shared" si="9"/>
        <v>9569</v>
      </c>
      <c r="I11">
        <f t="shared" si="9"/>
        <v>200</v>
      </c>
      <c r="J11">
        <v>796.07</v>
      </c>
      <c r="K11" s="1">
        <v>15823.67</v>
      </c>
      <c r="O11" s="1"/>
      <c r="R11" s="1"/>
      <c r="S11">
        <f t="shared" si="10"/>
        <v>9569</v>
      </c>
      <c r="T11">
        <f t="shared" si="10"/>
        <v>200</v>
      </c>
      <c r="U11">
        <f t="shared" si="8"/>
        <v>12.406448312969701</v>
      </c>
    </row>
    <row r="12" spans="1:21" x14ac:dyDescent="0.25">
      <c r="D12" s="1"/>
      <c r="E12">
        <v>6901</v>
      </c>
      <c r="F12">
        <v>200</v>
      </c>
      <c r="G12" s="1">
        <v>9917.19</v>
      </c>
      <c r="H12">
        <v>6901</v>
      </c>
      <c r="I12">
        <v>200</v>
      </c>
      <c r="J12">
        <v>704.05</v>
      </c>
      <c r="K12" s="1">
        <v>8676.6</v>
      </c>
      <c r="O12" s="1"/>
      <c r="R12" s="1"/>
      <c r="S12">
        <f t="shared" si="10"/>
        <v>6901</v>
      </c>
      <c r="T12">
        <f t="shared" si="10"/>
        <v>200</v>
      </c>
      <c r="U12">
        <f t="shared" si="8"/>
        <v>12.509491095764021</v>
      </c>
    </row>
    <row r="13" spans="1:21" x14ac:dyDescent="0.25">
      <c r="D13" s="1"/>
      <c r="G13" s="1"/>
      <c r="H13">
        <v>8755</v>
      </c>
      <c r="I13">
        <v>300</v>
      </c>
      <c r="J13">
        <v>5158.84</v>
      </c>
      <c r="K13" s="1">
        <v>16185.12</v>
      </c>
      <c r="O13" s="1"/>
      <c r="R13" s="1"/>
    </row>
    <row r="14" spans="1:21" x14ac:dyDescent="0.25">
      <c r="H14">
        <v>3149</v>
      </c>
      <c r="I14">
        <v>300</v>
      </c>
      <c r="J14">
        <v>14803.62</v>
      </c>
      <c r="K14" s="1">
        <v>30290.49</v>
      </c>
    </row>
    <row r="16" spans="1:21" x14ac:dyDescent="0.25">
      <c r="I16" s="2"/>
    </row>
    <row r="20" spans="1:18" ht="15.75" thickBot="1" x14ac:dyDescent="0.3">
      <c r="M20" s="9"/>
      <c r="N20" s="9"/>
      <c r="O20" s="9"/>
      <c r="P20" s="9"/>
    </row>
    <row r="21" spans="1:18" ht="16.5" thickTop="1" thickBot="1" x14ac:dyDescent="0.3">
      <c r="A21" s="3" t="s">
        <v>4</v>
      </c>
      <c r="B21" s="3"/>
      <c r="C21" s="3"/>
      <c r="D21" s="4"/>
      <c r="E21" s="5" t="s">
        <v>11</v>
      </c>
      <c r="F21" s="3"/>
      <c r="G21" s="4"/>
      <c r="H21" t="s">
        <v>6</v>
      </c>
      <c r="L21" s="8"/>
      <c r="M21" s="10" t="s">
        <v>12</v>
      </c>
      <c r="N21" s="11"/>
      <c r="O21" s="15" t="s">
        <v>15</v>
      </c>
      <c r="P21" s="16"/>
      <c r="Q21" s="15" t="s">
        <v>17</v>
      </c>
      <c r="R21" s="16"/>
    </row>
    <row r="22" spans="1:18" ht="16.5" thickTop="1" thickBot="1" x14ac:dyDescent="0.3">
      <c r="A22" t="s">
        <v>0</v>
      </c>
      <c r="B22" t="s">
        <v>1</v>
      </c>
      <c r="C22" t="s">
        <v>2</v>
      </c>
      <c r="D22" s="1" t="s">
        <v>5</v>
      </c>
      <c r="E22" t="s">
        <v>0</v>
      </c>
      <c r="F22" t="s">
        <v>1</v>
      </c>
      <c r="G22" s="1" t="s">
        <v>5</v>
      </c>
      <c r="J22" s="1"/>
      <c r="K22" s="14" t="s">
        <v>0</v>
      </c>
      <c r="L22" s="14" t="s">
        <v>16</v>
      </c>
      <c r="M22" s="12" t="s">
        <v>13</v>
      </c>
      <c r="N22" s="13" t="s">
        <v>14</v>
      </c>
      <c r="O22" s="12" t="s">
        <v>13</v>
      </c>
      <c r="P22" s="13" t="s">
        <v>14</v>
      </c>
      <c r="Q22" s="12" t="s">
        <v>13</v>
      </c>
      <c r="R22" s="13" t="s">
        <v>14</v>
      </c>
    </row>
    <row r="23" spans="1:18" ht="15.75" thickTop="1" x14ac:dyDescent="0.25">
      <c r="A23">
        <f>H3</f>
        <v>765</v>
      </c>
      <c r="B23">
        <f>I3</f>
        <v>50</v>
      </c>
      <c r="C23">
        <v>12.76</v>
      </c>
      <c r="D23" s="1">
        <v>299.29000000000002</v>
      </c>
      <c r="E23">
        <f>A23</f>
        <v>765</v>
      </c>
      <c r="F23">
        <f>B23</f>
        <v>50</v>
      </c>
      <c r="G23" s="1">
        <v>299.29000000000002</v>
      </c>
      <c r="H23">
        <f>((D23-G23)/D23)*100</f>
        <v>0</v>
      </c>
      <c r="J23" s="1"/>
      <c r="K23" s="1">
        <v>5311</v>
      </c>
      <c r="L23" s="6">
        <v>40</v>
      </c>
      <c r="M23" s="7">
        <v>550.52</v>
      </c>
      <c r="N23" s="1">
        <v>3361.08</v>
      </c>
      <c r="O23" s="7">
        <v>113.75</v>
      </c>
      <c r="P23" s="1">
        <v>3327.47</v>
      </c>
      <c r="Q23" s="7">
        <v>2.11</v>
      </c>
      <c r="R23" s="1">
        <v>3949.4</v>
      </c>
    </row>
    <row r="24" spans="1:18" x14ac:dyDescent="0.25">
      <c r="A24">
        <f t="shared" ref="A24:B34" si="11">H4</f>
        <v>7289</v>
      </c>
      <c r="B24">
        <f t="shared" si="11"/>
        <v>50</v>
      </c>
      <c r="C24">
        <v>3.86</v>
      </c>
      <c r="D24" s="1">
        <v>2959.78</v>
      </c>
      <c r="E24">
        <f t="shared" ref="E24:E34" si="12">A24</f>
        <v>7289</v>
      </c>
      <c r="F24">
        <f t="shared" ref="F24:F34" si="13">B24</f>
        <v>50</v>
      </c>
      <c r="G24" s="1">
        <v>2959.78</v>
      </c>
      <c r="H24">
        <f t="shared" ref="H24:H34" si="14">((D24-G24)/D24)*100</f>
        <v>0</v>
      </c>
      <c r="J24" s="1"/>
      <c r="K24" s="1">
        <v>5311</v>
      </c>
      <c r="L24" s="6">
        <v>30</v>
      </c>
      <c r="M24" s="7">
        <v>283.27999999999997</v>
      </c>
      <c r="N24" s="1">
        <v>2382.5700000000002</v>
      </c>
      <c r="O24" s="7">
        <v>37</v>
      </c>
      <c r="P24" s="1">
        <v>2382.5700000000002</v>
      </c>
      <c r="Q24" s="7">
        <v>0.87</v>
      </c>
      <c r="R24" s="1">
        <v>2914.01</v>
      </c>
    </row>
    <row r="25" spans="1:18" x14ac:dyDescent="0.25">
      <c r="A25">
        <f t="shared" si="11"/>
        <v>6774</v>
      </c>
      <c r="B25">
        <f t="shared" si="11"/>
        <v>50</v>
      </c>
      <c r="C25">
        <v>6.07</v>
      </c>
      <c r="D25" s="1">
        <v>4247.93</v>
      </c>
      <c r="E25">
        <f t="shared" si="12"/>
        <v>6774</v>
      </c>
      <c r="F25">
        <f t="shared" si="13"/>
        <v>50</v>
      </c>
      <c r="G25" s="1">
        <v>4247.93</v>
      </c>
      <c r="H25">
        <f t="shared" si="14"/>
        <v>0</v>
      </c>
      <c r="J25" s="1"/>
      <c r="K25" s="1">
        <v>3649</v>
      </c>
      <c r="L25" s="6">
        <v>40</v>
      </c>
      <c r="M25" s="7">
        <v>543.44000000000005</v>
      </c>
      <c r="N25" s="1">
        <v>2911.19</v>
      </c>
      <c r="O25" s="7">
        <v>472.96</v>
      </c>
      <c r="P25" s="1">
        <v>2760.92</v>
      </c>
      <c r="Q25" s="7">
        <v>12.69</v>
      </c>
      <c r="R25" s="1">
        <v>3008.21</v>
      </c>
    </row>
    <row r="26" spans="1:18" x14ac:dyDescent="0.25">
      <c r="A26">
        <f t="shared" si="11"/>
        <v>2891</v>
      </c>
      <c r="B26">
        <f t="shared" si="11"/>
        <v>75</v>
      </c>
      <c r="C26">
        <v>4.24</v>
      </c>
      <c r="D26" s="1">
        <v>13101.63</v>
      </c>
      <c r="E26">
        <f t="shared" si="12"/>
        <v>2891</v>
      </c>
      <c r="F26">
        <f t="shared" si="13"/>
        <v>75</v>
      </c>
      <c r="G26" s="1">
        <v>13101.63</v>
      </c>
      <c r="H26">
        <f t="shared" si="14"/>
        <v>0</v>
      </c>
      <c r="J26" s="1"/>
      <c r="K26" s="1">
        <v>3649</v>
      </c>
      <c r="L26" s="6">
        <v>30</v>
      </c>
      <c r="M26" s="7">
        <v>584.97</v>
      </c>
      <c r="N26" s="1">
        <v>2142.77</v>
      </c>
      <c r="O26" s="7">
        <v>129.97999999999999</v>
      </c>
      <c r="P26" s="1">
        <v>2136.75</v>
      </c>
      <c r="Q26" s="7">
        <v>8.9600000000000009</v>
      </c>
      <c r="R26" s="1">
        <v>2355.61</v>
      </c>
    </row>
    <row r="27" spans="1:18" x14ac:dyDescent="0.25">
      <c r="A27">
        <f t="shared" si="11"/>
        <v>6576</v>
      </c>
      <c r="B27">
        <f t="shared" si="11"/>
        <v>75</v>
      </c>
      <c r="C27">
        <v>45.61</v>
      </c>
      <c r="D27" s="1">
        <v>19729.36</v>
      </c>
      <c r="E27">
        <f t="shared" si="12"/>
        <v>6576</v>
      </c>
      <c r="F27">
        <f t="shared" si="13"/>
        <v>75</v>
      </c>
      <c r="G27" s="1">
        <v>19729.36</v>
      </c>
      <c r="H27">
        <f t="shared" si="14"/>
        <v>0</v>
      </c>
      <c r="J27" s="1"/>
      <c r="K27" s="1">
        <v>7535</v>
      </c>
      <c r="L27" s="6">
        <v>40</v>
      </c>
      <c r="M27" s="7">
        <v>247.06</v>
      </c>
      <c r="N27" s="1">
        <v>11721.23</v>
      </c>
      <c r="O27" s="7">
        <v>105.21</v>
      </c>
      <c r="P27" s="1">
        <v>11481.73</v>
      </c>
      <c r="Q27" s="7">
        <v>9.23</v>
      </c>
      <c r="R27" s="1">
        <v>11912.37</v>
      </c>
    </row>
    <row r="28" spans="1:18" x14ac:dyDescent="0.25">
      <c r="A28">
        <f t="shared" si="11"/>
        <v>9</v>
      </c>
      <c r="B28">
        <f t="shared" si="11"/>
        <v>75</v>
      </c>
      <c r="C28">
        <v>41.01</v>
      </c>
      <c r="D28" s="1">
        <v>6196.28</v>
      </c>
      <c r="E28">
        <f t="shared" si="12"/>
        <v>9</v>
      </c>
      <c r="F28">
        <f t="shared" si="13"/>
        <v>75</v>
      </c>
      <c r="G28" s="1">
        <v>6196.28</v>
      </c>
      <c r="H28">
        <f t="shared" si="14"/>
        <v>0</v>
      </c>
      <c r="J28" s="1"/>
      <c r="K28" s="1">
        <v>7535</v>
      </c>
      <c r="L28" s="6">
        <v>30</v>
      </c>
      <c r="M28" s="7">
        <v>265.49</v>
      </c>
      <c r="N28" s="1">
        <v>8574.9</v>
      </c>
      <c r="O28" s="7">
        <v>25.04</v>
      </c>
      <c r="P28" s="1">
        <v>8574.9</v>
      </c>
      <c r="Q28" s="7">
        <v>4.68</v>
      </c>
      <c r="R28" s="1">
        <v>8744.75</v>
      </c>
    </row>
    <row r="29" spans="1:18" x14ac:dyDescent="0.25">
      <c r="A29">
        <f t="shared" si="11"/>
        <v>5381</v>
      </c>
      <c r="B29">
        <f t="shared" si="11"/>
        <v>100</v>
      </c>
      <c r="C29">
        <v>24.16</v>
      </c>
      <c r="D29" s="1">
        <v>9901.93</v>
      </c>
      <c r="E29">
        <f t="shared" si="12"/>
        <v>5381</v>
      </c>
      <c r="F29">
        <f t="shared" si="13"/>
        <v>100</v>
      </c>
      <c r="G29" s="1">
        <v>9901.93</v>
      </c>
      <c r="H29">
        <f t="shared" si="14"/>
        <v>0</v>
      </c>
      <c r="J29" s="1"/>
      <c r="K29" s="1">
        <v>3649</v>
      </c>
      <c r="L29" s="6">
        <v>20</v>
      </c>
      <c r="M29" s="7">
        <v>283.49</v>
      </c>
      <c r="N29" s="1">
        <v>1392.06</v>
      </c>
      <c r="O29" s="7">
        <v>22.47</v>
      </c>
      <c r="P29" s="1">
        <v>1389.52</v>
      </c>
      <c r="Q29" s="7">
        <v>2.0699999999999998</v>
      </c>
      <c r="R29" s="1">
        <v>1549.78</v>
      </c>
    </row>
    <row r="30" spans="1:18" x14ac:dyDescent="0.25">
      <c r="A30">
        <f t="shared" si="11"/>
        <v>1942</v>
      </c>
      <c r="B30">
        <f t="shared" si="11"/>
        <v>100</v>
      </c>
      <c r="C30">
        <v>66.069999999999993</v>
      </c>
      <c r="D30" s="1">
        <v>15528.88</v>
      </c>
      <c r="E30">
        <f t="shared" si="12"/>
        <v>1942</v>
      </c>
      <c r="F30">
        <f t="shared" si="13"/>
        <v>100</v>
      </c>
      <c r="G30" s="1">
        <v>15528.88</v>
      </c>
      <c r="H30">
        <f t="shared" si="14"/>
        <v>0</v>
      </c>
      <c r="J30" s="1"/>
      <c r="K30" s="1">
        <v>5311</v>
      </c>
      <c r="L30" s="6">
        <v>20</v>
      </c>
      <c r="M30" s="7">
        <v>146.62</v>
      </c>
      <c r="N30" s="1">
        <v>1639.43</v>
      </c>
      <c r="O30" s="7">
        <v>10.31</v>
      </c>
      <c r="P30" s="1">
        <v>1639.42</v>
      </c>
      <c r="Q30" s="7">
        <v>0.63</v>
      </c>
      <c r="R30" s="1">
        <v>1913.14</v>
      </c>
    </row>
    <row r="31" spans="1:18" x14ac:dyDescent="0.25">
      <c r="A31">
        <f t="shared" si="11"/>
        <v>9569</v>
      </c>
      <c r="B31">
        <f t="shared" si="11"/>
        <v>200</v>
      </c>
      <c r="C31">
        <v>796.07</v>
      </c>
      <c r="D31" s="1">
        <v>15823.67</v>
      </c>
      <c r="E31">
        <f t="shared" si="12"/>
        <v>9569</v>
      </c>
      <c r="F31">
        <f t="shared" si="13"/>
        <v>200</v>
      </c>
      <c r="G31" s="1">
        <v>15823.67</v>
      </c>
      <c r="H31">
        <f t="shared" si="14"/>
        <v>0</v>
      </c>
      <c r="J31" s="1"/>
      <c r="K31" s="1">
        <v>7535</v>
      </c>
      <c r="L31" s="6">
        <v>20</v>
      </c>
      <c r="M31" s="7">
        <v>132.16</v>
      </c>
      <c r="N31" s="1">
        <v>6244.74</v>
      </c>
      <c r="O31" s="7">
        <v>10.92</v>
      </c>
      <c r="P31" s="1">
        <v>6244.74</v>
      </c>
      <c r="Q31" s="7">
        <v>1.69</v>
      </c>
      <c r="R31" s="1">
        <v>6394.62</v>
      </c>
    </row>
    <row r="32" spans="1:18" x14ac:dyDescent="0.25">
      <c r="A32">
        <f t="shared" si="11"/>
        <v>6901</v>
      </c>
      <c r="B32">
        <f t="shared" si="11"/>
        <v>200</v>
      </c>
      <c r="C32">
        <v>704.05</v>
      </c>
      <c r="D32" s="1">
        <v>8676.6</v>
      </c>
      <c r="E32">
        <f t="shared" si="12"/>
        <v>6901</v>
      </c>
      <c r="F32">
        <f t="shared" si="13"/>
        <v>200</v>
      </c>
      <c r="G32" s="1">
        <v>8778.92</v>
      </c>
      <c r="H32">
        <f t="shared" si="14"/>
        <v>-1.1792637669133037</v>
      </c>
      <c r="J32" s="1"/>
      <c r="K32" s="1"/>
      <c r="L32" s="6"/>
      <c r="M32" s="7"/>
      <c r="N32" s="1"/>
      <c r="O32" s="7"/>
      <c r="P32" s="1"/>
      <c r="Q32" s="7"/>
      <c r="R32" s="1"/>
    </row>
    <row r="33" spans="1:18" x14ac:dyDescent="0.25">
      <c r="A33">
        <f t="shared" si="11"/>
        <v>8755</v>
      </c>
      <c r="B33">
        <f t="shared" si="11"/>
        <v>300</v>
      </c>
      <c r="C33">
        <v>5158.84</v>
      </c>
      <c r="D33" s="1">
        <v>16185.12</v>
      </c>
      <c r="E33">
        <f t="shared" si="12"/>
        <v>8755</v>
      </c>
      <c r="F33">
        <f t="shared" si="13"/>
        <v>300</v>
      </c>
      <c r="G33" s="1">
        <v>18830.16</v>
      </c>
      <c r="H33">
        <f t="shared" si="14"/>
        <v>-16.342418221180928</v>
      </c>
      <c r="J33" s="1"/>
      <c r="K33" s="1"/>
      <c r="L33" s="6"/>
      <c r="M33" s="7"/>
      <c r="N33" s="1"/>
      <c r="O33" s="7"/>
      <c r="P33" s="1"/>
      <c r="Q33" s="7"/>
      <c r="R33" s="1"/>
    </row>
    <row r="34" spans="1:18" x14ac:dyDescent="0.25">
      <c r="A34">
        <f t="shared" si="11"/>
        <v>3149</v>
      </c>
      <c r="B34">
        <f t="shared" si="11"/>
        <v>300</v>
      </c>
      <c r="C34">
        <v>14803.62</v>
      </c>
      <c r="D34" s="1">
        <v>30290.49</v>
      </c>
      <c r="E34">
        <f t="shared" si="12"/>
        <v>3149</v>
      </c>
      <c r="F34">
        <f t="shared" si="13"/>
        <v>300</v>
      </c>
      <c r="G34" s="1">
        <v>42409.074999999997</v>
      </c>
      <c r="H34">
        <f t="shared" si="14"/>
        <v>-40.007886963862241</v>
      </c>
      <c r="J34" s="1"/>
      <c r="K34" s="1"/>
      <c r="L34" s="6"/>
      <c r="M34" s="7"/>
      <c r="N34" s="1"/>
      <c r="O34" s="7"/>
      <c r="P34" s="1"/>
      <c r="Q34" s="7"/>
      <c r="R34" s="1"/>
    </row>
  </sheetData>
  <mergeCells count="11">
    <mergeCell ref="A1:D1"/>
    <mergeCell ref="A21:D21"/>
    <mergeCell ref="E21:G21"/>
    <mergeCell ref="S1:U1"/>
    <mergeCell ref="E1:G1"/>
    <mergeCell ref="H1:K1"/>
    <mergeCell ref="L1:O1"/>
    <mergeCell ref="P1:R1"/>
    <mergeCell ref="M21:N21"/>
    <mergeCell ref="O21:P21"/>
    <mergeCell ref="Q21:R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Santucciu</dc:creator>
  <cp:lastModifiedBy>Francesco Santucciu</cp:lastModifiedBy>
  <dcterms:created xsi:type="dcterms:W3CDTF">2024-04-02T13:30:22Z</dcterms:created>
  <dcterms:modified xsi:type="dcterms:W3CDTF">2024-04-30T14:20:09Z</dcterms:modified>
</cp:coreProperties>
</file>