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ocuments\"/>
    </mc:Choice>
  </mc:AlternateContent>
  <xr:revisionPtr revIDLastSave="390" documentId="8_{EB83866D-4A1E-479F-9A60-60C46967FE4C}" xr6:coauthVersionLast="43" xr6:coauthVersionMax="43" xr10:uidLastSave="{FA87DE81-E60E-41F3-B0A2-A905BA631C50}"/>
  <bookViews>
    <workbookView xWindow="-108" yWindow="-108" windowWidth="23256" windowHeight="12576" xr2:uid="{DD034898-B89D-4169-A150-94E847823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E45" i="1"/>
  <c r="E36" i="1"/>
  <c r="E37" i="1"/>
  <c r="E38" i="1"/>
  <c r="E39" i="1"/>
  <c r="E40" i="1"/>
  <c r="E41" i="1"/>
  <c r="E42" i="1"/>
  <c r="E43" i="1"/>
  <c r="E44" i="1"/>
  <c r="D46" i="1"/>
  <c r="C46" i="1"/>
  <c r="D45" i="1"/>
  <c r="C45" i="1"/>
  <c r="E35" i="1"/>
  <c r="J46" i="1"/>
  <c r="I46" i="1"/>
  <c r="H46" i="1"/>
  <c r="G46" i="1"/>
  <c r="J45" i="1"/>
  <c r="I45" i="1"/>
  <c r="H45" i="1"/>
  <c r="G45" i="1"/>
  <c r="E34" i="1"/>
  <c r="D14" i="1"/>
  <c r="D13" i="1"/>
  <c r="G14" i="1"/>
  <c r="G13" i="1"/>
  <c r="F14" i="1"/>
  <c r="F13" i="1"/>
  <c r="G5" i="1"/>
  <c r="G6" i="1"/>
  <c r="G7" i="1"/>
  <c r="G8" i="1"/>
  <c r="G9" i="1"/>
  <c r="G10" i="1"/>
  <c r="G11" i="1"/>
  <c r="G12" i="1"/>
  <c r="G4" i="1"/>
  <c r="G3" i="1"/>
  <c r="J36" i="1"/>
  <c r="J37" i="1"/>
  <c r="J38" i="1"/>
  <c r="J39" i="1"/>
  <c r="J40" i="1"/>
  <c r="J41" i="1"/>
  <c r="J42" i="1"/>
  <c r="J43" i="1"/>
  <c r="J44" i="1"/>
  <c r="J35" i="1"/>
  <c r="J34" i="1"/>
  <c r="B46" i="1"/>
  <c r="B45" i="1"/>
  <c r="C14" i="1"/>
  <c r="C13" i="1"/>
  <c r="D5" i="1"/>
  <c r="D6" i="1"/>
  <c r="D7" i="1"/>
  <c r="D8" i="1"/>
  <c r="D9" i="1"/>
  <c r="D10" i="1"/>
  <c r="D11" i="1"/>
  <c r="D12" i="1"/>
  <c r="D3" i="1"/>
  <c r="D4" i="1"/>
</calcChain>
</file>

<file path=xl/sharedStrings.xml><?xml version="1.0" encoding="utf-8"?>
<sst xmlns="http://schemas.openxmlformats.org/spreadsheetml/2006/main" count="26" uniqueCount="14">
  <si>
    <t>Fiscal year end date</t>
  </si>
  <si>
    <t>Mean</t>
  </si>
  <si>
    <t>STD</t>
  </si>
  <si>
    <t>N/A</t>
  </si>
  <si>
    <t>NI Annual Growth Rate APPL</t>
  </si>
  <si>
    <t>NI APPL (millions)</t>
  </si>
  <si>
    <t>APPLE</t>
  </si>
  <si>
    <t>ROA</t>
  </si>
  <si>
    <t>MSFT</t>
  </si>
  <si>
    <t>NI MSFT (millions)</t>
  </si>
  <si>
    <t>NI Annual Growth Rate MSFT</t>
  </si>
  <si>
    <t>NI (millions)</t>
  </si>
  <si>
    <t>End Assets (millions)</t>
  </si>
  <si>
    <t>Beginning Assets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</si>
</sst>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4" fontId="0" fillId="0" borderId="0" xfId="0" applyNumberFormat="1"/>
    <xf numFmtId="9" fontId="0" fillId="0" borderId="0" xfId="2" applyFont="1"/>
    <xf numFmtId="0" fontId="0" fillId="0" borderId="0" xfId="2" applyNumberFormat="1" applyFont="1"/>
    <xf numFmtId="0" fontId="0" fillId="0" borderId="0" xfId="1" applyNumberFormat="1" applyFon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1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 VS MSFT NI</a:t>
            </a:r>
            <a:r>
              <a:rPr lang="en-US" baseline="0"/>
              <a:t> Growth Rate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NI Growth % APPL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Sheet1!$D$2:$D$12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0.34580813858473608</c:v>
                </c:pt>
                <c:pt idx="2">
                  <c:v>0.70163934426229513</c:v>
                </c:pt>
                <c:pt idx="3">
                  <c:v>0.84985370727181897</c:v>
                </c:pt>
                <c:pt idx="4">
                  <c:v>0.60994522027621323</c:v>
                </c:pt>
                <c:pt idx="5">
                  <c:v>-0.11252486042220784</c:v>
                </c:pt>
                <c:pt idx="6">
                  <c:v>6.677106677106677E-2</c:v>
                </c:pt>
                <c:pt idx="7">
                  <c:v>0.35140470766894455</c:v>
                </c:pt>
                <c:pt idx="8">
                  <c:v>-0.14434206090571974</c:v>
                </c:pt>
                <c:pt idx="9">
                  <c:v>5.8309803664061986E-2</c:v>
                </c:pt>
                <c:pt idx="10">
                  <c:v>0.23122582780087278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0-45F0-9C91-2EFB5BD9E9AD}"/>
            </c:ext>
          </c:extLst>
        </c:ser>
        <c:ser>
          <c:idx val="2"/>
          <c:order val="2"/>
          <c:tx>
            <c:v>NI Growth % MSFT</c:v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-0.17600814433572762</c:v>
                </c:pt>
                <c:pt idx="2">
                  <c:v>0.28766559132404418</c:v>
                </c:pt>
                <c:pt idx="3">
                  <c:v>0.2340085287846482</c:v>
                </c:pt>
                <c:pt idx="4">
                  <c:v>-0.26660907127429806</c:v>
                </c:pt>
                <c:pt idx="5">
                  <c:v>0.28772529155377546</c:v>
                </c:pt>
                <c:pt idx="6">
                  <c:v>9.6510085532635053E-3</c:v>
                </c:pt>
                <c:pt idx="7">
                  <c:v>-0.44763069674730455</c:v>
                </c:pt>
                <c:pt idx="8">
                  <c:v>0.37767571557450996</c:v>
                </c:pt>
                <c:pt idx="9">
                  <c:v>0.26229313013453981</c:v>
                </c:pt>
                <c:pt idx="10">
                  <c:v>-0.2184965100924354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0-45F0-9C91-2EFB5BD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84824"/>
        <c:axId val="475685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Sheet1!$G$3:$G$14</c15:sqref>
                        </c15:formulaRef>
                      </c:ext>
                    </c:extLst>
                    <c:strCache>
                      <c:ptCount val="12"/>
                      <c:pt idx="0">
                        <c:v>-18%</c:v>
                      </c:pt>
                      <c:pt idx="1">
                        <c:v>29%</c:v>
                      </c:pt>
                      <c:pt idx="2">
                        <c:v>23%</c:v>
                      </c:pt>
                      <c:pt idx="3">
                        <c:v>-27%</c:v>
                      </c:pt>
                      <c:pt idx="4">
                        <c:v>29%</c:v>
                      </c:pt>
                      <c:pt idx="5">
                        <c:v>1%</c:v>
                      </c:pt>
                      <c:pt idx="6">
                        <c:v>-45%</c:v>
                      </c:pt>
                      <c:pt idx="7">
                        <c:v>38%</c:v>
                      </c:pt>
                      <c:pt idx="8">
                        <c:v>26%</c:v>
                      </c:pt>
                      <c:pt idx="9">
                        <c:v>-22%</c:v>
                      </c:pt>
                      <c:pt idx="10">
                        <c:v>4%</c:v>
                      </c:pt>
                      <c:pt idx="11">
                        <c:v>29%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D600-45F0-9C91-2EFB5BD9E9AD}"/>
                  </c:ext>
                </c:extLst>
              </c15:ser>
            </c15:filteredLineSeries>
          </c:ext>
        </c:extLst>
      </c:lineChart>
      <c:catAx>
        <c:axId val="47568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85480"/>
        <c:crosses val="autoZero"/>
        <c:auto val="1"/>
        <c:lblAlgn val="ctr"/>
        <c:lblOffset val="100"/>
        <c:noMultiLvlLbl val="0"/>
      </c:catAx>
      <c:valAx>
        <c:axId val="4756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NI Annual Growth Rate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8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VS MSFT ROA %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 Apple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Sheet1!$A$34:$A$44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Sheet1!$E$34:$E$44</c:f>
              <c:numCache>
                <c:formatCode>0%</c:formatCode>
                <c:ptCount val="11"/>
                <c:pt idx="0">
                  <c:v>0.18851183782867881</c:v>
                </c:pt>
                <c:pt idx="1">
                  <c:v>0.17629491666934266</c:v>
                </c:pt>
                <c:pt idx="2">
                  <c:v>0.21719856781933444</c:v>
                </c:pt>
                <c:pt idx="3">
                  <c:v>0.27064952963655159</c:v>
                </c:pt>
                <c:pt idx="4">
                  <c:v>0.28541727221433821</c:v>
                </c:pt>
                <c:pt idx="5">
                  <c:v>0.19337238685963704</c:v>
                </c:pt>
                <c:pt idx="6">
                  <c:v>0.18006603788633188</c:v>
                </c:pt>
                <c:pt idx="7">
                  <c:v>0.2044501625446567</c:v>
                </c:pt>
                <c:pt idx="8">
                  <c:v>0.14926367891009776</c:v>
                </c:pt>
                <c:pt idx="9">
                  <c:v>0.1387393203779026</c:v>
                </c:pt>
                <c:pt idx="10">
                  <c:v>0.160667922552507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7-4C2E-A197-1FCD347145BF}"/>
            </c:ext>
          </c:extLst>
        </c:ser>
        <c:ser>
          <c:idx val="1"/>
          <c:order val="1"/>
          <c:tx>
            <c:v>ROA MSFT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Sheet1!$J$34:$J$44</c:f>
              <c:numCache>
                <c:formatCode>0%</c:formatCode>
                <c:ptCount val="11"/>
                <c:pt idx="0">
                  <c:v>0.26008355152834572</c:v>
                </c:pt>
                <c:pt idx="1">
                  <c:v>0.19337540897657965</c:v>
                </c:pt>
                <c:pt idx="2">
                  <c:v>0.2287790928104097</c:v>
                </c:pt>
                <c:pt idx="3">
                  <c:v>0.23765893120210249</c:v>
                </c:pt>
                <c:pt idx="4">
                  <c:v>0.14765083161213174</c:v>
                </c:pt>
                <c:pt idx="5">
                  <c:v>0.16581595892333012</c:v>
                </c:pt>
                <c:pt idx="6">
                  <c:v>0.14023474103838762</c:v>
                </c:pt>
                <c:pt idx="7">
                  <c:v>6.9952697450137255E-2</c:v>
                </c:pt>
                <c:pt idx="8">
                  <c:v>9.0820373218857206E-2</c:v>
                </c:pt>
                <c:pt idx="9">
                  <c:v>9.7543023539315765E-2</c:v>
                </c:pt>
                <c:pt idx="10">
                  <c:v>6.6295137583113964E-2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7-4C2E-A197-1FCD3471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19576"/>
        <c:axId val="1185620888"/>
      </c:lineChart>
      <c:catAx>
        <c:axId val="118561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20888"/>
        <c:crosses val="autoZero"/>
        <c:auto val="1"/>
        <c:lblAlgn val="ctr"/>
        <c:lblOffset val="100"/>
        <c:noMultiLvlLbl val="0"/>
      </c:catAx>
      <c:valAx>
        <c:axId val="1185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ROA</a:t>
                </a:r>
                <a:r>
                  <a:rPr lang="en-US" baseline="0"/>
                  <a:t> Annual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1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807720</xdr:colOff>
      <xdr:row>14</xdr:row>
      <xdr:rowOff>152400</xdr:rowOff>
    </xdr:from>
    <xdr:to>
      <xdr:col>5</xdr:col>
      <xdr:colOff>891540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11B05-556D-43FA-980F-11E028CD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739140</xdr:colOff>
      <xdr:row>46</xdr:row>
      <xdr:rowOff>137160</xdr:rowOff>
    </xdr:from>
    <xdr:to>
      <xdr:col>5</xdr:col>
      <xdr:colOff>822960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16960-443B-4998-9411-4D48B992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47</xdr:row>
      <xdr:rowOff>106680</xdr:rowOff>
    </xdr:from>
    <xdr:to>
      <xdr:col>8</xdr:col>
      <xdr:colOff>99060</xdr:colOff>
      <xdr:row>57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9E4AA3-F18A-4AF4-ADF0-BDA6B7134073}"/>
            </a:ext>
          </a:extLst>
        </xdr:cNvPr>
        <xdr:cNvSpPr txBox="1"/>
      </xdr:nvSpPr>
      <xdr:spPr>
        <a:xfrm>
          <a:off x="8747760" y="8702040"/>
          <a:ext cx="2202180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beginning</a:t>
          </a:r>
          <a:r>
            <a:rPr lang="en-US" sz="1100" baseline="0"/>
            <a:t> assets on 2008, i used ending total assets from 2007. Although in the solution file you do not want 2008 ROA i felt it was necessary since their ROA's started at different rates which shows which company has progressed more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93A5-32EA-4C0D-B880-2F46982F6645}">
  <dimension ref="A1:K46"/>
  <sheetViews>
    <sheetView tabSelected="1" topLeftCell="C32" workbookViewId="0">
      <selection activeCell="I18" sqref="I18"/>
    </sheetView>
  </sheetViews>
  <sheetFormatPr defaultRowHeight="14.4" x14ac:dyDescent="0.3"/>
  <cols>
    <col min="2" max="2" width="29.6640625" customWidth="1"/>
    <col min="3" max="3" width="16.5546875" customWidth="1"/>
    <col min="4" max="5" width="24.44140625" customWidth="1"/>
    <col min="6" max="6" width="15.33203125" customWidth="1"/>
    <col min="7" max="7" width="25.6640625" customWidth="1"/>
    <col min="8" max="8" width="13.21875" customWidth="1"/>
    <col min="9" max="9" width="17.5546875" customWidth="1"/>
    <col min="10" max="10" width="15.33203125" customWidth="1"/>
  </cols>
  <sheetData>
    <row r="1" spans="2:10" x14ac:dyDescent="0.3">
      <c r="B1" t="s">
        <v>0</v>
      </c>
      <c r="C1" t="s">
        <v>5</v>
      </c>
      <c r="D1" t="s">
        <v>4</v>
      </c>
      <c r="E1" t="s">
        <v>0</v>
      </c>
      <c r="F1" t="s">
        <v>9</v>
      </c>
      <c r="G1" t="s">
        <v>10</v>
      </c>
    </row>
    <row r="2" spans="2:10" x14ac:dyDescent="0.3">
      <c r="B2">
        <v>2008</v>
      </c>
      <c r="C2" s="7">
        <v>6119</v>
      </c>
      <c r="D2" t="s">
        <v>3</v>
      </c>
      <c r="E2">
        <v>2008</v>
      </c>
      <c r="F2" s="7">
        <v>17681</v>
      </c>
      <c r="G2" t="s">
        <v>3</v>
      </c>
    </row>
    <row r="3" spans="2:10" x14ac:dyDescent="0.3">
      <c r="B3">
        <v>2009</v>
      </c>
      <c r="C3" s="7">
        <v>8235</v>
      </c>
      <c r="D3" s="3">
        <f>(C3-C2)/C2</f>
        <v>0.34580813858473608</v>
      </c>
      <c r="E3" s="4">
        <v>2009</v>
      </c>
      <c r="F3" s="7">
        <v>14569</v>
      </c>
      <c r="G3" s="3">
        <f>(F3-F2)/F2</f>
        <v>-0.17600814433572762</v>
      </c>
      <c r="J3" s="3"/>
    </row>
    <row r="4" spans="2:10" x14ac:dyDescent="0.3">
      <c r="B4">
        <v>2010</v>
      </c>
      <c r="C4" s="7">
        <v>14013</v>
      </c>
      <c r="D4" s="3">
        <f>(C4-C3)/C3</f>
        <v>0.70163934426229513</v>
      </c>
      <c r="E4">
        <v>2010</v>
      </c>
      <c r="F4" s="7">
        <v>18760</v>
      </c>
      <c r="G4" s="3">
        <f>(F4-F3)/F3</f>
        <v>0.28766559132404418</v>
      </c>
      <c r="J4" s="3"/>
    </row>
    <row r="5" spans="2:10" x14ac:dyDescent="0.3">
      <c r="B5">
        <v>2011</v>
      </c>
      <c r="C5" s="7">
        <v>25922</v>
      </c>
      <c r="D5" s="3">
        <f t="shared" ref="D5:D12" si="0">(C5-C4)/C4</f>
        <v>0.84985370727181897</v>
      </c>
      <c r="E5" s="4">
        <v>2011</v>
      </c>
      <c r="F5" s="7">
        <v>23150</v>
      </c>
      <c r="G5" s="3">
        <f t="shared" ref="G5:G12" si="1">(F5-F4)/F4</f>
        <v>0.2340085287846482</v>
      </c>
      <c r="J5" s="3"/>
    </row>
    <row r="6" spans="2:10" x14ac:dyDescent="0.3">
      <c r="B6">
        <v>2012</v>
      </c>
      <c r="C6" s="7">
        <v>41733</v>
      </c>
      <c r="D6" s="3">
        <f t="shared" si="0"/>
        <v>0.60994522027621323</v>
      </c>
      <c r="E6">
        <v>2012</v>
      </c>
      <c r="F6" s="7">
        <v>16978</v>
      </c>
      <c r="G6" s="3">
        <f t="shared" si="1"/>
        <v>-0.26660907127429806</v>
      </c>
      <c r="J6" s="3"/>
    </row>
    <row r="7" spans="2:10" x14ac:dyDescent="0.3">
      <c r="B7">
        <v>2013</v>
      </c>
      <c r="C7" s="7">
        <v>37037</v>
      </c>
      <c r="D7" s="3">
        <f t="shared" si="0"/>
        <v>-0.11252486042220784</v>
      </c>
      <c r="E7" s="4">
        <v>2013</v>
      </c>
      <c r="F7" s="7">
        <v>21863</v>
      </c>
      <c r="G7" s="3">
        <f t="shared" si="1"/>
        <v>0.28772529155377546</v>
      </c>
      <c r="J7" s="3"/>
    </row>
    <row r="8" spans="2:10" x14ac:dyDescent="0.3">
      <c r="B8">
        <v>2014</v>
      </c>
      <c r="C8" s="7">
        <v>39510</v>
      </c>
      <c r="D8" s="3">
        <f t="shared" si="0"/>
        <v>6.677106677106677E-2</v>
      </c>
      <c r="E8">
        <v>2014</v>
      </c>
      <c r="F8" s="7">
        <v>22074</v>
      </c>
      <c r="G8" s="3">
        <f t="shared" si="1"/>
        <v>9.6510085532635053E-3</v>
      </c>
      <c r="J8" s="3"/>
    </row>
    <row r="9" spans="2:10" x14ac:dyDescent="0.3">
      <c r="B9">
        <v>2015</v>
      </c>
      <c r="C9" s="7">
        <v>53394</v>
      </c>
      <c r="D9" s="3">
        <f t="shared" si="0"/>
        <v>0.35140470766894455</v>
      </c>
      <c r="E9" s="4">
        <v>2015</v>
      </c>
      <c r="F9" s="7">
        <v>12193</v>
      </c>
      <c r="G9" s="3">
        <f t="shared" si="1"/>
        <v>-0.44763069674730455</v>
      </c>
      <c r="J9" s="3"/>
    </row>
    <row r="10" spans="2:10" x14ac:dyDescent="0.3">
      <c r="B10">
        <v>2016</v>
      </c>
      <c r="C10" s="7">
        <v>45687</v>
      </c>
      <c r="D10" s="3">
        <f t="shared" si="0"/>
        <v>-0.14434206090571974</v>
      </c>
      <c r="E10">
        <v>2016</v>
      </c>
      <c r="F10" s="7">
        <v>16798</v>
      </c>
      <c r="G10" s="3">
        <f t="shared" si="1"/>
        <v>0.37767571557450996</v>
      </c>
      <c r="J10" s="3"/>
    </row>
    <row r="11" spans="2:10" x14ac:dyDescent="0.3">
      <c r="B11">
        <v>2017</v>
      </c>
      <c r="C11" s="7">
        <v>48351</v>
      </c>
      <c r="D11" s="3">
        <f t="shared" si="0"/>
        <v>5.8309803664061986E-2</v>
      </c>
      <c r="E11" s="4">
        <v>2017</v>
      </c>
      <c r="F11" s="7">
        <v>21204</v>
      </c>
      <c r="G11" s="3">
        <f t="shared" si="1"/>
        <v>0.26229313013453981</v>
      </c>
      <c r="J11" s="3"/>
    </row>
    <row r="12" spans="2:10" x14ac:dyDescent="0.3">
      <c r="B12">
        <v>2018</v>
      </c>
      <c r="C12" s="7">
        <v>59531</v>
      </c>
      <c r="D12" s="3">
        <f t="shared" si="0"/>
        <v>0.23122582780087278</v>
      </c>
      <c r="E12">
        <v>2018</v>
      </c>
      <c r="F12" s="7">
        <v>16571</v>
      </c>
      <c r="G12" s="3">
        <f t="shared" si="1"/>
        <v>-0.2184965100924354</v>
      </c>
      <c r="J12" s="3"/>
    </row>
    <row r="13" spans="2:10" x14ac:dyDescent="0.3">
      <c r="B13" t="s">
        <v>1</v>
      </c>
      <c r="C13" s="8">
        <f>AVERAGE(C2:C12)</f>
        <v>34502.909090909088</v>
      </c>
      <c r="D13" s="9">
        <f>AVERAGE(D3:D12)</f>
        <v>0.29580908949720819</v>
      </c>
      <c r="E13" t="s">
        <v>1</v>
      </c>
      <c r="F13" s="8">
        <f>AVERAGE(F2:F12)</f>
        <v>18349.18181818182</v>
      </c>
      <c r="G13" s="9">
        <f>AVERAGE(G3:G12)</f>
        <v>3.5027484347501546E-2</v>
      </c>
    </row>
    <row r="14" spans="2:10" x14ac:dyDescent="0.3">
      <c r="B14" t="s">
        <v>2</v>
      </c>
      <c r="C14" s="7">
        <f>STDEV(C2:C12)</f>
        <v>18365.774339540083</v>
      </c>
      <c r="D14" s="9">
        <f>STDEV(D3:D12)</f>
        <v>0.34147407493473125</v>
      </c>
      <c r="E14" t="s">
        <v>2</v>
      </c>
      <c r="F14" s="7">
        <f>STDEV(F2:F12)</f>
        <v>3430.3185513354806</v>
      </c>
      <c r="G14" s="9">
        <f>STDEV(G3:G12)</f>
        <v>0.29244773214793196</v>
      </c>
    </row>
    <row r="19" spans="2:11" x14ac:dyDescent="0.3">
      <c r="B19" s="2"/>
      <c r="C19" s="1"/>
      <c r="F19" s="3"/>
    </row>
    <row r="20" spans="2:11" x14ac:dyDescent="0.3">
      <c r="B20" s="2"/>
    </row>
    <row r="21" spans="2:11" x14ac:dyDescent="0.3">
      <c r="B21" s="2"/>
    </row>
    <row r="22" spans="2:11" x14ac:dyDescent="0.3">
      <c r="B22" s="2"/>
    </row>
    <row r="23" spans="2:11" x14ac:dyDescent="0.3">
      <c r="B23" s="2"/>
    </row>
    <row r="24" spans="2:11" x14ac:dyDescent="0.3">
      <c r="B24" s="2"/>
    </row>
    <row r="25" spans="2:11" x14ac:dyDescent="0.3">
      <c r="B25" s="2"/>
    </row>
    <row r="26" spans="2:11" x14ac:dyDescent="0.3">
      <c r="B26" s="2"/>
    </row>
    <row r="27" spans="2:11" x14ac:dyDescent="0.3">
      <c r="B27" s="2"/>
    </row>
    <row r="28" spans="2:11" x14ac:dyDescent="0.3">
      <c r="B28" s="2"/>
    </row>
    <row r="29" spans="2:11" x14ac:dyDescent="0.3">
      <c r="B29" s="2"/>
      <c r="H29" s="1"/>
      <c r="I29" s="1"/>
      <c r="J29" s="1"/>
      <c r="K29" s="3"/>
    </row>
    <row r="33" spans="1:10" x14ac:dyDescent="0.3">
      <c r="A33" t="s">
        <v>6</v>
      </c>
      <c r="B33" t="s">
        <v>11</v>
      </c>
      <c r="C33" t="s">
        <v>12</v>
      </c>
      <c r="D33" t="s">
        <v>13</v>
      </c>
      <c r="E33" t="s">
        <v>7</v>
      </c>
      <c r="F33" t="s">
        <v>8</v>
      </c>
      <c r="G33" t="s">
        <v>11</v>
      </c>
      <c r="H33" t="s">
        <v>12</v>
      </c>
      <c r="I33" t="s">
        <v>13</v>
      </c>
      <c r="J33" t="s">
        <v>7</v>
      </c>
    </row>
    <row r="34" spans="1:10" x14ac:dyDescent="0.3">
      <c r="A34">
        <v>2008</v>
      </c>
      <c r="B34" s="5">
        <v>6119</v>
      </c>
      <c r="C34">
        <v>39572</v>
      </c>
      <c r="D34">
        <v>25347</v>
      </c>
      <c r="E34" s="3">
        <f>B34/((C34+D34)/2)</f>
        <v>0.18851183782867881</v>
      </c>
      <c r="F34">
        <v>2008</v>
      </c>
      <c r="G34" s="6">
        <v>17681</v>
      </c>
      <c r="H34" s="6">
        <v>72793</v>
      </c>
      <c r="I34" s="6">
        <v>63171</v>
      </c>
      <c r="J34" s="3">
        <f>G34/((H34+I34)/2)</f>
        <v>0.26008355152834572</v>
      </c>
    </row>
    <row r="35" spans="1:10" x14ac:dyDescent="0.3">
      <c r="A35">
        <v>2009</v>
      </c>
      <c r="B35" s="5">
        <v>8235</v>
      </c>
      <c r="C35">
        <v>53851</v>
      </c>
      <c r="D35">
        <v>39572</v>
      </c>
      <c r="E35" s="3">
        <f>B35/((C35+D35)/2)</f>
        <v>0.17629491666934266</v>
      </c>
      <c r="F35">
        <v>2009</v>
      </c>
      <c r="G35" s="6">
        <v>14569</v>
      </c>
      <c r="H35" s="6">
        <v>77888</v>
      </c>
      <c r="I35" s="6">
        <v>72793</v>
      </c>
      <c r="J35" s="3">
        <f>G35/((H35+I35)/2)</f>
        <v>0.19337540897657965</v>
      </c>
    </row>
    <row r="36" spans="1:10" x14ac:dyDescent="0.3">
      <c r="A36">
        <v>2010</v>
      </c>
      <c r="B36" s="5">
        <v>14013</v>
      </c>
      <c r="C36">
        <v>75183</v>
      </c>
      <c r="D36">
        <v>53851</v>
      </c>
      <c r="E36" s="3">
        <f t="shared" ref="E36:E44" si="2">B36/((C36+D36)/2)</f>
        <v>0.21719856781933444</v>
      </c>
      <c r="F36">
        <v>2010</v>
      </c>
      <c r="G36">
        <v>18760</v>
      </c>
      <c r="H36">
        <v>86113</v>
      </c>
      <c r="I36">
        <v>77888</v>
      </c>
      <c r="J36" s="3">
        <f t="shared" ref="J36:J44" si="3">G36/((H36+I36)/2)</f>
        <v>0.2287790928104097</v>
      </c>
    </row>
    <row r="37" spans="1:10" x14ac:dyDescent="0.3">
      <c r="A37">
        <v>2011</v>
      </c>
      <c r="B37" s="5">
        <v>25922</v>
      </c>
      <c r="C37">
        <v>116371</v>
      </c>
      <c r="D37">
        <v>75183</v>
      </c>
      <c r="E37" s="3">
        <f t="shared" si="2"/>
        <v>0.27064952963655159</v>
      </c>
      <c r="F37">
        <v>2011</v>
      </c>
      <c r="G37">
        <v>23150</v>
      </c>
      <c r="H37">
        <v>108704</v>
      </c>
      <c r="I37">
        <v>86113</v>
      </c>
      <c r="J37" s="3">
        <f t="shared" si="3"/>
        <v>0.23765893120210249</v>
      </c>
    </row>
    <row r="38" spans="1:10" x14ac:dyDescent="0.3">
      <c r="A38">
        <v>2012</v>
      </c>
      <c r="B38" s="5">
        <v>41733</v>
      </c>
      <c r="C38">
        <v>176064</v>
      </c>
      <c r="D38">
        <v>116371</v>
      </c>
      <c r="E38" s="3">
        <f t="shared" si="2"/>
        <v>0.28541727221433821</v>
      </c>
      <c r="F38">
        <v>2012</v>
      </c>
      <c r="G38">
        <v>16978</v>
      </c>
      <c r="H38">
        <v>121271</v>
      </c>
      <c r="I38">
        <v>108704</v>
      </c>
      <c r="J38" s="3">
        <f t="shared" si="3"/>
        <v>0.14765083161213174</v>
      </c>
    </row>
    <row r="39" spans="1:10" x14ac:dyDescent="0.3">
      <c r="A39">
        <v>2013</v>
      </c>
      <c r="B39" s="5">
        <v>37037</v>
      </c>
      <c r="C39">
        <v>207000</v>
      </c>
      <c r="D39">
        <v>176064</v>
      </c>
      <c r="E39" s="3">
        <f t="shared" si="2"/>
        <v>0.19337238685963704</v>
      </c>
      <c r="F39">
        <v>2013</v>
      </c>
      <c r="G39">
        <v>21863</v>
      </c>
      <c r="H39">
        <v>142431</v>
      </c>
      <c r="I39">
        <v>121271</v>
      </c>
      <c r="J39" s="3">
        <f t="shared" si="3"/>
        <v>0.16581595892333012</v>
      </c>
    </row>
    <row r="40" spans="1:10" x14ac:dyDescent="0.3">
      <c r="A40">
        <v>2014</v>
      </c>
      <c r="B40" s="5">
        <v>39510</v>
      </c>
      <c r="C40">
        <v>231839</v>
      </c>
      <c r="D40">
        <v>207000</v>
      </c>
      <c r="E40" s="3">
        <f t="shared" si="2"/>
        <v>0.18006603788633188</v>
      </c>
      <c r="F40">
        <v>2014</v>
      </c>
      <c r="G40">
        <v>22074</v>
      </c>
      <c r="H40">
        <v>172384</v>
      </c>
      <c r="I40">
        <v>142431</v>
      </c>
      <c r="J40" s="3">
        <f t="shared" si="3"/>
        <v>0.14023474103838762</v>
      </c>
    </row>
    <row r="41" spans="1:10" x14ac:dyDescent="0.3">
      <c r="A41">
        <v>2015</v>
      </c>
      <c r="B41" s="5">
        <v>53394</v>
      </c>
      <c r="C41">
        <v>290479</v>
      </c>
      <c r="D41">
        <v>231839</v>
      </c>
      <c r="E41" s="3">
        <f t="shared" si="2"/>
        <v>0.2044501625446567</v>
      </c>
      <c r="F41">
        <v>2015</v>
      </c>
      <c r="G41">
        <v>12193</v>
      </c>
      <c r="H41">
        <v>176223</v>
      </c>
      <c r="I41">
        <v>172384</v>
      </c>
      <c r="J41" s="3">
        <f t="shared" si="3"/>
        <v>6.9952697450137255E-2</v>
      </c>
    </row>
    <row r="42" spans="1:10" x14ac:dyDescent="0.3">
      <c r="A42">
        <v>2016</v>
      </c>
      <c r="B42" s="5">
        <v>45687</v>
      </c>
      <c r="C42">
        <v>321686</v>
      </c>
      <c r="D42">
        <v>290479</v>
      </c>
      <c r="E42" s="3">
        <f t="shared" si="2"/>
        <v>0.14926367891009776</v>
      </c>
      <c r="F42">
        <v>2016</v>
      </c>
      <c r="G42">
        <v>16798</v>
      </c>
      <c r="H42">
        <v>193694</v>
      </c>
      <c r="I42">
        <v>176223</v>
      </c>
      <c r="J42" s="3">
        <f t="shared" si="3"/>
        <v>9.0820373218857206E-2</v>
      </c>
    </row>
    <row r="43" spans="1:10" x14ac:dyDescent="0.3">
      <c r="A43">
        <v>2017</v>
      </c>
      <c r="B43" s="5">
        <v>48351</v>
      </c>
      <c r="C43">
        <v>375319</v>
      </c>
      <c r="D43">
        <v>321686</v>
      </c>
      <c r="E43" s="3">
        <f t="shared" si="2"/>
        <v>0.1387393203779026</v>
      </c>
      <c r="F43">
        <v>2017</v>
      </c>
      <c r="G43">
        <v>21204</v>
      </c>
      <c r="H43">
        <v>241068</v>
      </c>
      <c r="I43">
        <v>193694</v>
      </c>
      <c r="J43" s="3">
        <f t="shared" si="3"/>
        <v>9.7543023539315765E-2</v>
      </c>
    </row>
    <row r="44" spans="1:10" x14ac:dyDescent="0.3">
      <c r="A44">
        <v>2018</v>
      </c>
      <c r="B44" s="5">
        <v>59531</v>
      </c>
      <c r="C44" s="1">
        <v>365725</v>
      </c>
      <c r="D44" s="6">
        <v>375319</v>
      </c>
      <c r="E44" s="3">
        <f t="shared" si="2"/>
        <v>0.160667922552507</v>
      </c>
      <c r="F44">
        <v>2018</v>
      </c>
      <c r="G44">
        <v>16571</v>
      </c>
      <c r="H44">
        <v>258848</v>
      </c>
      <c r="I44">
        <v>241068</v>
      </c>
      <c r="J44" s="3">
        <f t="shared" si="3"/>
        <v>6.6295137583113964E-2</v>
      </c>
    </row>
    <row r="45" spans="1:10" x14ac:dyDescent="0.3">
      <c r="A45" t="s">
        <v>1</v>
      </c>
      <c r="B45" s="10">
        <f>AVERAGE(B34:B44)</f>
        <v>34502.909090909088</v>
      </c>
      <c r="C45" s="6">
        <f>AVERAGE(C34:C44)</f>
        <v>204826.27272727274</v>
      </c>
      <c r="D45" s="6">
        <f>AVERAGE(D34:D44)</f>
        <v>173882.81818181818</v>
      </c>
      <c r="E45" s="9">
        <f>AVERAGE(E34:E44)</f>
        <v>0.19678469393630715</v>
      </c>
      <c r="F45" t="s">
        <v>1</v>
      </c>
      <c r="G45" s="6">
        <f>AVERAGE(G34:G44)</f>
        <v>18349.18181818182</v>
      </c>
      <c r="H45" s="6">
        <f>AVERAGE(H34:H44)</f>
        <v>150128.81818181818</v>
      </c>
      <c r="I45" s="6">
        <f>AVERAGE(I34:I44)</f>
        <v>132340</v>
      </c>
      <c r="J45" s="9">
        <f>AVERAGE(J34:J44)</f>
        <v>0.15438270435297374</v>
      </c>
    </row>
    <row r="46" spans="1:10" x14ac:dyDescent="0.3">
      <c r="A46" t="s">
        <v>2</v>
      </c>
      <c r="B46" s="6">
        <f>STDEV(B34:B44)</f>
        <v>18365.774339540083</v>
      </c>
      <c r="C46" s="6">
        <f>STDEV(C34:C44)</f>
        <v>123387.46207057741</v>
      </c>
      <c r="D46" s="6">
        <f>STDEV(D34:D44)</f>
        <v>121670.2904129173</v>
      </c>
      <c r="E46" s="9">
        <f>STDEV(E34:E44)</f>
        <v>4.6366577830705726E-2</v>
      </c>
      <c r="F46" t="s">
        <v>2</v>
      </c>
      <c r="G46" s="6">
        <f>STDEV(G34:G44)</f>
        <v>3430.3185513354806</v>
      </c>
      <c r="H46" s="6">
        <f>STDEV(H34:H44)</f>
        <v>64085.532683778445</v>
      </c>
      <c r="I46" s="6">
        <f>STDEV(I34:I44)</f>
        <v>57732.56798896096</v>
      </c>
      <c r="J46" s="9">
        <f>STDEV(J34:J44)</f>
        <v>6.9063608150068359E-2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Desai</dc:creator>
  <cp:lastModifiedBy>Sahil Desai</cp:lastModifiedBy>
  <dcterms:created xsi:type="dcterms:W3CDTF">2019-04-23T18:50:14Z</dcterms:created>
  <dcterms:modified xsi:type="dcterms:W3CDTF">2019-05-01T22:57:48Z</dcterms:modified>
</cp:coreProperties>
</file>