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udhm\Downloads\"/>
    </mc:Choice>
  </mc:AlternateContent>
  <bookViews>
    <workbookView xWindow="360" yWindow="48" windowWidth="19440" windowHeight="9972" firstSheet="1" activeTab="3"/>
  </bookViews>
  <sheets>
    <sheet name="Main Bids 2018" sheetId="1" state="hidden" r:id="rId1"/>
    <sheet name="Sheet1" sheetId="11" r:id="rId2"/>
    <sheet name="GL 2200600002" sheetId="2" r:id="rId3"/>
    <sheet name="GL 2201900002" sheetId="7" r:id="rId4"/>
    <sheet name="GL 2202000002" sheetId="8" r:id="rId5"/>
    <sheet name="GL 3112210001" sheetId="9" r:id="rId6"/>
    <sheet name="GL 2200600003" sheetId="3" r:id="rId7"/>
    <sheet name="GL 2202000004" sheetId="10" r:id="rId8"/>
    <sheet name=" HRMS (3112210001)" sheetId="12" r:id="rId9"/>
  </sheets>
  <calcPr calcId="152511"/>
  <fileRecoveryPr repairLoad="1"/>
</workbook>
</file>

<file path=xl/calcChain.xml><?xml version="1.0" encoding="utf-8"?>
<calcChain xmlns="http://schemas.openxmlformats.org/spreadsheetml/2006/main">
  <c r="G60" i="12" l="1"/>
  <c r="E59" i="12"/>
  <c r="G59" i="12" s="1"/>
  <c r="E58" i="12"/>
  <c r="G58" i="12" s="1"/>
  <c r="E57" i="12"/>
  <c r="G57" i="12" s="1"/>
  <c r="E56" i="12"/>
  <c r="G56" i="12" s="1"/>
  <c r="E55" i="12"/>
  <c r="G55" i="12" s="1"/>
  <c r="E54" i="12"/>
  <c r="G54" i="12" s="1"/>
  <c r="E53" i="12"/>
  <c r="G53" i="12" s="1"/>
  <c r="G47" i="12"/>
  <c r="E46" i="12"/>
  <c r="G46" i="12" s="1"/>
  <c r="E45" i="12"/>
  <c r="G45" i="12" s="1"/>
  <c r="E44" i="12"/>
  <c r="G44" i="12" s="1"/>
  <c r="E43" i="12"/>
  <c r="G43" i="12" s="1"/>
  <c r="E42" i="12"/>
  <c r="G42" i="12" s="1"/>
  <c r="E41" i="12"/>
  <c r="G41" i="12" s="1"/>
  <c r="E40" i="12"/>
  <c r="G40" i="12" s="1"/>
  <c r="G32" i="12"/>
  <c r="E31" i="12"/>
  <c r="G31" i="12" s="1"/>
  <c r="E30" i="12"/>
  <c r="G30" i="12" s="1"/>
  <c r="E29" i="12"/>
  <c r="G29" i="12" s="1"/>
  <c r="E28" i="12"/>
  <c r="G28" i="12" s="1"/>
  <c r="E27" i="12"/>
  <c r="G27" i="12" s="1"/>
  <c r="E26" i="12"/>
  <c r="G26" i="12" s="1"/>
  <c r="E25" i="12"/>
  <c r="G25" i="12" s="1"/>
  <c r="F18" i="12"/>
  <c r="F17" i="12"/>
  <c r="F10" i="12"/>
  <c r="F9" i="12"/>
  <c r="F12" i="12" s="1"/>
  <c r="I12" i="11"/>
  <c r="F10" i="11"/>
  <c r="G33" i="12" l="1"/>
  <c r="G61" i="12"/>
  <c r="G63" i="12" s="1"/>
  <c r="F20" i="12"/>
  <c r="G48" i="12"/>
  <c r="G50" i="12" s="1"/>
  <c r="J29" i="9"/>
  <c r="I11" i="10"/>
  <c r="K10" i="10"/>
  <c r="J10" i="10"/>
  <c r="I10" i="10"/>
  <c r="G35" i="12" l="1"/>
  <c r="G65" i="12" s="1"/>
  <c r="I109" i="2"/>
  <c r="J109" i="2"/>
  <c r="K109" i="2"/>
  <c r="I108" i="2"/>
  <c r="J108" i="2"/>
  <c r="K108" i="2" s="1"/>
  <c r="I107" i="2"/>
  <c r="J107" i="2"/>
  <c r="K107" i="2"/>
  <c r="I106" i="2"/>
  <c r="J106" i="2"/>
  <c r="K106" i="2"/>
  <c r="I105" i="2"/>
  <c r="J105" i="2"/>
  <c r="K105" i="2" s="1"/>
  <c r="I104" i="2"/>
  <c r="J104" i="2"/>
  <c r="K104" i="2"/>
  <c r="J96" i="2"/>
  <c r="K96" i="2" s="1"/>
  <c r="J97" i="2"/>
  <c r="K97" i="2" s="1"/>
  <c r="J98" i="2"/>
  <c r="K98" i="2" s="1"/>
  <c r="J99" i="2"/>
  <c r="K99" i="2" s="1"/>
  <c r="J100" i="2"/>
  <c r="K100" i="2" s="1"/>
  <c r="J101" i="2"/>
  <c r="K101" i="2" s="1"/>
  <c r="J102" i="2"/>
  <c r="K102" i="2" s="1"/>
  <c r="J103" i="2"/>
  <c r="K103" i="2" s="1"/>
  <c r="I96" i="2"/>
  <c r="I97" i="2"/>
  <c r="I98" i="2"/>
  <c r="I99" i="2"/>
  <c r="I100" i="2"/>
  <c r="I101" i="2"/>
  <c r="I102" i="2"/>
  <c r="I103" i="2"/>
  <c r="I95" i="2"/>
  <c r="J95" i="2"/>
  <c r="K95" i="2"/>
  <c r="I94" i="2"/>
  <c r="J94" i="2"/>
  <c r="K94" i="2" s="1"/>
  <c r="I93" i="2"/>
  <c r="J93" i="2"/>
  <c r="K93" i="2" s="1"/>
  <c r="I92" i="2"/>
  <c r="J92" i="2"/>
  <c r="K92" i="2" s="1"/>
  <c r="J53" i="9" l="1"/>
  <c r="K53" i="9" s="1"/>
  <c r="I53" i="9"/>
  <c r="J81" i="9"/>
  <c r="K81" i="9" s="1"/>
  <c r="J82" i="9"/>
  <c r="K82" i="9" s="1"/>
  <c r="J83" i="9"/>
  <c r="K83" i="9" s="1"/>
  <c r="J84" i="9"/>
  <c r="K84" i="9" s="1"/>
  <c r="I81" i="9"/>
  <c r="I82" i="9"/>
  <c r="I83" i="9"/>
  <c r="I84" i="9"/>
  <c r="J74" i="7"/>
  <c r="K74" i="7" s="1"/>
  <c r="J75" i="7"/>
  <c r="K75" i="7" s="1"/>
  <c r="I74" i="7"/>
  <c r="I75" i="7"/>
  <c r="I20" i="8"/>
  <c r="K17" i="8"/>
  <c r="K18" i="8"/>
  <c r="J15" i="8"/>
  <c r="K15" i="8" s="1"/>
  <c r="J16" i="8"/>
  <c r="K16" i="8" s="1"/>
  <c r="J17" i="8"/>
  <c r="J18" i="8"/>
  <c r="J19" i="8"/>
  <c r="K19" i="8" s="1"/>
  <c r="J20" i="8"/>
  <c r="K20" i="8" s="1"/>
  <c r="I15" i="8"/>
  <c r="I16" i="8"/>
  <c r="I17" i="8"/>
  <c r="I18" i="8"/>
  <c r="I19" i="8"/>
  <c r="K41" i="3"/>
  <c r="K42" i="3"/>
  <c r="K43" i="3"/>
  <c r="J41" i="3"/>
  <c r="J42" i="3"/>
  <c r="J43" i="3"/>
  <c r="I41" i="3"/>
  <c r="I42" i="3"/>
  <c r="I43" i="3"/>
  <c r="J92" i="9"/>
  <c r="K92" i="9" s="1"/>
  <c r="J93" i="9"/>
  <c r="K93" i="9" s="1"/>
  <c r="I92" i="9"/>
  <c r="I93" i="9"/>
  <c r="J62" i="9" l="1"/>
  <c r="K62" i="9" s="1"/>
  <c r="J63" i="9"/>
  <c r="K63" i="9" s="1"/>
  <c r="J64" i="9"/>
  <c r="K64" i="9" s="1"/>
  <c r="J65" i="9"/>
  <c r="K65" i="9" s="1"/>
  <c r="I62" i="9"/>
  <c r="I63" i="9"/>
  <c r="I64" i="9"/>
  <c r="I65" i="9"/>
  <c r="J79" i="9"/>
  <c r="K79" i="9" s="1"/>
  <c r="J80" i="9"/>
  <c r="K80" i="9" s="1"/>
  <c r="I79" i="9"/>
  <c r="I80" i="9"/>
  <c r="J66" i="9"/>
  <c r="K66" i="9" s="1"/>
  <c r="J67" i="9"/>
  <c r="K67" i="9" s="1"/>
  <c r="J68" i="9"/>
  <c r="K68" i="9" s="1"/>
  <c r="J69" i="9"/>
  <c r="K69" i="9" s="1"/>
  <c r="J70" i="9"/>
  <c r="K70" i="9" s="1"/>
  <c r="J71" i="9"/>
  <c r="K71" i="9" s="1"/>
  <c r="J72" i="9"/>
  <c r="K72" i="9" s="1"/>
  <c r="J73" i="9"/>
  <c r="K73" i="9" s="1"/>
  <c r="J74" i="9"/>
  <c r="K74" i="9" s="1"/>
  <c r="J75" i="9"/>
  <c r="K75" i="9" s="1"/>
  <c r="J76" i="9"/>
  <c r="K76" i="9" s="1"/>
  <c r="J77" i="9"/>
  <c r="K77" i="9" s="1"/>
  <c r="J78" i="9"/>
  <c r="K78" i="9" s="1"/>
  <c r="I66" i="9"/>
  <c r="I67" i="9"/>
  <c r="I68" i="9"/>
  <c r="I69" i="9"/>
  <c r="I70" i="9"/>
  <c r="I71" i="9"/>
  <c r="I72" i="9"/>
  <c r="I73" i="9"/>
  <c r="I74" i="9"/>
  <c r="I75" i="9"/>
  <c r="I76" i="9"/>
  <c r="I77" i="9"/>
  <c r="I78" i="9"/>
  <c r="J58" i="9"/>
  <c r="K58" i="9" s="1"/>
  <c r="J59" i="9"/>
  <c r="K59" i="9" s="1"/>
  <c r="J60" i="9"/>
  <c r="K60" i="9" s="1"/>
  <c r="J61" i="9"/>
  <c r="K61" i="9" s="1"/>
  <c r="I58" i="9"/>
  <c r="I59" i="9"/>
  <c r="I60" i="9"/>
  <c r="I61" i="9"/>
  <c r="J91" i="9"/>
  <c r="K91" i="9" s="1"/>
  <c r="I91" i="9"/>
  <c r="J90" i="9"/>
  <c r="K90" i="9" s="1"/>
  <c r="I90" i="9"/>
  <c r="J89" i="9"/>
  <c r="K89" i="9" s="1"/>
  <c r="I89" i="9"/>
  <c r="J88" i="9"/>
  <c r="K88" i="9" s="1"/>
  <c r="I88" i="9"/>
  <c r="J87" i="9"/>
  <c r="K87" i="9" s="1"/>
  <c r="I87" i="9"/>
  <c r="J86" i="9"/>
  <c r="K86" i="9" s="1"/>
  <c r="I86" i="9"/>
  <c r="J85" i="9"/>
  <c r="K85" i="9" s="1"/>
  <c r="I85" i="9"/>
  <c r="J39" i="9"/>
  <c r="K39" i="9" s="1"/>
  <c r="I39" i="9"/>
  <c r="J38" i="9"/>
  <c r="K38" i="9" s="1"/>
  <c r="I38" i="9"/>
  <c r="J37" i="9"/>
  <c r="K37" i="9" s="1"/>
  <c r="I37" i="9"/>
  <c r="J36" i="9"/>
  <c r="K36" i="9" s="1"/>
  <c r="I36" i="9"/>
  <c r="J35" i="9"/>
  <c r="K35" i="9" s="1"/>
  <c r="I35" i="9"/>
  <c r="J34" i="9"/>
  <c r="K34" i="9" s="1"/>
  <c r="I34" i="9"/>
  <c r="J55" i="9"/>
  <c r="K55" i="9" s="1"/>
  <c r="I55" i="9"/>
  <c r="J56" i="9"/>
  <c r="K56" i="9" s="1"/>
  <c r="I56" i="9"/>
  <c r="J54" i="9"/>
  <c r="K54" i="9" s="1"/>
  <c r="I54" i="9"/>
  <c r="J57" i="9"/>
  <c r="K57" i="9" s="1"/>
  <c r="I57" i="9"/>
  <c r="J52" i="9"/>
  <c r="K52" i="9" s="1"/>
  <c r="I52" i="9"/>
  <c r="J24" i="9"/>
  <c r="K24" i="9" s="1"/>
  <c r="I24" i="9"/>
  <c r="J22" i="9"/>
  <c r="K22" i="9" s="1"/>
  <c r="I22" i="9"/>
  <c r="J9" i="10" l="1"/>
  <c r="K9" i="10" s="1"/>
  <c r="I9" i="10"/>
  <c r="I59" i="3"/>
  <c r="F57" i="3"/>
  <c r="K12" i="10" l="1"/>
  <c r="I31" i="7"/>
  <c r="K73" i="7"/>
  <c r="J72" i="7"/>
  <c r="J73" i="7"/>
  <c r="K72" i="7" s="1"/>
  <c r="I73" i="7"/>
  <c r="I72" i="7"/>
  <c r="J51" i="9"/>
  <c r="K51" i="9" s="1"/>
  <c r="I51" i="9"/>
  <c r="J50" i="9"/>
  <c r="K50" i="9" s="1"/>
  <c r="I50" i="9"/>
  <c r="J49" i="9"/>
  <c r="K49" i="9" s="1"/>
  <c r="I49" i="9"/>
  <c r="J48" i="9"/>
  <c r="K48" i="9" s="1"/>
  <c r="I48" i="9"/>
  <c r="J47" i="9"/>
  <c r="K47" i="9" s="1"/>
  <c r="I47" i="9"/>
  <c r="J46" i="9"/>
  <c r="K46" i="9" s="1"/>
  <c r="I46" i="9"/>
  <c r="J45" i="9"/>
  <c r="K45" i="9" s="1"/>
  <c r="I45" i="9"/>
  <c r="J44" i="9"/>
  <c r="K44" i="9" s="1"/>
  <c r="I44" i="9"/>
  <c r="J43" i="9"/>
  <c r="K43" i="9" s="1"/>
  <c r="I43" i="9"/>
  <c r="J42" i="9"/>
  <c r="K42" i="9" s="1"/>
  <c r="I42" i="9"/>
  <c r="J41" i="9"/>
  <c r="K41" i="9" s="1"/>
  <c r="I41" i="9"/>
  <c r="J40" i="9"/>
  <c r="K40" i="9" s="1"/>
  <c r="I40" i="9"/>
  <c r="J33" i="9"/>
  <c r="K33" i="9" s="1"/>
  <c r="I33" i="9"/>
  <c r="J32" i="9"/>
  <c r="K32" i="9" s="1"/>
  <c r="I32" i="9"/>
  <c r="J31" i="9"/>
  <c r="K31" i="9" s="1"/>
  <c r="I31" i="9"/>
  <c r="J30" i="9"/>
  <c r="K30" i="9" s="1"/>
  <c r="I30" i="9"/>
  <c r="K29" i="9"/>
  <c r="I29" i="9"/>
  <c r="J28" i="9"/>
  <c r="K28" i="9" s="1"/>
  <c r="I28" i="9"/>
  <c r="J27" i="9"/>
  <c r="K27" i="9" s="1"/>
  <c r="I27" i="9"/>
  <c r="J26" i="9"/>
  <c r="K26" i="9" s="1"/>
  <c r="I26" i="9"/>
  <c r="J25" i="9"/>
  <c r="K25" i="9" s="1"/>
  <c r="I25" i="9"/>
  <c r="J23" i="9"/>
  <c r="K23" i="9" s="1"/>
  <c r="I23" i="9"/>
  <c r="J21" i="9"/>
  <c r="K21" i="9" s="1"/>
  <c r="I21" i="9"/>
  <c r="J20" i="9"/>
  <c r="K20" i="9" s="1"/>
  <c r="I20" i="9"/>
  <c r="J19" i="9"/>
  <c r="K19" i="9" s="1"/>
  <c r="I19" i="9"/>
  <c r="J18" i="9"/>
  <c r="K18" i="9" s="1"/>
  <c r="I18" i="9"/>
  <c r="J17" i="9"/>
  <c r="K17" i="9" s="1"/>
  <c r="I17" i="9"/>
  <c r="J16" i="9"/>
  <c r="K16" i="9" s="1"/>
  <c r="I16" i="9"/>
  <c r="J15" i="9"/>
  <c r="K15" i="9" s="1"/>
  <c r="I15" i="9"/>
  <c r="J14" i="9"/>
  <c r="K14" i="9" s="1"/>
  <c r="I14" i="9"/>
  <c r="J13" i="9"/>
  <c r="K13" i="9" s="1"/>
  <c r="I13" i="9"/>
  <c r="J12" i="9"/>
  <c r="K12" i="9" s="1"/>
  <c r="I12" i="9"/>
  <c r="J11" i="9"/>
  <c r="K11" i="9" s="1"/>
  <c r="I11" i="9"/>
  <c r="J10" i="9"/>
  <c r="K10" i="9" s="1"/>
  <c r="I10" i="9"/>
  <c r="J9" i="9"/>
  <c r="K9" i="9" s="1"/>
  <c r="I9" i="9"/>
  <c r="J8" i="9"/>
  <c r="K8" i="9" s="1"/>
  <c r="I8" i="9"/>
  <c r="K95" i="9" l="1"/>
  <c r="I94" i="9"/>
  <c r="I39" i="3"/>
  <c r="J39" i="3"/>
  <c r="K39" i="3"/>
  <c r="J9" i="2" l="1"/>
  <c r="K9" i="2" s="1"/>
  <c r="J10" i="2"/>
  <c r="K10" i="2" s="1"/>
  <c r="J11" i="2"/>
  <c r="K11" i="2" s="1"/>
  <c r="J12" i="2"/>
  <c r="K12" i="2" s="1"/>
  <c r="J13" i="2"/>
  <c r="K13" i="2" s="1"/>
  <c r="J14" i="2"/>
  <c r="K14" i="2" s="1"/>
  <c r="J15" i="2"/>
  <c r="K15" i="2" s="1"/>
  <c r="J16" i="2"/>
  <c r="K16" i="2" s="1"/>
  <c r="J17" i="2"/>
  <c r="K17" i="2" s="1"/>
  <c r="J18" i="2"/>
  <c r="K18" i="2" s="1"/>
  <c r="J19" i="2"/>
  <c r="K19" i="2" s="1"/>
  <c r="J20" i="2"/>
  <c r="K20" i="2" s="1"/>
  <c r="J21" i="2"/>
  <c r="K21" i="2" s="1"/>
  <c r="J22" i="2"/>
  <c r="K22" i="2" s="1"/>
  <c r="J23" i="2"/>
  <c r="K23" i="2" s="1"/>
  <c r="J24" i="2"/>
  <c r="K24" i="2" s="1"/>
  <c r="J25" i="2"/>
  <c r="K25" i="2" s="1"/>
  <c r="J26" i="2"/>
  <c r="K26" i="2" s="1"/>
  <c r="J27" i="2"/>
  <c r="K27" i="2" s="1"/>
  <c r="J28" i="2"/>
  <c r="K28" i="2" s="1"/>
  <c r="J29" i="2"/>
  <c r="K29" i="2" s="1"/>
  <c r="J30" i="2"/>
  <c r="K30" i="2" s="1"/>
  <c r="J31" i="2"/>
  <c r="K31" i="2" s="1"/>
  <c r="J32" i="2"/>
  <c r="K32" i="2" s="1"/>
  <c r="J33" i="2"/>
  <c r="K33" i="2" s="1"/>
  <c r="J34" i="2"/>
  <c r="K34" i="2" s="1"/>
  <c r="J35" i="2"/>
  <c r="K35" i="2" s="1"/>
  <c r="J36" i="2"/>
  <c r="K36" i="2" s="1"/>
  <c r="J37" i="2"/>
  <c r="K37" i="2" s="1"/>
  <c r="J38" i="2"/>
  <c r="K38" i="2" s="1"/>
  <c r="J39" i="2"/>
  <c r="K39" i="2" s="1"/>
  <c r="J40" i="2"/>
  <c r="K40" i="2" s="1"/>
  <c r="J41" i="2"/>
  <c r="K41" i="2" s="1"/>
  <c r="J42" i="2"/>
  <c r="K42" i="2" s="1"/>
  <c r="J43" i="2"/>
  <c r="K43" i="2" s="1"/>
  <c r="J44" i="2"/>
  <c r="K44" i="2" s="1"/>
  <c r="J45" i="2"/>
  <c r="K45" i="2" s="1"/>
  <c r="J46" i="2"/>
  <c r="K46" i="2" s="1"/>
  <c r="J47" i="2"/>
  <c r="K47" i="2" s="1"/>
  <c r="J48" i="2"/>
  <c r="K48" i="2" s="1"/>
  <c r="J49" i="2"/>
  <c r="K49" i="2" s="1"/>
  <c r="J50" i="2"/>
  <c r="K50" i="2" s="1"/>
  <c r="J51" i="2"/>
  <c r="K51" i="2" s="1"/>
  <c r="J52" i="2"/>
  <c r="K52" i="2" s="1"/>
  <c r="J53" i="2"/>
  <c r="K53" i="2" s="1"/>
  <c r="J54" i="2"/>
  <c r="K54" i="2" s="1"/>
  <c r="J55" i="2"/>
  <c r="K55" i="2" s="1"/>
  <c r="J56" i="2"/>
  <c r="K56" i="2" s="1"/>
  <c r="J57" i="2"/>
  <c r="K57" i="2" s="1"/>
  <c r="J58" i="2"/>
  <c r="K58" i="2" s="1"/>
  <c r="J59" i="2"/>
  <c r="K59" i="2" s="1"/>
  <c r="J60" i="2"/>
  <c r="K60" i="2" s="1"/>
  <c r="J61" i="2"/>
  <c r="K61" i="2" s="1"/>
  <c r="J62" i="2"/>
  <c r="K62" i="2" s="1"/>
  <c r="J63" i="2"/>
  <c r="K63" i="2" s="1"/>
  <c r="J64" i="2"/>
  <c r="K64" i="2" s="1"/>
  <c r="J65" i="2"/>
  <c r="K65" i="2" s="1"/>
  <c r="J66" i="2"/>
  <c r="K66" i="2" s="1"/>
  <c r="J67" i="2"/>
  <c r="K67" i="2" s="1"/>
  <c r="J68" i="2"/>
  <c r="K68" i="2" s="1"/>
  <c r="J69" i="2"/>
  <c r="K69" i="2" s="1"/>
  <c r="J70" i="2"/>
  <c r="K70" i="2" s="1"/>
  <c r="J71" i="2"/>
  <c r="K71" i="2" s="1"/>
  <c r="J72" i="2"/>
  <c r="K72" i="2" s="1"/>
  <c r="J73" i="2"/>
  <c r="K73" i="2" s="1"/>
  <c r="J74" i="2"/>
  <c r="K74" i="2" s="1"/>
  <c r="J75" i="2"/>
  <c r="K75" i="2" s="1"/>
  <c r="J76" i="2"/>
  <c r="K76" i="2" s="1"/>
  <c r="J77" i="2"/>
  <c r="K77" i="2" s="1"/>
  <c r="J78" i="2"/>
  <c r="K78" i="2" s="1"/>
  <c r="J79" i="2"/>
  <c r="K79" i="2" s="1"/>
  <c r="J80" i="2"/>
  <c r="K80" i="2" s="1"/>
  <c r="J81" i="2"/>
  <c r="K81" i="2" s="1"/>
  <c r="J82" i="2"/>
  <c r="K82" i="2" s="1"/>
  <c r="J83" i="2"/>
  <c r="K83" i="2" s="1"/>
  <c r="J84" i="2"/>
  <c r="K84" i="2" s="1"/>
  <c r="J85" i="2"/>
  <c r="K85" i="2" s="1"/>
  <c r="J86" i="2"/>
  <c r="K86" i="2" s="1"/>
  <c r="J87" i="2"/>
  <c r="K87" i="2" s="1"/>
  <c r="J88" i="2"/>
  <c r="K88" i="2" s="1"/>
  <c r="J89" i="2"/>
  <c r="K89" i="2" s="1"/>
  <c r="J90" i="2"/>
  <c r="K90" i="2" s="1"/>
  <c r="J91" i="2"/>
  <c r="K91" i="2" s="1"/>
  <c r="J8" i="2"/>
  <c r="K8" i="2" s="1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8" i="2"/>
  <c r="I110" i="2" l="1"/>
  <c r="K111" i="2"/>
  <c r="J11" i="7"/>
  <c r="K11" i="7" s="1"/>
  <c r="J12" i="7"/>
  <c r="K12" i="7" s="1"/>
  <c r="J13" i="7"/>
  <c r="K13" i="7" s="1"/>
  <c r="J14" i="7"/>
  <c r="K14" i="7" s="1"/>
  <c r="J15" i="7"/>
  <c r="K15" i="7" s="1"/>
  <c r="J16" i="7"/>
  <c r="K16" i="7" s="1"/>
  <c r="J17" i="7"/>
  <c r="K17" i="7" s="1"/>
  <c r="J18" i="7"/>
  <c r="K18" i="7" s="1"/>
  <c r="J19" i="7"/>
  <c r="K19" i="7" s="1"/>
  <c r="J20" i="7"/>
  <c r="K20" i="7" s="1"/>
  <c r="J21" i="7"/>
  <c r="K21" i="7" s="1"/>
  <c r="J22" i="7"/>
  <c r="K22" i="7" s="1"/>
  <c r="J23" i="7"/>
  <c r="K23" i="7" s="1"/>
  <c r="J24" i="7"/>
  <c r="K24" i="7" s="1"/>
  <c r="J25" i="7"/>
  <c r="K25" i="7" s="1"/>
  <c r="J26" i="7"/>
  <c r="K26" i="7" s="1"/>
  <c r="J27" i="7"/>
  <c r="K27" i="7" s="1"/>
  <c r="J28" i="7"/>
  <c r="K28" i="7" s="1"/>
  <c r="J29" i="7"/>
  <c r="K29" i="7" s="1"/>
  <c r="J30" i="7"/>
  <c r="K30" i="7" s="1"/>
  <c r="J31" i="7"/>
  <c r="K31" i="7" s="1"/>
  <c r="J32" i="7"/>
  <c r="K32" i="7" s="1"/>
  <c r="J33" i="7"/>
  <c r="K33" i="7" s="1"/>
  <c r="J34" i="7"/>
  <c r="K34" i="7" s="1"/>
  <c r="J35" i="7"/>
  <c r="K35" i="7" s="1"/>
  <c r="J36" i="7"/>
  <c r="K36" i="7" s="1"/>
  <c r="J37" i="7"/>
  <c r="K37" i="7" s="1"/>
  <c r="J38" i="7"/>
  <c r="K38" i="7" s="1"/>
  <c r="J39" i="7"/>
  <c r="K39" i="7" s="1"/>
  <c r="J40" i="7"/>
  <c r="K40" i="7" s="1"/>
  <c r="J41" i="7"/>
  <c r="K41" i="7" s="1"/>
  <c r="J42" i="7"/>
  <c r="K42" i="7" s="1"/>
  <c r="J43" i="7"/>
  <c r="K43" i="7" s="1"/>
  <c r="J44" i="7"/>
  <c r="K44" i="7" s="1"/>
  <c r="J45" i="7"/>
  <c r="K45" i="7" s="1"/>
  <c r="J46" i="7"/>
  <c r="K46" i="7" s="1"/>
  <c r="J47" i="7"/>
  <c r="K47" i="7" s="1"/>
  <c r="J48" i="7"/>
  <c r="K48" i="7" s="1"/>
  <c r="J49" i="7"/>
  <c r="K49" i="7" s="1"/>
  <c r="J50" i="7"/>
  <c r="K50" i="7" s="1"/>
  <c r="J51" i="7"/>
  <c r="K51" i="7" s="1"/>
  <c r="J52" i="7"/>
  <c r="K52" i="7" s="1"/>
  <c r="J53" i="7"/>
  <c r="K53" i="7" s="1"/>
  <c r="J54" i="7"/>
  <c r="K54" i="7" s="1"/>
  <c r="J55" i="7"/>
  <c r="K55" i="7" s="1"/>
  <c r="J56" i="7"/>
  <c r="K56" i="7" s="1"/>
  <c r="J57" i="7"/>
  <c r="K57" i="7" s="1"/>
  <c r="J58" i="7"/>
  <c r="K58" i="7" s="1"/>
  <c r="J59" i="7"/>
  <c r="K59" i="7" s="1"/>
  <c r="J60" i="7"/>
  <c r="K60" i="7" s="1"/>
  <c r="J61" i="7"/>
  <c r="K61" i="7" s="1"/>
  <c r="J62" i="7"/>
  <c r="K62" i="7" s="1"/>
  <c r="J63" i="7"/>
  <c r="K63" i="7" s="1"/>
  <c r="J64" i="7"/>
  <c r="K64" i="7" s="1"/>
  <c r="J65" i="7"/>
  <c r="K65" i="7" s="1"/>
  <c r="J66" i="7"/>
  <c r="K66" i="7" s="1"/>
  <c r="J67" i="7"/>
  <c r="K67" i="7" s="1"/>
  <c r="J68" i="7"/>
  <c r="K68" i="7" s="1"/>
  <c r="J69" i="7"/>
  <c r="K69" i="7" s="1"/>
  <c r="J70" i="7"/>
  <c r="K70" i="7" s="1"/>
  <c r="J71" i="7"/>
  <c r="K71" i="7" s="1"/>
  <c r="J10" i="7"/>
  <c r="K10" i="7" s="1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10" i="7"/>
  <c r="I76" i="7" l="1"/>
  <c r="K77" i="7"/>
  <c r="J10" i="8"/>
  <c r="K10" i="8" s="1"/>
  <c r="J11" i="8"/>
  <c r="K11" i="8" s="1"/>
  <c r="J12" i="8"/>
  <c r="K12" i="8" s="1"/>
  <c r="J13" i="8"/>
  <c r="K13" i="8" s="1"/>
  <c r="J14" i="8"/>
  <c r="K14" i="8" s="1"/>
  <c r="J9" i="8"/>
  <c r="K9" i="8" s="1"/>
  <c r="I10" i="8"/>
  <c r="I11" i="8"/>
  <c r="I12" i="8"/>
  <c r="I13" i="8"/>
  <c r="I14" i="8"/>
  <c r="I9" i="8"/>
  <c r="K22" i="8" l="1"/>
  <c r="I21" i="8"/>
  <c r="J9" i="3"/>
  <c r="K9" i="3" s="1"/>
  <c r="J10" i="3"/>
  <c r="K10" i="3" s="1"/>
  <c r="J11" i="3"/>
  <c r="K11" i="3" s="1"/>
  <c r="J12" i="3"/>
  <c r="K12" i="3" s="1"/>
  <c r="J13" i="3"/>
  <c r="K13" i="3" s="1"/>
  <c r="J14" i="3"/>
  <c r="K14" i="3" s="1"/>
  <c r="J15" i="3"/>
  <c r="K15" i="3" s="1"/>
  <c r="J16" i="3"/>
  <c r="K16" i="3" s="1"/>
  <c r="J17" i="3"/>
  <c r="K17" i="3" s="1"/>
  <c r="J18" i="3"/>
  <c r="K18" i="3" s="1"/>
  <c r="J19" i="3"/>
  <c r="K19" i="3" s="1"/>
  <c r="J20" i="3"/>
  <c r="K20" i="3" s="1"/>
  <c r="J21" i="3"/>
  <c r="K21" i="3" s="1"/>
  <c r="J22" i="3"/>
  <c r="K22" i="3" s="1"/>
  <c r="J23" i="3"/>
  <c r="K23" i="3" s="1"/>
  <c r="J24" i="3"/>
  <c r="K24" i="3" s="1"/>
  <c r="J25" i="3"/>
  <c r="K25" i="3" s="1"/>
  <c r="J26" i="3"/>
  <c r="K26" i="3" s="1"/>
  <c r="J27" i="3"/>
  <c r="K27" i="3" s="1"/>
  <c r="J28" i="3"/>
  <c r="K28" i="3" s="1"/>
  <c r="J29" i="3"/>
  <c r="K29" i="3" s="1"/>
  <c r="J30" i="3"/>
  <c r="K30" i="3" s="1"/>
  <c r="J31" i="3"/>
  <c r="K31" i="3" s="1"/>
  <c r="J32" i="3"/>
  <c r="K32" i="3" s="1"/>
  <c r="J33" i="3"/>
  <c r="K33" i="3" s="1"/>
  <c r="J34" i="3"/>
  <c r="K34" i="3" s="1"/>
  <c r="J35" i="3"/>
  <c r="K35" i="3" s="1"/>
  <c r="J36" i="3"/>
  <c r="K36" i="3" s="1"/>
  <c r="J37" i="3"/>
  <c r="K37" i="3" s="1"/>
  <c r="J38" i="3"/>
  <c r="K38" i="3" s="1"/>
  <c r="J40" i="3"/>
  <c r="K40" i="3" s="1"/>
  <c r="J8" i="3"/>
  <c r="K8" i="3" s="1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40" i="3"/>
  <c r="I8" i="3"/>
  <c r="I44" i="3" l="1"/>
  <c r="K45" i="3"/>
  <c r="H158" i="1"/>
  <c r="H75" i="1"/>
  <c r="H74" i="1"/>
  <c r="H178" i="1" l="1"/>
  <c r="H177" i="1"/>
  <c r="H176" i="1"/>
  <c r="H175" i="1"/>
  <c r="H174" i="1"/>
  <c r="H173" i="1"/>
  <c r="H172" i="1"/>
  <c r="H171" i="1"/>
  <c r="H170" i="1"/>
  <c r="H169" i="1"/>
  <c r="H168" i="1"/>
  <c r="H167" i="1"/>
  <c r="H157" i="1"/>
  <c r="H159" i="1" s="1"/>
  <c r="H150" i="1"/>
  <c r="H149" i="1"/>
  <c r="H148" i="1"/>
  <c r="H147" i="1"/>
  <c r="H146" i="1"/>
  <c r="H145" i="1"/>
  <c r="H144" i="1"/>
  <c r="H143" i="1"/>
  <c r="H142" i="1"/>
  <c r="H141" i="1"/>
  <c r="H140" i="1"/>
  <c r="H139" i="1"/>
  <c r="H138" i="1"/>
  <c r="H137" i="1"/>
  <c r="H136" i="1"/>
  <c r="H135" i="1"/>
  <c r="H134" i="1"/>
  <c r="H133" i="1"/>
  <c r="H132" i="1"/>
  <c r="H131" i="1"/>
  <c r="H130" i="1"/>
  <c r="H129" i="1"/>
  <c r="H128" i="1"/>
  <c r="H127" i="1"/>
  <c r="H126" i="1"/>
  <c r="H125" i="1"/>
  <c r="H124" i="1"/>
  <c r="H123" i="1"/>
  <c r="H122" i="1"/>
  <c r="H121" i="1"/>
  <c r="H120" i="1"/>
  <c r="H119" i="1"/>
  <c r="H118" i="1"/>
  <c r="H117" i="1"/>
  <c r="H116" i="1"/>
  <c r="H115" i="1"/>
  <c r="H114" i="1"/>
  <c r="H113" i="1"/>
  <c r="H112" i="1"/>
  <c r="H111" i="1"/>
  <c r="H110" i="1"/>
  <c r="H109" i="1"/>
  <c r="H108" i="1"/>
  <c r="H107" i="1"/>
  <c r="H106" i="1"/>
  <c r="H105" i="1"/>
  <c r="H98" i="1"/>
  <c r="H97" i="1"/>
  <c r="H96" i="1"/>
  <c r="H95" i="1"/>
  <c r="H94" i="1"/>
  <c r="H93" i="1"/>
  <c r="H92" i="1"/>
  <c r="H91" i="1"/>
  <c r="H90" i="1"/>
  <c r="H89" i="1"/>
  <c r="H88" i="1"/>
  <c r="H87" i="1"/>
  <c r="H86" i="1"/>
  <c r="H85" i="1"/>
  <c r="H84" i="1"/>
  <c r="H83" i="1"/>
  <c r="H82" i="1"/>
  <c r="H73" i="1"/>
  <c r="H72" i="1"/>
  <c r="H71" i="1"/>
  <c r="H70" i="1"/>
  <c r="H69" i="1"/>
  <c r="H68" i="1"/>
  <c r="H67" i="1"/>
  <c r="H66" i="1"/>
  <c r="H65" i="1"/>
  <c r="H64" i="1"/>
  <c r="H63" i="1"/>
  <c r="H62" i="1"/>
  <c r="H61" i="1"/>
  <c r="H60" i="1"/>
  <c r="H59" i="1"/>
  <c r="H58" i="1"/>
  <c r="H57" i="1"/>
  <c r="H56" i="1"/>
  <c r="H55" i="1"/>
  <c r="H54" i="1"/>
  <c r="H53" i="1"/>
  <c r="H52" i="1"/>
  <c r="H51" i="1"/>
  <c r="H50" i="1"/>
  <c r="H49" i="1"/>
  <c r="H48" i="1"/>
  <c r="H47" i="1"/>
  <c r="H46" i="1"/>
  <c r="H45" i="1"/>
  <c r="H44" i="1"/>
  <c r="H43" i="1"/>
  <c r="H42" i="1"/>
  <c r="H41" i="1"/>
  <c r="H40" i="1"/>
  <c r="H39" i="1"/>
  <c r="H38" i="1"/>
  <c r="H37" i="1"/>
  <c r="H36" i="1"/>
  <c r="H35" i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  <c r="H76" i="1" l="1"/>
  <c r="H151" i="1"/>
  <c r="H99" i="1"/>
  <c r="H179" i="1"/>
</calcChain>
</file>

<file path=xl/sharedStrings.xml><?xml version="1.0" encoding="utf-8"?>
<sst xmlns="http://schemas.openxmlformats.org/spreadsheetml/2006/main" count="854" uniqueCount="532">
  <si>
    <t>SER</t>
  </si>
  <si>
    <t>COST CENTRE</t>
  </si>
  <si>
    <t>GL ACC</t>
  </si>
  <si>
    <t>DESCRIPTION</t>
  </si>
  <si>
    <t>QTY</t>
  </si>
  <si>
    <t>UNIT COST</t>
  </si>
  <si>
    <t>TOTAL COST</t>
  </si>
  <si>
    <t>REMARKS</t>
  </si>
  <si>
    <t>(a)</t>
  </si>
  <si>
    <t>(b)</t>
  </si>
  <si>
    <t>(c )</t>
  </si>
  <si>
    <t>(d)</t>
  </si>
  <si>
    <t>(e)</t>
  </si>
  <si>
    <t>(f)</t>
  </si>
  <si>
    <t>(g)</t>
  </si>
  <si>
    <t>(h)</t>
  </si>
  <si>
    <t>(j)</t>
  </si>
  <si>
    <t>HP CE505A toner</t>
  </si>
  <si>
    <t>HP CE278A toner</t>
  </si>
  <si>
    <t>HP CE255A toner</t>
  </si>
  <si>
    <t>HP CE310A toner</t>
  </si>
  <si>
    <t>HP CE311A toner</t>
  </si>
  <si>
    <t>HP CE312A toner</t>
  </si>
  <si>
    <t>HP CE313A toner</t>
  </si>
  <si>
    <t>HP CE320A toner</t>
  </si>
  <si>
    <t>HP CE322A toner</t>
  </si>
  <si>
    <t>HP CE321A toner</t>
  </si>
  <si>
    <t>HP CE323A toner</t>
  </si>
  <si>
    <t>HP CE285A toner</t>
  </si>
  <si>
    <t>HP CC364A toner</t>
  </si>
  <si>
    <t>HP CB540A toner</t>
  </si>
  <si>
    <t>HP CB541A toner</t>
  </si>
  <si>
    <t>HP CB542A toner</t>
  </si>
  <si>
    <t>HP CB543A toner</t>
  </si>
  <si>
    <t>HP CF210A toner</t>
  </si>
  <si>
    <t>HP CF211A toner</t>
  </si>
  <si>
    <t>HP CF212A toner</t>
  </si>
  <si>
    <t>HP CF280A toner</t>
  </si>
  <si>
    <t>HP CF213A toner</t>
  </si>
  <si>
    <t>HP Ink 901colour</t>
  </si>
  <si>
    <t>HP Ink 901black</t>
  </si>
  <si>
    <t>Xerox 3100 toner</t>
  </si>
  <si>
    <t>Xerox 3124 toner</t>
  </si>
  <si>
    <t>Xerox 3300 toner</t>
  </si>
  <si>
    <t>Flash disk</t>
  </si>
  <si>
    <t>Computer gummed labels</t>
  </si>
  <si>
    <t>Data cartidges</t>
  </si>
  <si>
    <t>Blank DVDs/CDs</t>
  </si>
  <si>
    <t>Line printers</t>
  </si>
  <si>
    <t>Medium laser printers</t>
  </si>
  <si>
    <t>Heavy duty laserjet printers</t>
  </si>
  <si>
    <t>Scanners</t>
  </si>
  <si>
    <t>Multi-media projectors</t>
  </si>
  <si>
    <t>Small office 4 in 1 printers</t>
  </si>
  <si>
    <t>Laptops</t>
  </si>
  <si>
    <t>Server</t>
  </si>
  <si>
    <t>RJ45 connectors (male)</t>
  </si>
  <si>
    <t>USB mouse</t>
  </si>
  <si>
    <t>Tablets</t>
  </si>
  <si>
    <t>HDD Sata IDE</t>
  </si>
  <si>
    <t>External HDD</t>
  </si>
  <si>
    <t>ATX power supply</t>
  </si>
  <si>
    <t xml:space="preserve"> HP 2055 fuser films</t>
  </si>
  <si>
    <t>HP 2035 fuser films</t>
  </si>
  <si>
    <t>HP 4014 fuser films</t>
  </si>
  <si>
    <t>HP 2035 fuser units</t>
  </si>
  <si>
    <t>HP 2055 fuser units</t>
  </si>
  <si>
    <t>HP 2055 fuser rollers</t>
  </si>
  <si>
    <t>HP 2035 fuser rollers</t>
  </si>
  <si>
    <t>HP 2055 pick-up rollers</t>
  </si>
  <si>
    <t>HP 2035 pick-up rollers</t>
  </si>
  <si>
    <t>HP 4014 pick-up rollers</t>
  </si>
  <si>
    <t xml:space="preserve">External cd/dvd writer </t>
  </si>
  <si>
    <t>Test meter batteries</t>
  </si>
  <si>
    <t>13 amp fuses</t>
  </si>
  <si>
    <t>25 amp fuses</t>
  </si>
  <si>
    <t>3 pin square plugs</t>
  </si>
  <si>
    <t>24 port ethernet switch</t>
  </si>
  <si>
    <t>Drum UTP cats cable</t>
  </si>
  <si>
    <t>4 way surge protectors</t>
  </si>
  <si>
    <t>Processor cooling fans</t>
  </si>
  <si>
    <t>Blower</t>
  </si>
  <si>
    <t>USB wireless adaptor</t>
  </si>
  <si>
    <t>Super glue</t>
  </si>
  <si>
    <t>Plastic steel (300ml)</t>
  </si>
  <si>
    <t>Digital test meter (fluke)</t>
  </si>
  <si>
    <t>USB external modem</t>
  </si>
  <si>
    <t>HP laptop batteries</t>
  </si>
  <si>
    <t>Media converters</t>
  </si>
  <si>
    <t>Mutton cloth rolls</t>
  </si>
  <si>
    <t>Generator Plant (service)</t>
  </si>
  <si>
    <t>Software licences to Alpha Systems</t>
  </si>
  <si>
    <t>Subscription fees to CSZ</t>
  </si>
  <si>
    <t>Linux software</t>
  </si>
  <si>
    <t>Oracle database software</t>
  </si>
  <si>
    <t>Memory modules RAM</t>
  </si>
  <si>
    <t>Isoprophile alcohol 20 x 20 ltrs</t>
  </si>
  <si>
    <t>SER NO</t>
  </si>
  <si>
    <t xml:space="preserve">SER NO </t>
  </si>
  <si>
    <t>SUB TOTAL</t>
  </si>
  <si>
    <t>ITEM DESCRIPTION</t>
  </si>
  <si>
    <t xml:space="preserve">ITEM DESCRIPTION </t>
  </si>
  <si>
    <t>(k)</t>
  </si>
  <si>
    <t xml:space="preserve">DESRIPTION </t>
  </si>
  <si>
    <t>IT DIR</t>
  </si>
  <si>
    <t xml:space="preserve">IT DIR </t>
  </si>
  <si>
    <t>(C )</t>
  </si>
  <si>
    <t>C/CENTRE</t>
  </si>
  <si>
    <t>UNIT</t>
  </si>
  <si>
    <t>MAINTENANCE OF TECH &amp; OFFICE  EQUIPMENT</t>
  </si>
  <si>
    <t>HP CF 325X toner</t>
  </si>
  <si>
    <t>HP Ink 652 black</t>
  </si>
  <si>
    <t>HP Ink 652 colour</t>
  </si>
  <si>
    <t>P 8215 Printronix ribbons</t>
  </si>
  <si>
    <t>HP CF 400A toner</t>
  </si>
  <si>
    <t>HP CF 401A toner</t>
  </si>
  <si>
    <t>HP CF 402A toner</t>
  </si>
  <si>
    <t>HP CF403A toner</t>
  </si>
  <si>
    <t>HP CF 226A toner</t>
  </si>
  <si>
    <t>HP CF 410A toner</t>
  </si>
  <si>
    <t>HP CF 411A toner</t>
  </si>
  <si>
    <t>HP CF 412A toner</t>
  </si>
  <si>
    <t>HP CF 413A toner</t>
  </si>
  <si>
    <t>HP CE270A toner</t>
  </si>
  <si>
    <t>HP CE271A toner</t>
  </si>
  <si>
    <t>HP CE272A toner</t>
  </si>
  <si>
    <t>HP CE 273A toner</t>
  </si>
  <si>
    <t>XEROX C60-C70 drum cartridge color(R3)</t>
  </si>
  <si>
    <t>XEROX C60-C70 drum cartridges color (R2)</t>
  </si>
  <si>
    <t>XEROX C60-C70 drum cartridge color (R1)</t>
  </si>
  <si>
    <t>XEROX C60-C70 drum cartridge black (R1)</t>
  </si>
  <si>
    <t>XEROX C60-C70 toner yellow</t>
  </si>
  <si>
    <t>XEROX C60-C70 toner cyan</t>
  </si>
  <si>
    <t>XEROX C60-C70 toner meganta</t>
  </si>
  <si>
    <t>XEROX C60-C70 toner black K2</t>
  </si>
  <si>
    <t>XEROX C60-C70 toner black K1</t>
  </si>
  <si>
    <t>XEROX C70 Waste toner container</t>
  </si>
  <si>
    <t>HP CE283A toner</t>
  </si>
  <si>
    <t>HP Q7516A toner</t>
  </si>
  <si>
    <t>Lucia ink PF1-707 Bk 700ml (black)</t>
  </si>
  <si>
    <t>Lucia ink PF1-707 MBK 700ml (black)</t>
  </si>
  <si>
    <t>Lucia ink PF1-707 M 700ml (magenta)</t>
  </si>
  <si>
    <t>Lucia ink PF1-707 Y 700ml (yellow)</t>
  </si>
  <si>
    <t>Lucia ink PF1-707 C 700ml (cyan)</t>
  </si>
  <si>
    <t>Desktop Corei i3 motherboard</t>
  </si>
  <si>
    <t xml:space="preserve">Laptop LCD </t>
  </si>
  <si>
    <t>HP fuser film M806DN</t>
  </si>
  <si>
    <t>HP Pro M402 dn fuser rollers</t>
  </si>
  <si>
    <t>HP Pro M 402dn   fuser units</t>
  </si>
  <si>
    <t>HP Pro M402 dn fuser films</t>
  </si>
  <si>
    <t>HP Pro 402 fuser films</t>
  </si>
  <si>
    <t>Anti-virus (ZNA) 3 Users</t>
  </si>
  <si>
    <t xml:space="preserve">HP Desktop Core i3 </t>
  </si>
  <si>
    <t xml:space="preserve">SER </t>
  </si>
  <si>
    <r>
      <t>Networking Tool Box(</t>
    </r>
    <r>
      <rPr>
        <sz val="9"/>
        <color theme="1"/>
        <rFont val="Tahoma"/>
        <family val="2"/>
      </rPr>
      <t>with full kit</t>
    </r>
    <r>
      <rPr>
        <sz val="12"/>
        <color theme="1"/>
        <rFont val="Tahoma"/>
        <family val="2"/>
      </rPr>
      <t>)</t>
    </r>
  </si>
  <si>
    <t>UPS Heavy Duty</t>
  </si>
  <si>
    <r>
      <t>Network cables</t>
    </r>
    <r>
      <rPr>
        <sz val="11"/>
        <color theme="1"/>
        <rFont val="Tahoma"/>
        <family val="2"/>
      </rPr>
      <t xml:space="preserve"> CAT 5 &amp; Cat 6 </t>
    </r>
    <r>
      <rPr>
        <sz val="12"/>
        <color theme="1"/>
        <rFont val="Tahoma"/>
        <family val="2"/>
      </rPr>
      <t>(</t>
    </r>
    <r>
      <rPr>
        <sz val="9"/>
        <color theme="1"/>
        <rFont val="Tahoma"/>
        <family val="2"/>
      </rPr>
      <t>drums</t>
    </r>
    <r>
      <rPr>
        <sz val="12"/>
        <color theme="1"/>
        <rFont val="Tahoma"/>
        <family val="2"/>
      </rPr>
      <t>)</t>
    </r>
  </si>
  <si>
    <t>48 Port Switch</t>
  </si>
  <si>
    <r>
      <t>USB keyboards (</t>
    </r>
    <r>
      <rPr>
        <sz val="11"/>
        <color theme="1"/>
        <rFont val="Tahoma"/>
        <family val="2"/>
      </rPr>
      <t>for laptop &amp; desktop</t>
    </r>
    <r>
      <rPr>
        <sz val="12"/>
        <color theme="1"/>
        <rFont val="Tahoma"/>
        <family val="2"/>
      </rPr>
      <t>)</t>
    </r>
  </si>
  <si>
    <r>
      <rPr>
        <sz val="11"/>
        <color theme="1"/>
        <rFont val="Tahoma"/>
        <family val="2"/>
      </rPr>
      <t>Core i3 motherboards</t>
    </r>
    <r>
      <rPr>
        <sz val="8"/>
        <color theme="1"/>
        <rFont val="Tahoma"/>
        <family val="2"/>
      </rPr>
      <t xml:space="preserve"> ( laptops &amp; desktop)</t>
    </r>
  </si>
  <si>
    <t>Soldering wire Rollers</t>
  </si>
  <si>
    <t>DVD ROM IDE External</t>
  </si>
  <si>
    <t>DVD writer sata External</t>
  </si>
  <si>
    <t>Laptop HDD 1TB SATA</t>
  </si>
  <si>
    <t>Server Anti-Virus 3 Copies</t>
  </si>
  <si>
    <t>Final Cut Pro for Mac</t>
  </si>
  <si>
    <t>Corel Draw for Mac</t>
  </si>
  <si>
    <t>Adore Photoshop studio</t>
  </si>
  <si>
    <t>Video Convertor Total</t>
  </si>
  <si>
    <t>Microsoft Office 2016</t>
  </si>
  <si>
    <t xml:space="preserve">UPS Desktop </t>
  </si>
  <si>
    <t>( c)</t>
  </si>
  <si>
    <t xml:space="preserve"> ( e )</t>
  </si>
  <si>
    <t>Parts Technical Equipment</t>
  </si>
  <si>
    <t>Renewal of Computer Software Licences</t>
  </si>
  <si>
    <t>Visual basic 2017</t>
  </si>
  <si>
    <t xml:space="preserve"> </t>
  </si>
  <si>
    <t>INFORMATION TECHNOLOGY DIRECTORATE BIDS FOR FY 2019</t>
  </si>
  <si>
    <t>IT DIR COMPUTER EQUIPMENT AND COMPUTER SOFTWARE REQUIREMENT FOR THE YEAR 2019</t>
  </si>
  <si>
    <t>CF350A (130A)</t>
  </si>
  <si>
    <t>INFORMATION,COMPUTER &amp; TELECOMS (ICT) EQUIP-ACQISITION</t>
  </si>
  <si>
    <t>Service of Heavy duty line printers</t>
  </si>
  <si>
    <t xml:space="preserve"> COMPUTER CONSUMABLES</t>
  </si>
  <si>
    <t>Idea Blade Software</t>
  </si>
  <si>
    <t>Final Cut Pro for Mac (PRD)</t>
  </si>
  <si>
    <t>Corel Draw for Mac (PRD)</t>
  </si>
  <si>
    <t>Power Director Video Editor (PRD)</t>
  </si>
  <si>
    <t>Video Convertor Total (PRD)</t>
  </si>
  <si>
    <t>Multi-media Pointers</t>
  </si>
  <si>
    <t>HP Server Generation 11</t>
  </si>
  <si>
    <t>Face Plates</t>
  </si>
  <si>
    <t>Cat 5 outdoor cable 500m drum</t>
  </si>
  <si>
    <t>Cat6 indoor cable 500m drum</t>
  </si>
  <si>
    <t>Screws and fisher plugs</t>
  </si>
  <si>
    <t>RJ45 boots</t>
  </si>
  <si>
    <t>USB keyboards (for laptop &amp; desktop)</t>
  </si>
  <si>
    <t>Patch Panels</t>
  </si>
  <si>
    <t>( e)</t>
  </si>
  <si>
    <t>Cisco 24 Port Switch</t>
  </si>
  <si>
    <t>SQL Server Enterprise 2019</t>
  </si>
  <si>
    <t>Microsoft Exchange Server 2019</t>
  </si>
  <si>
    <t xml:space="preserve">MPRO Systems Development </t>
  </si>
  <si>
    <t>Encryption Software</t>
  </si>
  <si>
    <t>Database Management System</t>
  </si>
  <si>
    <t>CISCO ASA Firewall rack mountable</t>
  </si>
  <si>
    <t xml:space="preserve">Cisco Router </t>
  </si>
  <si>
    <t>12U Cabinets</t>
  </si>
  <si>
    <t>HP CF226A toner</t>
  </si>
  <si>
    <t>HP CE280A toner</t>
  </si>
  <si>
    <t>HP CE237A toner</t>
  </si>
  <si>
    <t>Samsung 708L toner</t>
  </si>
  <si>
    <t>HP CF325X toner</t>
  </si>
  <si>
    <t>HP 650 inkjet colour</t>
  </si>
  <si>
    <t>HP 650 inkjet black</t>
  </si>
  <si>
    <t>Canon C-Exv42 black</t>
  </si>
  <si>
    <t>HP CE281A toner</t>
  </si>
  <si>
    <t>Heavy duty line printers</t>
  </si>
  <si>
    <t>Core i3 motherboards laptops</t>
  </si>
  <si>
    <t>COMPUTER CONSUMABLES</t>
  </si>
  <si>
    <t>FMN/UNIT</t>
  </si>
  <si>
    <t>ITEM</t>
  </si>
  <si>
    <t>HP CE256A toner</t>
  </si>
  <si>
    <t>HP CF259A toner</t>
  </si>
  <si>
    <t>HP CF 214A toner</t>
  </si>
  <si>
    <t>HP CE230A toner</t>
  </si>
  <si>
    <t>HP CE232A toner</t>
  </si>
  <si>
    <t>Canon 451XL black</t>
  </si>
  <si>
    <t>Canon 451XL cyan</t>
  </si>
  <si>
    <t>Canon 451XL magenta</t>
  </si>
  <si>
    <t>Canon 451XL yellow</t>
  </si>
  <si>
    <t>Canon EXV54 black</t>
  </si>
  <si>
    <t>Canon EXV54 cyan</t>
  </si>
  <si>
    <t>Canon EXV54 magenta</t>
  </si>
  <si>
    <t>Canon EXV54 yellow</t>
  </si>
  <si>
    <t>Olivetti B1237 black</t>
  </si>
  <si>
    <t>Olivetti B1238 cyan</t>
  </si>
  <si>
    <t>USB Flash Memory</t>
  </si>
  <si>
    <t xml:space="preserve">External Hard Disk Drive </t>
  </si>
  <si>
    <t>U04P2SP212</t>
  </si>
  <si>
    <t>HP CE410A toner   (305)</t>
  </si>
  <si>
    <t>HP CE411A toner   (305)</t>
  </si>
  <si>
    <t>HP CE412A toner   (305)</t>
  </si>
  <si>
    <t>HP CE413A toner   (305)</t>
  </si>
  <si>
    <t>$</t>
  </si>
  <si>
    <t xml:space="preserve">INFORMATION,COMPUTERS &amp; TELECOMMUNICATION </t>
  </si>
  <si>
    <t>(ICT) EQUIPMENT-ACQUISITIONS</t>
  </si>
  <si>
    <t>Computer equipment</t>
  </si>
  <si>
    <t>Networking equipment</t>
  </si>
  <si>
    <t>RJ45 connectors (female) Crown modules</t>
  </si>
  <si>
    <t>Wall box</t>
  </si>
  <si>
    <t>Networking Tool Box(with full kit)</t>
  </si>
  <si>
    <t>Computer equipment spares</t>
  </si>
  <si>
    <t>Printer Spares</t>
  </si>
  <si>
    <t>HP pick pack roller M806DN</t>
  </si>
  <si>
    <t>HP fuser unit M806DN</t>
  </si>
  <si>
    <t>HP M725DN pick up paper roller</t>
  </si>
  <si>
    <t>HP M725DN fuser unit</t>
  </si>
  <si>
    <t>Tool Kit</t>
  </si>
  <si>
    <t>HP fuser elements M806DN</t>
  </si>
  <si>
    <t>ICT equipment</t>
  </si>
  <si>
    <t>Heavy Duty, Medium and small printers</t>
  </si>
  <si>
    <t>Photocopier Machines</t>
  </si>
  <si>
    <t>Payslip Printers</t>
  </si>
  <si>
    <t>Ribbons</t>
  </si>
  <si>
    <t>Inkjets</t>
  </si>
  <si>
    <t>DVI Cables</t>
  </si>
  <si>
    <t>VGA Cables</t>
  </si>
  <si>
    <t>USB Cables</t>
  </si>
  <si>
    <t>Power Cables</t>
  </si>
  <si>
    <t>Slide movers</t>
  </si>
  <si>
    <t>1 X 4HMD Splitter</t>
  </si>
  <si>
    <t xml:space="preserve">HDMI Cables </t>
  </si>
  <si>
    <t>Consumables</t>
  </si>
  <si>
    <t>ICT Equipment</t>
  </si>
  <si>
    <t>Renewal of Computer software</t>
  </si>
  <si>
    <t>Part Technical equipment</t>
  </si>
  <si>
    <t>SUMMARY</t>
  </si>
  <si>
    <t>HP CF 130A toner</t>
  </si>
  <si>
    <t xml:space="preserve">Canon C3025i waste toner cartridges </t>
  </si>
  <si>
    <t>HP CE 740A toner black        (307)</t>
  </si>
  <si>
    <t>HP CE 741A toner cyan        (307)</t>
  </si>
  <si>
    <t>HP CE 742A toner yellow      (307)</t>
  </si>
  <si>
    <t>HP CE 743A toner magenta   (307)</t>
  </si>
  <si>
    <t>HP Page Wide PRO 973/913A black</t>
  </si>
  <si>
    <t>HP Page Wide PRO 973/913A cyan</t>
  </si>
  <si>
    <t>HP Page Wide PRO 973/913A yellow</t>
  </si>
  <si>
    <t>HP Page Wide PRO 973/913A magenta</t>
  </si>
  <si>
    <t>XEROX C70 waste toner container</t>
  </si>
  <si>
    <t>Olivetti B1240 magenta</t>
  </si>
  <si>
    <t>Olivetti B1239 yellow</t>
  </si>
  <si>
    <t>UNIT COST ZWL</t>
  </si>
  <si>
    <t>TOTAL COST ZWL</t>
  </si>
  <si>
    <t>USD TOTAL COST</t>
  </si>
  <si>
    <t>USD TOTAL AMT</t>
  </si>
  <si>
    <t>TOTAL COST IN USD</t>
  </si>
  <si>
    <t>USD UNIT COST</t>
  </si>
  <si>
    <t>IT Workshop</t>
  </si>
  <si>
    <t>Printing Press</t>
  </si>
  <si>
    <t>Xerox Printing Press Machine</t>
  </si>
  <si>
    <t xml:space="preserve">Kasperky End Point 10 Server Anti-Virus </t>
  </si>
  <si>
    <t>Data Recovery Software</t>
  </si>
  <si>
    <t>Audio+Midi Interface for Streaming</t>
  </si>
  <si>
    <t>Interactive whiteboard 98 inch</t>
  </si>
  <si>
    <t>Infrared Touch Screen 55 inch</t>
  </si>
  <si>
    <t>200 inch large Monitor Touch Smart Board</t>
  </si>
  <si>
    <t>Video Conferencing Tele Presence Equipment</t>
  </si>
  <si>
    <t>Gigabit POE Splittter</t>
  </si>
  <si>
    <t xml:space="preserve">HP 2035 Maintanance kit </t>
  </si>
  <si>
    <t xml:space="preserve">HP Pro 402 Maintanance kit </t>
  </si>
  <si>
    <t>HP M607 Maintanance kit</t>
  </si>
  <si>
    <t>HP PRO 400 Maintanance Kit</t>
  </si>
  <si>
    <t>HP M806DN Maintanance kit</t>
  </si>
  <si>
    <t>HP MFP 725 Mainatanance kit</t>
  </si>
  <si>
    <t>HP PRO M426 FDW Maintanance Kit</t>
  </si>
  <si>
    <t>HP Colour Laserjet Pro MFP M477 fdw Maintanance kit</t>
  </si>
  <si>
    <t>HP Colour Laserjet Pro MFP M277 dw Maintanance kit</t>
  </si>
  <si>
    <t>Cimos Battery</t>
  </si>
  <si>
    <t>Storage Divices</t>
  </si>
  <si>
    <t>SSD 500G SATA</t>
  </si>
  <si>
    <t>Portable 2TB External  HDD</t>
  </si>
  <si>
    <t>Dual Bay HDD Dock SATA</t>
  </si>
  <si>
    <t>External HDD Flat Docking Station</t>
  </si>
  <si>
    <t>HDD to USB 2.0 Adapter Converter Cable</t>
  </si>
  <si>
    <t>ATX power supply units</t>
  </si>
  <si>
    <t>Hot Air Station</t>
  </si>
  <si>
    <t>Indoor Cisco AP (Access Point) Ceiling Plant</t>
  </si>
  <si>
    <t>Outdoor Cisco AP (Access Point)</t>
  </si>
  <si>
    <t>Laplink PC mover Ultimate 11</t>
  </si>
  <si>
    <t xml:space="preserve">Steller Data Recovery Software </t>
  </si>
  <si>
    <t>Projector lamp</t>
  </si>
  <si>
    <t>Power Supply Tester</t>
  </si>
  <si>
    <t>USD COST PRICE</t>
  </si>
  <si>
    <t>TOTAL IN USD</t>
  </si>
  <si>
    <t>Software</t>
  </si>
  <si>
    <t>SUB TOTAL ZWL</t>
  </si>
  <si>
    <t xml:space="preserve"> SUB TOTAL ZWL</t>
  </si>
  <si>
    <t>Apple Mac Voucher Licence</t>
  </si>
  <si>
    <t xml:space="preserve">USD </t>
  </si>
  <si>
    <t>ZWL</t>
  </si>
  <si>
    <t>GRANT TOTAL ZWL</t>
  </si>
  <si>
    <t>(l)</t>
  </si>
  <si>
    <t xml:space="preserve">Mapping and Reasearch </t>
  </si>
  <si>
    <t>SSD 1TB SATA INTERNAL</t>
  </si>
  <si>
    <t>External HDD Adapter Kit for universal /2,5/3,5 inch HDD</t>
  </si>
  <si>
    <t>Test meter batteries AAA &amp; AA</t>
  </si>
  <si>
    <t>Cisco Switch 48 Ports Gigabit POE</t>
  </si>
  <si>
    <t>HP W2032A toner yellow (415)</t>
  </si>
  <si>
    <t>HP W2031A toner cyan (415)</t>
  </si>
  <si>
    <t>HP W2033A toner magenta (415)</t>
  </si>
  <si>
    <t>HP W2030A toner black (415)</t>
  </si>
  <si>
    <t>HP CF210A toner black (131)</t>
  </si>
  <si>
    <t>HP CF211A tone rcyan (131)</t>
  </si>
  <si>
    <t>HP CF212A toner yellow (131)</t>
  </si>
  <si>
    <t>HP CF213A toner magenta (131)</t>
  </si>
  <si>
    <t>HP CE410A toner black (410)</t>
  </si>
  <si>
    <t>HP CE411A toner cyan (410)</t>
  </si>
  <si>
    <t>HP CE412A toner yellow (410)</t>
  </si>
  <si>
    <t>HP CE413A toner magenta (410)</t>
  </si>
  <si>
    <t>HP CF400A toner black (201)</t>
  </si>
  <si>
    <t>HP CF401A toner cyan (201)</t>
  </si>
  <si>
    <t>HP CF402A toner yellow (201)</t>
  </si>
  <si>
    <t>HP CF403A toner magenta (201)</t>
  </si>
  <si>
    <t>USB external modem wireless</t>
  </si>
  <si>
    <t>Intel Processor core i7</t>
  </si>
  <si>
    <t>Cartridges</t>
  </si>
  <si>
    <t>Technical Equipment Maintenance</t>
  </si>
  <si>
    <t>TECHNICAL EQUIPMENT MAINTENANCE</t>
  </si>
  <si>
    <t>IT Dir  Server Fire Alarm System</t>
  </si>
  <si>
    <t>MAINTENANCE OF TECHNICAL AND OFFICE EQUIPMENT</t>
  </si>
  <si>
    <t>Maintenance of Technical and Office Equipment</t>
  </si>
  <si>
    <t>Fibre optic test kit</t>
  </si>
  <si>
    <t>Splicing machine</t>
  </si>
  <si>
    <t>Laptop processor cooling fans</t>
  </si>
  <si>
    <t>Fisher plugs</t>
  </si>
  <si>
    <t>HP  2055 Maintanance kit</t>
  </si>
  <si>
    <t xml:space="preserve">HP Desktop Computers Core i5 </t>
  </si>
  <si>
    <t>All in One Computer touch screen i5</t>
  </si>
  <si>
    <t xml:space="preserve">HP/Dell Laptops Core i7 </t>
  </si>
  <si>
    <t>IPad/Tablet PC</t>
  </si>
  <si>
    <t xml:space="preserve">Standalone UPS  </t>
  </si>
  <si>
    <t>Rack Mountable UPS</t>
  </si>
  <si>
    <t>Heavy duty printers</t>
  </si>
  <si>
    <t>Medium printers</t>
  </si>
  <si>
    <t>Cisco 16 Ports POE Switch</t>
  </si>
  <si>
    <t>Cisco 8 Ports POE Switch</t>
  </si>
  <si>
    <t>Photocopier (Heavy Duty)</t>
  </si>
  <si>
    <t>Media Convetor</t>
  </si>
  <si>
    <t>Router</t>
  </si>
  <si>
    <t>Crone Modules</t>
  </si>
  <si>
    <t>5/6 Way Surge Protectors</t>
  </si>
  <si>
    <t xml:space="preserve">Xerox 4100 Colour Printing Press </t>
  </si>
  <si>
    <t>CTP Printer Copy to Plate</t>
  </si>
  <si>
    <t>HP Designjet Plotter Printer</t>
  </si>
  <si>
    <t>Laser Engraver and Cutter Machine</t>
  </si>
  <si>
    <t>Toshiba Hy Duty Duplicator</t>
  </si>
  <si>
    <t>Combined Electric Binding Machine</t>
  </si>
  <si>
    <t>Electric Guillotine</t>
  </si>
  <si>
    <t>9U/6U Cabinets</t>
  </si>
  <si>
    <t>Concrete Drill Bits 5mm to 12mm</t>
  </si>
  <si>
    <t>Steel Drill Bits 5mm to 12mm</t>
  </si>
  <si>
    <t>Wood Drill Bits 5mm to 12mm</t>
  </si>
  <si>
    <t>Bosch Drilling Machine</t>
  </si>
  <si>
    <t>Cable Tiers</t>
  </si>
  <si>
    <t>Wire Strippers</t>
  </si>
  <si>
    <t>Cable Cutters</t>
  </si>
  <si>
    <t>Pump Pliers</t>
  </si>
  <si>
    <t>Side Cutting Pliers</t>
  </si>
  <si>
    <t>Long Nose Pliers</t>
  </si>
  <si>
    <t>Skinning Knife</t>
  </si>
  <si>
    <t>Crimping Tool</t>
  </si>
  <si>
    <t>Punch Down Tools</t>
  </si>
  <si>
    <t>Network Cable Testers</t>
  </si>
  <si>
    <t>Cable Labling Machine</t>
  </si>
  <si>
    <t>Fibre Optic Splicing set</t>
  </si>
  <si>
    <t>Insertion/Extraction Tools</t>
  </si>
  <si>
    <t>Cable Certifier</t>
  </si>
  <si>
    <t>Fibre Optic Cable</t>
  </si>
  <si>
    <t>Fibre Optic Connectors</t>
  </si>
  <si>
    <t>Network Cable Sheers</t>
  </si>
  <si>
    <t>Riverting Gun</t>
  </si>
  <si>
    <t>Riverts</t>
  </si>
  <si>
    <t>Binding Machine</t>
  </si>
  <si>
    <t>Laminating Machine</t>
  </si>
  <si>
    <t xml:space="preserve">PVC Trunking large  </t>
  </si>
  <si>
    <t xml:space="preserve">PVC Trunking medium </t>
  </si>
  <si>
    <t xml:space="preserve">Metal Trunking </t>
  </si>
  <si>
    <t>Metal Trunking  Flout</t>
  </si>
  <si>
    <t>Windows 10 64Bit Perpertual licence</t>
  </si>
  <si>
    <t>Windows 11 64Bit Perpertual licence</t>
  </si>
  <si>
    <t xml:space="preserve">Internet Security Antivirus </t>
  </si>
  <si>
    <t>Forensics software</t>
  </si>
  <si>
    <t>ID software</t>
  </si>
  <si>
    <t>Network Monitoring software</t>
  </si>
  <si>
    <t xml:space="preserve">Visual Studio Teams </t>
  </si>
  <si>
    <t>ICDL software Ver 13</t>
  </si>
  <si>
    <t>Adobe Suite Complete (PRD)</t>
  </si>
  <si>
    <t>Video Compressing Software (PRD)</t>
  </si>
  <si>
    <t>AMES System Development</t>
  </si>
  <si>
    <t>HRMIS System Development</t>
  </si>
  <si>
    <t>Microsoft Office 2016, 2019</t>
  </si>
  <si>
    <t xml:space="preserve">Logistics System Development </t>
  </si>
  <si>
    <t>Corel Draw for Windows (Printing Press)</t>
  </si>
  <si>
    <t>Adobe Photoshop &amp; Illustrator (Printing Press)</t>
  </si>
  <si>
    <t>InDesign (Printing Press)</t>
  </si>
  <si>
    <t>VMWare, VXSi and Fusion</t>
  </si>
  <si>
    <t>Miscosoft Server 2012, 2016, 2019</t>
  </si>
  <si>
    <t>Motherboard</t>
  </si>
  <si>
    <t>Desktops</t>
  </si>
  <si>
    <t>Reballing Machine</t>
  </si>
  <si>
    <t>Ipads</t>
  </si>
  <si>
    <t xml:space="preserve">Hot Air station  </t>
  </si>
  <si>
    <t>Intel Processor core i5</t>
  </si>
  <si>
    <t>DDR3 4, 8, 16GB RAM for laptop &amp; desktops</t>
  </si>
  <si>
    <t>DDR4 4, 8, 16GB RAM for laptop &amp; desktops</t>
  </si>
  <si>
    <t>Labling Machine</t>
  </si>
  <si>
    <t>Labling cartridges</t>
  </si>
  <si>
    <t>Trestle Ladder</t>
  </si>
  <si>
    <t>Telescoping Ladder</t>
  </si>
  <si>
    <t>Foldable Step Ladder Indoor</t>
  </si>
  <si>
    <t>Straight/Extending Ladder Outdoor</t>
  </si>
  <si>
    <t>Biometric Access Equipment</t>
  </si>
  <si>
    <t>RICOH MC2000L black toner</t>
  </si>
  <si>
    <t>HP CF2122A toner yellow (212A)</t>
  </si>
  <si>
    <t>HP CF2120A toner black (212A)</t>
  </si>
  <si>
    <t>HP CF2121A toner cyan (212A)</t>
  </si>
  <si>
    <t>HP CF2123A toner magenta (212A)</t>
  </si>
  <si>
    <t>RICOH MC2000L cyan toner</t>
  </si>
  <si>
    <t>RICOH MC2000L yellow toner</t>
  </si>
  <si>
    <t>RICOH MC2000L magenta toner</t>
  </si>
  <si>
    <t>RICOH MPC 2503 black toner</t>
  </si>
  <si>
    <t>RICOH MPC 2503 cyan black toner</t>
  </si>
  <si>
    <t>RICOH MPC 2503 yellow toner</t>
  </si>
  <si>
    <t>RICOH MPC magenta toner</t>
  </si>
  <si>
    <t>HP W2070a 117A Black toner</t>
  </si>
  <si>
    <t>HP W1104A (104A) toner</t>
  </si>
  <si>
    <t>HP CF289A toner</t>
  </si>
  <si>
    <t>Printronix ribbons P8000/7000 255049-101</t>
  </si>
  <si>
    <t>Printronix ribbons P8000/ P7000 255049-102</t>
  </si>
  <si>
    <t>IT DIR COMPUTER CONSUMABLES REQUIREMENTS FOR FY 2023</t>
  </si>
  <si>
    <t>INFORMATION TECHNOLOGY DIRECTORATE BIDS FOR FY 2023</t>
  </si>
  <si>
    <t>HP W2070a 117A cyan toner</t>
  </si>
  <si>
    <t>HP W2070a 117A yellow toner</t>
  </si>
  <si>
    <t>HP W2070a 117A magenta toner</t>
  </si>
  <si>
    <t>PARTS TECHNICAL EQUIPMENT REQUIREMENT FOR FY 2023</t>
  </si>
  <si>
    <t>IT DIR  TECHNICAL EQUIPMENT MAINTENANCE FOR FY 2023</t>
  </si>
  <si>
    <t>IT DIR COMPUTER EQUIPMENT AND NETWORKING EQUIPMENT REQUIREMENTS FOR FY 2023</t>
  </si>
  <si>
    <t>IT DIR MAINTENANCE OF TECHNICAL AND OFFICE EQUIPMENT FOR FY 2023</t>
  </si>
  <si>
    <t>ID Card Machine</t>
  </si>
  <si>
    <t>IT DIR COMPUTER SOFTWARE REQUIREMENT FOR THE YEAR 2023</t>
  </si>
  <si>
    <t>DevExpress Universal</t>
  </si>
  <si>
    <t>Plotter Printer</t>
  </si>
  <si>
    <t>Fmns and Units</t>
  </si>
  <si>
    <t>Renewal of Computer software licences</t>
  </si>
  <si>
    <t>HUMAN RESOURCES MANAGEMENT INFORMATION SYSTEM EQUIPMENT</t>
  </si>
  <si>
    <t xml:space="preserve">PHASE 1-AS BR </t>
  </si>
  <si>
    <t>EQUIPMENT</t>
  </si>
  <si>
    <t>TOTAL AMNT (US)</t>
  </si>
  <si>
    <t>SURGE PROTECTORS</t>
  </si>
  <si>
    <t>ALL IN ONE DESKTOP COMPUTER</t>
  </si>
  <si>
    <t>ACCESSORIES</t>
  </si>
  <si>
    <t xml:space="preserve">SUB TOTAL </t>
  </si>
  <si>
    <t>PHASE 1-COMD ELEMENT</t>
  </si>
  <si>
    <t xml:space="preserve"> EQPT REQ</t>
  </si>
  <si>
    <t>PHASE 1-ARTY/2BDE/PRES GDS</t>
  </si>
  <si>
    <t>UNITS/ FMN</t>
  </si>
  <si>
    <t>24 PORT SWITCH</t>
  </si>
  <si>
    <t>TRUNKING 10  X 10</t>
  </si>
  <si>
    <t>ETHERNET CABLE DRUM</t>
  </si>
  <si>
    <t>6U CABINETS</t>
  </si>
  <si>
    <t>PATCH PANELS</t>
  </si>
  <si>
    <t xml:space="preserve">SUB TOTAL PHASE 1 </t>
  </si>
  <si>
    <t>PHASE 2-JMT GARRISON DIRs AND BRs</t>
  </si>
  <si>
    <t>DIRs/BRs/</t>
  </si>
  <si>
    <t>SUB TOTAL PHASE 2</t>
  </si>
  <si>
    <t>PHASE 3-ALL UNITS/FMNS/SCHs</t>
  </si>
  <si>
    <t xml:space="preserve">24 PORT SWITCH </t>
  </si>
  <si>
    <t>SUB TOTAL PHASE 3</t>
  </si>
  <si>
    <t>GRAND TOTAL ALL  PHASES</t>
  </si>
  <si>
    <t>NOTES PHASE 1</t>
  </si>
  <si>
    <t>HQ Arty Bde and 3 Fld Regt</t>
  </si>
  <si>
    <t xml:space="preserve">HQ 2 Bde and 2 Fld Regt </t>
  </si>
  <si>
    <t>HQ Pres Gds</t>
  </si>
  <si>
    <t>2 Desktop Computers for Pay Clerk and Chief Clerk per Unit</t>
  </si>
  <si>
    <t>AS Br already networked</t>
  </si>
  <si>
    <t xml:space="preserve"> OFFICES</t>
  </si>
  <si>
    <t>ICT Equipment (HRMS)</t>
  </si>
  <si>
    <t xml:space="preserve"> EQPT </t>
  </si>
  <si>
    <t xml:space="preserve"> PRICE</t>
  </si>
  <si>
    <t>PRICE</t>
  </si>
  <si>
    <t>AMNT</t>
  </si>
  <si>
    <t xml:space="preserve"> AMNT</t>
  </si>
  <si>
    <t xml:space="preserve"> PRICE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</si>
</sst>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-* #,##0.00_-;\-* #,##0.00_-;_-* &quot;-&quot;??_-;_-@_-"/>
    <numFmt numFmtId="164" formatCode="_(&quot;$&quot;* #,##0.00_);_(&quot;$&quot;* \(#,##0.00\);_(&quot;$&quot;* &quot;-&quot;??_);_(@_)"/>
    <numFmt numFmtId="165" formatCode="_-[$US$-3009]* #,##0.00_-;\-[$US$-3009]* #,##0.00_-;_-[$US$-3009]* &quot;-&quot;??_-;_-@_-"/>
    <numFmt numFmtId="166" formatCode="&quot;US$&quot;#,##0.00"/>
    <numFmt numFmtId="167" formatCode="_-[$$-409]* #,##0.00_ ;_-[$$-409]* \-#,##0.00\ ;_-[$$-409]* &quot;-&quot;??_ ;_-@_ "/>
  </numFmts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Tahoma"/>
      <family val="2"/>
    </font>
    <font>
      <b/>
      <sz val="12"/>
      <color theme="1"/>
      <name val="Tahoma"/>
      <family val="2"/>
    </font>
    <font>
      <sz val="18"/>
      <color theme="1"/>
      <name val="Tahoma"/>
      <family val="2"/>
    </font>
    <font>
      <b/>
      <sz val="18"/>
      <color theme="1"/>
      <name val="Tahoma"/>
      <family val="2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u/>
      <sz val="18"/>
      <color theme="1"/>
      <name val="Tahoma"/>
      <family val="2"/>
    </font>
    <font>
      <sz val="12"/>
      <color theme="1"/>
      <name val="Calibri"/>
      <family val="2"/>
      <scheme val="minor"/>
    </font>
    <font>
      <b/>
      <u/>
      <sz val="11"/>
      <color theme="1"/>
      <name val="Tahoma"/>
      <family val="2"/>
    </font>
    <font>
      <b/>
      <sz val="11"/>
      <color theme="1"/>
      <name val="Tahoma"/>
      <family val="2"/>
    </font>
    <font>
      <sz val="9"/>
      <color theme="1"/>
      <name val="Tahoma"/>
      <family val="2"/>
    </font>
    <font>
      <sz val="11"/>
      <color theme="1"/>
      <name val="Tahoma"/>
      <family val="2"/>
    </font>
    <font>
      <sz val="8"/>
      <color theme="1"/>
      <name val="Tahoma"/>
      <family val="2"/>
    </font>
    <font>
      <b/>
      <sz val="8"/>
      <color theme="1"/>
      <name val="Tahoma"/>
      <family val="2"/>
    </font>
    <font>
      <b/>
      <sz val="10"/>
      <color theme="1"/>
      <name val="Tahoma"/>
      <family val="2"/>
    </font>
    <font>
      <sz val="10"/>
      <color theme="1"/>
      <name val="Tahoma"/>
      <family val="2"/>
    </font>
    <font>
      <b/>
      <u/>
      <sz val="14"/>
      <color theme="1"/>
      <name val="Tahoma"/>
      <family val="2"/>
    </font>
    <font>
      <sz val="10"/>
      <color theme="1"/>
      <name val="Calibri"/>
      <family val="2"/>
      <scheme val="minor"/>
    </font>
    <font>
      <b/>
      <u/>
      <sz val="10"/>
      <color theme="1"/>
      <name val="Tahoma"/>
      <family val="2"/>
    </font>
    <font>
      <b/>
      <sz val="12"/>
      <color theme="1"/>
      <name val="Calibri"/>
      <family val="2"/>
      <scheme val="minor"/>
    </font>
    <font>
      <b/>
      <sz val="9"/>
      <color theme="1"/>
      <name val="Tahoma"/>
      <family val="2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8"/>
      <color theme="1"/>
      <name val="Tahoma"/>
      <family val="2"/>
    </font>
    <font>
      <b/>
      <u/>
      <sz val="12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55">
    <xf numFmtId="0" fontId="0" fillId="0" borderId="0" xfId="0"/>
    <xf numFmtId="0" fontId="2" fillId="0" borderId="0" xfId="0" applyFont="1"/>
    <xf numFmtId="0" fontId="2" fillId="0" borderId="1" xfId="0" applyFont="1" applyBorder="1"/>
    <xf numFmtId="0" fontId="4" fillId="0" borderId="0" xfId="0" applyFont="1"/>
    <xf numFmtId="0" fontId="3" fillId="0" borderId="1" xfId="0" applyFont="1" applyBorder="1" applyAlignment="1">
      <alignment horizontal="center" wrapText="1"/>
    </xf>
    <xf numFmtId="0" fontId="6" fillId="0" borderId="0" xfId="0" applyFont="1"/>
    <xf numFmtId="0" fontId="0" fillId="0" borderId="0" xfId="0" applyAlignment="1">
      <alignment horizontal="center"/>
    </xf>
    <xf numFmtId="164" fontId="2" fillId="0" borderId="1" xfId="1" applyFont="1" applyBorder="1"/>
    <xf numFmtId="164" fontId="3" fillId="0" borderId="1" xfId="1" applyFont="1" applyBorder="1"/>
    <xf numFmtId="0" fontId="3" fillId="0" borderId="1" xfId="0" applyFont="1" applyBorder="1" applyAlignment="1">
      <alignment horizontal="center"/>
    </xf>
    <xf numFmtId="164" fontId="3" fillId="0" borderId="1" xfId="0" applyNumberFormat="1" applyFont="1" applyBorder="1"/>
    <xf numFmtId="0" fontId="2" fillId="0" borderId="1" xfId="0" applyFont="1" applyBorder="1" applyAlignment="1">
      <alignment horizontal="center"/>
    </xf>
    <xf numFmtId="0" fontId="9" fillId="0" borderId="0" xfId="0" applyFont="1"/>
    <xf numFmtId="0" fontId="10" fillId="0" borderId="0" xfId="0" applyFont="1" applyBorder="1"/>
    <xf numFmtId="0" fontId="8" fillId="0" borderId="0" xfId="0" applyFont="1" applyBorder="1"/>
    <xf numFmtId="0" fontId="10" fillId="0" borderId="0" xfId="0" applyFont="1" applyBorder="1" applyAlignment="1">
      <alignment horizontal="center"/>
    </xf>
    <xf numFmtId="0" fontId="3" fillId="0" borderId="1" xfId="0" applyFont="1" applyBorder="1"/>
    <xf numFmtId="0" fontId="5" fillId="0" borderId="1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3" fillId="0" borderId="1" xfId="0" applyFont="1" applyBorder="1" applyAlignment="1">
      <alignment vertical="top" wrapText="1"/>
    </xf>
    <xf numFmtId="0" fontId="3" fillId="0" borderId="2" xfId="0" applyFont="1" applyBorder="1" applyAlignment="1">
      <alignment horizontal="center"/>
    </xf>
    <xf numFmtId="0" fontId="11" fillId="0" borderId="1" xfId="0" applyFont="1" applyBorder="1" applyAlignment="1">
      <alignment horizontal="left"/>
    </xf>
    <xf numFmtId="0" fontId="11" fillId="0" borderId="1" xfId="0" applyFont="1" applyBorder="1" applyAlignment="1">
      <alignment horizontal="center"/>
    </xf>
    <xf numFmtId="0" fontId="0" fillId="0" borderId="0" xfId="0" applyFont="1"/>
    <xf numFmtId="0" fontId="4" fillId="0" borderId="0" xfId="0" applyFont="1" applyAlignment="1">
      <alignment horizontal="center"/>
    </xf>
    <xf numFmtId="0" fontId="13" fillId="0" borderId="1" xfId="0" applyFont="1" applyBorder="1" applyAlignment="1">
      <alignment horizontal="left"/>
    </xf>
    <xf numFmtId="0" fontId="11" fillId="0" borderId="1" xfId="0" applyFont="1" applyBorder="1"/>
    <xf numFmtId="0" fontId="13" fillId="0" borderId="1" xfId="0" applyFont="1" applyBorder="1" applyAlignment="1">
      <alignment horizontal="center"/>
    </xf>
    <xf numFmtId="0" fontId="13" fillId="0" borderId="1" xfId="0" applyFont="1" applyBorder="1"/>
    <xf numFmtId="164" fontId="13" fillId="0" borderId="1" xfId="1" applyFont="1" applyBorder="1"/>
    <xf numFmtId="164" fontId="11" fillId="0" borderId="1" xfId="0" applyNumberFormat="1" applyFont="1" applyBorder="1"/>
    <xf numFmtId="0" fontId="3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/>
    </xf>
    <xf numFmtId="0" fontId="13" fillId="0" borderId="1" xfId="0" applyFont="1" applyBorder="1" applyAlignment="1">
      <alignment wrapText="1"/>
    </xf>
    <xf numFmtId="0" fontId="13" fillId="0" borderId="1" xfId="0" applyFont="1" applyBorder="1" applyAlignment="1">
      <alignment horizontal="center" wrapText="1"/>
    </xf>
    <xf numFmtId="164" fontId="13" fillId="0" borderId="1" xfId="1" applyFont="1" applyBorder="1" applyAlignment="1">
      <alignment wrapText="1"/>
    </xf>
    <xf numFmtId="0" fontId="13" fillId="0" borderId="0" xfId="0" applyFont="1" applyAlignment="1">
      <alignment horizontal="center"/>
    </xf>
    <xf numFmtId="0" fontId="11" fillId="0" borderId="1" xfId="0" applyFont="1" applyBorder="1" applyAlignment="1">
      <alignment horizontal="center" wrapText="1"/>
    </xf>
    <xf numFmtId="0" fontId="13" fillId="0" borderId="0" xfId="0" applyFont="1"/>
    <xf numFmtId="0" fontId="3" fillId="0" borderId="1" xfId="0" applyFont="1" applyBorder="1" applyAlignment="1">
      <alignment horizontal="center" vertical="center"/>
    </xf>
    <xf numFmtId="0" fontId="11" fillId="0" borderId="0" xfId="0" applyFont="1"/>
    <xf numFmtId="0" fontId="15" fillId="0" borderId="1" xfId="0" applyFont="1" applyBorder="1"/>
    <xf numFmtId="164" fontId="0" fillId="0" borderId="0" xfId="0" applyNumberFormat="1"/>
    <xf numFmtId="0" fontId="16" fillId="0" borderId="1" xfId="0" applyFont="1" applyBorder="1" applyAlignment="1">
      <alignment horizontal="left"/>
    </xf>
    <xf numFmtId="0" fontId="16" fillId="0" borderId="1" xfId="0" applyFont="1" applyBorder="1" applyAlignment="1">
      <alignment horizontal="center"/>
    </xf>
    <xf numFmtId="0" fontId="16" fillId="0" borderId="1" xfId="0" applyFont="1" applyBorder="1"/>
    <xf numFmtId="0" fontId="17" fillId="0" borderId="1" xfId="0" applyFont="1" applyBorder="1" applyAlignment="1">
      <alignment horizontal="center"/>
    </xf>
    <xf numFmtId="0" fontId="17" fillId="0" borderId="1" xfId="0" applyFont="1" applyBorder="1"/>
    <xf numFmtId="164" fontId="17" fillId="0" borderId="1" xfId="1" applyFont="1" applyBorder="1"/>
    <xf numFmtId="164" fontId="16" fillId="0" borderId="1" xfId="0" applyNumberFormat="1" applyFont="1" applyBorder="1"/>
    <xf numFmtId="0" fontId="16" fillId="0" borderId="1" xfId="0" applyFont="1" applyBorder="1" applyAlignment="1">
      <alignment horizontal="center" wrapText="1"/>
    </xf>
    <xf numFmtId="0" fontId="16" fillId="0" borderId="2" xfId="0" applyFont="1" applyBorder="1" applyAlignment="1">
      <alignment horizontal="center"/>
    </xf>
    <xf numFmtId="0" fontId="16" fillId="0" borderId="1" xfId="0" applyFont="1" applyBorder="1" applyAlignment="1">
      <alignment horizontal="left" vertical="top" wrapText="1"/>
    </xf>
    <xf numFmtId="0" fontId="16" fillId="0" borderId="1" xfId="0" applyFont="1" applyBorder="1" applyAlignment="1">
      <alignment wrapText="1"/>
    </xf>
    <xf numFmtId="0" fontId="16" fillId="0" borderId="1" xfId="0" applyFont="1" applyBorder="1" applyAlignment="1">
      <alignment horizontal="left" vertical="center"/>
    </xf>
    <xf numFmtId="0" fontId="17" fillId="0" borderId="1" xfId="0" applyFont="1" applyFill="1" applyBorder="1"/>
    <xf numFmtId="0" fontId="20" fillId="0" borderId="0" xfId="0" applyFont="1" applyBorder="1" applyAlignment="1">
      <alignment horizontal="center"/>
    </xf>
    <xf numFmtId="0" fontId="16" fillId="0" borderId="0" xfId="0" applyFont="1"/>
    <xf numFmtId="0" fontId="17" fillId="0" borderId="1" xfId="0" applyFont="1" applyBorder="1" applyAlignment="1">
      <alignment horizontal="center" wrapText="1"/>
    </xf>
    <xf numFmtId="0" fontId="17" fillId="0" borderId="1" xfId="0" applyFont="1" applyBorder="1" applyAlignment="1">
      <alignment wrapText="1"/>
    </xf>
    <xf numFmtId="164" fontId="17" fillId="0" borderId="1" xfId="1" applyFont="1" applyBorder="1" applyAlignment="1">
      <alignment wrapText="1"/>
    </xf>
    <xf numFmtId="0" fontId="17" fillId="0" borderId="0" xfId="0" applyFont="1"/>
    <xf numFmtId="0" fontId="0" fillId="0" borderId="1" xfId="0" applyBorder="1"/>
    <xf numFmtId="0" fontId="17" fillId="0" borderId="0" xfId="0" applyFont="1" applyBorder="1" applyAlignment="1">
      <alignment horizontal="center"/>
    </xf>
    <xf numFmtId="0" fontId="16" fillId="0" borderId="0" xfId="0" applyFont="1" applyBorder="1" applyAlignment="1">
      <alignment horizontal="center"/>
    </xf>
    <xf numFmtId="0" fontId="17" fillId="0" borderId="0" xfId="0" applyFont="1" applyBorder="1"/>
    <xf numFmtId="164" fontId="16" fillId="0" borderId="0" xfId="0" applyNumberFormat="1" applyFont="1" applyBorder="1"/>
    <xf numFmtId="0" fontId="22" fillId="0" borderId="1" xfId="0" applyFont="1" applyBorder="1"/>
    <xf numFmtId="0" fontId="10" fillId="0" borderId="0" xfId="0" applyFont="1" applyBorder="1" applyAlignment="1">
      <alignment horizontal="center"/>
    </xf>
    <xf numFmtId="0" fontId="18" fillId="0" borderId="0" xfId="0" applyFont="1" applyAlignment="1">
      <alignment horizontal="center"/>
    </xf>
    <xf numFmtId="43" fontId="0" fillId="0" borderId="0" xfId="0" applyNumberFormat="1"/>
    <xf numFmtId="0" fontId="12" fillId="0" borderId="1" xfId="0" applyFont="1" applyBorder="1"/>
    <xf numFmtId="165" fontId="4" fillId="0" borderId="0" xfId="0" applyNumberFormat="1" applyFont="1"/>
    <xf numFmtId="165" fontId="0" fillId="0" borderId="0" xfId="0" applyNumberFormat="1"/>
    <xf numFmtId="0" fontId="22" fillId="0" borderId="1" xfId="0" applyFont="1" applyBorder="1" applyAlignment="1">
      <alignment horizontal="left" wrapText="1"/>
    </xf>
    <xf numFmtId="0" fontId="22" fillId="0" borderId="1" xfId="0" applyFont="1" applyBorder="1" applyAlignment="1">
      <alignment horizontal="left"/>
    </xf>
    <xf numFmtId="0" fontId="22" fillId="0" borderId="1" xfId="0" applyFont="1" applyBorder="1" applyAlignment="1">
      <alignment horizontal="center"/>
    </xf>
    <xf numFmtId="165" fontId="22" fillId="0" borderId="1" xfId="0" applyNumberFormat="1" applyFont="1" applyBorder="1" applyAlignment="1">
      <alignment horizontal="center"/>
    </xf>
    <xf numFmtId="165" fontId="22" fillId="0" borderId="1" xfId="0" applyNumberFormat="1" applyFont="1" applyFill="1" applyBorder="1" applyAlignment="1">
      <alignment horizontal="center"/>
    </xf>
    <xf numFmtId="0" fontId="12" fillId="0" borderId="1" xfId="0" applyFont="1" applyBorder="1" applyAlignment="1">
      <alignment horizontal="center"/>
    </xf>
    <xf numFmtId="165" fontId="12" fillId="0" borderId="1" xfId="0" applyNumberFormat="1" applyFont="1" applyBorder="1"/>
    <xf numFmtId="0" fontId="12" fillId="0" borderId="1" xfId="0" applyFont="1" applyBorder="1" applyAlignment="1">
      <alignment horizontal="left"/>
    </xf>
    <xf numFmtId="164" fontId="12" fillId="0" borderId="1" xfId="1" applyFont="1" applyBorder="1"/>
    <xf numFmtId="0" fontId="12" fillId="0" borderId="3" xfId="0" applyFont="1" applyFill="1" applyBorder="1" applyAlignment="1">
      <alignment horizontal="center"/>
    </xf>
    <xf numFmtId="0" fontId="23" fillId="0" borderId="1" xfId="0" applyFont="1" applyBorder="1"/>
    <xf numFmtId="0" fontId="12" fillId="0" borderId="1" xfId="0" applyFont="1" applyFill="1" applyBorder="1"/>
    <xf numFmtId="0" fontId="23" fillId="0" borderId="1" xfId="0" applyFont="1" applyBorder="1" applyAlignment="1">
      <alignment horizontal="center"/>
    </xf>
    <xf numFmtId="164" fontId="12" fillId="0" borderId="1" xfId="1" applyFont="1" applyFill="1" applyBorder="1"/>
    <xf numFmtId="0" fontId="12" fillId="0" borderId="4" xfId="0" applyFont="1" applyBorder="1"/>
    <xf numFmtId="0" fontId="12" fillId="0" borderId="4" xfId="0" applyFont="1" applyBorder="1" applyAlignment="1">
      <alignment horizontal="center"/>
    </xf>
    <xf numFmtId="164" fontId="12" fillId="0" borderId="4" xfId="0" applyNumberFormat="1" applyFont="1" applyBorder="1"/>
    <xf numFmtId="164" fontId="22" fillId="0" borderId="4" xfId="0" applyNumberFormat="1" applyFont="1" applyBorder="1"/>
    <xf numFmtId="165" fontId="12" fillId="0" borderId="4" xfId="0" applyNumberFormat="1" applyFont="1" applyBorder="1"/>
    <xf numFmtId="165" fontId="22" fillId="0" borderId="1" xfId="0" applyNumberFormat="1" applyFont="1" applyBorder="1" applyAlignment="1">
      <alignment horizontal="center" wrapText="1"/>
    </xf>
    <xf numFmtId="0" fontId="22" fillId="0" borderId="1" xfId="0" applyFont="1" applyBorder="1" applyAlignment="1">
      <alignment horizontal="center" wrapText="1"/>
    </xf>
    <xf numFmtId="0" fontId="23" fillId="0" borderId="0" xfId="0" applyFont="1"/>
    <xf numFmtId="165" fontId="13" fillId="0" borderId="0" xfId="0" applyNumberFormat="1" applyFont="1"/>
    <xf numFmtId="165" fontId="13" fillId="0" borderId="0" xfId="0" applyNumberFormat="1" applyFont="1" applyBorder="1"/>
    <xf numFmtId="0" fontId="24" fillId="0" borderId="0" xfId="0" applyFont="1"/>
    <xf numFmtId="0" fontId="17" fillId="0" borderId="0" xfId="0" applyFont="1" applyFill="1" applyBorder="1" applyAlignment="1">
      <alignment horizontal="center"/>
    </xf>
    <xf numFmtId="0" fontId="16" fillId="0" borderId="2" xfId="0" applyFont="1" applyBorder="1" applyAlignment="1">
      <alignment horizontal="center" wrapText="1"/>
    </xf>
    <xf numFmtId="0" fontId="17" fillId="0" borderId="2" xfId="0" applyFont="1" applyBorder="1"/>
    <xf numFmtId="43" fontId="17" fillId="0" borderId="2" xfId="0" applyNumberFormat="1" applyFont="1" applyBorder="1"/>
    <xf numFmtId="165" fontId="16" fillId="0" borderId="1" xfId="0" applyNumberFormat="1" applyFont="1" applyBorder="1" applyAlignment="1">
      <alignment wrapText="1"/>
    </xf>
    <xf numFmtId="165" fontId="2" fillId="0" borderId="1" xfId="0" applyNumberFormat="1" applyFont="1" applyBorder="1"/>
    <xf numFmtId="165" fontId="17" fillId="0" borderId="1" xfId="0" applyNumberFormat="1" applyFont="1" applyBorder="1"/>
    <xf numFmtId="165" fontId="16" fillId="0" borderId="2" xfId="0" applyNumberFormat="1" applyFont="1" applyBorder="1" applyAlignment="1">
      <alignment horizontal="center" wrapText="1"/>
    </xf>
    <xf numFmtId="165" fontId="16" fillId="0" borderId="2" xfId="0" applyNumberFormat="1" applyFont="1" applyBorder="1" applyAlignment="1">
      <alignment horizontal="center"/>
    </xf>
    <xf numFmtId="165" fontId="17" fillId="0" borderId="2" xfId="0" applyNumberFormat="1" applyFont="1" applyBorder="1"/>
    <xf numFmtId="165" fontId="13" fillId="0" borderId="2" xfId="0" applyNumberFormat="1" applyFont="1" applyBorder="1"/>
    <xf numFmtId="165" fontId="11" fillId="0" borderId="1" xfId="0" applyNumberFormat="1" applyFont="1" applyBorder="1"/>
    <xf numFmtId="0" fontId="17" fillId="0" borderId="3" xfId="0" applyFont="1" applyFill="1" applyBorder="1" applyAlignment="1">
      <alignment horizontal="center"/>
    </xf>
    <xf numFmtId="0" fontId="16" fillId="0" borderId="10" xfId="0" applyFont="1" applyFill="1" applyBorder="1" applyAlignment="1">
      <alignment horizontal="center"/>
    </xf>
    <xf numFmtId="0" fontId="16" fillId="0" borderId="1" xfId="0" applyFont="1" applyFill="1" applyBorder="1" applyAlignment="1">
      <alignment horizontal="center" wrapText="1"/>
    </xf>
    <xf numFmtId="0" fontId="16" fillId="0" borderId="0" xfId="0" applyFont="1" applyBorder="1" applyAlignment="1">
      <alignment horizontal="left"/>
    </xf>
    <xf numFmtId="165" fontId="11" fillId="0" borderId="0" xfId="0" applyNumberFormat="1" applyFont="1" applyBorder="1"/>
    <xf numFmtId="0" fontId="16" fillId="0" borderId="1" xfId="0" applyFont="1" applyBorder="1" applyAlignment="1">
      <alignment horizontal="left"/>
    </xf>
    <xf numFmtId="43" fontId="13" fillId="0" borderId="0" xfId="0" applyNumberFormat="1" applyFont="1"/>
    <xf numFmtId="165" fontId="22" fillId="0" borderId="1" xfId="0" applyNumberFormat="1" applyFont="1" applyBorder="1"/>
    <xf numFmtId="0" fontId="21" fillId="0" borderId="1" xfId="0" applyFont="1" applyBorder="1"/>
    <xf numFmtId="0" fontId="19" fillId="0" borderId="0" xfId="0" applyFont="1" applyAlignment="1">
      <alignment wrapText="1"/>
    </xf>
    <xf numFmtId="0" fontId="20" fillId="0" borderId="0" xfId="0" applyFont="1"/>
    <xf numFmtId="164" fontId="16" fillId="0" borderId="1" xfId="1" applyFont="1" applyBorder="1"/>
    <xf numFmtId="0" fontId="16" fillId="0" borderId="1" xfId="0" applyFont="1" applyBorder="1" applyAlignment="1">
      <alignment horizontal="center" vertical="top" wrapText="1"/>
    </xf>
    <xf numFmtId="0" fontId="16" fillId="0" borderId="1" xfId="0" applyFont="1" applyBorder="1" applyAlignment="1">
      <alignment horizontal="left" wrapText="1"/>
    </xf>
    <xf numFmtId="165" fontId="16" fillId="0" borderId="1" xfId="0" applyNumberFormat="1" applyFont="1" applyBorder="1" applyAlignment="1">
      <alignment horizontal="center" wrapText="1"/>
    </xf>
    <xf numFmtId="165" fontId="16" fillId="0" borderId="1" xfId="0" applyNumberFormat="1" applyFont="1" applyBorder="1" applyAlignment="1"/>
    <xf numFmtId="165" fontId="16" fillId="0" borderId="1" xfId="0" applyNumberFormat="1" applyFont="1" applyBorder="1" applyAlignment="1">
      <alignment horizontal="center"/>
    </xf>
    <xf numFmtId="0" fontId="16" fillId="0" borderId="1" xfId="0" applyFont="1" applyBorder="1" applyAlignment="1">
      <alignment vertical="top" wrapText="1"/>
    </xf>
    <xf numFmtId="0" fontId="17" fillId="0" borderId="1" xfId="0" applyFont="1" applyBorder="1" applyAlignment="1">
      <alignment vertical="top" wrapText="1"/>
    </xf>
    <xf numFmtId="165" fontId="16" fillId="0" borderId="1" xfId="0" applyNumberFormat="1" applyFont="1" applyBorder="1" applyAlignment="1">
      <alignment horizontal="left"/>
    </xf>
    <xf numFmtId="165" fontId="16" fillId="0" borderId="1" xfId="0" applyNumberFormat="1" applyFont="1" applyBorder="1"/>
    <xf numFmtId="0" fontId="25" fillId="0" borderId="1" xfId="0" applyFont="1" applyBorder="1" applyAlignment="1">
      <alignment horizontal="center"/>
    </xf>
    <xf numFmtId="165" fontId="11" fillId="0" borderId="1" xfId="0" applyNumberFormat="1" applyFont="1" applyBorder="1" applyAlignment="1">
      <alignment horizontal="center"/>
    </xf>
    <xf numFmtId="0" fontId="15" fillId="0" borderId="1" xfId="0" applyFont="1" applyBorder="1" applyAlignment="1">
      <alignment wrapText="1"/>
    </xf>
    <xf numFmtId="0" fontId="16" fillId="0" borderId="0" xfId="0" applyFont="1" applyAlignment="1">
      <alignment wrapText="1"/>
    </xf>
    <xf numFmtId="0" fontId="16" fillId="0" borderId="1" xfId="0" applyFont="1" applyBorder="1" applyAlignment="1"/>
    <xf numFmtId="164" fontId="22" fillId="0" borderId="1" xfId="0" applyNumberFormat="1" applyFont="1" applyBorder="1"/>
    <xf numFmtId="0" fontId="14" fillId="0" borderId="0" xfId="0" applyFont="1"/>
    <xf numFmtId="0" fontId="14" fillId="0" borderId="0" xfId="0" applyFont="1" applyAlignment="1">
      <alignment horizontal="center"/>
    </xf>
    <xf numFmtId="0" fontId="15" fillId="0" borderId="1" xfId="0" applyFont="1" applyBorder="1" applyAlignment="1">
      <alignment horizontal="center" wrapText="1"/>
    </xf>
    <xf numFmtId="0" fontId="15" fillId="0" borderId="1" xfId="0" applyFont="1" applyBorder="1" applyAlignment="1">
      <alignment horizontal="left" wrapText="1"/>
    </xf>
    <xf numFmtId="0" fontId="15" fillId="0" borderId="1" xfId="0" applyFont="1" applyBorder="1" applyAlignment="1">
      <alignment horizontal="center"/>
    </xf>
    <xf numFmtId="0" fontId="15" fillId="0" borderId="2" xfId="0" applyFont="1" applyBorder="1" applyAlignment="1">
      <alignment horizontal="center" wrapText="1"/>
    </xf>
    <xf numFmtId="0" fontId="15" fillId="0" borderId="1" xfId="0" applyFont="1" applyFill="1" applyBorder="1" applyAlignment="1">
      <alignment horizontal="center" wrapText="1"/>
    </xf>
    <xf numFmtId="0" fontId="15" fillId="0" borderId="4" xfId="0" applyFont="1" applyBorder="1" applyAlignment="1">
      <alignment horizontal="center"/>
    </xf>
    <xf numFmtId="0" fontId="15" fillId="0" borderId="10" xfId="0" applyFont="1" applyFill="1" applyBorder="1" applyAlignment="1">
      <alignment horizontal="center"/>
    </xf>
    <xf numFmtId="0" fontId="15" fillId="0" borderId="1" xfId="0" applyFont="1" applyBorder="1" applyAlignment="1">
      <alignment horizontal="left"/>
    </xf>
    <xf numFmtId="0" fontId="15" fillId="0" borderId="2" xfId="0" applyFont="1" applyBorder="1" applyAlignment="1">
      <alignment horizontal="center"/>
    </xf>
    <xf numFmtId="0" fontId="15" fillId="0" borderId="9" xfId="0" applyFont="1" applyBorder="1" applyAlignment="1"/>
    <xf numFmtId="0" fontId="15" fillId="0" borderId="2" xfId="0" applyFont="1" applyBorder="1"/>
    <xf numFmtId="0" fontId="14" fillId="0" borderId="1" xfId="0" applyFont="1" applyBorder="1"/>
    <xf numFmtId="0" fontId="15" fillId="0" borderId="5" xfId="0" applyFont="1" applyBorder="1"/>
    <xf numFmtId="0" fontId="14" fillId="0" borderId="1" xfId="0" applyFont="1" applyBorder="1" applyAlignment="1">
      <alignment horizontal="center"/>
    </xf>
    <xf numFmtId="0" fontId="14" fillId="0" borderId="6" xfId="0" applyFont="1" applyBorder="1"/>
    <xf numFmtId="164" fontId="14" fillId="0" borderId="1" xfId="1" applyFont="1" applyBorder="1"/>
    <xf numFmtId="165" fontId="14" fillId="0" borderId="2" xfId="0" applyNumberFormat="1" applyFont="1" applyBorder="1"/>
    <xf numFmtId="165" fontId="14" fillId="0" borderId="1" xfId="0" applyNumberFormat="1" applyFont="1" applyBorder="1"/>
    <xf numFmtId="0" fontId="14" fillId="0" borderId="6" xfId="0" applyFont="1" applyBorder="1" applyAlignment="1">
      <alignment wrapText="1"/>
    </xf>
    <xf numFmtId="0" fontId="14" fillId="0" borderId="2" xfId="0" applyFont="1" applyBorder="1"/>
    <xf numFmtId="0" fontId="14" fillId="0" borderId="1" xfId="0" applyFont="1" applyBorder="1" applyAlignment="1">
      <alignment vertical="center" wrapText="1"/>
    </xf>
    <xf numFmtId="164" fontId="15" fillId="0" borderId="1" xfId="1" applyFont="1" applyBorder="1"/>
    <xf numFmtId="165" fontId="15" fillId="0" borderId="1" xfId="0" applyNumberFormat="1" applyFont="1" applyBorder="1"/>
    <xf numFmtId="43" fontId="14" fillId="0" borderId="1" xfId="0" applyNumberFormat="1" applyFont="1" applyBorder="1"/>
    <xf numFmtId="0" fontId="12" fillId="0" borderId="1" xfId="0" applyFont="1" applyBorder="1" applyAlignment="1">
      <alignment wrapText="1"/>
    </xf>
    <xf numFmtId="0" fontId="17" fillId="0" borderId="5" xfId="0" applyFont="1" applyBorder="1"/>
    <xf numFmtId="0" fontId="15" fillId="0" borderId="6" xfId="0" applyFont="1" applyBorder="1" applyAlignment="1">
      <alignment wrapText="1"/>
    </xf>
    <xf numFmtId="0" fontId="14" fillId="0" borderId="1" xfId="0" applyFont="1" applyBorder="1" applyAlignment="1">
      <alignment vertical="center"/>
    </xf>
    <xf numFmtId="0" fontId="14" fillId="0" borderId="1" xfId="0" applyFont="1" applyBorder="1" applyAlignment="1">
      <alignment wrapText="1"/>
    </xf>
    <xf numFmtId="0" fontId="17" fillId="0" borderId="1" xfId="0" applyFont="1" applyFill="1" applyBorder="1" applyAlignment="1">
      <alignment wrapText="1"/>
    </xf>
    <xf numFmtId="0" fontId="17" fillId="0" borderId="6" xfId="0" applyFont="1" applyBorder="1"/>
    <xf numFmtId="0" fontId="0" fillId="0" borderId="1" xfId="0" applyBorder="1" applyAlignment="1">
      <alignment horizontal="center"/>
    </xf>
    <xf numFmtId="0" fontId="14" fillId="0" borderId="1" xfId="0" applyFont="1" applyBorder="1" applyAlignment="1">
      <alignment horizontal="left" wrapText="1"/>
    </xf>
    <xf numFmtId="0" fontId="14" fillId="0" borderId="5" xfId="0" applyFont="1" applyBorder="1"/>
    <xf numFmtId="0" fontId="14" fillId="0" borderId="3" xfId="0" applyFont="1" applyFill="1" applyBorder="1"/>
    <xf numFmtId="0" fontId="17" fillId="0" borderId="2" xfId="0" applyFont="1" applyBorder="1" applyAlignment="1">
      <alignment horizontal="center"/>
    </xf>
    <xf numFmtId="0" fontId="17" fillId="0" borderId="5" xfId="0" applyFont="1" applyBorder="1" applyAlignment="1">
      <alignment horizontal="center"/>
    </xf>
    <xf numFmtId="0" fontId="12" fillId="0" borderId="2" xfId="0" applyFont="1" applyBorder="1"/>
    <xf numFmtId="0" fontId="12" fillId="0" borderId="5" xfId="0" applyFont="1" applyBorder="1"/>
    <xf numFmtId="164" fontId="12" fillId="0" borderId="4" xfId="1" applyFont="1" applyBorder="1"/>
    <xf numFmtId="0" fontId="16" fillId="0" borderId="5" xfId="0" applyFont="1" applyBorder="1"/>
    <xf numFmtId="165" fontId="16" fillId="0" borderId="2" xfId="0" applyNumberFormat="1" applyFont="1" applyBorder="1" applyAlignment="1">
      <alignment horizontal="center"/>
    </xf>
    <xf numFmtId="165" fontId="16" fillId="0" borderId="5" xfId="0" applyNumberFormat="1" applyFont="1" applyBorder="1" applyAlignment="1">
      <alignment horizontal="center"/>
    </xf>
    <xf numFmtId="164" fontId="16" fillId="0" borderId="1" xfId="1" applyFont="1" applyBorder="1" applyAlignment="1">
      <alignment wrapText="1"/>
    </xf>
    <xf numFmtId="0" fontId="16" fillId="0" borderId="1" xfId="0" applyFont="1" applyFill="1" applyBorder="1" applyAlignment="1">
      <alignment horizontal="center"/>
    </xf>
    <xf numFmtId="0" fontId="27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3" fillId="0" borderId="11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4" xfId="0" applyFont="1" applyBorder="1"/>
    <xf numFmtId="0" fontId="3" fillId="0" borderId="0" xfId="0" applyFont="1" applyBorder="1"/>
    <xf numFmtId="0" fontId="2" fillId="0" borderId="1" xfId="0" applyFont="1" applyFill="1" applyBorder="1"/>
    <xf numFmtId="0" fontId="2" fillId="0" borderId="15" xfId="0" applyFont="1" applyBorder="1"/>
    <xf numFmtId="0" fontId="2" fillId="0" borderId="0" xfId="0" applyFont="1" applyBorder="1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center" wrapText="1"/>
    </xf>
    <xf numFmtId="0" fontId="2" fillId="0" borderId="15" xfId="0" applyFont="1" applyBorder="1" applyAlignment="1">
      <alignment wrapText="1"/>
    </xf>
    <xf numFmtId="0" fontId="2" fillId="0" borderId="0" xfId="0" applyFont="1" applyBorder="1" applyAlignment="1">
      <alignment wrapText="1"/>
    </xf>
    <xf numFmtId="0" fontId="9" fillId="0" borderId="0" xfId="0" applyFont="1" applyAlignment="1">
      <alignment wrapText="1"/>
    </xf>
    <xf numFmtId="0" fontId="3" fillId="0" borderId="17" xfId="0" applyFont="1" applyBorder="1"/>
    <xf numFmtId="0" fontId="3" fillId="0" borderId="17" xfId="0" applyFont="1" applyBorder="1" applyAlignment="1">
      <alignment horizontal="center"/>
    </xf>
    <xf numFmtId="166" fontId="3" fillId="0" borderId="18" xfId="0" applyNumberFormat="1" applyFont="1" applyBorder="1"/>
    <xf numFmtId="0" fontId="3" fillId="0" borderId="0" xfId="0" applyFont="1" applyBorder="1" applyAlignment="1">
      <alignment horizontal="center"/>
    </xf>
    <xf numFmtId="0" fontId="9" fillId="0" borderId="0" xfId="0" applyFont="1" applyAlignment="1">
      <alignment horizontal="center"/>
    </xf>
    <xf numFmtId="167" fontId="2" fillId="0" borderId="1" xfId="0" applyNumberFormat="1" applyFont="1" applyBorder="1" applyAlignment="1">
      <alignment horizontal="center"/>
    </xf>
    <xf numFmtId="167" fontId="2" fillId="0" borderId="15" xfId="0" applyNumberFormat="1" applyFont="1" applyBorder="1"/>
    <xf numFmtId="0" fontId="3" fillId="0" borderId="13" xfId="0" applyFont="1" applyBorder="1"/>
    <xf numFmtId="167" fontId="2" fillId="0" borderId="1" xfId="0" applyNumberFormat="1" applyFont="1" applyBorder="1"/>
    <xf numFmtId="0" fontId="2" fillId="0" borderId="1" xfId="0" applyFont="1" applyFill="1" applyBorder="1" applyAlignment="1">
      <alignment horizontal="center"/>
    </xf>
    <xf numFmtId="166" fontId="27" fillId="0" borderId="0" xfId="0" applyNumberFormat="1" applyFont="1"/>
    <xf numFmtId="0" fontId="27" fillId="0" borderId="0" xfId="0" applyFont="1"/>
    <xf numFmtId="0" fontId="27" fillId="0" borderId="0" xfId="0" applyFont="1" applyAlignment="1">
      <alignment horizontal="center"/>
    </xf>
    <xf numFmtId="166" fontId="3" fillId="0" borderId="0" xfId="0" applyNumberFormat="1" applyFont="1" applyBorder="1"/>
    <xf numFmtId="166" fontId="27" fillId="0" borderId="0" xfId="0" applyNumberFormat="1" applyFont="1" applyBorder="1"/>
    <xf numFmtId="0" fontId="2" fillId="0" borderId="0" xfId="0" applyFont="1" applyAlignment="1"/>
    <xf numFmtId="0" fontId="9" fillId="0" borderId="0" xfId="0" applyFont="1" applyAlignment="1">
      <alignment horizontal="center" wrapText="1"/>
    </xf>
    <xf numFmtId="0" fontId="3" fillId="0" borderId="16" xfId="0" applyFont="1" applyBorder="1" applyAlignment="1">
      <alignment horizontal="center"/>
    </xf>
    <xf numFmtId="0" fontId="3" fillId="0" borderId="19" xfId="0" applyFont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2" fillId="0" borderId="0" xfId="0" applyFont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4" fillId="0" borderId="5" xfId="0" applyFont="1" applyBorder="1" applyAlignment="1">
      <alignment wrapText="1"/>
    </xf>
    <xf numFmtId="0" fontId="8" fillId="0" borderId="0" xfId="0" applyFont="1" applyAlignment="1">
      <alignment horizontal="center"/>
    </xf>
    <xf numFmtId="0" fontId="10" fillId="0" borderId="0" xfId="0" applyFont="1" applyBorder="1" applyAlignment="1">
      <alignment horizontal="center"/>
    </xf>
    <xf numFmtId="164" fontId="16" fillId="0" borderId="2" xfId="1" applyFont="1" applyBorder="1" applyAlignment="1">
      <alignment horizontal="center"/>
    </xf>
    <xf numFmtId="164" fontId="16" fillId="0" borderId="8" xfId="1" applyFont="1" applyBorder="1" applyAlignment="1">
      <alignment horizontal="center"/>
    </xf>
    <xf numFmtId="164" fontId="16" fillId="0" borderId="5" xfId="1" applyFont="1" applyBorder="1" applyAlignment="1">
      <alignment horizontal="center"/>
    </xf>
    <xf numFmtId="165" fontId="16" fillId="0" borderId="2" xfId="0" applyNumberFormat="1" applyFont="1" applyBorder="1" applyAlignment="1">
      <alignment horizontal="center"/>
    </xf>
    <xf numFmtId="165" fontId="16" fillId="0" borderId="5" xfId="0" applyNumberFormat="1" applyFont="1" applyBorder="1" applyAlignment="1">
      <alignment horizontal="center"/>
    </xf>
    <xf numFmtId="0" fontId="16" fillId="0" borderId="7" xfId="0" applyFont="1" applyBorder="1" applyAlignment="1">
      <alignment horizontal="center"/>
    </xf>
    <xf numFmtId="0" fontId="16" fillId="0" borderId="2" xfId="0" applyFont="1" applyBorder="1" applyAlignment="1">
      <alignment horizontal="left"/>
    </xf>
    <xf numFmtId="0" fontId="16" fillId="0" borderId="5" xfId="0" applyFont="1" applyBorder="1" applyAlignment="1">
      <alignment horizontal="left"/>
    </xf>
    <xf numFmtId="0" fontId="16" fillId="0" borderId="2" xfId="0" applyFont="1" applyFill="1" applyBorder="1" applyAlignment="1">
      <alignment horizontal="left"/>
    </xf>
    <xf numFmtId="0" fontId="16" fillId="0" borderId="5" xfId="0" applyFont="1" applyFill="1" applyBorder="1" applyAlignment="1">
      <alignment horizontal="left"/>
    </xf>
    <xf numFmtId="164" fontId="16" fillId="0" borderId="2" xfId="0" applyNumberFormat="1" applyFont="1" applyBorder="1" applyAlignment="1">
      <alignment horizontal="center"/>
    </xf>
    <xf numFmtId="164" fontId="16" fillId="0" borderId="8" xfId="0" applyNumberFormat="1" applyFont="1" applyBorder="1" applyAlignment="1">
      <alignment horizontal="center"/>
    </xf>
    <xf numFmtId="164" fontId="16" fillId="0" borderId="5" xfId="0" applyNumberFormat="1" applyFont="1" applyBorder="1" applyAlignment="1">
      <alignment horizontal="center"/>
    </xf>
    <xf numFmtId="0" fontId="18" fillId="0" borderId="0" xfId="0" applyFont="1" applyAlignment="1">
      <alignment horizontal="center"/>
    </xf>
    <xf numFmtId="0" fontId="22" fillId="0" borderId="2" xfId="0" applyFont="1" applyBorder="1" applyAlignment="1">
      <alignment horizontal="left"/>
    </xf>
    <xf numFmtId="0" fontId="22" fillId="0" borderId="5" xfId="0" applyFont="1" applyBorder="1" applyAlignment="1">
      <alignment horizontal="left"/>
    </xf>
    <xf numFmtId="0" fontId="10" fillId="0" borderId="0" xfId="0" applyFont="1" applyBorder="1" applyAlignment="1">
      <alignment horizontal="left"/>
    </xf>
    <xf numFmtId="0" fontId="11" fillId="0" borderId="2" xfId="0" applyFont="1" applyBorder="1" applyAlignment="1">
      <alignment horizontal="left"/>
    </xf>
    <xf numFmtId="0" fontId="11" fillId="0" borderId="5" xfId="0" applyFont="1" applyBorder="1" applyAlignment="1">
      <alignment horizontal="left"/>
    </xf>
    <xf numFmtId="0" fontId="10" fillId="0" borderId="0" xfId="0" applyFont="1" applyAlignment="1">
      <alignment horizontal="left"/>
    </xf>
    <xf numFmtId="0" fontId="26" fillId="0" borderId="7" xfId="0" applyFont="1" applyBorder="1" applyAlignment="1">
      <alignment horizontal="left"/>
    </xf>
    <xf numFmtId="0" fontId="16" fillId="0" borderId="1" xfId="0" applyFont="1" applyBorder="1" applyAlignment="1">
      <alignment horizontal="center"/>
    </xf>
    <xf numFmtId="0" fontId="20" fillId="0" borderId="2" xfId="0" applyFont="1" applyBorder="1" applyAlignment="1">
      <alignment horizontal="center"/>
    </xf>
    <xf numFmtId="0" fontId="20" fillId="0" borderId="5" xfId="0" applyFont="1" applyBorder="1" applyAlignment="1">
      <alignment horizontal="center"/>
    </xf>
    <xf numFmtId="0" fontId="27" fillId="0" borderId="0" xfId="0" applyFont="1"/>
    <xf numFmtId="0" fontId="27" fillId="0" borderId="0" xfId="0" applyFont="1" applyAlignment="1">
      <alignment horizontal="left"/>
    </xf>
    <xf numFmtId="0" fontId="27" fillId="0" borderId="0" xfId="0" applyFont="1" applyBorder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7"/>
  <sheetViews>
    <sheetView workbookViewId="0">
      <selection activeCell="J79" sqref="J79"/>
    </sheetView>
  </sheetViews>
  <sheetFormatPr defaultRowHeight="14.4" x14ac:dyDescent="0.3"/>
  <cols>
    <col min="1" max="1" width="10" style="6" bestFit="1" customWidth="1"/>
    <col min="2" max="2" width="9.6640625" style="6" bestFit="1" customWidth="1"/>
    <col min="3" max="3" width="16.44140625" style="6" bestFit="1" customWidth="1"/>
    <col min="4" max="4" width="9.88671875" style="6" bestFit="1" customWidth="1"/>
    <col min="5" max="5" width="45.5546875" bestFit="1" customWidth="1"/>
    <col min="6" max="6" width="6.44140625" bestFit="1" customWidth="1"/>
    <col min="7" max="7" width="14.88671875" bestFit="1" customWidth="1"/>
    <col min="8" max="8" width="20" bestFit="1" customWidth="1"/>
    <col min="9" max="9" width="12.88671875" bestFit="1" customWidth="1"/>
    <col min="10" max="10" width="26.33203125" customWidth="1"/>
  </cols>
  <sheetData>
    <row r="1" spans="1:9" ht="15.6" x14ac:dyDescent="0.3">
      <c r="E1" s="1"/>
      <c r="F1" s="1"/>
    </row>
    <row r="2" spans="1:9" ht="15.6" x14ac:dyDescent="0.3">
      <c r="E2" s="1"/>
      <c r="F2" s="1"/>
    </row>
    <row r="3" spans="1:9" ht="22.2" x14ac:dyDescent="0.35">
      <c r="A3" s="226" t="s">
        <v>177</v>
      </c>
      <c r="B3" s="226"/>
      <c r="C3" s="226"/>
      <c r="D3" s="226"/>
      <c r="E3" s="226"/>
      <c r="F3" s="226"/>
      <c r="G3" s="226"/>
      <c r="H3" s="226"/>
      <c r="I3" s="3"/>
    </row>
    <row r="4" spans="1:9" ht="22.2" x14ac:dyDescent="0.35">
      <c r="A4" s="24"/>
      <c r="B4" s="24"/>
      <c r="C4" s="24"/>
      <c r="D4" s="24"/>
      <c r="E4" s="3"/>
      <c r="F4" s="24"/>
      <c r="G4" s="3"/>
      <c r="H4" s="3"/>
      <c r="I4" s="3"/>
    </row>
    <row r="5" spans="1:9" ht="22.2" x14ac:dyDescent="0.35">
      <c r="A5" s="24"/>
      <c r="B5" s="24"/>
      <c r="C5" s="24"/>
      <c r="D5" s="24"/>
      <c r="E5" s="3"/>
      <c r="F5" s="24"/>
      <c r="G5" s="3"/>
      <c r="H5" s="3"/>
      <c r="I5" s="3"/>
    </row>
    <row r="6" spans="1:9" s="23" customFormat="1" x14ac:dyDescent="0.3">
      <c r="A6" s="37" t="s">
        <v>153</v>
      </c>
      <c r="B6" s="37" t="s">
        <v>108</v>
      </c>
      <c r="C6" s="22" t="s">
        <v>1</v>
      </c>
      <c r="D6" s="22" t="s">
        <v>2</v>
      </c>
      <c r="E6" s="22" t="s">
        <v>3</v>
      </c>
      <c r="F6" s="22" t="s">
        <v>4</v>
      </c>
      <c r="G6" s="22" t="s">
        <v>5</v>
      </c>
      <c r="H6" s="22" t="s">
        <v>6</v>
      </c>
      <c r="I6" s="22" t="s">
        <v>7</v>
      </c>
    </row>
    <row r="7" spans="1:9" ht="15.6" x14ac:dyDescent="0.3">
      <c r="A7" s="9" t="s">
        <v>8</v>
      </c>
      <c r="B7" s="9" t="s">
        <v>9</v>
      </c>
      <c r="C7" s="9" t="s">
        <v>10</v>
      </c>
      <c r="D7" s="9" t="s">
        <v>11</v>
      </c>
      <c r="E7" s="9" t="s">
        <v>12</v>
      </c>
      <c r="F7" s="9" t="s">
        <v>14</v>
      </c>
      <c r="G7" s="9" t="s">
        <v>15</v>
      </c>
      <c r="H7" s="9" t="s">
        <v>16</v>
      </c>
      <c r="I7" s="9" t="s">
        <v>102</v>
      </c>
    </row>
    <row r="8" spans="1:9" s="23" customFormat="1" x14ac:dyDescent="0.3">
      <c r="A8" s="22">
        <v>1</v>
      </c>
      <c r="B8" s="22" t="s">
        <v>105</v>
      </c>
      <c r="C8" s="22">
        <v>42604</v>
      </c>
      <c r="D8" s="22">
        <v>220602</v>
      </c>
      <c r="E8" s="26" t="s">
        <v>182</v>
      </c>
      <c r="F8" s="27"/>
      <c r="G8" s="28"/>
      <c r="H8" s="28"/>
      <c r="I8" s="28"/>
    </row>
    <row r="9" spans="1:9" s="23" customFormat="1" x14ac:dyDescent="0.3">
      <c r="A9" s="27"/>
      <c r="B9" s="27"/>
      <c r="C9" s="27"/>
      <c r="D9" s="27"/>
      <c r="E9" s="25" t="s">
        <v>17</v>
      </c>
      <c r="F9" s="27">
        <v>400</v>
      </c>
      <c r="G9" s="29">
        <v>120</v>
      </c>
      <c r="H9" s="29">
        <f>G9*F9</f>
        <v>48000</v>
      </c>
      <c r="I9" s="28"/>
    </row>
    <row r="10" spans="1:9" s="23" customFormat="1" x14ac:dyDescent="0.3">
      <c r="A10" s="27"/>
      <c r="B10" s="27"/>
      <c r="C10" s="27"/>
      <c r="D10" s="27"/>
      <c r="E10" s="28" t="s">
        <v>18</v>
      </c>
      <c r="F10" s="27">
        <v>350</v>
      </c>
      <c r="G10" s="29">
        <v>120</v>
      </c>
      <c r="H10" s="29">
        <f>G10*F10</f>
        <v>42000</v>
      </c>
      <c r="I10" s="28"/>
    </row>
    <row r="11" spans="1:9" s="23" customFormat="1" x14ac:dyDescent="0.3">
      <c r="A11" s="27"/>
      <c r="B11" s="27"/>
      <c r="C11" s="27"/>
      <c r="D11" s="27"/>
      <c r="E11" s="28" t="s">
        <v>19</v>
      </c>
      <c r="F11" s="27">
        <v>120</v>
      </c>
      <c r="G11" s="29">
        <v>120</v>
      </c>
      <c r="H11" s="29">
        <f t="shared" ref="H11:H75" si="0">G11*F11</f>
        <v>14400</v>
      </c>
      <c r="I11" s="28"/>
    </row>
    <row r="12" spans="1:9" s="23" customFormat="1" x14ac:dyDescent="0.3">
      <c r="A12" s="27"/>
      <c r="B12" s="27"/>
      <c r="C12" s="27"/>
      <c r="D12" s="27"/>
      <c r="E12" s="28" t="s">
        <v>20</v>
      </c>
      <c r="F12" s="27">
        <v>250</v>
      </c>
      <c r="G12" s="29">
        <v>150</v>
      </c>
      <c r="H12" s="29">
        <f t="shared" si="0"/>
        <v>37500</v>
      </c>
      <c r="I12" s="28"/>
    </row>
    <row r="13" spans="1:9" s="23" customFormat="1" x14ac:dyDescent="0.3">
      <c r="A13" s="27"/>
      <c r="B13" s="27"/>
      <c r="C13" s="27"/>
      <c r="D13" s="27"/>
      <c r="E13" s="28" t="s">
        <v>21</v>
      </c>
      <c r="F13" s="27">
        <v>250</v>
      </c>
      <c r="G13" s="29">
        <v>150</v>
      </c>
      <c r="H13" s="29">
        <f t="shared" si="0"/>
        <v>37500</v>
      </c>
      <c r="I13" s="28"/>
    </row>
    <row r="14" spans="1:9" s="23" customFormat="1" x14ac:dyDescent="0.3">
      <c r="A14" s="27"/>
      <c r="B14" s="27"/>
      <c r="C14" s="27"/>
      <c r="D14" s="27"/>
      <c r="E14" s="28" t="s">
        <v>22</v>
      </c>
      <c r="F14" s="27">
        <v>250</v>
      </c>
      <c r="G14" s="29">
        <v>150</v>
      </c>
      <c r="H14" s="29">
        <f t="shared" si="0"/>
        <v>37500</v>
      </c>
      <c r="I14" s="28"/>
    </row>
    <row r="15" spans="1:9" s="23" customFormat="1" x14ac:dyDescent="0.3">
      <c r="A15" s="27"/>
      <c r="B15" s="27"/>
      <c r="C15" s="27"/>
      <c r="D15" s="27"/>
      <c r="E15" s="28" t="s">
        <v>23</v>
      </c>
      <c r="F15" s="27">
        <v>250</v>
      </c>
      <c r="G15" s="29">
        <v>150</v>
      </c>
      <c r="H15" s="29">
        <f t="shared" si="0"/>
        <v>37500</v>
      </c>
      <c r="I15" s="28"/>
    </row>
    <row r="16" spans="1:9" s="23" customFormat="1" x14ac:dyDescent="0.3">
      <c r="A16" s="27"/>
      <c r="B16" s="27"/>
      <c r="C16" s="27"/>
      <c r="D16" s="27"/>
      <c r="E16" s="28" t="s">
        <v>24</v>
      </c>
      <c r="F16" s="27">
        <v>120</v>
      </c>
      <c r="G16" s="29">
        <v>150</v>
      </c>
      <c r="H16" s="29">
        <f t="shared" si="0"/>
        <v>18000</v>
      </c>
      <c r="I16" s="28"/>
    </row>
    <row r="17" spans="1:9" s="23" customFormat="1" x14ac:dyDescent="0.3">
      <c r="A17" s="27"/>
      <c r="B17" s="27"/>
      <c r="C17" s="27"/>
      <c r="D17" s="27"/>
      <c r="E17" s="28" t="s">
        <v>26</v>
      </c>
      <c r="F17" s="27">
        <v>120</v>
      </c>
      <c r="G17" s="29">
        <v>150</v>
      </c>
      <c r="H17" s="29">
        <f t="shared" si="0"/>
        <v>18000</v>
      </c>
      <c r="I17" s="28"/>
    </row>
    <row r="18" spans="1:9" s="23" customFormat="1" x14ac:dyDescent="0.3">
      <c r="A18" s="27"/>
      <c r="B18" s="27"/>
      <c r="C18" s="27"/>
      <c r="D18" s="27"/>
      <c r="E18" s="28" t="s">
        <v>25</v>
      </c>
      <c r="F18" s="27">
        <v>120</v>
      </c>
      <c r="G18" s="29">
        <v>150</v>
      </c>
      <c r="H18" s="29">
        <f t="shared" si="0"/>
        <v>18000</v>
      </c>
      <c r="I18" s="28"/>
    </row>
    <row r="19" spans="1:9" s="23" customFormat="1" x14ac:dyDescent="0.3">
      <c r="A19" s="27"/>
      <c r="B19" s="27"/>
      <c r="C19" s="27"/>
      <c r="D19" s="27"/>
      <c r="E19" s="28" t="s">
        <v>27</v>
      </c>
      <c r="F19" s="27">
        <v>120</v>
      </c>
      <c r="G19" s="29">
        <v>150</v>
      </c>
      <c r="H19" s="29">
        <f t="shared" si="0"/>
        <v>18000</v>
      </c>
      <c r="I19" s="28"/>
    </row>
    <row r="20" spans="1:9" s="23" customFormat="1" x14ac:dyDescent="0.3">
      <c r="A20" s="27"/>
      <c r="B20" s="27"/>
      <c r="C20" s="27"/>
      <c r="D20" s="27"/>
      <c r="E20" s="28" t="s">
        <v>28</v>
      </c>
      <c r="F20" s="27">
        <v>250</v>
      </c>
      <c r="G20" s="29">
        <v>100</v>
      </c>
      <c r="H20" s="29">
        <f t="shared" si="0"/>
        <v>25000</v>
      </c>
      <c r="I20" s="28"/>
    </row>
    <row r="21" spans="1:9" s="23" customFormat="1" x14ac:dyDescent="0.3">
      <c r="A21" s="27"/>
      <c r="B21" s="27"/>
      <c r="C21" s="27"/>
      <c r="D21" s="27"/>
      <c r="E21" s="28" t="s">
        <v>29</v>
      </c>
      <c r="F21" s="27">
        <v>120</v>
      </c>
      <c r="G21" s="29">
        <v>230</v>
      </c>
      <c r="H21" s="29">
        <f t="shared" si="0"/>
        <v>27600</v>
      </c>
      <c r="I21" s="28"/>
    </row>
    <row r="22" spans="1:9" s="23" customFormat="1" x14ac:dyDescent="0.3">
      <c r="A22" s="27"/>
      <c r="B22" s="27"/>
      <c r="C22" s="27"/>
      <c r="D22" s="27"/>
      <c r="E22" s="28" t="s">
        <v>110</v>
      </c>
      <c r="F22" s="27">
        <v>250</v>
      </c>
      <c r="G22" s="29">
        <v>350</v>
      </c>
      <c r="H22" s="29">
        <f t="shared" si="0"/>
        <v>87500</v>
      </c>
      <c r="I22" s="28"/>
    </row>
    <row r="23" spans="1:9" s="23" customFormat="1" x14ac:dyDescent="0.3">
      <c r="A23" s="27"/>
      <c r="B23" s="27"/>
      <c r="C23" s="27"/>
      <c r="D23" s="27"/>
      <c r="E23" s="28" t="s">
        <v>30</v>
      </c>
      <c r="F23" s="27">
        <v>120</v>
      </c>
      <c r="G23" s="29">
        <v>150</v>
      </c>
      <c r="H23" s="29">
        <f t="shared" si="0"/>
        <v>18000</v>
      </c>
      <c r="I23" s="28"/>
    </row>
    <row r="24" spans="1:9" s="23" customFormat="1" x14ac:dyDescent="0.3">
      <c r="A24" s="27"/>
      <c r="B24" s="27"/>
      <c r="C24" s="27"/>
      <c r="D24" s="27"/>
      <c r="E24" s="28" t="s">
        <v>31</v>
      </c>
      <c r="F24" s="27">
        <v>120</v>
      </c>
      <c r="G24" s="29">
        <v>150</v>
      </c>
      <c r="H24" s="29">
        <f t="shared" si="0"/>
        <v>18000</v>
      </c>
      <c r="I24" s="28"/>
    </row>
    <row r="25" spans="1:9" s="23" customFormat="1" x14ac:dyDescent="0.3">
      <c r="A25" s="27"/>
      <c r="B25" s="27"/>
      <c r="C25" s="27"/>
      <c r="D25" s="27"/>
      <c r="E25" s="28" t="s">
        <v>32</v>
      </c>
      <c r="F25" s="27">
        <v>120</v>
      </c>
      <c r="G25" s="29">
        <v>150</v>
      </c>
      <c r="H25" s="29">
        <f t="shared" si="0"/>
        <v>18000</v>
      </c>
      <c r="I25" s="28"/>
    </row>
    <row r="26" spans="1:9" s="23" customFormat="1" x14ac:dyDescent="0.3">
      <c r="A26" s="27"/>
      <c r="B26" s="27"/>
      <c r="C26" s="27"/>
      <c r="D26" s="27"/>
      <c r="E26" s="28" t="s">
        <v>33</v>
      </c>
      <c r="F26" s="27">
        <v>120</v>
      </c>
      <c r="G26" s="29">
        <v>150</v>
      </c>
      <c r="H26" s="29">
        <f t="shared" si="0"/>
        <v>18000</v>
      </c>
      <c r="I26" s="28"/>
    </row>
    <row r="27" spans="1:9" s="23" customFormat="1" x14ac:dyDescent="0.3">
      <c r="A27" s="27"/>
      <c r="B27" s="27"/>
      <c r="C27" s="27"/>
      <c r="D27" s="27"/>
      <c r="E27" s="28" t="s">
        <v>34</v>
      </c>
      <c r="F27" s="27">
        <v>200</v>
      </c>
      <c r="G27" s="29">
        <v>135</v>
      </c>
      <c r="H27" s="29">
        <f t="shared" si="0"/>
        <v>27000</v>
      </c>
      <c r="I27" s="28"/>
    </row>
    <row r="28" spans="1:9" s="23" customFormat="1" x14ac:dyDescent="0.3">
      <c r="A28" s="27"/>
      <c r="B28" s="27"/>
      <c r="C28" s="27"/>
      <c r="D28" s="27"/>
      <c r="E28" s="28" t="s">
        <v>35</v>
      </c>
      <c r="F28" s="27">
        <v>200</v>
      </c>
      <c r="G28" s="29">
        <v>135</v>
      </c>
      <c r="H28" s="29">
        <f t="shared" si="0"/>
        <v>27000</v>
      </c>
      <c r="I28" s="28"/>
    </row>
    <row r="29" spans="1:9" s="23" customFormat="1" x14ac:dyDescent="0.3">
      <c r="A29" s="27"/>
      <c r="B29" s="27"/>
      <c r="C29" s="27"/>
      <c r="D29" s="27"/>
      <c r="E29" s="28" t="s">
        <v>36</v>
      </c>
      <c r="F29" s="27">
        <v>200</v>
      </c>
      <c r="G29" s="29">
        <v>135</v>
      </c>
      <c r="H29" s="29">
        <f t="shared" si="0"/>
        <v>27000</v>
      </c>
      <c r="I29" s="28"/>
    </row>
    <row r="30" spans="1:9" s="23" customFormat="1" x14ac:dyDescent="0.3">
      <c r="A30" s="27"/>
      <c r="B30" s="27"/>
      <c r="C30" s="27"/>
      <c r="D30" s="27"/>
      <c r="E30" s="28" t="s">
        <v>38</v>
      </c>
      <c r="F30" s="27">
        <v>200</v>
      </c>
      <c r="G30" s="29">
        <v>135</v>
      </c>
      <c r="H30" s="29">
        <f t="shared" si="0"/>
        <v>27000</v>
      </c>
      <c r="I30" s="28"/>
    </row>
    <row r="31" spans="1:9" s="23" customFormat="1" x14ac:dyDescent="0.3">
      <c r="A31" s="27"/>
      <c r="B31" s="27"/>
      <c r="C31" s="27"/>
      <c r="D31" s="27"/>
      <c r="E31" s="28" t="s">
        <v>37</v>
      </c>
      <c r="F31" s="27">
        <v>300</v>
      </c>
      <c r="G31" s="29">
        <v>135</v>
      </c>
      <c r="H31" s="29">
        <f t="shared" si="0"/>
        <v>40500</v>
      </c>
      <c r="I31" s="28"/>
    </row>
    <row r="32" spans="1:9" s="23" customFormat="1" x14ac:dyDescent="0.3">
      <c r="A32" s="27"/>
      <c r="B32" s="27"/>
      <c r="C32" s="27"/>
      <c r="D32" s="27"/>
      <c r="E32" s="28" t="s">
        <v>111</v>
      </c>
      <c r="F32" s="27">
        <v>200</v>
      </c>
      <c r="G32" s="29">
        <v>45</v>
      </c>
      <c r="H32" s="29">
        <f t="shared" si="0"/>
        <v>9000</v>
      </c>
      <c r="I32" s="28"/>
    </row>
    <row r="33" spans="1:9" s="23" customFormat="1" x14ac:dyDescent="0.3">
      <c r="A33" s="27"/>
      <c r="B33" s="27"/>
      <c r="C33" s="27"/>
      <c r="D33" s="27"/>
      <c r="E33" s="28" t="s">
        <v>112</v>
      </c>
      <c r="F33" s="27">
        <v>150</v>
      </c>
      <c r="G33" s="29">
        <v>50</v>
      </c>
      <c r="H33" s="29">
        <f t="shared" si="0"/>
        <v>7500</v>
      </c>
      <c r="I33" s="28"/>
    </row>
    <row r="34" spans="1:9" s="23" customFormat="1" x14ac:dyDescent="0.3">
      <c r="A34" s="27"/>
      <c r="B34" s="27"/>
      <c r="C34" s="27"/>
      <c r="D34" s="27"/>
      <c r="E34" s="28" t="s">
        <v>39</v>
      </c>
      <c r="F34" s="27">
        <v>200</v>
      </c>
      <c r="G34" s="29">
        <v>45</v>
      </c>
      <c r="H34" s="29">
        <f t="shared" si="0"/>
        <v>9000</v>
      </c>
      <c r="I34" s="28"/>
    </row>
    <row r="35" spans="1:9" s="23" customFormat="1" x14ac:dyDescent="0.3">
      <c r="A35" s="27"/>
      <c r="B35" s="27"/>
      <c r="C35" s="27"/>
      <c r="D35" s="27"/>
      <c r="E35" s="28" t="s">
        <v>40</v>
      </c>
      <c r="F35" s="27">
        <v>150</v>
      </c>
      <c r="G35" s="29">
        <v>50</v>
      </c>
      <c r="H35" s="29">
        <f t="shared" si="0"/>
        <v>7500</v>
      </c>
      <c r="I35" s="28"/>
    </row>
    <row r="36" spans="1:9" s="23" customFormat="1" x14ac:dyDescent="0.3">
      <c r="A36" s="27"/>
      <c r="B36" s="27"/>
      <c r="C36" s="27"/>
      <c r="D36" s="27"/>
      <c r="E36" s="28" t="s">
        <v>41</v>
      </c>
      <c r="F36" s="27">
        <v>10</v>
      </c>
      <c r="G36" s="29">
        <v>250</v>
      </c>
      <c r="H36" s="29">
        <f t="shared" si="0"/>
        <v>2500</v>
      </c>
      <c r="I36" s="28"/>
    </row>
    <row r="37" spans="1:9" s="23" customFormat="1" x14ac:dyDescent="0.3">
      <c r="A37" s="27"/>
      <c r="B37" s="27"/>
      <c r="C37" s="27"/>
      <c r="D37" s="27"/>
      <c r="E37" s="28" t="s">
        <v>42</v>
      </c>
      <c r="F37" s="27">
        <v>10</v>
      </c>
      <c r="G37" s="29">
        <v>250</v>
      </c>
      <c r="H37" s="29">
        <f t="shared" si="0"/>
        <v>2500</v>
      </c>
      <c r="I37" s="28"/>
    </row>
    <row r="38" spans="1:9" s="23" customFormat="1" x14ac:dyDescent="0.3">
      <c r="A38" s="27"/>
      <c r="B38" s="27"/>
      <c r="C38" s="27"/>
      <c r="D38" s="27"/>
      <c r="E38" s="28" t="s">
        <v>43</v>
      </c>
      <c r="F38" s="27">
        <v>120</v>
      </c>
      <c r="G38" s="29">
        <v>300</v>
      </c>
      <c r="H38" s="29">
        <f t="shared" si="0"/>
        <v>36000</v>
      </c>
      <c r="I38" s="28"/>
    </row>
    <row r="39" spans="1:9" s="23" customFormat="1" x14ac:dyDescent="0.3">
      <c r="A39" s="27"/>
      <c r="B39" s="27"/>
      <c r="C39" s="27"/>
      <c r="D39" s="27"/>
      <c r="E39" s="28" t="s">
        <v>113</v>
      </c>
      <c r="F39" s="27">
        <v>80</v>
      </c>
      <c r="G39" s="29">
        <v>265</v>
      </c>
      <c r="H39" s="29">
        <f t="shared" si="0"/>
        <v>21200</v>
      </c>
      <c r="I39" s="28"/>
    </row>
    <row r="40" spans="1:9" s="23" customFormat="1" x14ac:dyDescent="0.3">
      <c r="A40" s="27"/>
      <c r="B40" s="27"/>
      <c r="C40" s="27"/>
      <c r="D40" s="27"/>
      <c r="E40" s="28" t="s">
        <v>114</v>
      </c>
      <c r="F40" s="27">
        <v>200</v>
      </c>
      <c r="G40" s="29">
        <v>165</v>
      </c>
      <c r="H40" s="29">
        <f t="shared" si="0"/>
        <v>33000</v>
      </c>
      <c r="I40" s="28"/>
    </row>
    <row r="41" spans="1:9" s="23" customFormat="1" x14ac:dyDescent="0.3">
      <c r="A41" s="27"/>
      <c r="B41" s="27"/>
      <c r="C41" s="27"/>
      <c r="D41" s="27"/>
      <c r="E41" s="28" t="s">
        <v>115</v>
      </c>
      <c r="F41" s="27">
        <v>150</v>
      </c>
      <c r="G41" s="29">
        <v>165</v>
      </c>
      <c r="H41" s="29">
        <f t="shared" si="0"/>
        <v>24750</v>
      </c>
      <c r="I41" s="28"/>
    </row>
    <row r="42" spans="1:9" s="23" customFormat="1" x14ac:dyDescent="0.3">
      <c r="A42" s="27"/>
      <c r="B42" s="27"/>
      <c r="C42" s="27"/>
      <c r="D42" s="27"/>
      <c r="E42" s="28" t="s">
        <v>116</v>
      </c>
      <c r="F42" s="27">
        <v>150</v>
      </c>
      <c r="G42" s="29">
        <v>165</v>
      </c>
      <c r="H42" s="29">
        <f t="shared" si="0"/>
        <v>24750</v>
      </c>
      <c r="I42" s="28"/>
    </row>
    <row r="43" spans="1:9" s="23" customFormat="1" x14ac:dyDescent="0.3">
      <c r="A43" s="27"/>
      <c r="B43" s="27"/>
      <c r="C43" s="27"/>
      <c r="D43" s="27"/>
      <c r="E43" s="28" t="s">
        <v>117</v>
      </c>
      <c r="F43" s="27">
        <v>150</v>
      </c>
      <c r="G43" s="29">
        <v>165</v>
      </c>
      <c r="H43" s="29">
        <f t="shared" si="0"/>
        <v>24750</v>
      </c>
      <c r="I43" s="28"/>
    </row>
    <row r="44" spans="1:9" s="23" customFormat="1" x14ac:dyDescent="0.3">
      <c r="A44" s="27"/>
      <c r="B44" s="27"/>
      <c r="C44" s="27"/>
      <c r="D44" s="27"/>
      <c r="E44" s="28" t="s">
        <v>118</v>
      </c>
      <c r="F44" s="27">
        <v>450</v>
      </c>
      <c r="G44" s="29">
        <v>200</v>
      </c>
      <c r="H44" s="29">
        <f t="shared" si="0"/>
        <v>90000</v>
      </c>
      <c r="I44" s="28"/>
    </row>
    <row r="45" spans="1:9" s="23" customFormat="1" x14ac:dyDescent="0.3">
      <c r="A45" s="27"/>
      <c r="B45" s="27"/>
      <c r="C45" s="27"/>
      <c r="D45" s="27"/>
      <c r="E45" s="28" t="s">
        <v>119</v>
      </c>
      <c r="F45" s="27">
        <v>200</v>
      </c>
      <c r="G45" s="29">
        <v>120</v>
      </c>
      <c r="H45" s="29">
        <f t="shared" si="0"/>
        <v>24000</v>
      </c>
      <c r="I45" s="28"/>
    </row>
    <row r="46" spans="1:9" s="23" customFormat="1" x14ac:dyDescent="0.3">
      <c r="A46" s="27"/>
      <c r="B46" s="27"/>
      <c r="C46" s="27"/>
      <c r="D46" s="27"/>
      <c r="E46" s="28" t="s">
        <v>120</v>
      </c>
      <c r="F46" s="27">
        <v>150</v>
      </c>
      <c r="G46" s="29">
        <v>120</v>
      </c>
      <c r="H46" s="29">
        <f t="shared" si="0"/>
        <v>18000</v>
      </c>
      <c r="I46" s="28"/>
    </row>
    <row r="47" spans="1:9" s="23" customFormat="1" x14ac:dyDescent="0.3">
      <c r="A47" s="27"/>
      <c r="B47" s="27"/>
      <c r="C47" s="27"/>
      <c r="D47" s="27"/>
      <c r="E47" s="28" t="s">
        <v>121</v>
      </c>
      <c r="F47" s="27">
        <v>150</v>
      </c>
      <c r="G47" s="29">
        <v>120</v>
      </c>
      <c r="H47" s="29">
        <f t="shared" si="0"/>
        <v>18000</v>
      </c>
      <c r="I47" s="28"/>
    </row>
    <row r="48" spans="1:9" s="23" customFormat="1" x14ac:dyDescent="0.3">
      <c r="A48" s="27"/>
      <c r="B48" s="27"/>
      <c r="C48" s="27"/>
      <c r="D48" s="27"/>
      <c r="E48" s="28" t="s">
        <v>122</v>
      </c>
      <c r="F48" s="27">
        <v>150</v>
      </c>
      <c r="G48" s="29">
        <v>120</v>
      </c>
      <c r="H48" s="29">
        <f t="shared" si="0"/>
        <v>18000</v>
      </c>
      <c r="I48" s="28"/>
    </row>
    <row r="49" spans="1:9" s="23" customFormat="1" x14ac:dyDescent="0.3">
      <c r="A49" s="27"/>
      <c r="B49" s="27"/>
      <c r="C49" s="27"/>
      <c r="D49" s="27"/>
      <c r="E49" s="28" t="s">
        <v>60</v>
      </c>
      <c r="F49" s="27">
        <v>100</v>
      </c>
      <c r="G49" s="29">
        <v>120</v>
      </c>
      <c r="H49" s="29">
        <f t="shared" si="0"/>
        <v>12000</v>
      </c>
      <c r="I49" s="28"/>
    </row>
    <row r="50" spans="1:9" s="23" customFormat="1" x14ac:dyDescent="0.3">
      <c r="A50" s="27"/>
      <c r="B50" s="27"/>
      <c r="C50" s="27"/>
      <c r="D50" s="27"/>
      <c r="E50" s="28" t="s">
        <v>123</v>
      </c>
      <c r="F50" s="27">
        <v>120</v>
      </c>
      <c r="G50" s="29">
        <v>150</v>
      </c>
      <c r="H50" s="29">
        <f t="shared" si="0"/>
        <v>18000</v>
      </c>
      <c r="I50" s="28"/>
    </row>
    <row r="51" spans="1:9" s="23" customFormat="1" x14ac:dyDescent="0.3">
      <c r="A51" s="27"/>
      <c r="B51" s="27"/>
      <c r="C51" s="27"/>
      <c r="D51" s="27"/>
      <c r="E51" s="28" t="s">
        <v>124</v>
      </c>
      <c r="F51" s="27">
        <v>90</v>
      </c>
      <c r="G51" s="29">
        <v>150</v>
      </c>
      <c r="H51" s="29">
        <f t="shared" si="0"/>
        <v>13500</v>
      </c>
      <c r="I51" s="28"/>
    </row>
    <row r="52" spans="1:9" s="23" customFormat="1" x14ac:dyDescent="0.3">
      <c r="A52" s="27"/>
      <c r="B52" s="27"/>
      <c r="C52" s="27"/>
      <c r="D52" s="27"/>
      <c r="E52" s="28" t="s">
        <v>125</v>
      </c>
      <c r="F52" s="27">
        <v>90</v>
      </c>
      <c r="G52" s="29">
        <v>150</v>
      </c>
      <c r="H52" s="29">
        <f t="shared" si="0"/>
        <v>13500</v>
      </c>
      <c r="I52" s="28"/>
    </row>
    <row r="53" spans="1:9" s="23" customFormat="1" x14ac:dyDescent="0.3">
      <c r="A53" s="27"/>
      <c r="B53" s="27"/>
      <c r="C53" s="27"/>
      <c r="D53" s="27"/>
      <c r="E53" s="28" t="s">
        <v>126</v>
      </c>
      <c r="F53" s="27">
        <v>90</v>
      </c>
      <c r="G53" s="29">
        <v>150</v>
      </c>
      <c r="H53" s="29">
        <f t="shared" si="0"/>
        <v>13500</v>
      </c>
      <c r="I53" s="28"/>
    </row>
    <row r="54" spans="1:9" s="23" customFormat="1" x14ac:dyDescent="0.3">
      <c r="A54" s="27"/>
      <c r="B54" s="27"/>
      <c r="C54" s="27"/>
      <c r="D54" s="27"/>
      <c r="E54" s="28" t="s">
        <v>135</v>
      </c>
      <c r="F54" s="27">
        <v>100</v>
      </c>
      <c r="G54" s="29">
        <v>200</v>
      </c>
      <c r="H54" s="29">
        <f t="shared" si="0"/>
        <v>20000</v>
      </c>
      <c r="I54" s="28"/>
    </row>
    <row r="55" spans="1:9" s="23" customFormat="1" x14ac:dyDescent="0.3">
      <c r="A55" s="27"/>
      <c r="B55" s="27"/>
      <c r="C55" s="27"/>
      <c r="D55" s="27"/>
      <c r="E55" s="28" t="s">
        <v>134</v>
      </c>
      <c r="F55" s="27">
        <v>100</v>
      </c>
      <c r="G55" s="29">
        <v>200</v>
      </c>
      <c r="H55" s="29">
        <f t="shared" si="0"/>
        <v>20000</v>
      </c>
      <c r="I55" s="28"/>
    </row>
    <row r="56" spans="1:9" s="23" customFormat="1" x14ac:dyDescent="0.3">
      <c r="A56" s="27"/>
      <c r="B56" s="27"/>
      <c r="C56" s="27"/>
      <c r="D56" s="27"/>
      <c r="E56" s="28" t="s">
        <v>133</v>
      </c>
      <c r="F56" s="27">
        <v>100</v>
      </c>
      <c r="G56" s="29">
        <v>300</v>
      </c>
      <c r="H56" s="29">
        <f t="shared" si="0"/>
        <v>30000</v>
      </c>
      <c r="I56" s="28"/>
    </row>
    <row r="57" spans="1:9" s="23" customFormat="1" x14ac:dyDescent="0.3">
      <c r="A57" s="27"/>
      <c r="B57" s="27"/>
      <c r="C57" s="27"/>
      <c r="D57" s="27"/>
      <c r="E57" s="28" t="s">
        <v>132</v>
      </c>
      <c r="F57" s="27">
        <v>100</v>
      </c>
      <c r="G57" s="29">
        <v>300</v>
      </c>
      <c r="H57" s="29">
        <f t="shared" si="0"/>
        <v>30000</v>
      </c>
      <c r="I57" s="28"/>
    </row>
    <row r="58" spans="1:9" s="23" customFormat="1" x14ac:dyDescent="0.3">
      <c r="A58" s="27"/>
      <c r="B58" s="27"/>
      <c r="C58" s="27"/>
      <c r="D58" s="27"/>
      <c r="E58" s="28" t="s">
        <v>131</v>
      </c>
      <c r="F58" s="27">
        <v>100</v>
      </c>
      <c r="G58" s="29">
        <v>300</v>
      </c>
      <c r="H58" s="29">
        <f t="shared" si="0"/>
        <v>30000</v>
      </c>
      <c r="I58" s="28"/>
    </row>
    <row r="59" spans="1:9" s="23" customFormat="1" x14ac:dyDescent="0.3">
      <c r="A59" s="27"/>
      <c r="B59" s="27"/>
      <c r="C59" s="27"/>
      <c r="D59" s="27"/>
      <c r="E59" s="28" t="s">
        <v>130</v>
      </c>
      <c r="F59" s="27">
        <v>50</v>
      </c>
      <c r="G59" s="29">
        <v>420</v>
      </c>
      <c r="H59" s="29">
        <f t="shared" si="0"/>
        <v>21000</v>
      </c>
      <c r="I59" s="28"/>
    </row>
    <row r="60" spans="1:9" s="23" customFormat="1" x14ac:dyDescent="0.3">
      <c r="A60" s="27"/>
      <c r="B60" s="27"/>
      <c r="C60" s="27"/>
      <c r="D60" s="27"/>
      <c r="E60" s="28" t="s">
        <v>129</v>
      </c>
      <c r="F60" s="27">
        <v>50</v>
      </c>
      <c r="G60" s="29">
        <v>370</v>
      </c>
      <c r="H60" s="29">
        <f t="shared" si="0"/>
        <v>18500</v>
      </c>
      <c r="I60" s="28"/>
    </row>
    <row r="61" spans="1:9" s="23" customFormat="1" x14ac:dyDescent="0.3">
      <c r="A61" s="27"/>
      <c r="B61" s="27"/>
      <c r="C61" s="27"/>
      <c r="D61" s="27"/>
      <c r="E61" s="28" t="s">
        <v>128</v>
      </c>
      <c r="F61" s="27">
        <v>50</v>
      </c>
      <c r="G61" s="29">
        <v>370</v>
      </c>
      <c r="H61" s="29">
        <f t="shared" si="0"/>
        <v>18500</v>
      </c>
      <c r="I61" s="28"/>
    </row>
    <row r="62" spans="1:9" s="23" customFormat="1" x14ac:dyDescent="0.3">
      <c r="A62" s="27"/>
      <c r="B62" s="27"/>
      <c r="C62" s="27"/>
      <c r="D62" s="27"/>
      <c r="E62" s="28" t="s">
        <v>127</v>
      </c>
      <c r="F62" s="27">
        <v>50</v>
      </c>
      <c r="G62" s="29">
        <v>370</v>
      </c>
      <c r="H62" s="29">
        <f t="shared" si="0"/>
        <v>18500</v>
      </c>
      <c r="I62" s="28"/>
    </row>
    <row r="63" spans="1:9" s="23" customFormat="1" x14ac:dyDescent="0.3">
      <c r="A63" s="27"/>
      <c r="B63" s="27"/>
      <c r="C63" s="27"/>
      <c r="D63" s="27"/>
      <c r="E63" s="28" t="s">
        <v>136</v>
      </c>
      <c r="F63" s="27">
        <v>50</v>
      </c>
      <c r="G63" s="29">
        <v>50</v>
      </c>
      <c r="H63" s="29">
        <f t="shared" si="0"/>
        <v>2500</v>
      </c>
      <c r="I63" s="28"/>
    </row>
    <row r="64" spans="1:9" s="23" customFormat="1" x14ac:dyDescent="0.3">
      <c r="A64" s="27"/>
      <c r="B64" s="27"/>
      <c r="C64" s="27"/>
      <c r="D64" s="27"/>
      <c r="E64" s="28" t="s">
        <v>137</v>
      </c>
      <c r="F64" s="27">
        <v>200</v>
      </c>
      <c r="G64" s="29">
        <v>80</v>
      </c>
      <c r="H64" s="29">
        <f t="shared" si="0"/>
        <v>16000</v>
      </c>
      <c r="I64" s="28"/>
    </row>
    <row r="65" spans="1:9" s="23" customFormat="1" x14ac:dyDescent="0.3">
      <c r="A65" s="27"/>
      <c r="B65" s="27"/>
      <c r="C65" s="27"/>
      <c r="D65" s="27"/>
      <c r="E65" s="28" t="s">
        <v>138</v>
      </c>
      <c r="F65" s="27">
        <v>50</v>
      </c>
      <c r="G65" s="29">
        <v>250</v>
      </c>
      <c r="H65" s="29">
        <f t="shared" si="0"/>
        <v>12500</v>
      </c>
      <c r="I65" s="28"/>
    </row>
    <row r="66" spans="1:9" s="23" customFormat="1" x14ac:dyDescent="0.3">
      <c r="A66" s="27"/>
      <c r="B66" s="27"/>
      <c r="C66" s="27"/>
      <c r="D66" s="27"/>
      <c r="E66" s="28" t="s">
        <v>139</v>
      </c>
      <c r="F66" s="27">
        <v>50</v>
      </c>
      <c r="G66" s="29">
        <v>275</v>
      </c>
      <c r="H66" s="29">
        <f t="shared" si="0"/>
        <v>13750</v>
      </c>
      <c r="I66" s="28"/>
    </row>
    <row r="67" spans="1:9" s="23" customFormat="1" x14ac:dyDescent="0.3">
      <c r="A67" s="27"/>
      <c r="B67" s="27"/>
      <c r="C67" s="27"/>
      <c r="D67" s="27"/>
      <c r="E67" s="28" t="s">
        <v>140</v>
      </c>
      <c r="F67" s="27">
        <v>50</v>
      </c>
      <c r="G67" s="29">
        <v>275</v>
      </c>
      <c r="H67" s="29">
        <f t="shared" si="0"/>
        <v>13750</v>
      </c>
      <c r="I67" s="28"/>
    </row>
    <row r="68" spans="1:9" s="23" customFormat="1" x14ac:dyDescent="0.3">
      <c r="A68" s="27"/>
      <c r="B68" s="27"/>
      <c r="C68" s="27"/>
      <c r="D68" s="27"/>
      <c r="E68" s="28" t="s">
        <v>143</v>
      </c>
      <c r="F68" s="27">
        <v>50</v>
      </c>
      <c r="G68" s="29">
        <v>275</v>
      </c>
      <c r="H68" s="29">
        <f t="shared" si="0"/>
        <v>13750</v>
      </c>
      <c r="I68" s="28"/>
    </row>
    <row r="69" spans="1:9" s="23" customFormat="1" x14ac:dyDescent="0.3">
      <c r="A69" s="27"/>
      <c r="B69" s="27"/>
      <c r="C69" s="27"/>
      <c r="D69" s="27"/>
      <c r="E69" s="28" t="s">
        <v>141</v>
      </c>
      <c r="F69" s="27">
        <v>50</v>
      </c>
      <c r="G69" s="29">
        <v>275</v>
      </c>
      <c r="H69" s="29">
        <f t="shared" si="0"/>
        <v>13750</v>
      </c>
      <c r="I69" s="28"/>
    </row>
    <row r="70" spans="1:9" s="23" customFormat="1" x14ac:dyDescent="0.3">
      <c r="A70" s="27"/>
      <c r="B70" s="27"/>
      <c r="C70" s="27"/>
      <c r="D70" s="27"/>
      <c r="E70" s="28" t="s">
        <v>142</v>
      </c>
      <c r="F70" s="27">
        <v>50</v>
      </c>
      <c r="G70" s="29">
        <v>275</v>
      </c>
      <c r="H70" s="29">
        <f>G70*F70</f>
        <v>13750</v>
      </c>
      <c r="I70" s="28"/>
    </row>
    <row r="71" spans="1:9" s="23" customFormat="1" x14ac:dyDescent="0.3">
      <c r="A71" s="27"/>
      <c r="B71" s="27"/>
      <c r="C71" s="27"/>
      <c r="D71" s="27"/>
      <c r="E71" s="28" t="s">
        <v>44</v>
      </c>
      <c r="F71" s="27">
        <v>500</v>
      </c>
      <c r="G71" s="29">
        <v>30</v>
      </c>
      <c r="H71" s="29">
        <f t="shared" si="0"/>
        <v>15000</v>
      </c>
      <c r="I71" s="28"/>
    </row>
    <row r="72" spans="1:9" s="23" customFormat="1" x14ac:dyDescent="0.3">
      <c r="A72" s="27"/>
      <c r="B72" s="27"/>
      <c r="C72" s="27"/>
      <c r="D72" s="27"/>
      <c r="E72" s="28" t="s">
        <v>45</v>
      </c>
      <c r="F72" s="27">
        <v>30</v>
      </c>
      <c r="G72" s="29">
        <v>20</v>
      </c>
      <c r="H72" s="29">
        <f t="shared" si="0"/>
        <v>600</v>
      </c>
      <c r="I72" s="28"/>
    </row>
    <row r="73" spans="1:9" s="23" customFormat="1" x14ac:dyDescent="0.3">
      <c r="A73" s="27"/>
      <c r="B73" s="27"/>
      <c r="C73" s="27"/>
      <c r="D73" s="27"/>
      <c r="E73" s="28" t="s">
        <v>46</v>
      </c>
      <c r="F73" s="27">
        <v>5</v>
      </c>
      <c r="G73" s="29">
        <v>65</v>
      </c>
      <c r="H73" s="29">
        <f t="shared" si="0"/>
        <v>325</v>
      </c>
      <c r="I73" s="28"/>
    </row>
    <row r="74" spans="1:9" s="23" customFormat="1" x14ac:dyDescent="0.3">
      <c r="A74" s="27"/>
      <c r="B74" s="27"/>
      <c r="C74" s="22"/>
      <c r="D74" s="27"/>
      <c r="E74" s="28" t="s">
        <v>47</v>
      </c>
      <c r="F74" s="27">
        <v>200</v>
      </c>
      <c r="G74" s="29">
        <v>3</v>
      </c>
      <c r="H74" s="29">
        <f t="shared" si="0"/>
        <v>600</v>
      </c>
      <c r="I74" s="28"/>
    </row>
    <row r="75" spans="1:9" s="23" customFormat="1" x14ac:dyDescent="0.3">
      <c r="A75" s="27"/>
      <c r="B75" s="27"/>
      <c r="C75" s="22"/>
      <c r="D75" s="27"/>
      <c r="E75" s="28" t="s">
        <v>179</v>
      </c>
      <c r="F75" s="27">
        <v>20</v>
      </c>
      <c r="G75" s="29">
        <v>150</v>
      </c>
      <c r="H75" s="29">
        <f t="shared" si="0"/>
        <v>3000</v>
      </c>
      <c r="I75" s="28"/>
    </row>
    <row r="76" spans="1:9" s="23" customFormat="1" x14ac:dyDescent="0.3">
      <c r="A76" s="27"/>
      <c r="B76" s="27"/>
      <c r="C76" s="27"/>
      <c r="D76" s="27"/>
      <c r="E76" s="28"/>
      <c r="F76" s="27"/>
      <c r="G76" s="28"/>
      <c r="H76" s="30">
        <f>SUM(H9:H75)</f>
        <v>1453725</v>
      </c>
      <c r="I76" s="28"/>
    </row>
    <row r="79" spans="1:9" ht="15.6" x14ac:dyDescent="0.3">
      <c r="A79" s="4" t="s">
        <v>98</v>
      </c>
      <c r="B79" s="4" t="s">
        <v>108</v>
      </c>
      <c r="C79" s="4" t="s">
        <v>107</v>
      </c>
      <c r="D79" s="9" t="s">
        <v>2</v>
      </c>
      <c r="E79" s="9" t="s">
        <v>100</v>
      </c>
      <c r="F79" s="9" t="s">
        <v>4</v>
      </c>
      <c r="G79" s="9" t="s">
        <v>5</v>
      </c>
      <c r="H79" s="9" t="s">
        <v>6</v>
      </c>
      <c r="I79" s="9" t="s">
        <v>7</v>
      </c>
    </row>
    <row r="80" spans="1:9" ht="15.6" x14ac:dyDescent="0.3">
      <c r="A80" s="4" t="s">
        <v>8</v>
      </c>
      <c r="B80" s="4" t="s">
        <v>9</v>
      </c>
      <c r="C80" s="4" t="s">
        <v>106</v>
      </c>
      <c r="D80" s="9" t="s">
        <v>11</v>
      </c>
      <c r="E80" s="9"/>
      <c r="F80" s="9" t="s">
        <v>13</v>
      </c>
      <c r="G80" s="9" t="s">
        <v>14</v>
      </c>
      <c r="H80" s="9" t="s">
        <v>15</v>
      </c>
      <c r="I80" s="9" t="s">
        <v>16</v>
      </c>
    </row>
    <row r="81" spans="1:9" ht="15.6" x14ac:dyDescent="0.3">
      <c r="A81" s="9">
        <v>2</v>
      </c>
      <c r="B81" s="9" t="s">
        <v>105</v>
      </c>
      <c r="C81" s="9">
        <v>42604</v>
      </c>
      <c r="D81" s="9">
        <v>611221</v>
      </c>
      <c r="E81" s="41" t="s">
        <v>180</v>
      </c>
      <c r="F81" s="9"/>
      <c r="G81" s="16"/>
      <c r="H81" s="16"/>
      <c r="I81" s="16"/>
    </row>
    <row r="82" spans="1:9" ht="22.2" x14ac:dyDescent="0.35">
      <c r="A82" s="17"/>
      <c r="B82" s="17"/>
      <c r="C82" s="9"/>
      <c r="D82" s="9"/>
      <c r="E82" s="2" t="s">
        <v>152</v>
      </c>
      <c r="F82" s="11">
        <v>300</v>
      </c>
      <c r="G82" s="7">
        <v>1200</v>
      </c>
      <c r="H82" s="7">
        <f>G82*F82</f>
        <v>360000</v>
      </c>
      <c r="I82" s="2"/>
    </row>
    <row r="83" spans="1:9" ht="22.2" x14ac:dyDescent="0.35">
      <c r="A83" s="32"/>
      <c r="B83" s="32"/>
      <c r="C83" s="11"/>
      <c r="D83" s="11"/>
      <c r="E83" s="2" t="s">
        <v>48</v>
      </c>
      <c r="F83" s="11">
        <v>1</v>
      </c>
      <c r="G83" s="7">
        <v>20000</v>
      </c>
      <c r="H83" s="7">
        <f t="shared" ref="H83:H98" si="1">G83*F83</f>
        <v>20000</v>
      </c>
      <c r="I83" s="2"/>
    </row>
    <row r="84" spans="1:9" ht="22.2" x14ac:dyDescent="0.35">
      <c r="A84" s="32"/>
      <c r="B84" s="32"/>
      <c r="C84" s="11"/>
      <c r="D84" s="11"/>
      <c r="E84" s="2" t="s">
        <v>49</v>
      </c>
      <c r="F84" s="11">
        <v>100</v>
      </c>
      <c r="G84" s="7">
        <v>600</v>
      </c>
      <c r="H84" s="7">
        <f t="shared" si="1"/>
        <v>60000</v>
      </c>
      <c r="I84" s="2"/>
    </row>
    <row r="85" spans="1:9" ht="22.2" x14ac:dyDescent="0.35">
      <c r="A85" s="32"/>
      <c r="B85" s="32"/>
      <c r="C85" s="11"/>
      <c r="D85" s="11"/>
      <c r="E85" s="2" t="s">
        <v>50</v>
      </c>
      <c r="F85" s="11">
        <v>30</v>
      </c>
      <c r="G85" s="7">
        <v>8000</v>
      </c>
      <c r="H85" s="7">
        <f t="shared" si="1"/>
        <v>240000</v>
      </c>
      <c r="I85" s="2"/>
    </row>
    <row r="86" spans="1:9" ht="22.2" x14ac:dyDescent="0.35">
      <c r="A86" s="32"/>
      <c r="B86" s="32"/>
      <c r="C86" s="11"/>
      <c r="D86" s="11"/>
      <c r="E86" s="2" t="s">
        <v>51</v>
      </c>
      <c r="F86" s="11">
        <v>20</v>
      </c>
      <c r="G86" s="7">
        <v>150</v>
      </c>
      <c r="H86" s="7">
        <f t="shared" si="1"/>
        <v>3000</v>
      </c>
      <c r="I86" s="2"/>
    </row>
    <row r="87" spans="1:9" ht="22.2" x14ac:dyDescent="0.35">
      <c r="A87" s="32"/>
      <c r="B87" s="32"/>
      <c r="C87" s="11"/>
      <c r="D87" s="11"/>
      <c r="E87" s="2" t="s">
        <v>52</v>
      </c>
      <c r="F87" s="11">
        <v>50</v>
      </c>
      <c r="G87" s="7">
        <v>250</v>
      </c>
      <c r="H87" s="7">
        <f t="shared" si="1"/>
        <v>12500</v>
      </c>
      <c r="I87" s="2"/>
    </row>
    <row r="88" spans="1:9" ht="22.2" x14ac:dyDescent="0.35">
      <c r="A88" s="32"/>
      <c r="B88" s="32"/>
      <c r="C88" s="11"/>
      <c r="D88" s="11"/>
      <c r="E88" s="2" t="s">
        <v>53</v>
      </c>
      <c r="F88" s="11">
        <v>30</v>
      </c>
      <c r="G88" s="7">
        <v>200</v>
      </c>
      <c r="H88" s="7">
        <f t="shared" si="1"/>
        <v>6000</v>
      </c>
      <c r="I88" s="2"/>
    </row>
    <row r="89" spans="1:9" ht="22.2" x14ac:dyDescent="0.35">
      <c r="A89" s="32"/>
      <c r="B89" s="32"/>
      <c r="C89" s="11"/>
      <c r="D89" s="11"/>
      <c r="E89" s="2" t="s">
        <v>54</v>
      </c>
      <c r="F89" s="11">
        <v>500</v>
      </c>
      <c r="G89" s="7">
        <v>1500</v>
      </c>
      <c r="H89" s="7">
        <f t="shared" si="1"/>
        <v>750000</v>
      </c>
      <c r="I89" s="2"/>
    </row>
    <row r="90" spans="1:9" ht="22.2" x14ac:dyDescent="0.35">
      <c r="A90" s="32"/>
      <c r="B90" s="32"/>
      <c r="C90" s="11"/>
      <c r="D90" s="11"/>
      <c r="E90" s="2" t="s">
        <v>155</v>
      </c>
      <c r="F90" s="11">
        <v>1</v>
      </c>
      <c r="G90" s="7">
        <v>15000</v>
      </c>
      <c r="H90" s="7">
        <f t="shared" si="1"/>
        <v>15000</v>
      </c>
      <c r="I90" s="2"/>
    </row>
    <row r="91" spans="1:9" ht="22.2" x14ac:dyDescent="0.35">
      <c r="A91" s="32"/>
      <c r="B91" s="32"/>
      <c r="C91" s="11"/>
      <c r="D91" s="11"/>
      <c r="E91" s="2" t="s">
        <v>170</v>
      </c>
      <c r="F91" s="11">
        <v>11</v>
      </c>
      <c r="G91" s="7">
        <v>500</v>
      </c>
      <c r="H91" s="7">
        <f t="shared" si="1"/>
        <v>5500</v>
      </c>
      <c r="I91" s="2"/>
    </row>
    <row r="92" spans="1:9" ht="22.2" x14ac:dyDescent="0.35">
      <c r="A92" s="32"/>
      <c r="B92" s="32"/>
      <c r="C92" s="11"/>
      <c r="D92" s="11"/>
      <c r="E92" s="2" t="s">
        <v>55</v>
      </c>
      <c r="F92" s="11">
        <v>1</v>
      </c>
      <c r="G92" s="7">
        <v>15003</v>
      </c>
      <c r="H92" s="7">
        <f t="shared" si="1"/>
        <v>15003</v>
      </c>
      <c r="I92" s="2"/>
    </row>
    <row r="93" spans="1:9" ht="22.2" x14ac:dyDescent="0.35">
      <c r="A93" s="32"/>
      <c r="B93" s="32"/>
      <c r="C93" s="11"/>
      <c r="D93" s="11"/>
      <c r="E93" s="2" t="s">
        <v>156</v>
      </c>
      <c r="F93" s="11">
        <v>5</v>
      </c>
      <c r="G93" s="7">
        <v>10</v>
      </c>
      <c r="H93" s="7">
        <f t="shared" si="1"/>
        <v>50</v>
      </c>
      <c r="I93" s="2"/>
    </row>
    <row r="94" spans="1:9" ht="22.2" x14ac:dyDescent="0.35">
      <c r="A94" s="32"/>
      <c r="B94" s="32"/>
      <c r="C94" s="11"/>
      <c r="D94" s="11"/>
      <c r="E94" s="2" t="s">
        <v>157</v>
      </c>
      <c r="F94" s="11">
        <v>10</v>
      </c>
      <c r="G94" s="7">
        <v>2000</v>
      </c>
      <c r="H94" s="7">
        <f t="shared" si="1"/>
        <v>20000</v>
      </c>
      <c r="I94" s="2"/>
    </row>
    <row r="95" spans="1:9" ht="22.2" x14ac:dyDescent="0.35">
      <c r="A95" s="32"/>
      <c r="B95" s="32"/>
      <c r="C95" s="11"/>
      <c r="D95" s="11"/>
      <c r="E95" s="2" t="s">
        <v>56</v>
      </c>
      <c r="F95" s="11">
        <v>40</v>
      </c>
      <c r="G95" s="7">
        <v>10</v>
      </c>
      <c r="H95" s="7">
        <f t="shared" si="1"/>
        <v>400</v>
      </c>
      <c r="I95" s="2"/>
    </row>
    <row r="96" spans="1:9" ht="22.2" x14ac:dyDescent="0.35">
      <c r="A96" s="32"/>
      <c r="B96" s="32"/>
      <c r="C96" s="11"/>
      <c r="D96" s="11"/>
      <c r="E96" s="2" t="s">
        <v>57</v>
      </c>
      <c r="F96" s="11">
        <v>50</v>
      </c>
      <c r="G96" s="7">
        <v>10</v>
      </c>
      <c r="H96" s="7">
        <f t="shared" si="1"/>
        <v>500</v>
      </c>
      <c r="I96" s="2"/>
    </row>
    <row r="97" spans="1:9" ht="22.2" x14ac:dyDescent="0.35">
      <c r="A97" s="32"/>
      <c r="B97" s="32"/>
      <c r="C97" s="11"/>
      <c r="D97" s="11"/>
      <c r="E97" s="2" t="s">
        <v>158</v>
      </c>
      <c r="F97" s="11">
        <v>50</v>
      </c>
      <c r="G97" s="7">
        <v>10</v>
      </c>
      <c r="H97" s="7">
        <f t="shared" si="1"/>
        <v>500</v>
      </c>
      <c r="I97" s="2"/>
    </row>
    <row r="98" spans="1:9" ht="22.2" x14ac:dyDescent="0.35">
      <c r="A98" s="32"/>
      <c r="B98" s="32"/>
      <c r="C98" s="11"/>
      <c r="D98" s="11"/>
      <c r="E98" s="2" t="s">
        <v>58</v>
      </c>
      <c r="F98" s="11">
        <v>250</v>
      </c>
      <c r="G98" s="7">
        <v>2000</v>
      </c>
      <c r="H98" s="7">
        <f t="shared" si="1"/>
        <v>500000</v>
      </c>
      <c r="I98" s="2"/>
    </row>
    <row r="99" spans="1:9" ht="22.2" x14ac:dyDescent="0.35">
      <c r="A99" s="32"/>
      <c r="B99" s="32"/>
      <c r="C99" s="9" t="s">
        <v>99</v>
      </c>
      <c r="D99" s="11"/>
      <c r="E99" s="16"/>
      <c r="F99" s="11"/>
      <c r="G99" s="7"/>
      <c r="H99" s="8">
        <f>SUM(H82:H98)</f>
        <v>2008453</v>
      </c>
      <c r="I99" s="2"/>
    </row>
    <row r="100" spans="1:9" x14ac:dyDescent="0.3">
      <c r="F100" s="6"/>
    </row>
    <row r="103" spans="1:9" ht="15.6" x14ac:dyDescent="0.3">
      <c r="A103" s="31" t="s">
        <v>98</v>
      </c>
      <c r="B103" s="4" t="s">
        <v>108</v>
      </c>
      <c r="C103" s="9" t="s">
        <v>107</v>
      </c>
      <c r="D103" s="9" t="s">
        <v>2</v>
      </c>
      <c r="E103" s="20" t="s">
        <v>101</v>
      </c>
      <c r="F103" s="9" t="s">
        <v>4</v>
      </c>
      <c r="G103" s="9" t="s">
        <v>5</v>
      </c>
      <c r="H103" s="9" t="s">
        <v>6</v>
      </c>
      <c r="I103" s="9" t="s">
        <v>7</v>
      </c>
    </row>
    <row r="104" spans="1:9" ht="15.6" x14ac:dyDescent="0.3">
      <c r="A104" s="9">
        <v>3</v>
      </c>
      <c r="B104" s="39" t="s">
        <v>105</v>
      </c>
      <c r="C104" s="9">
        <v>42604</v>
      </c>
      <c r="D104" s="9">
        <v>221802</v>
      </c>
      <c r="E104" s="16" t="s">
        <v>173</v>
      </c>
      <c r="F104" s="11"/>
      <c r="G104" s="2"/>
      <c r="H104" s="2"/>
      <c r="I104" s="2"/>
    </row>
    <row r="105" spans="1:9" ht="15.6" x14ac:dyDescent="0.3">
      <c r="A105" s="11"/>
      <c r="B105" s="11"/>
      <c r="C105" s="11"/>
      <c r="D105" s="11"/>
      <c r="E105" s="2" t="s">
        <v>144</v>
      </c>
      <c r="F105" s="11">
        <v>30</v>
      </c>
      <c r="G105" s="7">
        <v>300</v>
      </c>
      <c r="H105" s="7">
        <f>G105*F105</f>
        <v>9000</v>
      </c>
      <c r="I105" s="2"/>
    </row>
    <row r="106" spans="1:9" ht="15.6" x14ac:dyDescent="0.3">
      <c r="A106" s="11"/>
      <c r="B106" s="11"/>
      <c r="C106" s="11"/>
      <c r="D106" s="11"/>
      <c r="E106" s="2" t="s">
        <v>145</v>
      </c>
      <c r="F106" s="11">
        <v>58</v>
      </c>
      <c r="G106" s="7">
        <v>250</v>
      </c>
      <c r="H106" s="7">
        <f t="shared" ref="H106:H150" si="2">G106*F106</f>
        <v>14500</v>
      </c>
      <c r="I106" s="2"/>
    </row>
    <row r="107" spans="1:9" ht="15.6" x14ac:dyDescent="0.3">
      <c r="A107" s="11"/>
      <c r="B107" s="11"/>
      <c r="C107" s="11"/>
      <c r="D107" s="11"/>
      <c r="E107" s="2" t="s">
        <v>59</v>
      </c>
      <c r="F107" s="11">
        <v>100</v>
      </c>
      <c r="G107" s="7">
        <v>80</v>
      </c>
      <c r="H107" s="7">
        <f t="shared" si="2"/>
        <v>8000</v>
      </c>
      <c r="I107" s="2"/>
    </row>
    <row r="108" spans="1:9" ht="15.6" x14ac:dyDescent="0.3">
      <c r="A108" s="11"/>
      <c r="B108" s="11"/>
      <c r="C108" s="11"/>
      <c r="D108" s="11"/>
      <c r="E108" s="2" t="s">
        <v>60</v>
      </c>
      <c r="F108" s="11">
        <v>30</v>
      </c>
      <c r="G108" s="7">
        <v>200</v>
      </c>
      <c r="H108" s="7">
        <f t="shared" si="2"/>
        <v>6000</v>
      </c>
      <c r="I108" s="2"/>
    </row>
    <row r="109" spans="1:9" ht="15.6" x14ac:dyDescent="0.3">
      <c r="A109" s="11"/>
      <c r="B109" s="11"/>
      <c r="C109" s="11"/>
      <c r="D109" s="11"/>
      <c r="E109" s="2" t="s">
        <v>159</v>
      </c>
      <c r="F109" s="11">
        <v>80</v>
      </c>
      <c r="G109" s="7">
        <v>200</v>
      </c>
      <c r="H109" s="7">
        <f t="shared" si="2"/>
        <v>16000</v>
      </c>
      <c r="I109" s="2"/>
    </row>
    <row r="110" spans="1:9" ht="15.6" x14ac:dyDescent="0.3">
      <c r="A110" s="11"/>
      <c r="B110" s="11"/>
      <c r="C110" s="11"/>
      <c r="D110" s="11"/>
      <c r="E110" s="2" t="s">
        <v>61</v>
      </c>
      <c r="F110" s="11">
        <v>50</v>
      </c>
      <c r="G110" s="7">
        <v>80</v>
      </c>
      <c r="H110" s="7">
        <f t="shared" si="2"/>
        <v>4000</v>
      </c>
      <c r="I110" s="2"/>
    </row>
    <row r="111" spans="1:9" ht="15.6" x14ac:dyDescent="0.3">
      <c r="A111" s="11"/>
      <c r="B111" s="11"/>
      <c r="C111" s="11"/>
      <c r="D111" s="11"/>
      <c r="E111" s="2" t="s">
        <v>62</v>
      </c>
      <c r="F111" s="11">
        <v>20</v>
      </c>
      <c r="G111" s="7">
        <v>50</v>
      </c>
      <c r="H111" s="7">
        <f t="shared" si="2"/>
        <v>1000</v>
      </c>
      <c r="I111" s="2"/>
    </row>
    <row r="112" spans="1:9" ht="15.6" x14ac:dyDescent="0.3">
      <c r="A112" s="11"/>
      <c r="B112" s="11"/>
      <c r="C112" s="11"/>
      <c r="D112" s="11"/>
      <c r="E112" s="2" t="s">
        <v>63</v>
      </c>
      <c r="F112" s="11">
        <v>20</v>
      </c>
      <c r="G112" s="7">
        <v>50</v>
      </c>
      <c r="H112" s="7">
        <f t="shared" si="2"/>
        <v>1000</v>
      </c>
      <c r="I112" s="2"/>
    </row>
    <row r="113" spans="1:9" ht="15.6" x14ac:dyDescent="0.3">
      <c r="A113" s="11"/>
      <c r="B113" s="11"/>
      <c r="C113" s="11"/>
      <c r="D113" s="11"/>
      <c r="E113" s="2" t="s">
        <v>150</v>
      </c>
      <c r="F113" s="11">
        <v>10</v>
      </c>
      <c r="G113" s="7">
        <v>35</v>
      </c>
      <c r="H113" s="7">
        <f t="shared" si="2"/>
        <v>350</v>
      </c>
      <c r="I113" s="2"/>
    </row>
    <row r="114" spans="1:9" ht="15.6" x14ac:dyDescent="0.3">
      <c r="A114" s="11"/>
      <c r="B114" s="11"/>
      <c r="C114" s="11"/>
      <c r="D114" s="11"/>
      <c r="E114" s="2" t="s">
        <v>64</v>
      </c>
      <c r="F114" s="11">
        <v>20</v>
      </c>
      <c r="G114" s="7">
        <v>40</v>
      </c>
      <c r="H114" s="7">
        <f t="shared" si="2"/>
        <v>800</v>
      </c>
      <c r="I114" s="2"/>
    </row>
    <row r="115" spans="1:9" ht="15.6" x14ac:dyDescent="0.3">
      <c r="A115" s="11"/>
      <c r="B115" s="11"/>
      <c r="C115" s="11"/>
      <c r="D115" s="11"/>
      <c r="E115" s="2" t="s">
        <v>65</v>
      </c>
      <c r="F115" s="11">
        <v>10</v>
      </c>
      <c r="G115" s="7">
        <v>200</v>
      </c>
      <c r="H115" s="7">
        <f t="shared" si="2"/>
        <v>2000</v>
      </c>
      <c r="I115" s="2"/>
    </row>
    <row r="116" spans="1:9" ht="15.6" x14ac:dyDescent="0.3">
      <c r="A116" s="11"/>
      <c r="B116" s="11"/>
      <c r="C116" s="11"/>
      <c r="D116" s="11"/>
      <c r="E116" s="2" t="s">
        <v>66</v>
      </c>
      <c r="F116" s="11">
        <v>30</v>
      </c>
      <c r="G116" s="7">
        <v>300</v>
      </c>
      <c r="H116" s="7">
        <f t="shared" si="2"/>
        <v>9000</v>
      </c>
      <c r="I116" s="2"/>
    </row>
    <row r="117" spans="1:9" ht="15.6" x14ac:dyDescent="0.3">
      <c r="A117" s="11"/>
      <c r="B117" s="11"/>
      <c r="C117" s="11"/>
      <c r="D117" s="11"/>
      <c r="E117" s="2" t="s">
        <v>148</v>
      </c>
      <c r="F117" s="11">
        <v>15</v>
      </c>
      <c r="G117" s="7">
        <v>150</v>
      </c>
      <c r="H117" s="7">
        <f t="shared" si="2"/>
        <v>2250</v>
      </c>
      <c r="I117" s="2"/>
    </row>
    <row r="118" spans="1:9" ht="15.6" x14ac:dyDescent="0.3">
      <c r="A118" s="11"/>
      <c r="B118" s="11"/>
      <c r="C118" s="11"/>
      <c r="D118" s="11"/>
      <c r="E118" s="2" t="s">
        <v>67</v>
      </c>
      <c r="F118" s="11">
        <v>20</v>
      </c>
      <c r="G118" s="7">
        <v>15</v>
      </c>
      <c r="H118" s="7">
        <f t="shared" si="2"/>
        <v>300</v>
      </c>
      <c r="I118" s="2"/>
    </row>
    <row r="119" spans="1:9" ht="15.6" x14ac:dyDescent="0.3">
      <c r="A119" s="11"/>
      <c r="B119" s="11"/>
      <c r="C119" s="11"/>
      <c r="D119" s="11"/>
      <c r="E119" s="2" t="s">
        <v>149</v>
      </c>
      <c r="F119" s="11">
        <v>20</v>
      </c>
      <c r="G119" s="7">
        <v>15</v>
      </c>
      <c r="H119" s="7">
        <f t="shared" si="2"/>
        <v>300</v>
      </c>
      <c r="I119" s="2"/>
    </row>
    <row r="120" spans="1:9" ht="15.6" x14ac:dyDescent="0.3">
      <c r="A120" s="11"/>
      <c r="B120" s="11"/>
      <c r="C120" s="11"/>
      <c r="D120" s="11"/>
      <c r="E120" s="2" t="s">
        <v>68</v>
      </c>
      <c r="F120" s="11">
        <v>10</v>
      </c>
      <c r="G120" s="7">
        <v>15</v>
      </c>
      <c r="H120" s="7">
        <f t="shared" si="2"/>
        <v>150</v>
      </c>
      <c r="I120" s="2"/>
    </row>
    <row r="121" spans="1:9" ht="15.6" x14ac:dyDescent="0.3">
      <c r="A121" s="11"/>
      <c r="B121" s="11"/>
      <c r="C121" s="11"/>
      <c r="D121" s="11"/>
      <c r="E121" s="2" t="s">
        <v>147</v>
      </c>
      <c r="F121" s="11">
        <v>20</v>
      </c>
      <c r="G121" s="7">
        <v>20</v>
      </c>
      <c r="H121" s="7">
        <f t="shared" si="2"/>
        <v>400</v>
      </c>
      <c r="I121" s="2"/>
    </row>
    <row r="122" spans="1:9" ht="15.6" x14ac:dyDescent="0.3">
      <c r="A122" s="11"/>
      <c r="B122" s="11"/>
      <c r="C122" s="11"/>
      <c r="D122" s="11"/>
      <c r="E122" s="2" t="s">
        <v>69</v>
      </c>
      <c r="F122" s="11">
        <v>20</v>
      </c>
      <c r="G122" s="7">
        <v>10</v>
      </c>
      <c r="H122" s="7">
        <f t="shared" si="2"/>
        <v>200</v>
      </c>
      <c r="I122" s="2"/>
    </row>
    <row r="123" spans="1:9" ht="15.6" x14ac:dyDescent="0.3">
      <c r="A123" s="11"/>
      <c r="B123" s="11"/>
      <c r="C123" s="11"/>
      <c r="D123" s="11"/>
      <c r="E123" s="2" t="s">
        <v>70</v>
      </c>
      <c r="F123" s="11">
        <v>10</v>
      </c>
      <c r="G123" s="7">
        <v>10</v>
      </c>
      <c r="H123" s="7">
        <f t="shared" si="2"/>
        <v>100</v>
      </c>
      <c r="I123" s="2"/>
    </row>
    <row r="124" spans="1:9" ht="15.6" x14ac:dyDescent="0.3">
      <c r="A124" s="11"/>
      <c r="B124" s="11"/>
      <c r="C124" s="11"/>
      <c r="D124" s="11"/>
      <c r="E124" s="2" t="s">
        <v>146</v>
      </c>
      <c r="F124" s="11">
        <v>10</v>
      </c>
      <c r="G124" s="7">
        <v>100</v>
      </c>
      <c r="H124" s="7">
        <f t="shared" si="2"/>
        <v>1000</v>
      </c>
      <c r="I124" s="2"/>
    </row>
    <row r="125" spans="1:9" ht="15.6" x14ac:dyDescent="0.3">
      <c r="A125" s="11"/>
      <c r="B125" s="11"/>
      <c r="C125" s="11"/>
      <c r="D125" s="11"/>
      <c r="E125" s="2" t="s">
        <v>71</v>
      </c>
      <c r="F125" s="11">
        <v>20</v>
      </c>
      <c r="G125" s="7">
        <v>15</v>
      </c>
      <c r="H125" s="7">
        <f t="shared" si="2"/>
        <v>300</v>
      </c>
      <c r="I125" s="2"/>
    </row>
    <row r="126" spans="1:9" ht="15.6" x14ac:dyDescent="0.3">
      <c r="A126" s="11"/>
      <c r="B126" s="11"/>
      <c r="C126" s="11"/>
      <c r="D126" s="11"/>
      <c r="E126" s="2" t="s">
        <v>72</v>
      </c>
      <c r="F126" s="11">
        <v>10</v>
      </c>
      <c r="G126" s="7">
        <v>120</v>
      </c>
      <c r="H126" s="7">
        <f t="shared" si="2"/>
        <v>1200</v>
      </c>
      <c r="I126" s="2"/>
    </row>
    <row r="127" spans="1:9" ht="15.6" x14ac:dyDescent="0.3">
      <c r="A127" s="11"/>
      <c r="B127" s="11"/>
      <c r="C127" s="11"/>
      <c r="D127" s="11"/>
      <c r="E127" s="2" t="s">
        <v>95</v>
      </c>
      <c r="F127" s="11">
        <v>30</v>
      </c>
      <c r="G127" s="7">
        <v>80</v>
      </c>
      <c r="H127" s="7">
        <f t="shared" si="2"/>
        <v>2400</v>
      </c>
      <c r="I127" s="2"/>
    </row>
    <row r="128" spans="1:9" ht="15.6" x14ac:dyDescent="0.3">
      <c r="A128" s="11"/>
      <c r="B128" s="11"/>
      <c r="C128" s="11"/>
      <c r="D128" s="11"/>
      <c r="E128" s="2" t="s">
        <v>73</v>
      </c>
      <c r="F128" s="11">
        <v>20</v>
      </c>
      <c r="G128" s="7">
        <v>5</v>
      </c>
      <c r="H128" s="7">
        <f t="shared" si="2"/>
        <v>100</v>
      </c>
      <c r="I128" s="2"/>
    </row>
    <row r="129" spans="1:10" ht="15.6" x14ac:dyDescent="0.3">
      <c r="A129" s="11"/>
      <c r="B129" s="11"/>
      <c r="C129" s="11"/>
      <c r="D129" s="11"/>
      <c r="E129" s="2" t="s">
        <v>74</v>
      </c>
      <c r="F129" s="11">
        <v>50</v>
      </c>
      <c r="G129" s="7">
        <v>2</v>
      </c>
      <c r="H129" s="7">
        <f t="shared" si="2"/>
        <v>100</v>
      </c>
      <c r="I129" s="2"/>
    </row>
    <row r="130" spans="1:10" ht="15.6" x14ac:dyDescent="0.3">
      <c r="A130" s="11"/>
      <c r="B130" s="11"/>
      <c r="C130" s="11"/>
      <c r="D130" s="11"/>
      <c r="E130" s="2" t="s">
        <v>75</v>
      </c>
      <c r="F130" s="11">
        <v>30</v>
      </c>
      <c r="G130" s="7">
        <v>3</v>
      </c>
      <c r="H130" s="7">
        <f t="shared" si="2"/>
        <v>90</v>
      </c>
      <c r="I130" s="2"/>
    </row>
    <row r="131" spans="1:10" ht="15.6" x14ac:dyDescent="0.3">
      <c r="A131" s="11"/>
      <c r="B131" s="11"/>
      <c r="C131" s="11"/>
      <c r="D131" s="11"/>
      <c r="E131" s="2" t="s">
        <v>76</v>
      </c>
      <c r="F131" s="11">
        <v>50</v>
      </c>
      <c r="G131" s="7">
        <v>5</v>
      </c>
      <c r="H131" s="7">
        <f t="shared" si="2"/>
        <v>250</v>
      </c>
      <c r="I131" s="2"/>
    </row>
    <row r="132" spans="1:10" ht="15.6" x14ac:dyDescent="0.3">
      <c r="A132" s="11"/>
      <c r="B132" s="11"/>
      <c r="C132" s="11"/>
      <c r="D132" s="11"/>
      <c r="E132" s="2" t="s">
        <v>77</v>
      </c>
      <c r="F132" s="11">
        <v>2</v>
      </c>
      <c r="G132" s="7">
        <v>200</v>
      </c>
      <c r="H132" s="7">
        <f t="shared" si="2"/>
        <v>400</v>
      </c>
      <c r="I132" s="2"/>
    </row>
    <row r="133" spans="1:10" ht="15.6" x14ac:dyDescent="0.3">
      <c r="A133" s="11"/>
      <c r="B133" s="11"/>
      <c r="C133" s="11"/>
      <c r="D133" s="11"/>
      <c r="E133" s="2" t="s">
        <v>78</v>
      </c>
      <c r="F133" s="11">
        <v>5</v>
      </c>
      <c r="G133" s="7">
        <v>20</v>
      </c>
      <c r="H133" s="7">
        <f t="shared" si="2"/>
        <v>100</v>
      </c>
      <c r="I133" s="2"/>
    </row>
    <row r="134" spans="1:10" ht="15.6" x14ac:dyDescent="0.3">
      <c r="A134" s="11"/>
      <c r="B134" s="11"/>
      <c r="C134" s="11"/>
      <c r="D134" s="11"/>
      <c r="E134" s="2" t="s">
        <v>79</v>
      </c>
      <c r="F134" s="11">
        <v>10</v>
      </c>
      <c r="G134" s="7">
        <v>90</v>
      </c>
      <c r="H134" s="7">
        <f t="shared" si="2"/>
        <v>900</v>
      </c>
      <c r="I134" s="2"/>
    </row>
    <row r="135" spans="1:10" ht="15.6" x14ac:dyDescent="0.3">
      <c r="A135" s="11"/>
      <c r="B135" s="11"/>
      <c r="C135" s="11"/>
      <c r="D135" s="11"/>
      <c r="E135" s="2" t="s">
        <v>80</v>
      </c>
      <c r="F135" s="11">
        <v>10</v>
      </c>
      <c r="G135" s="7">
        <v>10</v>
      </c>
      <c r="H135" s="7">
        <f t="shared" si="2"/>
        <v>100</v>
      </c>
      <c r="I135" s="2"/>
    </row>
    <row r="136" spans="1:10" ht="15.6" x14ac:dyDescent="0.3">
      <c r="A136" s="11"/>
      <c r="B136" s="11"/>
      <c r="C136" s="11"/>
      <c r="D136" s="11"/>
      <c r="E136" s="2" t="s">
        <v>161</v>
      </c>
      <c r="F136" s="11">
        <v>5</v>
      </c>
      <c r="G136" s="7">
        <v>15</v>
      </c>
      <c r="H136" s="7">
        <f t="shared" si="2"/>
        <v>75</v>
      </c>
      <c r="I136" s="2"/>
    </row>
    <row r="137" spans="1:10" ht="15.6" x14ac:dyDescent="0.3">
      <c r="A137" s="11"/>
      <c r="B137" s="11"/>
      <c r="C137" s="11"/>
      <c r="D137" s="11"/>
      <c r="E137" s="2" t="s">
        <v>162</v>
      </c>
      <c r="F137" s="11">
        <v>4</v>
      </c>
      <c r="G137" s="7">
        <v>85</v>
      </c>
      <c r="H137" s="7">
        <f t="shared" si="2"/>
        <v>340</v>
      </c>
      <c r="I137" s="2"/>
    </row>
    <row r="138" spans="1:10" ht="15.6" x14ac:dyDescent="0.3">
      <c r="A138" s="11"/>
      <c r="B138" s="11"/>
      <c r="C138" s="11"/>
      <c r="D138" s="11"/>
      <c r="E138" s="2" t="s">
        <v>81</v>
      </c>
      <c r="F138" s="11">
        <v>5</v>
      </c>
      <c r="G138" s="7">
        <v>80</v>
      </c>
      <c r="H138" s="7">
        <f t="shared" si="2"/>
        <v>400</v>
      </c>
      <c r="I138" s="2"/>
    </row>
    <row r="139" spans="1:10" ht="15.6" x14ac:dyDescent="0.3">
      <c r="A139" s="11"/>
      <c r="B139" s="11"/>
      <c r="C139" s="11"/>
      <c r="D139" s="11"/>
      <c r="E139" s="2" t="s">
        <v>89</v>
      </c>
      <c r="F139" s="11">
        <v>10</v>
      </c>
      <c r="G139" s="7">
        <v>10</v>
      </c>
      <c r="H139" s="7">
        <f t="shared" si="2"/>
        <v>100</v>
      </c>
      <c r="I139" s="2"/>
    </row>
    <row r="140" spans="1:10" ht="15.6" x14ac:dyDescent="0.3">
      <c r="A140" s="11"/>
      <c r="B140" s="11"/>
      <c r="C140" s="11"/>
      <c r="D140" s="11"/>
      <c r="E140" s="2" t="s">
        <v>96</v>
      </c>
      <c r="F140" s="11">
        <v>5</v>
      </c>
      <c r="G140" s="7">
        <v>25</v>
      </c>
      <c r="H140" s="7">
        <f t="shared" si="2"/>
        <v>125</v>
      </c>
      <c r="I140" s="2"/>
    </row>
    <row r="141" spans="1:10" ht="15.6" x14ac:dyDescent="0.3">
      <c r="A141" s="11"/>
      <c r="B141" s="11"/>
      <c r="C141" s="11"/>
      <c r="D141" s="11"/>
      <c r="E141" s="2" t="s">
        <v>82</v>
      </c>
      <c r="F141" s="11">
        <v>10</v>
      </c>
      <c r="G141" s="7">
        <v>10</v>
      </c>
      <c r="H141" s="7">
        <f t="shared" si="2"/>
        <v>100</v>
      </c>
      <c r="I141" s="2"/>
    </row>
    <row r="142" spans="1:10" ht="15.6" x14ac:dyDescent="0.3">
      <c r="A142" s="11"/>
      <c r="B142" s="11"/>
      <c r="C142" s="11"/>
      <c r="D142" s="11"/>
      <c r="E142" s="2" t="s">
        <v>83</v>
      </c>
      <c r="F142" s="11">
        <v>10</v>
      </c>
      <c r="G142" s="7">
        <v>15</v>
      </c>
      <c r="H142" s="7">
        <f t="shared" si="2"/>
        <v>150</v>
      </c>
      <c r="I142" s="2"/>
      <c r="J142" t="s">
        <v>176</v>
      </c>
    </row>
    <row r="143" spans="1:10" ht="15.6" x14ac:dyDescent="0.3">
      <c r="A143" s="11"/>
      <c r="B143" s="11"/>
      <c r="C143" s="11"/>
      <c r="D143" s="11"/>
      <c r="E143" s="2" t="s">
        <v>84</v>
      </c>
      <c r="F143" s="11">
        <v>4</v>
      </c>
      <c r="G143" s="7">
        <v>20</v>
      </c>
      <c r="H143" s="7">
        <f t="shared" si="2"/>
        <v>80</v>
      </c>
      <c r="I143" s="2"/>
    </row>
    <row r="144" spans="1:10" ht="15.6" x14ac:dyDescent="0.3">
      <c r="A144" s="11"/>
      <c r="B144" s="11"/>
      <c r="C144" s="11"/>
      <c r="D144" s="11"/>
      <c r="E144" s="2" t="s">
        <v>85</v>
      </c>
      <c r="F144" s="11">
        <v>15</v>
      </c>
      <c r="G144" s="7">
        <v>120</v>
      </c>
      <c r="H144" s="7">
        <f t="shared" si="2"/>
        <v>1800</v>
      </c>
      <c r="I144" s="2"/>
    </row>
    <row r="145" spans="1:10" ht="15.6" x14ac:dyDescent="0.3">
      <c r="A145" s="11"/>
      <c r="B145" s="11"/>
      <c r="C145" s="11"/>
      <c r="D145" s="11"/>
      <c r="E145" s="2" t="s">
        <v>86</v>
      </c>
      <c r="F145" s="11">
        <v>20</v>
      </c>
      <c r="G145" s="7">
        <v>80</v>
      </c>
      <c r="H145" s="7">
        <f t="shared" si="2"/>
        <v>1600</v>
      </c>
      <c r="I145" s="2"/>
    </row>
    <row r="146" spans="1:10" ht="15.6" x14ac:dyDescent="0.3">
      <c r="A146" s="11"/>
      <c r="B146" s="11"/>
      <c r="C146" s="11"/>
      <c r="D146" s="11"/>
      <c r="E146" s="2" t="s">
        <v>163</v>
      </c>
      <c r="F146" s="11">
        <v>10</v>
      </c>
      <c r="G146" s="7">
        <v>100</v>
      </c>
      <c r="H146" s="7">
        <f t="shared" si="2"/>
        <v>1000</v>
      </c>
      <c r="I146" s="2"/>
    </row>
    <row r="147" spans="1:10" ht="15.6" x14ac:dyDescent="0.3">
      <c r="A147" s="11"/>
      <c r="B147" s="11"/>
      <c r="C147" s="11"/>
      <c r="D147" s="11"/>
      <c r="E147" s="2" t="s">
        <v>87</v>
      </c>
      <c r="F147" s="11">
        <v>19</v>
      </c>
      <c r="G147" s="7">
        <v>65</v>
      </c>
      <c r="H147" s="7">
        <f t="shared" si="2"/>
        <v>1235</v>
      </c>
      <c r="I147" s="2"/>
    </row>
    <row r="148" spans="1:10" ht="15.6" x14ac:dyDescent="0.3">
      <c r="A148" s="11"/>
      <c r="B148" s="11"/>
      <c r="C148" s="11"/>
      <c r="D148" s="11"/>
      <c r="E148" s="2" t="s">
        <v>154</v>
      </c>
      <c r="F148" s="11">
        <v>18</v>
      </c>
      <c r="G148" s="7">
        <v>500</v>
      </c>
      <c r="H148" s="7">
        <f t="shared" si="2"/>
        <v>9000</v>
      </c>
      <c r="I148" s="2"/>
    </row>
    <row r="149" spans="1:10" ht="15.6" x14ac:dyDescent="0.3">
      <c r="A149" s="11"/>
      <c r="B149" s="11"/>
      <c r="C149" s="11"/>
      <c r="D149" s="11"/>
      <c r="E149" s="2" t="s">
        <v>160</v>
      </c>
      <c r="F149" s="11">
        <v>20</v>
      </c>
      <c r="G149" s="7">
        <v>10</v>
      </c>
      <c r="H149" s="7">
        <f t="shared" si="2"/>
        <v>200</v>
      </c>
      <c r="I149" s="2"/>
    </row>
    <row r="150" spans="1:10" ht="15.6" x14ac:dyDescent="0.3">
      <c r="A150" s="11"/>
      <c r="B150" s="11"/>
      <c r="C150" s="11"/>
      <c r="D150" s="11"/>
      <c r="E150" s="2" t="s">
        <v>88</v>
      </c>
      <c r="F150" s="11">
        <v>5</v>
      </c>
      <c r="G150" s="7">
        <v>80</v>
      </c>
      <c r="H150" s="7">
        <f t="shared" si="2"/>
        <v>400</v>
      </c>
      <c r="I150" s="2"/>
    </row>
    <row r="151" spans="1:10" ht="15.6" x14ac:dyDescent="0.3">
      <c r="A151" s="11"/>
      <c r="B151" s="11"/>
      <c r="C151" s="9" t="s">
        <v>99</v>
      </c>
      <c r="D151" s="11"/>
      <c r="E151" s="16"/>
      <c r="F151" s="11"/>
      <c r="G151" s="2"/>
      <c r="H151" s="10">
        <f>SUM(H105:H150)</f>
        <v>98895</v>
      </c>
      <c r="I151" s="2"/>
    </row>
    <row r="152" spans="1:10" ht="15.6" x14ac:dyDescent="0.3">
      <c r="A152" s="11"/>
      <c r="B152" s="11"/>
      <c r="C152" s="11"/>
      <c r="D152" s="11"/>
      <c r="E152" s="2"/>
      <c r="F152" s="11"/>
      <c r="G152" s="2"/>
      <c r="H152" s="2"/>
      <c r="I152" s="2"/>
    </row>
    <row r="153" spans="1:10" x14ac:dyDescent="0.3">
      <c r="F153" s="6"/>
    </row>
    <row r="155" spans="1:10" ht="23.4" x14ac:dyDescent="0.45">
      <c r="A155" s="31" t="s">
        <v>97</v>
      </c>
      <c r="B155" s="9" t="s">
        <v>108</v>
      </c>
      <c r="C155" s="4" t="s">
        <v>107</v>
      </c>
      <c r="D155" s="9" t="s">
        <v>2</v>
      </c>
      <c r="E155" s="4" t="s">
        <v>103</v>
      </c>
      <c r="F155" s="9" t="s">
        <v>4</v>
      </c>
      <c r="G155" s="9" t="s">
        <v>5</v>
      </c>
      <c r="H155" s="9" t="s">
        <v>6</v>
      </c>
      <c r="I155" s="9" t="s">
        <v>7</v>
      </c>
      <c r="J155" s="18"/>
    </row>
    <row r="156" spans="1:10" ht="30" x14ac:dyDescent="0.45">
      <c r="A156" s="9">
        <v>4</v>
      </c>
      <c r="B156" s="9" t="s">
        <v>104</v>
      </c>
      <c r="C156" s="9">
        <v>42604</v>
      </c>
      <c r="D156" s="9">
        <v>221804</v>
      </c>
      <c r="E156" s="19" t="s">
        <v>109</v>
      </c>
      <c r="F156" s="11"/>
      <c r="G156" s="2"/>
      <c r="H156" s="2"/>
      <c r="I156" s="2"/>
      <c r="J156" s="5"/>
    </row>
    <row r="157" spans="1:10" ht="23.4" x14ac:dyDescent="0.45">
      <c r="A157" s="11"/>
      <c r="B157" s="11"/>
      <c r="C157" s="11"/>
      <c r="D157" s="11"/>
      <c r="E157" s="2" t="s">
        <v>90</v>
      </c>
      <c r="F157" s="11">
        <v>1</v>
      </c>
      <c r="G157" s="7">
        <v>10000</v>
      </c>
      <c r="H157" s="7">
        <f>G157*F157</f>
        <v>10000</v>
      </c>
      <c r="I157" s="2"/>
      <c r="J157" s="5"/>
    </row>
    <row r="158" spans="1:10" ht="23.4" x14ac:dyDescent="0.45">
      <c r="A158" s="11"/>
      <c r="B158" s="11"/>
      <c r="C158" s="11"/>
      <c r="D158" s="11"/>
      <c r="E158" s="2" t="s">
        <v>181</v>
      </c>
      <c r="F158" s="11">
        <v>2</v>
      </c>
      <c r="G158" s="7">
        <v>5000</v>
      </c>
      <c r="H158" s="7">
        <f>G158*F158</f>
        <v>10000</v>
      </c>
      <c r="I158" s="2"/>
      <c r="J158" s="5"/>
    </row>
    <row r="159" spans="1:10" ht="23.4" x14ac:dyDescent="0.45">
      <c r="A159" s="11"/>
      <c r="B159" s="11"/>
      <c r="C159" s="9" t="s">
        <v>99</v>
      </c>
      <c r="D159" s="11"/>
      <c r="E159" s="16"/>
      <c r="F159" s="11"/>
      <c r="G159" s="2"/>
      <c r="H159" s="8">
        <f>SUM(H157:H158)</f>
        <v>20000</v>
      </c>
      <c r="I159" s="2"/>
      <c r="J159" s="5"/>
    </row>
    <row r="160" spans="1:10" x14ac:dyDescent="0.3">
      <c r="F160" s="6"/>
      <c r="H160" s="42"/>
    </row>
    <row r="161" spans="1:9" x14ac:dyDescent="0.3">
      <c r="F161" s="6"/>
    </row>
    <row r="162" spans="1:9" x14ac:dyDescent="0.3">
      <c r="A162" s="15"/>
      <c r="B162" s="227" t="s">
        <v>178</v>
      </c>
      <c r="C162" s="227"/>
      <c r="D162" s="227"/>
      <c r="E162" s="227"/>
      <c r="F162" s="227"/>
      <c r="G162" s="227"/>
      <c r="H162" s="227"/>
      <c r="I162" s="227"/>
    </row>
    <row r="163" spans="1:9" ht="22.2" x14ac:dyDescent="0.35">
      <c r="A163" s="15"/>
      <c r="B163" s="15"/>
      <c r="C163" s="15"/>
      <c r="D163" s="15"/>
      <c r="E163" s="14"/>
      <c r="F163" s="15"/>
      <c r="G163" s="13"/>
      <c r="H163" s="13"/>
      <c r="I163" s="13"/>
    </row>
    <row r="164" spans="1:9" x14ac:dyDescent="0.3">
      <c r="A164" s="22" t="s">
        <v>0</v>
      </c>
      <c r="B164" s="22" t="s">
        <v>108</v>
      </c>
      <c r="C164" s="22" t="s">
        <v>107</v>
      </c>
      <c r="D164" s="22" t="s">
        <v>2</v>
      </c>
      <c r="E164" s="21" t="s">
        <v>3</v>
      </c>
      <c r="F164" s="22" t="s">
        <v>4</v>
      </c>
      <c r="G164" s="22" t="s">
        <v>5</v>
      </c>
      <c r="H164" s="22" t="s">
        <v>6</v>
      </c>
      <c r="I164" s="22" t="s">
        <v>7</v>
      </c>
    </row>
    <row r="165" spans="1:9" x14ac:dyDescent="0.3">
      <c r="A165" s="22" t="s">
        <v>8</v>
      </c>
      <c r="B165" s="22" t="s">
        <v>9</v>
      </c>
      <c r="C165" s="22" t="s">
        <v>171</v>
      </c>
      <c r="D165" s="22" t="s">
        <v>11</v>
      </c>
      <c r="E165" s="22" t="s">
        <v>172</v>
      </c>
      <c r="F165" s="22" t="s">
        <v>13</v>
      </c>
      <c r="G165" s="22" t="s">
        <v>13</v>
      </c>
      <c r="H165" s="22" t="s">
        <v>13</v>
      </c>
      <c r="I165" s="22" t="s">
        <v>14</v>
      </c>
    </row>
    <row r="166" spans="1:9" x14ac:dyDescent="0.3">
      <c r="A166" s="22">
        <v>5</v>
      </c>
      <c r="B166" s="22" t="s">
        <v>104</v>
      </c>
      <c r="C166" s="22">
        <v>42604</v>
      </c>
      <c r="D166" s="22">
        <v>220603</v>
      </c>
      <c r="E166" s="40" t="s">
        <v>174</v>
      </c>
      <c r="I166" s="28"/>
    </row>
    <row r="167" spans="1:9" x14ac:dyDescent="0.3">
      <c r="A167" s="22"/>
      <c r="B167" s="22"/>
      <c r="C167" s="22"/>
      <c r="D167" s="22"/>
      <c r="E167" s="28" t="s">
        <v>151</v>
      </c>
      <c r="F167" s="27">
        <v>3000</v>
      </c>
      <c r="G167" s="29">
        <v>50</v>
      </c>
      <c r="H167" s="29">
        <f t="shared" ref="H167:H178" si="3">G167*F167</f>
        <v>150000</v>
      </c>
      <c r="I167" s="28"/>
    </row>
    <row r="168" spans="1:9" x14ac:dyDescent="0.3">
      <c r="A168" s="22"/>
      <c r="B168" s="27"/>
      <c r="C168" s="27"/>
      <c r="D168" s="27"/>
      <c r="E168" s="28" t="s">
        <v>164</v>
      </c>
      <c r="F168" s="27">
        <v>2</v>
      </c>
      <c r="G168" s="29">
        <v>15000</v>
      </c>
      <c r="H168" s="29">
        <f t="shared" si="3"/>
        <v>30000</v>
      </c>
      <c r="I168" s="28"/>
    </row>
    <row r="169" spans="1:9" x14ac:dyDescent="0.3">
      <c r="A169" s="22"/>
      <c r="B169" s="27"/>
      <c r="C169" s="27"/>
      <c r="D169" s="27"/>
      <c r="E169" s="28" t="s">
        <v>93</v>
      </c>
      <c r="F169" s="27">
        <v>1</v>
      </c>
      <c r="G169" s="29">
        <v>25000</v>
      </c>
      <c r="H169" s="29">
        <f t="shared" si="3"/>
        <v>25000</v>
      </c>
      <c r="I169" s="28"/>
    </row>
    <row r="170" spans="1:9" x14ac:dyDescent="0.3">
      <c r="A170" s="22"/>
      <c r="B170" s="27"/>
      <c r="C170" s="27"/>
      <c r="D170" s="27"/>
      <c r="E170" s="28" t="s">
        <v>94</v>
      </c>
      <c r="F170" s="27">
        <v>1</v>
      </c>
      <c r="G170" s="29">
        <v>10000</v>
      </c>
      <c r="H170" s="29">
        <f t="shared" si="3"/>
        <v>10000</v>
      </c>
      <c r="I170" s="28"/>
    </row>
    <row r="171" spans="1:9" x14ac:dyDescent="0.3">
      <c r="A171" s="37"/>
      <c r="B171" s="34"/>
      <c r="C171" s="34"/>
      <c r="D171" s="34"/>
      <c r="E171" s="28" t="s">
        <v>175</v>
      </c>
      <c r="F171" s="27">
        <v>1</v>
      </c>
      <c r="G171" s="29">
        <v>5000</v>
      </c>
      <c r="H171" s="29">
        <f t="shared" si="3"/>
        <v>5000</v>
      </c>
      <c r="I171" s="33"/>
    </row>
    <row r="172" spans="1:9" x14ac:dyDescent="0.3">
      <c r="A172" s="22"/>
      <c r="B172" s="27"/>
      <c r="C172" s="27"/>
      <c r="D172" s="27"/>
      <c r="E172" s="33" t="s">
        <v>91</v>
      </c>
      <c r="F172" s="34">
        <v>1</v>
      </c>
      <c r="G172" s="35">
        <v>5000</v>
      </c>
      <c r="H172" s="35">
        <f t="shared" si="3"/>
        <v>5000</v>
      </c>
      <c r="I172" s="28"/>
    </row>
    <row r="173" spans="1:9" x14ac:dyDescent="0.3">
      <c r="A173" s="22"/>
      <c r="B173" s="27"/>
      <c r="C173" s="27"/>
      <c r="D173" s="27"/>
      <c r="E173" s="28" t="s">
        <v>92</v>
      </c>
      <c r="F173" s="27">
        <v>1</v>
      </c>
      <c r="G173" s="29">
        <v>1000</v>
      </c>
      <c r="H173" s="29">
        <f t="shared" si="3"/>
        <v>1000</v>
      </c>
      <c r="I173" s="28"/>
    </row>
    <row r="174" spans="1:9" x14ac:dyDescent="0.3">
      <c r="A174" s="22"/>
      <c r="B174" s="27"/>
      <c r="C174" s="27"/>
      <c r="D174" s="27"/>
      <c r="E174" s="28" t="s">
        <v>165</v>
      </c>
      <c r="F174" s="27">
        <v>1</v>
      </c>
      <c r="G174" s="29">
        <v>1000</v>
      </c>
      <c r="H174" s="29">
        <f t="shared" si="3"/>
        <v>1000</v>
      </c>
      <c r="I174" s="28"/>
    </row>
    <row r="175" spans="1:9" x14ac:dyDescent="0.3">
      <c r="A175" s="22"/>
      <c r="B175" s="27"/>
      <c r="C175" s="27"/>
      <c r="D175" s="27"/>
      <c r="E175" s="28" t="s">
        <v>166</v>
      </c>
      <c r="F175" s="27">
        <v>1</v>
      </c>
      <c r="G175" s="29">
        <v>1000</v>
      </c>
      <c r="H175" s="29">
        <f t="shared" si="3"/>
        <v>1000</v>
      </c>
      <c r="I175" s="28"/>
    </row>
    <row r="176" spans="1:9" x14ac:dyDescent="0.3">
      <c r="A176" s="22"/>
      <c r="B176" s="27"/>
      <c r="C176" s="27"/>
      <c r="D176" s="27"/>
      <c r="E176" s="28" t="s">
        <v>167</v>
      </c>
      <c r="F176" s="27">
        <v>1</v>
      </c>
      <c r="G176" s="29">
        <v>3000</v>
      </c>
      <c r="H176" s="29">
        <f t="shared" si="3"/>
        <v>3000</v>
      </c>
      <c r="I176" s="28"/>
    </row>
    <row r="177" spans="1:9" x14ac:dyDescent="0.3">
      <c r="A177" s="22"/>
      <c r="B177" s="27"/>
      <c r="C177" s="27"/>
      <c r="D177" s="27"/>
      <c r="E177" s="28" t="s">
        <v>168</v>
      </c>
      <c r="F177" s="27">
        <v>1</v>
      </c>
      <c r="G177" s="29">
        <v>3000</v>
      </c>
      <c r="H177" s="29">
        <f t="shared" si="3"/>
        <v>3000</v>
      </c>
      <c r="I177" s="28"/>
    </row>
    <row r="178" spans="1:9" x14ac:dyDescent="0.3">
      <c r="A178" s="22"/>
      <c r="B178" s="27"/>
      <c r="C178" s="27"/>
      <c r="D178" s="27"/>
      <c r="E178" s="28" t="s">
        <v>169</v>
      </c>
      <c r="F178" s="27">
        <v>1</v>
      </c>
      <c r="G178" s="29">
        <v>1000</v>
      </c>
      <c r="H178" s="29">
        <f t="shared" si="3"/>
        <v>1000</v>
      </c>
      <c r="I178" s="28"/>
    </row>
    <row r="179" spans="1:9" x14ac:dyDescent="0.3">
      <c r="A179" s="27"/>
      <c r="B179" s="27"/>
      <c r="C179" s="22" t="s">
        <v>99</v>
      </c>
      <c r="D179" s="27"/>
      <c r="E179" s="28"/>
      <c r="F179" s="27"/>
      <c r="G179" s="28"/>
      <c r="H179" s="30">
        <f>SUM(H167:H178)</f>
        <v>235000</v>
      </c>
      <c r="I179" s="28"/>
    </row>
    <row r="180" spans="1:9" x14ac:dyDescent="0.3">
      <c r="A180" s="36"/>
      <c r="B180" s="36"/>
      <c r="C180" s="36"/>
      <c r="D180" s="36"/>
      <c r="E180" s="38"/>
      <c r="F180" s="36"/>
      <c r="G180" s="38"/>
      <c r="H180" s="38"/>
      <c r="I180" s="38"/>
    </row>
    <row r="181" spans="1:9" x14ac:dyDescent="0.3">
      <c r="F181" s="6"/>
    </row>
    <row r="182" spans="1:9" x14ac:dyDescent="0.3">
      <c r="F182" s="6"/>
    </row>
    <row r="183" spans="1:9" x14ac:dyDescent="0.3">
      <c r="F183" s="6"/>
    </row>
    <row r="184" spans="1:9" x14ac:dyDescent="0.3">
      <c r="F184" s="6"/>
    </row>
    <row r="185" spans="1:9" x14ac:dyDescent="0.3">
      <c r="F185" s="6"/>
    </row>
    <row r="186" spans="1:9" x14ac:dyDescent="0.3">
      <c r="F186" s="6"/>
    </row>
    <row r="187" spans="1:9" x14ac:dyDescent="0.3">
      <c r="F187" s="6"/>
    </row>
  </sheetData>
  <mergeCells count="2">
    <mergeCell ref="A3:H3"/>
    <mergeCell ref="B162:I162"/>
  </mergeCells>
  <pageMargins left="0.7" right="0.7" top="0.75" bottom="0.75" header="0.3" footer="0.3"/>
  <pageSetup scale="44" orientation="landscape" r:id="rId1"/>
  <headerFooter>
    <oddHeader>&amp;CRESTRICTED</oddHeader>
    <oddFooter>&amp;CRESTRICTED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K14"/>
  <sheetViews>
    <sheetView workbookViewId="0">
      <selection activeCell="L17" sqref="L17"/>
    </sheetView>
  </sheetViews>
  <sheetFormatPr defaultRowHeight="14.4" x14ac:dyDescent="0.3"/>
  <cols>
    <col min="4" max="4" width="21.77734375" customWidth="1"/>
    <col min="5" max="5" width="23.5546875" bestFit="1" customWidth="1"/>
    <col min="10" max="10" width="20" customWidth="1"/>
  </cols>
  <sheetData>
    <row r="3" spans="1:11" x14ac:dyDescent="0.3">
      <c r="A3" s="99"/>
      <c r="B3" s="61"/>
      <c r="C3" s="121" t="s">
        <v>276</v>
      </c>
      <c r="D3" s="61"/>
      <c r="E3" s="61"/>
      <c r="F3" s="233" t="s">
        <v>338</v>
      </c>
      <c r="G3" s="233"/>
      <c r="H3" s="233"/>
      <c r="I3" s="57" t="s">
        <v>337</v>
      </c>
      <c r="J3" s="61"/>
      <c r="K3" s="38"/>
    </row>
    <row r="4" spans="1:11" s="23" customFormat="1" x14ac:dyDescent="0.3">
      <c r="A4" s="46">
        <v>1</v>
      </c>
      <c r="B4" s="47"/>
      <c r="C4" s="47" t="s">
        <v>2</v>
      </c>
      <c r="D4" s="47">
        <v>2200600002</v>
      </c>
      <c r="E4" s="48" t="s">
        <v>272</v>
      </c>
      <c r="F4" s="228">
        <v>311083500</v>
      </c>
      <c r="G4" s="229"/>
      <c r="H4" s="230"/>
      <c r="I4" s="231">
        <v>2222025</v>
      </c>
      <c r="J4" s="232"/>
    </row>
    <row r="5" spans="1:11" s="23" customFormat="1" x14ac:dyDescent="0.3">
      <c r="A5" s="46">
        <v>2</v>
      </c>
      <c r="B5" s="47"/>
      <c r="C5" s="47" t="s">
        <v>2</v>
      </c>
      <c r="D5" s="47">
        <v>3112210001</v>
      </c>
      <c r="E5" s="48" t="s">
        <v>273</v>
      </c>
      <c r="F5" s="228">
        <v>168230000</v>
      </c>
      <c r="G5" s="229"/>
      <c r="H5" s="230"/>
      <c r="I5" s="231">
        <v>1201642.8600000001</v>
      </c>
      <c r="J5" s="232"/>
    </row>
    <row r="6" spans="1:11" s="23" customFormat="1" x14ac:dyDescent="0.3">
      <c r="A6" s="46">
        <v>3</v>
      </c>
      <c r="B6" s="47"/>
      <c r="C6" s="47" t="s">
        <v>2</v>
      </c>
      <c r="D6" s="47">
        <v>2201900002</v>
      </c>
      <c r="E6" s="48" t="s">
        <v>275</v>
      </c>
      <c r="F6" s="228">
        <v>22629200</v>
      </c>
      <c r="G6" s="229"/>
      <c r="H6" s="230"/>
      <c r="I6" s="231">
        <v>163208.57</v>
      </c>
      <c r="J6" s="232"/>
    </row>
    <row r="7" spans="1:11" s="23" customFormat="1" ht="27" x14ac:dyDescent="0.3">
      <c r="A7" s="46">
        <v>4</v>
      </c>
      <c r="B7" s="47"/>
      <c r="C7" s="47" t="s">
        <v>2</v>
      </c>
      <c r="D7" s="47">
        <v>2202000002</v>
      </c>
      <c r="E7" s="60" t="s">
        <v>365</v>
      </c>
      <c r="F7" s="228">
        <v>30150000</v>
      </c>
      <c r="G7" s="229"/>
      <c r="H7" s="230"/>
      <c r="I7" s="231">
        <v>215357.14</v>
      </c>
      <c r="J7" s="232"/>
    </row>
    <row r="8" spans="1:11" s="23" customFormat="1" ht="27" x14ac:dyDescent="0.3">
      <c r="A8" s="46">
        <v>5</v>
      </c>
      <c r="B8" s="47"/>
      <c r="C8" s="47" t="s">
        <v>2</v>
      </c>
      <c r="D8" s="47">
        <v>2200600003</v>
      </c>
      <c r="E8" s="60" t="s">
        <v>274</v>
      </c>
      <c r="F8" s="228">
        <v>523046000</v>
      </c>
      <c r="G8" s="229"/>
      <c r="H8" s="230"/>
      <c r="I8" s="231">
        <v>3736042.86</v>
      </c>
      <c r="J8" s="232"/>
    </row>
    <row r="9" spans="1:11" s="23" customFormat="1" ht="27" x14ac:dyDescent="0.3">
      <c r="A9" s="46">
        <v>6</v>
      </c>
      <c r="B9" s="47"/>
      <c r="C9" s="101" t="s">
        <v>2</v>
      </c>
      <c r="D9" s="165">
        <v>2202000004</v>
      </c>
      <c r="E9" s="60" t="s">
        <v>369</v>
      </c>
      <c r="F9" s="228">
        <v>500000</v>
      </c>
      <c r="G9" s="229"/>
      <c r="H9" s="230"/>
      <c r="I9" s="231">
        <v>3571.43</v>
      </c>
      <c r="J9" s="232"/>
    </row>
    <row r="10" spans="1:11" x14ac:dyDescent="0.3">
      <c r="A10" s="47"/>
      <c r="B10" s="47"/>
      <c r="C10" s="234" t="s">
        <v>339</v>
      </c>
      <c r="D10" s="235"/>
      <c r="E10" s="122"/>
      <c r="F10" s="228">
        <f>SUM(F4:F8)</f>
        <v>1055138700</v>
      </c>
      <c r="G10" s="229"/>
      <c r="H10" s="230"/>
      <c r="I10" s="181"/>
      <c r="J10" s="182"/>
    </row>
    <row r="11" spans="1:11" x14ac:dyDescent="0.3">
      <c r="A11" s="45"/>
      <c r="B11" s="45"/>
      <c r="C11" s="236" t="s">
        <v>339</v>
      </c>
      <c r="D11" s="237"/>
      <c r="E11" s="45"/>
      <c r="F11" s="238"/>
      <c r="G11" s="239"/>
      <c r="H11" s="240"/>
      <c r="I11" s="45"/>
      <c r="J11" s="47"/>
    </row>
    <row r="12" spans="1:11" x14ac:dyDescent="0.3">
      <c r="G12" s="6"/>
      <c r="I12" s="231">
        <f>SUM(I4:I11)</f>
        <v>7541847.8599999994</v>
      </c>
      <c r="J12" s="232"/>
    </row>
    <row r="13" spans="1:11" x14ac:dyDescent="0.3">
      <c r="G13" s="6"/>
    </row>
    <row r="14" spans="1:11" x14ac:dyDescent="0.3">
      <c r="G14" s="6"/>
    </row>
  </sheetData>
  <mergeCells count="18">
    <mergeCell ref="C10:D10"/>
    <mergeCell ref="F10:H10"/>
    <mergeCell ref="C11:D11"/>
    <mergeCell ref="F11:H11"/>
    <mergeCell ref="I12:J12"/>
    <mergeCell ref="F7:H7"/>
    <mergeCell ref="I7:J7"/>
    <mergeCell ref="F8:H8"/>
    <mergeCell ref="I8:J8"/>
    <mergeCell ref="F9:H9"/>
    <mergeCell ref="I9:J9"/>
    <mergeCell ref="F6:H6"/>
    <mergeCell ref="I6:J6"/>
    <mergeCell ref="F3:H3"/>
    <mergeCell ref="F4:H4"/>
    <mergeCell ref="I4:J4"/>
    <mergeCell ref="F5:H5"/>
    <mergeCell ref="I5:J5"/>
  </mergeCells>
  <pageMargins left="0.7" right="0.7" top="0.75" bottom="0.75" header="0.3" footer="0.3"/>
  <pageSetup paperSize="9" orientation="landscape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6"/>
  <sheetViews>
    <sheetView view="pageLayout" zoomScaleNormal="100" workbookViewId="0">
      <selection activeCell="I134" sqref="I134"/>
    </sheetView>
  </sheetViews>
  <sheetFormatPr defaultRowHeight="14.4" x14ac:dyDescent="0.3"/>
  <cols>
    <col min="1" max="1" width="4.6640625" bestFit="1" customWidth="1"/>
    <col min="2" max="2" width="5.6640625" customWidth="1"/>
    <col min="3" max="3" width="11.88671875" bestFit="1" customWidth="1"/>
    <col min="4" max="4" width="12.109375" customWidth="1"/>
    <col min="5" max="5" width="26" customWidth="1"/>
    <col min="6" max="6" width="8" customWidth="1"/>
    <col min="7" max="7" width="4.6640625" style="6" customWidth="1"/>
    <col min="8" max="8" width="12.44140625" customWidth="1"/>
    <col min="9" max="9" width="17.6640625" customWidth="1"/>
    <col min="10" max="10" width="12.109375" style="73" customWidth="1"/>
    <col min="11" max="11" width="18" style="73" customWidth="1"/>
    <col min="12" max="12" width="13.33203125" bestFit="1" customWidth="1"/>
  </cols>
  <sheetData>
    <row r="1" spans="1:11" ht="22.2" x14ac:dyDescent="0.35">
      <c r="A1" s="241" t="s">
        <v>479</v>
      </c>
      <c r="B1" s="241"/>
      <c r="C1" s="241"/>
      <c r="D1" s="241"/>
      <c r="E1" s="241"/>
      <c r="F1" s="241"/>
      <c r="G1" s="241"/>
      <c r="H1" s="241"/>
      <c r="I1" s="241"/>
      <c r="J1" s="72"/>
    </row>
    <row r="2" spans="1:11" ht="22.2" x14ac:dyDescent="0.35">
      <c r="A2" s="69"/>
      <c r="B2" s="69"/>
      <c r="C2" s="69"/>
      <c r="D2" s="69"/>
      <c r="E2" s="69"/>
      <c r="F2" s="69"/>
      <c r="G2" s="69"/>
      <c r="H2" s="69"/>
      <c r="I2" s="69"/>
      <c r="J2" s="72"/>
    </row>
    <row r="3" spans="1:11" s="95" customFormat="1" ht="22.2" x14ac:dyDescent="0.35">
      <c r="A3" s="3"/>
      <c r="B3" s="3"/>
      <c r="C3" s="3"/>
      <c r="D3" s="244" t="s">
        <v>478</v>
      </c>
      <c r="E3" s="244"/>
      <c r="F3" s="244"/>
      <c r="G3" s="244"/>
      <c r="H3" s="244"/>
      <c r="I3" s="244"/>
      <c r="J3" s="72"/>
      <c r="K3" s="73"/>
    </row>
    <row r="4" spans="1:11" s="95" customFormat="1" ht="22.2" x14ac:dyDescent="0.35">
      <c r="A4" s="3"/>
      <c r="B4" s="3"/>
      <c r="C4" s="3"/>
      <c r="D4" s="68"/>
      <c r="E4" s="68"/>
      <c r="F4" s="68"/>
      <c r="G4" s="68"/>
      <c r="H4" s="68"/>
      <c r="I4" s="3"/>
      <c r="J4" s="72"/>
      <c r="K4" s="73"/>
    </row>
    <row r="5" spans="1:11" s="95" customFormat="1" ht="34.799999999999997" x14ac:dyDescent="0.25">
      <c r="A5" s="74" t="s">
        <v>153</v>
      </c>
      <c r="B5" s="74" t="s">
        <v>219</v>
      </c>
      <c r="C5" s="75" t="s">
        <v>1</v>
      </c>
      <c r="D5" s="76" t="s">
        <v>2</v>
      </c>
      <c r="E5" s="76" t="s">
        <v>3</v>
      </c>
      <c r="F5" s="76" t="s">
        <v>220</v>
      </c>
      <c r="G5" s="76" t="s">
        <v>4</v>
      </c>
      <c r="H5" s="94" t="s">
        <v>290</v>
      </c>
      <c r="I5" s="76" t="s">
        <v>291</v>
      </c>
      <c r="J5" s="93" t="s">
        <v>295</v>
      </c>
      <c r="K5" s="78" t="s">
        <v>293</v>
      </c>
    </row>
    <row r="6" spans="1:11" s="95" customFormat="1" ht="12" x14ac:dyDescent="0.25">
      <c r="A6" s="76" t="s">
        <v>8</v>
      </c>
      <c r="B6" s="76" t="s">
        <v>9</v>
      </c>
      <c r="C6" s="76" t="s">
        <v>10</v>
      </c>
      <c r="D6" s="76" t="s">
        <v>11</v>
      </c>
      <c r="E6" s="76" t="s">
        <v>12</v>
      </c>
      <c r="F6" s="76" t="s">
        <v>13</v>
      </c>
      <c r="G6" s="76" t="s">
        <v>14</v>
      </c>
      <c r="H6" s="76" t="s">
        <v>15</v>
      </c>
      <c r="I6" s="76" t="s">
        <v>16</v>
      </c>
      <c r="J6" s="77" t="s">
        <v>102</v>
      </c>
      <c r="K6" s="77" t="s">
        <v>340</v>
      </c>
    </row>
    <row r="7" spans="1:11" s="95" customFormat="1" ht="12" x14ac:dyDescent="0.25">
      <c r="A7" s="79"/>
      <c r="B7" s="75" t="s">
        <v>104</v>
      </c>
      <c r="C7" s="76" t="s">
        <v>238</v>
      </c>
      <c r="D7" s="76">
        <v>2200600002</v>
      </c>
      <c r="E7" s="67" t="s">
        <v>218</v>
      </c>
      <c r="F7" s="41" t="s">
        <v>364</v>
      </c>
      <c r="G7" s="79"/>
      <c r="H7" s="67" t="s">
        <v>243</v>
      </c>
      <c r="I7" s="67" t="s">
        <v>243</v>
      </c>
      <c r="J7" s="80"/>
      <c r="K7" s="80"/>
    </row>
    <row r="8" spans="1:11" s="95" customFormat="1" ht="12" x14ac:dyDescent="0.25">
      <c r="A8" s="79">
        <v>1</v>
      </c>
      <c r="B8" s="71"/>
      <c r="C8" s="71"/>
      <c r="D8" s="71"/>
      <c r="E8" s="81" t="s">
        <v>17</v>
      </c>
      <c r="F8" s="81"/>
      <c r="G8" s="79">
        <v>500</v>
      </c>
      <c r="H8" s="82">
        <v>18000</v>
      </c>
      <c r="I8" s="82">
        <f>G8*H8</f>
        <v>9000000</v>
      </c>
      <c r="J8" s="80">
        <f>H8/140</f>
        <v>128.57142857142858</v>
      </c>
      <c r="K8" s="80">
        <f>G8*J8</f>
        <v>64285.71428571429</v>
      </c>
    </row>
    <row r="9" spans="1:11" s="95" customFormat="1" ht="12" x14ac:dyDescent="0.25">
      <c r="A9" s="79">
        <v>2</v>
      </c>
      <c r="B9" s="71"/>
      <c r="C9" s="71"/>
      <c r="D9" s="71"/>
      <c r="E9" s="71" t="s">
        <v>18</v>
      </c>
      <c r="F9" s="71"/>
      <c r="G9" s="79">
        <v>100</v>
      </c>
      <c r="H9" s="82">
        <v>15000</v>
      </c>
      <c r="I9" s="82">
        <f t="shared" ref="I9:I72" si="0">G9*H9</f>
        <v>1500000</v>
      </c>
      <c r="J9" s="80">
        <f t="shared" ref="J9:J72" si="1">H9/140</f>
        <v>107.14285714285714</v>
      </c>
      <c r="K9" s="80">
        <f t="shared" ref="K9:K72" si="2">G9*J9</f>
        <v>10714.285714285714</v>
      </c>
    </row>
    <row r="10" spans="1:11" s="95" customFormat="1" ht="13.2" x14ac:dyDescent="0.25">
      <c r="A10" s="79">
        <v>3</v>
      </c>
      <c r="B10" s="71"/>
      <c r="C10" s="71"/>
      <c r="D10" s="71"/>
      <c r="E10" s="71" t="s">
        <v>19</v>
      </c>
      <c r="F10" s="47"/>
      <c r="G10" s="79">
        <v>20</v>
      </c>
      <c r="H10" s="82">
        <v>16000</v>
      </c>
      <c r="I10" s="82">
        <f t="shared" si="0"/>
        <v>320000</v>
      </c>
      <c r="J10" s="80">
        <f t="shared" si="1"/>
        <v>114.28571428571429</v>
      </c>
      <c r="K10" s="80">
        <f t="shared" si="2"/>
        <v>2285.7142857142858</v>
      </c>
    </row>
    <row r="11" spans="1:11" s="95" customFormat="1" ht="12" x14ac:dyDescent="0.25">
      <c r="A11" s="79">
        <v>4</v>
      </c>
      <c r="B11" s="71"/>
      <c r="C11" s="71"/>
      <c r="D11" s="71"/>
      <c r="E11" s="71" t="s">
        <v>207</v>
      </c>
      <c r="F11" s="71"/>
      <c r="G11" s="79">
        <v>1000</v>
      </c>
      <c r="H11" s="82">
        <v>25000</v>
      </c>
      <c r="I11" s="82">
        <f t="shared" si="0"/>
        <v>25000000</v>
      </c>
      <c r="J11" s="80">
        <f t="shared" si="1"/>
        <v>178.57142857142858</v>
      </c>
      <c r="K11" s="80">
        <f t="shared" si="2"/>
        <v>178571.42857142858</v>
      </c>
    </row>
    <row r="12" spans="1:11" s="95" customFormat="1" ht="12" x14ac:dyDescent="0.25">
      <c r="A12" s="79">
        <v>5</v>
      </c>
      <c r="B12" s="71"/>
      <c r="C12" s="71"/>
      <c r="D12" s="71"/>
      <c r="E12" s="71" t="s">
        <v>137</v>
      </c>
      <c r="F12" s="71"/>
      <c r="G12" s="79">
        <v>1000</v>
      </c>
      <c r="H12" s="82">
        <v>30000</v>
      </c>
      <c r="I12" s="82">
        <f t="shared" si="0"/>
        <v>30000000</v>
      </c>
      <c r="J12" s="80">
        <f t="shared" si="1"/>
        <v>214.28571428571428</v>
      </c>
      <c r="K12" s="80">
        <f t="shared" si="2"/>
        <v>214285.71428571429</v>
      </c>
    </row>
    <row r="13" spans="1:11" s="95" customFormat="1" ht="12" x14ac:dyDescent="0.25">
      <c r="A13" s="79">
        <v>6</v>
      </c>
      <c r="B13" s="71"/>
      <c r="C13" s="71"/>
      <c r="D13" s="71"/>
      <c r="E13" s="71" t="s">
        <v>208</v>
      </c>
      <c r="F13" s="71"/>
      <c r="G13" s="79">
        <v>500</v>
      </c>
      <c r="H13" s="82">
        <v>20000</v>
      </c>
      <c r="I13" s="82">
        <f t="shared" si="0"/>
        <v>10000000</v>
      </c>
      <c r="J13" s="80">
        <f t="shared" si="1"/>
        <v>142.85714285714286</v>
      </c>
      <c r="K13" s="80">
        <f t="shared" si="2"/>
        <v>71428.571428571435</v>
      </c>
    </row>
    <row r="14" spans="1:11" s="95" customFormat="1" ht="12" x14ac:dyDescent="0.25">
      <c r="A14" s="79">
        <v>7</v>
      </c>
      <c r="B14" s="71"/>
      <c r="C14" s="71"/>
      <c r="D14" s="71"/>
      <c r="E14" s="71" t="s">
        <v>222</v>
      </c>
      <c r="F14" s="71"/>
      <c r="G14" s="79">
        <v>500</v>
      </c>
      <c r="H14" s="82">
        <v>90000</v>
      </c>
      <c r="I14" s="82">
        <f t="shared" si="0"/>
        <v>45000000</v>
      </c>
      <c r="J14" s="80">
        <f t="shared" si="1"/>
        <v>642.85714285714289</v>
      </c>
      <c r="K14" s="80">
        <f t="shared" si="2"/>
        <v>321428.57142857142</v>
      </c>
    </row>
    <row r="15" spans="1:11" s="95" customFormat="1" ht="12" x14ac:dyDescent="0.25">
      <c r="A15" s="79">
        <v>8</v>
      </c>
      <c r="B15" s="71"/>
      <c r="C15" s="71"/>
      <c r="D15" s="71"/>
      <c r="E15" s="71" t="s">
        <v>223</v>
      </c>
      <c r="F15" s="71"/>
      <c r="G15" s="79">
        <v>200</v>
      </c>
      <c r="H15" s="82">
        <v>40000</v>
      </c>
      <c r="I15" s="82">
        <f t="shared" si="0"/>
        <v>8000000</v>
      </c>
      <c r="J15" s="80">
        <f t="shared" si="1"/>
        <v>285.71428571428572</v>
      </c>
      <c r="K15" s="80">
        <f t="shared" si="2"/>
        <v>57142.857142857145</v>
      </c>
    </row>
    <row r="16" spans="1:11" s="95" customFormat="1" ht="12" x14ac:dyDescent="0.25">
      <c r="A16" s="79">
        <v>9</v>
      </c>
      <c r="B16" s="71"/>
      <c r="C16" s="71"/>
      <c r="D16" s="71"/>
      <c r="E16" s="71" t="s">
        <v>28</v>
      </c>
      <c r="F16" s="71"/>
      <c r="G16" s="79">
        <v>1000</v>
      </c>
      <c r="H16" s="82">
        <v>15000</v>
      </c>
      <c r="I16" s="82">
        <f t="shared" si="0"/>
        <v>15000000</v>
      </c>
      <c r="J16" s="80">
        <f t="shared" si="1"/>
        <v>107.14285714285714</v>
      </c>
      <c r="K16" s="80">
        <f t="shared" si="2"/>
        <v>107142.85714285714</v>
      </c>
    </row>
    <row r="17" spans="1:11" s="95" customFormat="1" ht="12" x14ac:dyDescent="0.25">
      <c r="A17" s="79">
        <v>10</v>
      </c>
      <c r="B17" s="71"/>
      <c r="C17" s="71"/>
      <c r="D17" s="71"/>
      <c r="E17" s="71" t="s">
        <v>277</v>
      </c>
      <c r="F17" s="71"/>
      <c r="G17" s="79">
        <v>10</v>
      </c>
      <c r="H17" s="82">
        <v>15000</v>
      </c>
      <c r="I17" s="82">
        <f t="shared" si="0"/>
        <v>150000</v>
      </c>
      <c r="J17" s="80">
        <f t="shared" si="1"/>
        <v>107.14285714285714</v>
      </c>
      <c r="K17" s="80">
        <f t="shared" si="2"/>
        <v>1071.4285714285713</v>
      </c>
    </row>
    <row r="18" spans="1:11" s="95" customFormat="1" ht="12" x14ac:dyDescent="0.25">
      <c r="A18" s="79">
        <v>11</v>
      </c>
      <c r="B18" s="71"/>
      <c r="C18" s="71"/>
      <c r="D18" s="71"/>
      <c r="E18" s="71" t="s">
        <v>221</v>
      </c>
      <c r="F18" s="71"/>
      <c r="G18" s="79">
        <v>100</v>
      </c>
      <c r="H18" s="82">
        <v>34000</v>
      </c>
      <c r="I18" s="82">
        <f t="shared" si="0"/>
        <v>3400000</v>
      </c>
      <c r="J18" s="80">
        <f t="shared" si="1"/>
        <v>242.85714285714286</v>
      </c>
      <c r="K18" s="80">
        <f t="shared" si="2"/>
        <v>24285.714285714286</v>
      </c>
    </row>
    <row r="19" spans="1:11" s="95" customFormat="1" ht="12" x14ac:dyDescent="0.25">
      <c r="A19" s="79">
        <v>12</v>
      </c>
      <c r="B19" s="71"/>
      <c r="C19" s="71"/>
      <c r="D19" s="71"/>
      <c r="E19" s="71" t="s">
        <v>211</v>
      </c>
      <c r="F19" s="71"/>
      <c r="G19" s="79">
        <v>200</v>
      </c>
      <c r="H19" s="82">
        <v>50000</v>
      </c>
      <c r="I19" s="82">
        <f t="shared" si="0"/>
        <v>10000000</v>
      </c>
      <c r="J19" s="80">
        <f t="shared" si="1"/>
        <v>357.14285714285717</v>
      </c>
      <c r="K19" s="80">
        <f t="shared" si="2"/>
        <v>71428.571428571435</v>
      </c>
    </row>
    <row r="20" spans="1:11" s="95" customFormat="1" ht="12" x14ac:dyDescent="0.25">
      <c r="A20" s="79">
        <v>13</v>
      </c>
      <c r="B20" s="71"/>
      <c r="C20" s="71"/>
      <c r="D20" s="71"/>
      <c r="E20" s="71" t="s">
        <v>209</v>
      </c>
      <c r="F20" s="71"/>
      <c r="G20" s="79">
        <v>100</v>
      </c>
      <c r="H20" s="82">
        <v>52000</v>
      </c>
      <c r="I20" s="82">
        <f t="shared" si="0"/>
        <v>5200000</v>
      </c>
      <c r="J20" s="80">
        <f t="shared" si="1"/>
        <v>371.42857142857144</v>
      </c>
      <c r="K20" s="80">
        <f t="shared" si="2"/>
        <v>37142.857142857145</v>
      </c>
    </row>
    <row r="21" spans="1:11" s="95" customFormat="1" ht="12" x14ac:dyDescent="0.25">
      <c r="A21" s="79">
        <v>14</v>
      </c>
      <c r="B21" s="71"/>
      <c r="C21" s="71"/>
      <c r="D21" s="71"/>
      <c r="E21" s="71" t="s">
        <v>215</v>
      </c>
      <c r="F21" s="71"/>
      <c r="G21" s="79">
        <v>200</v>
      </c>
      <c r="H21" s="82">
        <v>30000</v>
      </c>
      <c r="I21" s="82">
        <f t="shared" si="0"/>
        <v>6000000</v>
      </c>
      <c r="J21" s="80">
        <f t="shared" si="1"/>
        <v>214.28571428571428</v>
      </c>
      <c r="K21" s="80">
        <f t="shared" si="2"/>
        <v>42857.142857142855</v>
      </c>
    </row>
    <row r="22" spans="1:11" s="95" customFormat="1" ht="12" x14ac:dyDescent="0.25">
      <c r="A22" s="79">
        <v>15</v>
      </c>
      <c r="B22" s="71"/>
      <c r="C22" s="71"/>
      <c r="D22" s="71"/>
      <c r="E22" s="71" t="s">
        <v>224</v>
      </c>
      <c r="F22" s="71"/>
      <c r="G22" s="79">
        <v>50</v>
      </c>
      <c r="H22" s="82">
        <v>14000</v>
      </c>
      <c r="I22" s="82">
        <f t="shared" si="0"/>
        <v>700000</v>
      </c>
      <c r="J22" s="80">
        <f t="shared" si="1"/>
        <v>100</v>
      </c>
      <c r="K22" s="80">
        <f t="shared" si="2"/>
        <v>5000</v>
      </c>
    </row>
    <row r="23" spans="1:11" s="95" customFormat="1" ht="12" x14ac:dyDescent="0.25">
      <c r="A23" s="79">
        <v>16</v>
      </c>
      <c r="B23" s="71"/>
      <c r="C23" s="71"/>
      <c r="D23" s="71"/>
      <c r="E23" s="71" t="s">
        <v>225</v>
      </c>
      <c r="F23" s="71"/>
      <c r="G23" s="79">
        <v>30</v>
      </c>
      <c r="H23" s="82">
        <v>14000</v>
      </c>
      <c r="I23" s="82">
        <f t="shared" si="0"/>
        <v>420000</v>
      </c>
      <c r="J23" s="80">
        <f t="shared" si="1"/>
        <v>100</v>
      </c>
      <c r="K23" s="80">
        <f t="shared" si="2"/>
        <v>3000</v>
      </c>
    </row>
    <row r="24" spans="1:11" s="95" customFormat="1" ht="12" x14ac:dyDescent="0.25">
      <c r="A24" s="79">
        <v>17</v>
      </c>
      <c r="B24" s="71"/>
      <c r="C24" s="71"/>
      <c r="D24" s="71"/>
      <c r="E24" s="71" t="s">
        <v>354</v>
      </c>
      <c r="F24" s="71"/>
      <c r="G24" s="79">
        <v>350</v>
      </c>
      <c r="H24" s="82">
        <v>40000</v>
      </c>
      <c r="I24" s="82">
        <f t="shared" si="0"/>
        <v>14000000</v>
      </c>
      <c r="J24" s="80">
        <f t="shared" si="1"/>
        <v>285.71428571428572</v>
      </c>
      <c r="K24" s="80">
        <f t="shared" si="2"/>
        <v>100000</v>
      </c>
    </row>
    <row r="25" spans="1:11" s="95" customFormat="1" ht="12" x14ac:dyDescent="0.25">
      <c r="A25" s="79">
        <v>18</v>
      </c>
      <c r="B25" s="71"/>
      <c r="C25" s="71"/>
      <c r="D25" s="71"/>
      <c r="E25" s="71" t="s">
        <v>355</v>
      </c>
      <c r="F25" s="71"/>
      <c r="G25" s="79">
        <v>300</v>
      </c>
      <c r="H25" s="82">
        <v>42000</v>
      </c>
      <c r="I25" s="82">
        <f t="shared" si="0"/>
        <v>12600000</v>
      </c>
      <c r="J25" s="80">
        <f t="shared" si="1"/>
        <v>300</v>
      </c>
      <c r="K25" s="80">
        <f t="shared" si="2"/>
        <v>90000</v>
      </c>
    </row>
    <row r="26" spans="1:11" s="95" customFormat="1" ht="12" x14ac:dyDescent="0.25">
      <c r="A26" s="79">
        <v>19</v>
      </c>
      <c r="B26" s="71"/>
      <c r="C26" s="71"/>
      <c r="D26" s="71"/>
      <c r="E26" s="71" t="s">
        <v>356</v>
      </c>
      <c r="F26" s="71"/>
      <c r="G26" s="79">
        <v>300</v>
      </c>
      <c r="H26" s="82">
        <v>42000</v>
      </c>
      <c r="I26" s="82">
        <f t="shared" si="0"/>
        <v>12600000</v>
      </c>
      <c r="J26" s="80">
        <f t="shared" si="1"/>
        <v>300</v>
      </c>
      <c r="K26" s="80">
        <f t="shared" si="2"/>
        <v>90000</v>
      </c>
    </row>
    <row r="27" spans="1:11" s="95" customFormat="1" ht="12" x14ac:dyDescent="0.25">
      <c r="A27" s="79">
        <v>20</v>
      </c>
      <c r="B27" s="71"/>
      <c r="C27" s="71"/>
      <c r="D27" s="71"/>
      <c r="E27" s="71" t="s">
        <v>357</v>
      </c>
      <c r="F27" s="71"/>
      <c r="G27" s="79">
        <v>300</v>
      </c>
      <c r="H27" s="82">
        <v>42000</v>
      </c>
      <c r="I27" s="82">
        <f t="shared" si="0"/>
        <v>12600000</v>
      </c>
      <c r="J27" s="80">
        <f t="shared" si="1"/>
        <v>300</v>
      </c>
      <c r="K27" s="80">
        <f t="shared" si="2"/>
        <v>90000</v>
      </c>
    </row>
    <row r="28" spans="1:11" s="95" customFormat="1" ht="12" x14ac:dyDescent="0.25">
      <c r="A28" s="79">
        <v>21</v>
      </c>
      <c r="B28" s="71"/>
      <c r="C28" s="71"/>
      <c r="D28" s="71"/>
      <c r="E28" s="71" t="s">
        <v>358</v>
      </c>
      <c r="F28" s="71"/>
      <c r="G28" s="79">
        <v>150</v>
      </c>
      <c r="H28" s="82">
        <v>13000</v>
      </c>
      <c r="I28" s="82">
        <f t="shared" si="0"/>
        <v>1950000</v>
      </c>
      <c r="J28" s="80">
        <f t="shared" si="1"/>
        <v>92.857142857142861</v>
      </c>
      <c r="K28" s="80">
        <f t="shared" si="2"/>
        <v>13928.571428571429</v>
      </c>
    </row>
    <row r="29" spans="1:11" s="95" customFormat="1" ht="12" x14ac:dyDescent="0.25">
      <c r="A29" s="79">
        <v>22</v>
      </c>
      <c r="B29" s="71"/>
      <c r="C29" s="71"/>
      <c r="D29" s="71"/>
      <c r="E29" s="71" t="s">
        <v>359</v>
      </c>
      <c r="F29" s="71"/>
      <c r="G29" s="79">
        <v>100</v>
      </c>
      <c r="H29" s="82">
        <v>13000</v>
      </c>
      <c r="I29" s="82">
        <f t="shared" si="0"/>
        <v>1300000</v>
      </c>
      <c r="J29" s="80">
        <f t="shared" si="1"/>
        <v>92.857142857142861</v>
      </c>
      <c r="K29" s="80">
        <f t="shared" si="2"/>
        <v>9285.7142857142862</v>
      </c>
    </row>
    <row r="30" spans="1:11" s="95" customFormat="1" ht="12" x14ac:dyDescent="0.25">
      <c r="A30" s="79">
        <v>23</v>
      </c>
      <c r="B30" s="71"/>
      <c r="C30" s="71"/>
      <c r="D30" s="71"/>
      <c r="E30" s="71" t="s">
        <v>360</v>
      </c>
      <c r="F30" s="71"/>
      <c r="G30" s="79">
        <v>100</v>
      </c>
      <c r="H30" s="82">
        <v>13000</v>
      </c>
      <c r="I30" s="82">
        <f t="shared" si="0"/>
        <v>1300000</v>
      </c>
      <c r="J30" s="80">
        <f t="shared" si="1"/>
        <v>92.857142857142861</v>
      </c>
      <c r="K30" s="80">
        <f t="shared" si="2"/>
        <v>9285.7142857142862</v>
      </c>
    </row>
    <row r="31" spans="1:11" s="95" customFormat="1" ht="12" x14ac:dyDescent="0.25">
      <c r="A31" s="79">
        <v>24</v>
      </c>
      <c r="B31" s="71"/>
      <c r="C31" s="71"/>
      <c r="D31" s="71"/>
      <c r="E31" s="71" t="s">
        <v>361</v>
      </c>
      <c r="F31" s="71"/>
      <c r="G31" s="79">
        <v>100</v>
      </c>
      <c r="H31" s="82">
        <v>13000</v>
      </c>
      <c r="I31" s="82">
        <f t="shared" si="0"/>
        <v>1300000</v>
      </c>
      <c r="J31" s="80">
        <f t="shared" si="1"/>
        <v>92.857142857142861</v>
      </c>
      <c r="K31" s="80">
        <f t="shared" si="2"/>
        <v>9285.7142857142862</v>
      </c>
    </row>
    <row r="32" spans="1:11" s="95" customFormat="1" ht="12" x14ac:dyDescent="0.25">
      <c r="A32" s="79">
        <v>25</v>
      </c>
      <c r="B32" s="71"/>
      <c r="C32" s="71"/>
      <c r="D32" s="71"/>
      <c r="E32" s="71" t="s">
        <v>239</v>
      </c>
      <c r="F32" s="71"/>
      <c r="G32" s="79">
        <v>20</v>
      </c>
      <c r="H32" s="82">
        <v>12500</v>
      </c>
      <c r="I32" s="82">
        <f t="shared" si="0"/>
        <v>250000</v>
      </c>
      <c r="J32" s="80">
        <f t="shared" si="1"/>
        <v>89.285714285714292</v>
      </c>
      <c r="K32" s="80">
        <f t="shared" si="2"/>
        <v>1785.7142857142858</v>
      </c>
    </row>
    <row r="33" spans="1:11" s="95" customFormat="1" ht="12" x14ac:dyDescent="0.25">
      <c r="A33" s="79">
        <v>26</v>
      </c>
      <c r="B33" s="71"/>
      <c r="C33" s="71"/>
      <c r="D33" s="71"/>
      <c r="E33" s="71" t="s">
        <v>240</v>
      </c>
      <c r="F33" s="71"/>
      <c r="G33" s="79">
        <v>10</v>
      </c>
      <c r="H33" s="82">
        <v>12500</v>
      </c>
      <c r="I33" s="82">
        <f t="shared" si="0"/>
        <v>125000</v>
      </c>
      <c r="J33" s="80">
        <f t="shared" si="1"/>
        <v>89.285714285714292</v>
      </c>
      <c r="K33" s="80">
        <f t="shared" si="2"/>
        <v>892.85714285714289</v>
      </c>
    </row>
    <row r="34" spans="1:11" s="95" customFormat="1" ht="12" x14ac:dyDescent="0.25">
      <c r="A34" s="79">
        <v>27</v>
      </c>
      <c r="B34" s="71"/>
      <c r="C34" s="71"/>
      <c r="D34" s="71"/>
      <c r="E34" s="71" t="s">
        <v>241</v>
      </c>
      <c r="F34" s="71"/>
      <c r="G34" s="79">
        <v>10</v>
      </c>
      <c r="H34" s="82">
        <v>12500</v>
      </c>
      <c r="I34" s="82">
        <f t="shared" si="0"/>
        <v>125000</v>
      </c>
      <c r="J34" s="80">
        <f t="shared" si="1"/>
        <v>89.285714285714292</v>
      </c>
      <c r="K34" s="80">
        <f t="shared" si="2"/>
        <v>892.85714285714289</v>
      </c>
    </row>
    <row r="35" spans="1:11" s="95" customFormat="1" ht="12" x14ac:dyDescent="0.25">
      <c r="A35" s="79">
        <v>28</v>
      </c>
      <c r="B35" s="71"/>
      <c r="C35" s="71"/>
      <c r="D35" s="71"/>
      <c r="E35" s="71" t="s">
        <v>242</v>
      </c>
      <c r="F35" s="71"/>
      <c r="G35" s="79">
        <v>10</v>
      </c>
      <c r="H35" s="82">
        <v>12500</v>
      </c>
      <c r="I35" s="82">
        <f t="shared" si="0"/>
        <v>125000</v>
      </c>
      <c r="J35" s="80">
        <f t="shared" si="1"/>
        <v>89.285714285714292</v>
      </c>
      <c r="K35" s="80">
        <f t="shared" si="2"/>
        <v>892.85714285714289</v>
      </c>
    </row>
    <row r="36" spans="1:11" s="95" customFormat="1" ht="12" x14ac:dyDescent="0.25">
      <c r="A36" s="79">
        <v>29</v>
      </c>
      <c r="B36" s="71"/>
      <c r="C36" s="71"/>
      <c r="D36" s="71"/>
      <c r="E36" s="71" t="s">
        <v>350</v>
      </c>
      <c r="F36" s="71"/>
      <c r="G36" s="79">
        <v>100</v>
      </c>
      <c r="H36" s="82">
        <v>16000</v>
      </c>
      <c r="I36" s="82">
        <f t="shared" si="0"/>
        <v>1600000</v>
      </c>
      <c r="J36" s="80">
        <f t="shared" si="1"/>
        <v>114.28571428571429</v>
      </c>
      <c r="K36" s="80">
        <f t="shared" si="2"/>
        <v>11428.571428571429</v>
      </c>
    </row>
    <row r="37" spans="1:11" s="95" customFormat="1" ht="12" x14ac:dyDescent="0.25">
      <c r="A37" s="79">
        <v>30</v>
      </c>
      <c r="B37" s="71"/>
      <c r="C37" s="71"/>
      <c r="D37" s="71"/>
      <c r="E37" s="71" t="s">
        <v>351</v>
      </c>
      <c r="F37" s="71"/>
      <c r="G37" s="79">
        <v>50</v>
      </c>
      <c r="H37" s="82">
        <v>14000</v>
      </c>
      <c r="I37" s="82">
        <f t="shared" si="0"/>
        <v>700000</v>
      </c>
      <c r="J37" s="80">
        <f t="shared" si="1"/>
        <v>100</v>
      </c>
      <c r="K37" s="80">
        <f t="shared" si="2"/>
        <v>5000</v>
      </c>
    </row>
    <row r="38" spans="1:11" s="95" customFormat="1" ht="12" x14ac:dyDescent="0.25">
      <c r="A38" s="79">
        <v>31</v>
      </c>
      <c r="B38" s="71"/>
      <c r="C38" s="71"/>
      <c r="D38" s="71"/>
      <c r="E38" s="71" t="s">
        <v>352</v>
      </c>
      <c r="F38" s="71"/>
      <c r="G38" s="79">
        <v>50</v>
      </c>
      <c r="H38" s="82">
        <v>14000</v>
      </c>
      <c r="I38" s="82">
        <f t="shared" si="0"/>
        <v>700000</v>
      </c>
      <c r="J38" s="80">
        <f t="shared" si="1"/>
        <v>100</v>
      </c>
      <c r="K38" s="80">
        <f t="shared" si="2"/>
        <v>5000</v>
      </c>
    </row>
    <row r="39" spans="1:11" s="95" customFormat="1" ht="12" x14ac:dyDescent="0.25">
      <c r="A39" s="79">
        <v>32</v>
      </c>
      <c r="B39" s="71"/>
      <c r="C39" s="71"/>
      <c r="D39" s="71"/>
      <c r="E39" s="71" t="s">
        <v>353</v>
      </c>
      <c r="F39" s="71"/>
      <c r="G39" s="79">
        <v>50</v>
      </c>
      <c r="H39" s="82">
        <v>14000</v>
      </c>
      <c r="I39" s="82">
        <f t="shared" si="0"/>
        <v>700000</v>
      </c>
      <c r="J39" s="80">
        <f t="shared" si="1"/>
        <v>100</v>
      </c>
      <c r="K39" s="80">
        <f t="shared" si="2"/>
        <v>5000</v>
      </c>
    </row>
    <row r="40" spans="1:11" s="95" customFormat="1" ht="12" x14ac:dyDescent="0.25">
      <c r="A40" s="79">
        <v>33</v>
      </c>
      <c r="B40" s="71"/>
      <c r="C40" s="71"/>
      <c r="D40" s="71"/>
      <c r="E40" s="71" t="s">
        <v>349</v>
      </c>
      <c r="F40" s="71"/>
      <c r="G40" s="79">
        <v>50</v>
      </c>
      <c r="H40" s="82">
        <v>45600</v>
      </c>
      <c r="I40" s="82">
        <f t="shared" si="0"/>
        <v>2280000</v>
      </c>
      <c r="J40" s="80">
        <f t="shared" si="1"/>
        <v>325.71428571428572</v>
      </c>
      <c r="K40" s="80">
        <f t="shared" si="2"/>
        <v>16285.714285714286</v>
      </c>
    </row>
    <row r="41" spans="1:11" s="95" customFormat="1" ht="12" x14ac:dyDescent="0.25">
      <c r="A41" s="79">
        <v>34</v>
      </c>
      <c r="B41" s="71"/>
      <c r="C41" s="71"/>
      <c r="D41" s="71"/>
      <c r="E41" s="71" t="s">
        <v>347</v>
      </c>
      <c r="F41" s="71"/>
      <c r="G41" s="79">
        <v>30</v>
      </c>
      <c r="H41" s="82">
        <v>47000</v>
      </c>
      <c r="I41" s="82">
        <f t="shared" si="0"/>
        <v>1410000</v>
      </c>
      <c r="J41" s="80">
        <f t="shared" si="1"/>
        <v>335.71428571428572</v>
      </c>
      <c r="K41" s="80">
        <f t="shared" si="2"/>
        <v>10071.428571428572</v>
      </c>
    </row>
    <row r="42" spans="1:11" s="95" customFormat="1" ht="12" x14ac:dyDescent="0.25">
      <c r="A42" s="79">
        <v>35</v>
      </c>
      <c r="B42" s="71"/>
      <c r="C42" s="71"/>
      <c r="D42" s="71"/>
      <c r="E42" s="71" t="s">
        <v>346</v>
      </c>
      <c r="F42" s="71"/>
      <c r="G42" s="79">
        <v>30</v>
      </c>
      <c r="H42" s="82">
        <v>47000</v>
      </c>
      <c r="I42" s="82">
        <f t="shared" si="0"/>
        <v>1410000</v>
      </c>
      <c r="J42" s="80">
        <f t="shared" si="1"/>
        <v>335.71428571428572</v>
      </c>
      <c r="K42" s="80">
        <f t="shared" si="2"/>
        <v>10071.428571428572</v>
      </c>
    </row>
    <row r="43" spans="1:11" s="95" customFormat="1" ht="12" x14ac:dyDescent="0.25">
      <c r="A43" s="79">
        <v>36</v>
      </c>
      <c r="B43" s="71"/>
      <c r="C43" s="71"/>
      <c r="D43" s="71"/>
      <c r="E43" s="164" t="s">
        <v>348</v>
      </c>
      <c r="F43" s="71"/>
      <c r="G43" s="79">
        <v>30</v>
      </c>
      <c r="H43" s="82">
        <v>47000</v>
      </c>
      <c r="I43" s="82">
        <f t="shared" si="0"/>
        <v>1410000</v>
      </c>
      <c r="J43" s="80">
        <f t="shared" si="1"/>
        <v>335.71428571428572</v>
      </c>
      <c r="K43" s="80">
        <f t="shared" si="2"/>
        <v>10071.428571428572</v>
      </c>
    </row>
    <row r="44" spans="1:11" s="95" customFormat="1" ht="12" x14ac:dyDescent="0.25">
      <c r="A44" s="79">
        <v>37</v>
      </c>
      <c r="B44" s="71"/>
      <c r="C44" s="71"/>
      <c r="D44" s="71"/>
      <c r="E44" s="71" t="s">
        <v>111</v>
      </c>
      <c r="F44" s="41" t="s">
        <v>264</v>
      </c>
      <c r="G44" s="79">
        <v>200</v>
      </c>
      <c r="H44" s="82">
        <v>25000</v>
      </c>
      <c r="I44" s="82">
        <f t="shared" si="0"/>
        <v>5000000</v>
      </c>
      <c r="J44" s="80">
        <f t="shared" si="1"/>
        <v>178.57142857142858</v>
      </c>
      <c r="K44" s="80">
        <f t="shared" si="2"/>
        <v>35714.285714285717</v>
      </c>
    </row>
    <row r="45" spans="1:11" s="95" customFormat="1" ht="12" x14ac:dyDescent="0.25">
      <c r="A45" s="79">
        <v>38</v>
      </c>
      <c r="B45" s="71"/>
      <c r="C45" s="71"/>
      <c r="D45" s="71"/>
      <c r="E45" s="71" t="s">
        <v>112</v>
      </c>
      <c r="F45" s="71"/>
      <c r="G45" s="79">
        <v>200</v>
      </c>
      <c r="H45" s="82">
        <v>25000</v>
      </c>
      <c r="I45" s="82">
        <f t="shared" si="0"/>
        <v>5000000</v>
      </c>
      <c r="J45" s="80">
        <f t="shared" si="1"/>
        <v>178.57142857142858</v>
      </c>
      <c r="K45" s="80">
        <f t="shared" si="2"/>
        <v>35714.285714285717</v>
      </c>
    </row>
    <row r="46" spans="1:11" s="95" customFormat="1" ht="12" x14ac:dyDescent="0.25">
      <c r="A46" s="79">
        <v>39</v>
      </c>
      <c r="B46" s="71"/>
      <c r="C46" s="71"/>
      <c r="D46" s="71"/>
      <c r="E46" s="71" t="s">
        <v>40</v>
      </c>
      <c r="F46" s="71"/>
      <c r="G46" s="79">
        <v>100</v>
      </c>
      <c r="H46" s="82">
        <v>10000</v>
      </c>
      <c r="I46" s="82">
        <f t="shared" si="0"/>
        <v>1000000</v>
      </c>
      <c r="J46" s="80">
        <f t="shared" si="1"/>
        <v>71.428571428571431</v>
      </c>
      <c r="K46" s="80">
        <f t="shared" si="2"/>
        <v>7142.8571428571431</v>
      </c>
    </row>
    <row r="47" spans="1:11" s="95" customFormat="1" ht="12" x14ac:dyDescent="0.25">
      <c r="A47" s="79">
        <v>40</v>
      </c>
      <c r="B47" s="71"/>
      <c r="C47" s="71"/>
      <c r="D47" s="71"/>
      <c r="E47" s="71" t="s">
        <v>39</v>
      </c>
      <c r="F47" s="71"/>
      <c r="G47" s="79">
        <v>100</v>
      </c>
      <c r="H47" s="82">
        <v>10000</v>
      </c>
      <c r="I47" s="82">
        <f t="shared" si="0"/>
        <v>1000000</v>
      </c>
      <c r="J47" s="80">
        <f t="shared" si="1"/>
        <v>71.428571428571431</v>
      </c>
      <c r="K47" s="80">
        <f t="shared" si="2"/>
        <v>7142.8571428571431</v>
      </c>
    </row>
    <row r="48" spans="1:11" s="95" customFormat="1" ht="12" x14ac:dyDescent="0.25">
      <c r="A48" s="79">
        <v>41</v>
      </c>
      <c r="B48" s="71"/>
      <c r="C48" s="71"/>
      <c r="D48" s="71"/>
      <c r="E48" s="71" t="s">
        <v>212</v>
      </c>
      <c r="F48" s="71"/>
      <c r="G48" s="79">
        <v>10</v>
      </c>
      <c r="H48" s="82">
        <v>25000</v>
      </c>
      <c r="I48" s="82">
        <f t="shared" si="0"/>
        <v>250000</v>
      </c>
      <c r="J48" s="80">
        <f t="shared" si="1"/>
        <v>178.57142857142858</v>
      </c>
      <c r="K48" s="80">
        <f t="shared" si="2"/>
        <v>1785.7142857142858</v>
      </c>
    </row>
    <row r="49" spans="1:11" s="95" customFormat="1" ht="12" x14ac:dyDescent="0.25">
      <c r="A49" s="79">
        <v>42</v>
      </c>
      <c r="B49" s="71"/>
      <c r="C49" s="71"/>
      <c r="D49" s="71"/>
      <c r="E49" s="71" t="s">
        <v>213</v>
      </c>
      <c r="F49" s="71"/>
      <c r="G49" s="79">
        <v>15</v>
      </c>
      <c r="H49" s="82">
        <v>25000</v>
      </c>
      <c r="I49" s="82">
        <f t="shared" si="0"/>
        <v>375000</v>
      </c>
      <c r="J49" s="80">
        <f t="shared" si="1"/>
        <v>178.57142857142858</v>
      </c>
      <c r="K49" s="80">
        <f t="shared" si="2"/>
        <v>2678.5714285714289</v>
      </c>
    </row>
    <row r="50" spans="1:11" s="95" customFormat="1" ht="12" x14ac:dyDescent="0.25">
      <c r="A50" s="79">
        <v>43</v>
      </c>
      <c r="B50" s="71"/>
      <c r="C50" s="71"/>
      <c r="D50" s="71"/>
      <c r="E50" s="71" t="s">
        <v>226</v>
      </c>
      <c r="F50" s="71"/>
      <c r="G50" s="79">
        <v>150</v>
      </c>
      <c r="H50" s="82">
        <v>10000</v>
      </c>
      <c r="I50" s="82">
        <f t="shared" si="0"/>
        <v>1500000</v>
      </c>
      <c r="J50" s="80">
        <f t="shared" si="1"/>
        <v>71.428571428571431</v>
      </c>
      <c r="K50" s="80">
        <f t="shared" si="2"/>
        <v>10714.285714285714</v>
      </c>
    </row>
    <row r="51" spans="1:11" s="95" customFormat="1" ht="12" x14ac:dyDescent="0.25">
      <c r="A51" s="79">
        <v>44</v>
      </c>
      <c r="B51" s="71"/>
      <c r="C51" s="71"/>
      <c r="D51" s="71"/>
      <c r="E51" s="71" t="s">
        <v>227</v>
      </c>
      <c r="F51" s="71"/>
      <c r="G51" s="79">
        <v>100</v>
      </c>
      <c r="H51" s="82">
        <v>10000</v>
      </c>
      <c r="I51" s="82">
        <f t="shared" si="0"/>
        <v>1000000</v>
      </c>
      <c r="J51" s="80">
        <f t="shared" si="1"/>
        <v>71.428571428571431</v>
      </c>
      <c r="K51" s="80">
        <f t="shared" si="2"/>
        <v>7142.8571428571431</v>
      </c>
    </row>
    <row r="52" spans="1:11" s="95" customFormat="1" ht="12" x14ac:dyDescent="0.25">
      <c r="A52" s="79">
        <v>45</v>
      </c>
      <c r="B52" s="71"/>
      <c r="C52" s="71"/>
      <c r="D52" s="71"/>
      <c r="E52" s="71" t="s">
        <v>228</v>
      </c>
      <c r="F52" s="71"/>
      <c r="G52" s="79">
        <v>100</v>
      </c>
      <c r="H52" s="82">
        <v>10000</v>
      </c>
      <c r="I52" s="82">
        <f t="shared" si="0"/>
        <v>1000000</v>
      </c>
      <c r="J52" s="80">
        <f t="shared" si="1"/>
        <v>71.428571428571431</v>
      </c>
      <c r="K52" s="80">
        <f t="shared" si="2"/>
        <v>7142.8571428571431</v>
      </c>
    </row>
    <row r="53" spans="1:11" s="95" customFormat="1" ht="12" x14ac:dyDescent="0.25">
      <c r="A53" s="79">
        <v>46</v>
      </c>
      <c r="B53" s="71"/>
      <c r="C53" s="71"/>
      <c r="D53" s="71"/>
      <c r="E53" s="71" t="s">
        <v>229</v>
      </c>
      <c r="F53" s="71"/>
      <c r="G53" s="79">
        <v>100</v>
      </c>
      <c r="H53" s="82">
        <v>10000</v>
      </c>
      <c r="I53" s="82">
        <f t="shared" si="0"/>
        <v>1000000</v>
      </c>
      <c r="J53" s="80">
        <f t="shared" si="1"/>
        <v>71.428571428571431</v>
      </c>
      <c r="K53" s="80">
        <f t="shared" si="2"/>
        <v>7142.8571428571431</v>
      </c>
    </row>
    <row r="54" spans="1:11" s="95" customFormat="1" ht="12" x14ac:dyDescent="0.25">
      <c r="A54" s="79">
        <v>47</v>
      </c>
      <c r="B54" s="71"/>
      <c r="C54" s="71"/>
      <c r="D54" s="71"/>
      <c r="E54" s="71" t="s">
        <v>234</v>
      </c>
      <c r="F54" s="71"/>
      <c r="G54" s="79">
        <v>150</v>
      </c>
      <c r="H54" s="82">
        <v>60000</v>
      </c>
      <c r="I54" s="82">
        <f t="shared" si="0"/>
        <v>9000000</v>
      </c>
      <c r="J54" s="80">
        <f t="shared" si="1"/>
        <v>428.57142857142856</v>
      </c>
      <c r="K54" s="80">
        <f t="shared" si="2"/>
        <v>64285.714285714283</v>
      </c>
    </row>
    <row r="55" spans="1:11" s="95" customFormat="1" ht="12" x14ac:dyDescent="0.25">
      <c r="A55" s="79">
        <v>48</v>
      </c>
      <c r="B55" s="71"/>
      <c r="C55" s="71"/>
      <c r="D55" s="71"/>
      <c r="E55" s="71" t="s">
        <v>235</v>
      </c>
      <c r="F55" s="71"/>
      <c r="G55" s="79">
        <v>100</v>
      </c>
      <c r="H55" s="82">
        <v>60000</v>
      </c>
      <c r="I55" s="82">
        <f t="shared" si="0"/>
        <v>6000000</v>
      </c>
      <c r="J55" s="80">
        <f t="shared" si="1"/>
        <v>428.57142857142856</v>
      </c>
      <c r="K55" s="80">
        <f t="shared" si="2"/>
        <v>42857.142857142855</v>
      </c>
    </row>
    <row r="56" spans="1:11" s="95" customFormat="1" ht="12" x14ac:dyDescent="0.25">
      <c r="A56" s="79">
        <v>49</v>
      </c>
      <c r="B56" s="71"/>
      <c r="C56" s="71"/>
      <c r="D56" s="71"/>
      <c r="E56" s="71" t="s">
        <v>289</v>
      </c>
      <c r="F56" s="71"/>
      <c r="G56" s="79">
        <v>100</v>
      </c>
      <c r="H56" s="82">
        <v>60000</v>
      </c>
      <c r="I56" s="82">
        <f t="shared" si="0"/>
        <v>6000000</v>
      </c>
      <c r="J56" s="80">
        <f t="shared" si="1"/>
        <v>428.57142857142856</v>
      </c>
      <c r="K56" s="80">
        <f t="shared" si="2"/>
        <v>42857.142857142855</v>
      </c>
    </row>
    <row r="57" spans="1:11" s="95" customFormat="1" ht="12" x14ac:dyDescent="0.25">
      <c r="A57" s="79">
        <v>50</v>
      </c>
      <c r="B57" s="71"/>
      <c r="C57" s="71"/>
      <c r="D57" s="71"/>
      <c r="E57" s="71" t="s">
        <v>288</v>
      </c>
      <c r="F57" s="71"/>
      <c r="G57" s="79">
        <v>100</v>
      </c>
      <c r="H57" s="82">
        <v>60000</v>
      </c>
      <c r="I57" s="82">
        <f t="shared" si="0"/>
        <v>6000000</v>
      </c>
      <c r="J57" s="80">
        <f t="shared" si="1"/>
        <v>428.57142857142856</v>
      </c>
      <c r="K57" s="80">
        <f t="shared" si="2"/>
        <v>42857.142857142855</v>
      </c>
    </row>
    <row r="58" spans="1:11" s="95" customFormat="1" ht="12" x14ac:dyDescent="0.25">
      <c r="A58" s="83">
        <v>51</v>
      </c>
      <c r="B58" s="84"/>
      <c r="C58" s="84"/>
      <c r="D58" s="84"/>
      <c r="E58" s="85" t="s">
        <v>230</v>
      </c>
      <c r="F58" s="85"/>
      <c r="G58" s="79">
        <v>200</v>
      </c>
      <c r="H58" s="87">
        <v>50000</v>
      </c>
      <c r="I58" s="82">
        <f t="shared" si="0"/>
        <v>10000000</v>
      </c>
      <c r="J58" s="80">
        <f t="shared" si="1"/>
        <v>357.14285714285717</v>
      </c>
      <c r="K58" s="80">
        <f t="shared" si="2"/>
        <v>71428.571428571435</v>
      </c>
    </row>
    <row r="59" spans="1:11" s="95" customFormat="1" ht="12" x14ac:dyDescent="0.25">
      <c r="A59" s="79">
        <v>52</v>
      </c>
      <c r="B59" s="71"/>
      <c r="C59" s="71"/>
      <c r="D59" s="71"/>
      <c r="E59" s="71" t="s">
        <v>231</v>
      </c>
      <c r="F59" s="71"/>
      <c r="G59" s="79">
        <v>150</v>
      </c>
      <c r="H59" s="82">
        <v>50000</v>
      </c>
      <c r="I59" s="82">
        <f t="shared" si="0"/>
        <v>7500000</v>
      </c>
      <c r="J59" s="80">
        <f t="shared" si="1"/>
        <v>357.14285714285717</v>
      </c>
      <c r="K59" s="80">
        <f t="shared" si="2"/>
        <v>53571.428571428572</v>
      </c>
    </row>
    <row r="60" spans="1:11" s="95" customFormat="1" ht="12" x14ac:dyDescent="0.25">
      <c r="A60" s="79">
        <v>53</v>
      </c>
      <c r="B60" s="71"/>
      <c r="C60" s="71"/>
      <c r="D60" s="71"/>
      <c r="E60" s="71" t="s">
        <v>232</v>
      </c>
      <c r="F60" s="71"/>
      <c r="G60" s="79">
        <v>150</v>
      </c>
      <c r="H60" s="82">
        <v>50000</v>
      </c>
      <c r="I60" s="82">
        <f t="shared" si="0"/>
        <v>7500000</v>
      </c>
      <c r="J60" s="80">
        <f t="shared" si="1"/>
        <v>357.14285714285717</v>
      </c>
      <c r="K60" s="80">
        <f t="shared" si="2"/>
        <v>53571.428571428572</v>
      </c>
    </row>
    <row r="61" spans="1:11" s="95" customFormat="1" ht="12" x14ac:dyDescent="0.25">
      <c r="A61" s="79">
        <v>54</v>
      </c>
      <c r="B61" s="71"/>
      <c r="C61" s="71"/>
      <c r="D61" s="71"/>
      <c r="E61" s="71" t="s">
        <v>233</v>
      </c>
      <c r="F61" s="71"/>
      <c r="G61" s="79">
        <v>150</v>
      </c>
      <c r="H61" s="82">
        <v>50000</v>
      </c>
      <c r="I61" s="82">
        <f t="shared" si="0"/>
        <v>7500000</v>
      </c>
      <c r="J61" s="80">
        <f t="shared" si="1"/>
        <v>357.14285714285717</v>
      </c>
      <c r="K61" s="80">
        <f t="shared" si="2"/>
        <v>53571.428571428572</v>
      </c>
    </row>
    <row r="62" spans="1:11" s="95" customFormat="1" ht="23.4" x14ac:dyDescent="0.25">
      <c r="A62" s="79">
        <v>55</v>
      </c>
      <c r="B62" s="71"/>
      <c r="C62" s="71"/>
      <c r="D62" s="71"/>
      <c r="E62" s="164" t="s">
        <v>278</v>
      </c>
      <c r="F62" s="71"/>
      <c r="G62" s="79">
        <v>150</v>
      </c>
      <c r="H62" s="82">
        <v>70000</v>
      </c>
      <c r="I62" s="82">
        <f t="shared" si="0"/>
        <v>10500000</v>
      </c>
      <c r="J62" s="80">
        <f t="shared" si="1"/>
        <v>500</v>
      </c>
      <c r="K62" s="80">
        <f t="shared" si="2"/>
        <v>75000</v>
      </c>
    </row>
    <row r="63" spans="1:11" s="95" customFormat="1" ht="12" x14ac:dyDescent="0.25">
      <c r="A63" s="79">
        <v>56</v>
      </c>
      <c r="B63" s="71"/>
      <c r="C63" s="71"/>
      <c r="D63" s="71"/>
      <c r="E63" s="71" t="s">
        <v>279</v>
      </c>
      <c r="F63" s="71"/>
      <c r="G63" s="79">
        <v>200</v>
      </c>
      <c r="H63" s="82">
        <v>70000</v>
      </c>
      <c r="I63" s="82">
        <f t="shared" si="0"/>
        <v>14000000</v>
      </c>
      <c r="J63" s="80">
        <f t="shared" si="1"/>
        <v>500</v>
      </c>
      <c r="K63" s="80">
        <f t="shared" si="2"/>
        <v>100000</v>
      </c>
    </row>
    <row r="64" spans="1:11" s="95" customFormat="1" ht="12" x14ac:dyDescent="0.25">
      <c r="A64" s="79">
        <v>57</v>
      </c>
      <c r="B64" s="71"/>
      <c r="C64" s="71"/>
      <c r="D64" s="71"/>
      <c r="E64" s="71" t="s">
        <v>280</v>
      </c>
      <c r="F64" s="71"/>
      <c r="G64" s="79">
        <v>150</v>
      </c>
      <c r="H64" s="82">
        <v>70000</v>
      </c>
      <c r="I64" s="82">
        <f t="shared" si="0"/>
        <v>10500000</v>
      </c>
      <c r="J64" s="80">
        <f t="shared" si="1"/>
        <v>500</v>
      </c>
      <c r="K64" s="80">
        <f t="shared" si="2"/>
        <v>75000</v>
      </c>
    </row>
    <row r="65" spans="1:11" s="95" customFormat="1" ht="12" x14ac:dyDescent="0.25">
      <c r="A65" s="79">
        <v>58</v>
      </c>
      <c r="B65" s="71"/>
      <c r="C65" s="71"/>
      <c r="D65" s="71"/>
      <c r="E65" s="71" t="s">
        <v>281</v>
      </c>
      <c r="F65" s="71"/>
      <c r="G65" s="79">
        <v>150</v>
      </c>
      <c r="H65" s="82">
        <v>70000</v>
      </c>
      <c r="I65" s="82">
        <f t="shared" si="0"/>
        <v>10500000</v>
      </c>
      <c r="J65" s="80">
        <f t="shared" si="1"/>
        <v>500</v>
      </c>
      <c r="K65" s="80">
        <f t="shared" si="2"/>
        <v>75000</v>
      </c>
    </row>
    <row r="66" spans="1:11" s="95" customFormat="1" ht="12" x14ac:dyDescent="0.25">
      <c r="A66" s="79">
        <v>59</v>
      </c>
      <c r="B66" s="71"/>
      <c r="C66" s="71"/>
      <c r="D66" s="71"/>
      <c r="E66" s="71" t="s">
        <v>282</v>
      </c>
      <c r="F66" s="71"/>
      <c r="G66" s="79">
        <v>150</v>
      </c>
      <c r="H66" s="82">
        <v>70000</v>
      </c>
      <c r="I66" s="82">
        <f t="shared" si="0"/>
        <v>10500000</v>
      </c>
      <c r="J66" s="80">
        <f t="shared" si="1"/>
        <v>500</v>
      </c>
      <c r="K66" s="80">
        <f t="shared" si="2"/>
        <v>75000</v>
      </c>
    </row>
    <row r="67" spans="1:11" s="95" customFormat="1" ht="12" x14ac:dyDescent="0.25">
      <c r="A67" s="79">
        <v>60</v>
      </c>
      <c r="B67" s="71"/>
      <c r="C67" s="71"/>
      <c r="D67" s="71"/>
      <c r="E67" s="71" t="s">
        <v>283</v>
      </c>
      <c r="F67" s="71"/>
      <c r="G67" s="79">
        <v>150</v>
      </c>
      <c r="H67" s="82">
        <v>110000</v>
      </c>
      <c r="I67" s="82">
        <f t="shared" si="0"/>
        <v>16500000</v>
      </c>
      <c r="J67" s="80">
        <f t="shared" si="1"/>
        <v>785.71428571428567</v>
      </c>
      <c r="K67" s="80">
        <f t="shared" si="2"/>
        <v>117857.14285714286</v>
      </c>
    </row>
    <row r="68" spans="1:11" s="95" customFormat="1" ht="12" x14ac:dyDescent="0.25">
      <c r="A68" s="79">
        <v>61</v>
      </c>
      <c r="B68" s="71"/>
      <c r="C68" s="71"/>
      <c r="D68" s="71"/>
      <c r="E68" s="71" t="s">
        <v>284</v>
      </c>
      <c r="F68" s="71"/>
      <c r="G68" s="79">
        <v>100</v>
      </c>
      <c r="H68" s="82">
        <v>110000</v>
      </c>
      <c r="I68" s="82">
        <f t="shared" si="0"/>
        <v>11000000</v>
      </c>
      <c r="J68" s="80">
        <f t="shared" si="1"/>
        <v>785.71428571428567</v>
      </c>
      <c r="K68" s="80">
        <f t="shared" si="2"/>
        <v>78571.428571428565</v>
      </c>
    </row>
    <row r="69" spans="1:11" s="95" customFormat="1" ht="23.4" x14ac:dyDescent="0.25">
      <c r="A69" s="79">
        <v>62</v>
      </c>
      <c r="B69" s="71"/>
      <c r="C69" s="71"/>
      <c r="D69" s="71"/>
      <c r="E69" s="164" t="s">
        <v>285</v>
      </c>
      <c r="F69" s="71"/>
      <c r="G69" s="79">
        <v>100</v>
      </c>
      <c r="H69" s="82">
        <v>110000</v>
      </c>
      <c r="I69" s="82">
        <f t="shared" si="0"/>
        <v>11000000</v>
      </c>
      <c r="J69" s="80">
        <f t="shared" si="1"/>
        <v>785.71428571428567</v>
      </c>
      <c r="K69" s="80">
        <f t="shared" si="2"/>
        <v>78571.428571428565</v>
      </c>
    </row>
    <row r="70" spans="1:11" s="95" customFormat="1" ht="23.4" x14ac:dyDescent="0.25">
      <c r="A70" s="79">
        <v>63</v>
      </c>
      <c r="B70" s="71"/>
      <c r="C70" s="71"/>
      <c r="D70" s="71"/>
      <c r="E70" s="164" t="s">
        <v>286</v>
      </c>
      <c r="F70" s="71"/>
      <c r="G70" s="79">
        <v>100</v>
      </c>
      <c r="H70" s="82">
        <v>110000</v>
      </c>
      <c r="I70" s="82">
        <f t="shared" si="0"/>
        <v>11000000</v>
      </c>
      <c r="J70" s="80">
        <f t="shared" si="1"/>
        <v>785.71428571428567</v>
      </c>
      <c r="K70" s="80">
        <f t="shared" si="2"/>
        <v>78571.428571428565</v>
      </c>
    </row>
    <row r="71" spans="1:11" s="95" customFormat="1" ht="12" x14ac:dyDescent="0.25">
      <c r="A71" s="79">
        <v>64</v>
      </c>
      <c r="B71" s="71"/>
      <c r="C71" s="71"/>
      <c r="D71" s="71"/>
      <c r="E71" s="71" t="s">
        <v>214</v>
      </c>
      <c r="F71" s="71"/>
      <c r="G71" s="79">
        <v>10</v>
      </c>
      <c r="H71" s="82">
        <v>15000</v>
      </c>
      <c r="I71" s="82">
        <f t="shared" si="0"/>
        <v>150000</v>
      </c>
      <c r="J71" s="80">
        <f t="shared" si="1"/>
        <v>107.14285714285714</v>
      </c>
      <c r="K71" s="80">
        <f t="shared" si="2"/>
        <v>1071.4285714285713</v>
      </c>
    </row>
    <row r="72" spans="1:11" s="95" customFormat="1" ht="12" x14ac:dyDescent="0.25">
      <c r="A72" s="79">
        <v>65</v>
      </c>
      <c r="B72" s="71"/>
      <c r="C72" s="71"/>
      <c r="D72" s="71"/>
      <c r="E72" s="71" t="s">
        <v>210</v>
      </c>
      <c r="F72" s="71"/>
      <c r="G72" s="79">
        <v>30</v>
      </c>
      <c r="H72" s="82">
        <v>22500</v>
      </c>
      <c r="I72" s="82">
        <f t="shared" si="0"/>
        <v>675000</v>
      </c>
      <c r="J72" s="80">
        <f t="shared" si="1"/>
        <v>160.71428571428572</v>
      </c>
      <c r="K72" s="80">
        <f t="shared" si="2"/>
        <v>4821.4285714285716</v>
      </c>
    </row>
    <row r="73" spans="1:11" s="95" customFormat="1" ht="23.4" x14ac:dyDescent="0.25">
      <c r="A73" s="79">
        <v>66</v>
      </c>
      <c r="B73" s="71"/>
      <c r="C73" s="71"/>
      <c r="D73" s="71"/>
      <c r="E73" s="164" t="s">
        <v>476</v>
      </c>
      <c r="F73" s="41" t="s">
        <v>263</v>
      </c>
      <c r="G73" s="79">
        <v>80</v>
      </c>
      <c r="H73" s="82">
        <v>250000</v>
      </c>
      <c r="I73" s="82">
        <f t="shared" ref="I73:I109" si="3">G73*H73</f>
        <v>20000000</v>
      </c>
      <c r="J73" s="80">
        <f t="shared" ref="J73:J109" si="4">H73/140</f>
        <v>1785.7142857142858</v>
      </c>
      <c r="K73" s="80">
        <f t="shared" ref="K73:K109" si="5">G73*J73</f>
        <v>142857.14285714287</v>
      </c>
    </row>
    <row r="74" spans="1:11" s="95" customFormat="1" ht="23.4" x14ac:dyDescent="0.25">
      <c r="A74" s="79">
        <v>67</v>
      </c>
      <c r="B74" s="71"/>
      <c r="C74" s="71"/>
      <c r="D74" s="71"/>
      <c r="E74" s="164" t="s">
        <v>477</v>
      </c>
      <c r="F74" s="71"/>
      <c r="G74" s="79">
        <v>80</v>
      </c>
      <c r="H74" s="82">
        <v>250000</v>
      </c>
      <c r="I74" s="82">
        <f t="shared" si="3"/>
        <v>20000000</v>
      </c>
      <c r="J74" s="80">
        <f t="shared" si="4"/>
        <v>1785.7142857142858</v>
      </c>
      <c r="K74" s="80">
        <f t="shared" si="5"/>
        <v>142857.14285714287</v>
      </c>
    </row>
    <row r="75" spans="1:11" s="95" customFormat="1" ht="12" x14ac:dyDescent="0.25">
      <c r="A75" s="79">
        <v>68</v>
      </c>
      <c r="B75" s="71"/>
      <c r="C75" s="71"/>
      <c r="D75" s="71"/>
      <c r="E75" s="71" t="s">
        <v>237</v>
      </c>
      <c r="F75" s="71"/>
      <c r="G75" s="79">
        <v>500</v>
      </c>
      <c r="H75" s="82">
        <v>80000</v>
      </c>
      <c r="I75" s="82">
        <f t="shared" si="3"/>
        <v>40000000</v>
      </c>
      <c r="J75" s="80">
        <f t="shared" si="4"/>
        <v>571.42857142857144</v>
      </c>
      <c r="K75" s="80">
        <f t="shared" si="5"/>
        <v>285714.28571428574</v>
      </c>
    </row>
    <row r="76" spans="1:11" s="95" customFormat="1" ht="12" x14ac:dyDescent="0.25">
      <c r="A76" s="79">
        <v>69</v>
      </c>
      <c r="B76" s="71"/>
      <c r="C76" s="71"/>
      <c r="D76" s="71"/>
      <c r="E76" s="71" t="s">
        <v>236</v>
      </c>
      <c r="F76" s="71"/>
      <c r="G76" s="79">
        <v>2000</v>
      </c>
      <c r="H76" s="82">
        <v>6000</v>
      </c>
      <c r="I76" s="82">
        <f t="shared" si="3"/>
        <v>12000000</v>
      </c>
      <c r="J76" s="80">
        <f t="shared" si="4"/>
        <v>42.857142857142854</v>
      </c>
      <c r="K76" s="80">
        <f t="shared" si="5"/>
        <v>85714.28571428571</v>
      </c>
    </row>
    <row r="77" spans="1:11" s="95" customFormat="1" ht="12" x14ac:dyDescent="0.25">
      <c r="A77" s="79">
        <v>70</v>
      </c>
      <c r="B77" s="71"/>
      <c r="C77" s="71"/>
      <c r="D77" s="71"/>
      <c r="E77" s="71" t="s">
        <v>135</v>
      </c>
      <c r="F77" s="71"/>
      <c r="G77" s="79">
        <v>20</v>
      </c>
      <c r="H77" s="82">
        <v>10000</v>
      </c>
      <c r="I77" s="82">
        <f t="shared" si="3"/>
        <v>200000</v>
      </c>
      <c r="J77" s="80">
        <f t="shared" si="4"/>
        <v>71.428571428571431</v>
      </c>
      <c r="K77" s="80">
        <f t="shared" si="5"/>
        <v>1428.5714285714287</v>
      </c>
    </row>
    <row r="78" spans="1:11" s="95" customFormat="1" ht="12" x14ac:dyDescent="0.25">
      <c r="A78" s="79">
        <v>71</v>
      </c>
      <c r="B78" s="71"/>
      <c r="C78" s="71"/>
      <c r="D78" s="71"/>
      <c r="E78" s="71" t="s">
        <v>134</v>
      </c>
      <c r="F78" s="71"/>
      <c r="G78" s="79">
        <v>20</v>
      </c>
      <c r="H78" s="82">
        <v>10000</v>
      </c>
      <c r="I78" s="82">
        <f t="shared" si="3"/>
        <v>200000</v>
      </c>
      <c r="J78" s="80">
        <f t="shared" si="4"/>
        <v>71.428571428571431</v>
      </c>
      <c r="K78" s="80">
        <f t="shared" si="5"/>
        <v>1428.5714285714287</v>
      </c>
    </row>
    <row r="79" spans="1:11" s="95" customFormat="1" ht="12" x14ac:dyDescent="0.25">
      <c r="A79" s="79">
        <v>72</v>
      </c>
      <c r="B79" s="71"/>
      <c r="C79" s="71"/>
      <c r="D79" s="71"/>
      <c r="E79" s="71" t="s">
        <v>133</v>
      </c>
      <c r="F79" s="71"/>
      <c r="G79" s="79">
        <v>12</v>
      </c>
      <c r="H79" s="82">
        <v>10000</v>
      </c>
      <c r="I79" s="82">
        <f t="shared" si="3"/>
        <v>120000</v>
      </c>
      <c r="J79" s="80">
        <f t="shared" si="4"/>
        <v>71.428571428571431</v>
      </c>
      <c r="K79" s="80">
        <f t="shared" si="5"/>
        <v>857.14285714285711</v>
      </c>
    </row>
    <row r="80" spans="1:11" s="95" customFormat="1" ht="12" x14ac:dyDescent="0.25">
      <c r="A80" s="79">
        <v>73</v>
      </c>
      <c r="B80" s="71"/>
      <c r="C80" s="71"/>
      <c r="D80" s="71"/>
      <c r="E80" s="71" t="s">
        <v>132</v>
      </c>
      <c r="F80" s="71"/>
      <c r="G80" s="79">
        <v>12</v>
      </c>
      <c r="H80" s="82">
        <v>10000</v>
      </c>
      <c r="I80" s="82">
        <f t="shared" si="3"/>
        <v>120000</v>
      </c>
      <c r="J80" s="80">
        <f t="shared" si="4"/>
        <v>71.428571428571431</v>
      </c>
      <c r="K80" s="80">
        <f t="shared" si="5"/>
        <v>857.14285714285711</v>
      </c>
    </row>
    <row r="81" spans="1:11" s="95" customFormat="1" ht="12" x14ac:dyDescent="0.25">
      <c r="A81" s="79">
        <v>74</v>
      </c>
      <c r="B81" s="71"/>
      <c r="C81" s="71"/>
      <c r="D81" s="71"/>
      <c r="E81" s="71" t="s">
        <v>131</v>
      </c>
      <c r="F81" s="71"/>
      <c r="G81" s="79">
        <v>12</v>
      </c>
      <c r="H81" s="82">
        <v>10000</v>
      </c>
      <c r="I81" s="82">
        <f t="shared" si="3"/>
        <v>120000</v>
      </c>
      <c r="J81" s="80">
        <f t="shared" si="4"/>
        <v>71.428571428571431</v>
      </c>
      <c r="K81" s="80">
        <f t="shared" si="5"/>
        <v>857.14285714285711</v>
      </c>
    </row>
    <row r="82" spans="1:11" s="95" customFormat="1" ht="23.4" x14ac:dyDescent="0.25">
      <c r="A82" s="79">
        <v>75</v>
      </c>
      <c r="B82" s="71"/>
      <c r="C82" s="71"/>
      <c r="D82" s="71"/>
      <c r="E82" s="164" t="s">
        <v>130</v>
      </c>
      <c r="F82" s="71"/>
      <c r="G82" s="79">
        <v>12</v>
      </c>
      <c r="H82" s="82">
        <v>10000</v>
      </c>
      <c r="I82" s="82">
        <f t="shared" si="3"/>
        <v>120000</v>
      </c>
      <c r="J82" s="80">
        <f t="shared" si="4"/>
        <v>71.428571428571431</v>
      </c>
      <c r="K82" s="80">
        <f t="shared" si="5"/>
        <v>857.14285714285711</v>
      </c>
    </row>
    <row r="83" spans="1:11" s="95" customFormat="1" ht="23.4" x14ac:dyDescent="0.25">
      <c r="A83" s="79">
        <v>76</v>
      </c>
      <c r="B83" s="71"/>
      <c r="C83" s="71"/>
      <c r="D83" s="71"/>
      <c r="E83" s="164" t="s">
        <v>129</v>
      </c>
      <c r="F83" s="71"/>
      <c r="G83" s="79">
        <v>12</v>
      </c>
      <c r="H83" s="82">
        <v>10000</v>
      </c>
      <c r="I83" s="82">
        <f t="shared" si="3"/>
        <v>120000</v>
      </c>
      <c r="J83" s="80">
        <f t="shared" si="4"/>
        <v>71.428571428571431</v>
      </c>
      <c r="K83" s="80">
        <f t="shared" si="5"/>
        <v>857.14285714285711</v>
      </c>
    </row>
    <row r="84" spans="1:11" s="95" customFormat="1" ht="23.4" x14ac:dyDescent="0.25">
      <c r="A84" s="79">
        <v>77</v>
      </c>
      <c r="B84" s="71"/>
      <c r="C84" s="71"/>
      <c r="D84" s="71"/>
      <c r="E84" s="164" t="s">
        <v>128</v>
      </c>
      <c r="F84" s="71"/>
      <c r="G84" s="79">
        <v>12</v>
      </c>
      <c r="H84" s="82">
        <v>10000</v>
      </c>
      <c r="I84" s="82">
        <f t="shared" si="3"/>
        <v>120000</v>
      </c>
      <c r="J84" s="80">
        <f t="shared" si="4"/>
        <v>71.428571428571431</v>
      </c>
      <c r="K84" s="80">
        <f t="shared" si="5"/>
        <v>857.14285714285711</v>
      </c>
    </row>
    <row r="85" spans="1:11" s="95" customFormat="1" ht="23.4" x14ac:dyDescent="0.25">
      <c r="A85" s="79">
        <v>78</v>
      </c>
      <c r="B85" s="71"/>
      <c r="C85" s="71"/>
      <c r="D85" s="71"/>
      <c r="E85" s="164" t="s">
        <v>127</v>
      </c>
      <c r="F85" s="71"/>
      <c r="G85" s="79">
        <v>12</v>
      </c>
      <c r="H85" s="82">
        <v>10000</v>
      </c>
      <c r="I85" s="82">
        <f t="shared" si="3"/>
        <v>120000</v>
      </c>
      <c r="J85" s="80">
        <f t="shared" si="4"/>
        <v>71.428571428571431</v>
      </c>
      <c r="K85" s="80">
        <f t="shared" si="5"/>
        <v>857.14285714285711</v>
      </c>
    </row>
    <row r="86" spans="1:11" s="95" customFormat="1" ht="12" x14ac:dyDescent="0.25">
      <c r="A86" s="79">
        <v>79</v>
      </c>
      <c r="B86" s="71"/>
      <c r="C86" s="71"/>
      <c r="D86" s="71"/>
      <c r="E86" s="71" t="s">
        <v>287</v>
      </c>
      <c r="F86" s="71"/>
      <c r="G86" s="79">
        <v>12</v>
      </c>
      <c r="H86" s="82">
        <v>5000</v>
      </c>
      <c r="I86" s="82">
        <f t="shared" si="3"/>
        <v>60000</v>
      </c>
      <c r="J86" s="80">
        <f t="shared" si="4"/>
        <v>35.714285714285715</v>
      </c>
      <c r="K86" s="80">
        <f t="shared" si="5"/>
        <v>428.57142857142856</v>
      </c>
    </row>
    <row r="87" spans="1:11" s="95" customFormat="1" ht="23.4" x14ac:dyDescent="0.25">
      <c r="A87" s="79">
        <v>80</v>
      </c>
      <c r="B87" s="71"/>
      <c r="C87" s="71"/>
      <c r="D87" s="71"/>
      <c r="E87" s="164" t="s">
        <v>139</v>
      </c>
      <c r="F87" s="71"/>
      <c r="G87" s="79">
        <v>15</v>
      </c>
      <c r="H87" s="82">
        <v>6000</v>
      </c>
      <c r="I87" s="82">
        <f t="shared" si="3"/>
        <v>90000</v>
      </c>
      <c r="J87" s="80">
        <f t="shared" si="4"/>
        <v>42.857142857142854</v>
      </c>
      <c r="K87" s="80">
        <f t="shared" si="5"/>
        <v>642.85714285714278</v>
      </c>
    </row>
    <row r="88" spans="1:11" s="95" customFormat="1" ht="23.4" x14ac:dyDescent="0.25">
      <c r="A88" s="79">
        <v>81</v>
      </c>
      <c r="B88" s="71"/>
      <c r="C88" s="71"/>
      <c r="D88" s="71"/>
      <c r="E88" s="164" t="s">
        <v>140</v>
      </c>
      <c r="F88" s="71"/>
      <c r="G88" s="79">
        <v>15</v>
      </c>
      <c r="H88" s="82">
        <v>6000</v>
      </c>
      <c r="I88" s="82">
        <f t="shared" si="3"/>
        <v>90000</v>
      </c>
      <c r="J88" s="80">
        <f t="shared" si="4"/>
        <v>42.857142857142854</v>
      </c>
      <c r="K88" s="80">
        <f t="shared" si="5"/>
        <v>642.85714285714278</v>
      </c>
    </row>
    <row r="89" spans="1:11" s="95" customFormat="1" ht="12" x14ac:dyDescent="0.25">
      <c r="A89" s="79">
        <v>82</v>
      </c>
      <c r="B89" s="71"/>
      <c r="C89" s="71"/>
      <c r="D89" s="71"/>
      <c r="E89" s="71" t="s">
        <v>143</v>
      </c>
      <c r="F89" s="71"/>
      <c r="G89" s="79">
        <v>12</v>
      </c>
      <c r="H89" s="82">
        <v>6000</v>
      </c>
      <c r="I89" s="82">
        <f t="shared" si="3"/>
        <v>72000</v>
      </c>
      <c r="J89" s="80">
        <f t="shared" si="4"/>
        <v>42.857142857142854</v>
      </c>
      <c r="K89" s="80">
        <f t="shared" si="5"/>
        <v>514.28571428571422</v>
      </c>
    </row>
    <row r="90" spans="1:11" s="95" customFormat="1" ht="23.4" x14ac:dyDescent="0.25">
      <c r="A90" s="79">
        <v>83</v>
      </c>
      <c r="B90" s="71"/>
      <c r="C90" s="71"/>
      <c r="D90" s="71"/>
      <c r="E90" s="164" t="s">
        <v>141</v>
      </c>
      <c r="F90" s="71"/>
      <c r="G90" s="79">
        <v>12</v>
      </c>
      <c r="H90" s="82">
        <v>6000</v>
      </c>
      <c r="I90" s="82">
        <f t="shared" si="3"/>
        <v>72000</v>
      </c>
      <c r="J90" s="80">
        <f t="shared" si="4"/>
        <v>42.857142857142854</v>
      </c>
      <c r="K90" s="80">
        <f t="shared" si="5"/>
        <v>514.28571428571422</v>
      </c>
    </row>
    <row r="91" spans="1:11" s="95" customFormat="1" ht="12" x14ac:dyDescent="0.25">
      <c r="A91" s="79">
        <v>84</v>
      </c>
      <c r="B91" s="71"/>
      <c r="C91" s="71"/>
      <c r="D91" s="71"/>
      <c r="E91" s="71" t="s">
        <v>142</v>
      </c>
      <c r="F91" s="71"/>
      <c r="G91" s="79">
        <v>12</v>
      </c>
      <c r="H91" s="82">
        <v>6000</v>
      </c>
      <c r="I91" s="82">
        <f t="shared" si="3"/>
        <v>72000</v>
      </c>
      <c r="J91" s="80">
        <f t="shared" si="4"/>
        <v>42.857142857142854</v>
      </c>
      <c r="K91" s="80">
        <f t="shared" si="5"/>
        <v>514.28571428571422</v>
      </c>
    </row>
    <row r="92" spans="1:11" s="95" customFormat="1" ht="12" x14ac:dyDescent="0.25">
      <c r="A92" s="89">
        <v>85</v>
      </c>
      <c r="B92" s="88"/>
      <c r="C92" s="177"/>
      <c r="D92" s="178"/>
      <c r="E92" s="88" t="s">
        <v>463</v>
      </c>
      <c r="F92" s="88"/>
      <c r="G92" s="89">
        <v>240</v>
      </c>
      <c r="H92" s="179">
        <v>60000</v>
      </c>
      <c r="I92" s="179">
        <f t="shared" si="3"/>
        <v>14400000</v>
      </c>
      <c r="J92" s="92">
        <f t="shared" si="4"/>
        <v>428.57142857142856</v>
      </c>
      <c r="K92" s="80">
        <f t="shared" si="5"/>
        <v>102857.14285714286</v>
      </c>
    </row>
    <row r="93" spans="1:11" s="95" customFormat="1" ht="12" x14ac:dyDescent="0.25">
      <c r="A93" s="89">
        <v>86</v>
      </c>
      <c r="B93" s="88"/>
      <c r="C93" s="177"/>
      <c r="D93" s="178"/>
      <c r="E93" s="88" t="s">
        <v>464</v>
      </c>
      <c r="F93" s="88"/>
      <c r="G93" s="89">
        <v>240</v>
      </c>
      <c r="H93" s="179">
        <v>60000</v>
      </c>
      <c r="I93" s="179">
        <f t="shared" si="3"/>
        <v>14400000</v>
      </c>
      <c r="J93" s="92">
        <f t="shared" si="4"/>
        <v>428.57142857142856</v>
      </c>
      <c r="K93" s="80">
        <f t="shared" si="5"/>
        <v>102857.14285714286</v>
      </c>
    </row>
    <row r="94" spans="1:11" s="95" customFormat="1" ht="12" x14ac:dyDescent="0.25">
      <c r="A94" s="89">
        <v>87</v>
      </c>
      <c r="B94" s="88"/>
      <c r="C94" s="177"/>
      <c r="D94" s="178"/>
      <c r="E94" s="88" t="s">
        <v>462</v>
      </c>
      <c r="F94" s="88"/>
      <c r="G94" s="89">
        <v>240</v>
      </c>
      <c r="H94" s="179">
        <v>60000</v>
      </c>
      <c r="I94" s="179">
        <f t="shared" si="3"/>
        <v>14400000</v>
      </c>
      <c r="J94" s="92">
        <f t="shared" si="4"/>
        <v>428.57142857142856</v>
      </c>
      <c r="K94" s="80">
        <f t="shared" si="5"/>
        <v>102857.14285714286</v>
      </c>
    </row>
    <row r="95" spans="1:11" s="95" customFormat="1" ht="12" x14ac:dyDescent="0.25">
      <c r="A95" s="89">
        <v>88</v>
      </c>
      <c r="B95" s="88"/>
      <c r="C95" s="177"/>
      <c r="D95" s="178"/>
      <c r="E95" s="88" t="s">
        <v>465</v>
      </c>
      <c r="F95" s="88"/>
      <c r="G95" s="89">
        <v>240</v>
      </c>
      <c r="H95" s="179">
        <v>60000</v>
      </c>
      <c r="I95" s="179">
        <f t="shared" si="3"/>
        <v>14400000</v>
      </c>
      <c r="J95" s="92">
        <f t="shared" si="4"/>
        <v>428.57142857142856</v>
      </c>
      <c r="K95" s="80">
        <f t="shared" si="5"/>
        <v>102857.14285714286</v>
      </c>
    </row>
    <row r="96" spans="1:11" s="95" customFormat="1" ht="12" x14ac:dyDescent="0.25">
      <c r="A96" s="89">
        <v>89</v>
      </c>
      <c r="B96" s="88"/>
      <c r="C96" s="177"/>
      <c r="D96" s="178"/>
      <c r="E96" s="88" t="s">
        <v>461</v>
      </c>
      <c r="F96" s="88"/>
      <c r="G96" s="89">
        <v>120</v>
      </c>
      <c r="H96" s="179">
        <v>72000</v>
      </c>
      <c r="I96" s="179">
        <f t="shared" si="3"/>
        <v>8640000</v>
      </c>
      <c r="J96" s="92">
        <f t="shared" si="4"/>
        <v>514.28571428571433</v>
      </c>
      <c r="K96" s="80">
        <f t="shared" si="5"/>
        <v>61714.285714285717</v>
      </c>
    </row>
    <row r="97" spans="1:11" s="95" customFormat="1" ht="12" x14ac:dyDescent="0.25">
      <c r="A97" s="89">
        <v>90</v>
      </c>
      <c r="B97" s="88"/>
      <c r="C97" s="177"/>
      <c r="D97" s="178"/>
      <c r="E97" s="88" t="s">
        <v>466</v>
      </c>
      <c r="F97" s="88"/>
      <c r="G97" s="89">
        <v>120</v>
      </c>
      <c r="H97" s="179">
        <v>72000</v>
      </c>
      <c r="I97" s="179">
        <f t="shared" si="3"/>
        <v>8640000</v>
      </c>
      <c r="J97" s="92">
        <f t="shared" si="4"/>
        <v>514.28571428571433</v>
      </c>
      <c r="K97" s="80">
        <f t="shared" si="5"/>
        <v>61714.285714285717</v>
      </c>
    </row>
    <row r="98" spans="1:11" s="95" customFormat="1" ht="12" x14ac:dyDescent="0.25">
      <c r="A98" s="89">
        <v>91</v>
      </c>
      <c r="B98" s="88"/>
      <c r="C98" s="177"/>
      <c r="D98" s="178"/>
      <c r="E98" s="88" t="s">
        <v>467</v>
      </c>
      <c r="F98" s="88"/>
      <c r="G98" s="89">
        <v>120</v>
      </c>
      <c r="H98" s="179">
        <v>72000</v>
      </c>
      <c r="I98" s="179">
        <f t="shared" si="3"/>
        <v>8640000</v>
      </c>
      <c r="J98" s="92">
        <f t="shared" si="4"/>
        <v>514.28571428571433</v>
      </c>
      <c r="K98" s="80">
        <f t="shared" si="5"/>
        <v>61714.285714285717</v>
      </c>
    </row>
    <row r="99" spans="1:11" s="95" customFormat="1" ht="12" x14ac:dyDescent="0.25">
      <c r="A99" s="89">
        <v>92</v>
      </c>
      <c r="B99" s="88"/>
      <c r="C99" s="177"/>
      <c r="D99" s="178"/>
      <c r="E99" s="88" t="s">
        <v>468</v>
      </c>
      <c r="F99" s="88"/>
      <c r="G99" s="89">
        <v>120</v>
      </c>
      <c r="H99" s="179">
        <v>72000</v>
      </c>
      <c r="I99" s="179">
        <f t="shared" si="3"/>
        <v>8640000</v>
      </c>
      <c r="J99" s="92">
        <f t="shared" si="4"/>
        <v>514.28571428571433</v>
      </c>
      <c r="K99" s="80">
        <f t="shared" si="5"/>
        <v>61714.285714285717</v>
      </c>
    </row>
    <row r="100" spans="1:11" s="95" customFormat="1" ht="12" x14ac:dyDescent="0.25">
      <c r="A100" s="89">
        <v>93</v>
      </c>
      <c r="B100" s="88"/>
      <c r="C100" s="177"/>
      <c r="D100" s="178"/>
      <c r="E100" s="88" t="s">
        <v>469</v>
      </c>
      <c r="F100" s="88"/>
      <c r="G100" s="89">
        <v>60</v>
      </c>
      <c r="H100" s="179">
        <v>72000</v>
      </c>
      <c r="I100" s="179">
        <f t="shared" si="3"/>
        <v>4320000</v>
      </c>
      <c r="J100" s="92">
        <f t="shared" si="4"/>
        <v>514.28571428571433</v>
      </c>
      <c r="K100" s="80">
        <f t="shared" si="5"/>
        <v>30857.142857142859</v>
      </c>
    </row>
    <row r="101" spans="1:11" s="95" customFormat="1" ht="12" x14ac:dyDescent="0.25">
      <c r="A101" s="89">
        <v>94</v>
      </c>
      <c r="B101" s="88"/>
      <c r="C101" s="177"/>
      <c r="D101" s="178"/>
      <c r="E101" s="88" t="s">
        <v>470</v>
      </c>
      <c r="F101" s="88"/>
      <c r="G101" s="89">
        <v>60</v>
      </c>
      <c r="H101" s="179">
        <v>72000</v>
      </c>
      <c r="I101" s="179">
        <f t="shared" si="3"/>
        <v>4320000</v>
      </c>
      <c r="J101" s="92">
        <f t="shared" si="4"/>
        <v>514.28571428571433</v>
      </c>
      <c r="K101" s="80">
        <f t="shared" si="5"/>
        <v>30857.142857142859</v>
      </c>
    </row>
    <row r="102" spans="1:11" s="95" customFormat="1" ht="12" x14ac:dyDescent="0.25">
      <c r="A102" s="89">
        <v>95</v>
      </c>
      <c r="B102" s="88"/>
      <c r="C102" s="177"/>
      <c r="D102" s="178"/>
      <c r="E102" s="88" t="s">
        <v>471</v>
      </c>
      <c r="F102" s="88"/>
      <c r="G102" s="89">
        <v>60</v>
      </c>
      <c r="H102" s="179">
        <v>72000</v>
      </c>
      <c r="I102" s="179">
        <f t="shared" si="3"/>
        <v>4320000</v>
      </c>
      <c r="J102" s="92">
        <f t="shared" si="4"/>
        <v>514.28571428571433</v>
      </c>
      <c r="K102" s="80">
        <f t="shared" si="5"/>
        <v>30857.142857142859</v>
      </c>
    </row>
    <row r="103" spans="1:11" s="95" customFormat="1" ht="12" x14ac:dyDescent="0.25">
      <c r="A103" s="89">
        <v>96</v>
      </c>
      <c r="B103" s="88"/>
      <c r="C103" s="177"/>
      <c r="D103" s="178"/>
      <c r="E103" s="88" t="s">
        <v>472</v>
      </c>
      <c r="F103" s="88"/>
      <c r="G103" s="89">
        <v>60</v>
      </c>
      <c r="H103" s="179">
        <v>72000</v>
      </c>
      <c r="I103" s="179">
        <f t="shared" si="3"/>
        <v>4320000</v>
      </c>
      <c r="J103" s="92">
        <f t="shared" si="4"/>
        <v>514.28571428571433</v>
      </c>
      <c r="K103" s="80">
        <f t="shared" si="5"/>
        <v>30857.142857142859</v>
      </c>
    </row>
    <row r="104" spans="1:11" s="95" customFormat="1" ht="12" x14ac:dyDescent="0.25">
      <c r="A104" s="89">
        <v>97</v>
      </c>
      <c r="B104" s="88"/>
      <c r="C104" s="177"/>
      <c r="D104" s="178"/>
      <c r="E104" s="88" t="s">
        <v>473</v>
      </c>
      <c r="F104" s="88"/>
      <c r="G104" s="89">
        <v>60</v>
      </c>
      <c r="H104" s="179">
        <v>60000</v>
      </c>
      <c r="I104" s="179">
        <f t="shared" si="3"/>
        <v>3600000</v>
      </c>
      <c r="J104" s="92">
        <f t="shared" si="4"/>
        <v>428.57142857142856</v>
      </c>
      <c r="K104" s="80">
        <f t="shared" si="5"/>
        <v>25714.285714285714</v>
      </c>
    </row>
    <row r="105" spans="1:11" s="95" customFormat="1" ht="12" x14ac:dyDescent="0.25">
      <c r="A105" s="89">
        <v>98</v>
      </c>
      <c r="B105" s="88"/>
      <c r="C105" s="177"/>
      <c r="D105" s="178"/>
      <c r="E105" s="88" t="s">
        <v>480</v>
      </c>
      <c r="F105" s="88"/>
      <c r="G105" s="89">
        <v>60</v>
      </c>
      <c r="H105" s="179">
        <v>60000</v>
      </c>
      <c r="I105" s="179">
        <f t="shared" si="3"/>
        <v>3600000</v>
      </c>
      <c r="J105" s="92">
        <f t="shared" si="4"/>
        <v>428.57142857142856</v>
      </c>
      <c r="K105" s="80">
        <f t="shared" si="5"/>
        <v>25714.285714285714</v>
      </c>
    </row>
    <row r="106" spans="1:11" s="95" customFormat="1" ht="12" x14ac:dyDescent="0.25">
      <c r="A106" s="89">
        <v>99</v>
      </c>
      <c r="B106" s="88"/>
      <c r="C106" s="177"/>
      <c r="D106" s="178"/>
      <c r="E106" s="88" t="s">
        <v>481</v>
      </c>
      <c r="F106" s="88"/>
      <c r="G106" s="89">
        <v>60</v>
      </c>
      <c r="H106" s="179">
        <v>60000</v>
      </c>
      <c r="I106" s="179">
        <f t="shared" si="3"/>
        <v>3600000</v>
      </c>
      <c r="J106" s="92">
        <f t="shared" si="4"/>
        <v>428.57142857142856</v>
      </c>
      <c r="K106" s="80">
        <f t="shared" si="5"/>
        <v>25714.285714285714</v>
      </c>
    </row>
    <row r="107" spans="1:11" s="95" customFormat="1" ht="12" x14ac:dyDescent="0.25">
      <c r="A107" s="89">
        <v>100</v>
      </c>
      <c r="B107" s="88"/>
      <c r="C107" s="177"/>
      <c r="D107" s="178"/>
      <c r="E107" s="88" t="s">
        <v>482</v>
      </c>
      <c r="F107" s="88"/>
      <c r="G107" s="89">
        <v>60</v>
      </c>
      <c r="H107" s="179">
        <v>60000</v>
      </c>
      <c r="I107" s="179">
        <f t="shared" si="3"/>
        <v>3600000</v>
      </c>
      <c r="J107" s="92">
        <f t="shared" si="4"/>
        <v>428.57142857142856</v>
      </c>
      <c r="K107" s="80">
        <f t="shared" si="5"/>
        <v>25714.285714285714</v>
      </c>
    </row>
    <row r="108" spans="1:11" s="95" customFormat="1" ht="12" x14ac:dyDescent="0.25">
      <c r="A108" s="89">
        <v>101</v>
      </c>
      <c r="B108" s="88"/>
      <c r="C108" s="177"/>
      <c r="D108" s="178"/>
      <c r="E108" s="88" t="s">
        <v>474</v>
      </c>
      <c r="F108" s="88"/>
      <c r="G108" s="89">
        <v>36</v>
      </c>
      <c r="H108" s="179">
        <v>72000</v>
      </c>
      <c r="I108" s="179">
        <f t="shared" si="3"/>
        <v>2592000</v>
      </c>
      <c r="J108" s="92">
        <f t="shared" si="4"/>
        <v>514.28571428571433</v>
      </c>
      <c r="K108" s="80">
        <f t="shared" si="5"/>
        <v>18514.285714285717</v>
      </c>
    </row>
    <row r="109" spans="1:11" s="95" customFormat="1" ht="12" x14ac:dyDescent="0.25">
      <c r="A109" s="89">
        <v>102</v>
      </c>
      <c r="B109" s="88"/>
      <c r="C109" s="177"/>
      <c r="D109" s="178"/>
      <c r="E109" s="88" t="s">
        <v>475</v>
      </c>
      <c r="F109" s="88"/>
      <c r="G109" s="89">
        <v>12</v>
      </c>
      <c r="H109" s="179">
        <v>60000</v>
      </c>
      <c r="I109" s="179">
        <f t="shared" si="3"/>
        <v>720000</v>
      </c>
      <c r="J109" s="92">
        <f t="shared" si="4"/>
        <v>428.57142857142856</v>
      </c>
      <c r="K109" s="80">
        <f t="shared" si="5"/>
        <v>5142.8571428571431</v>
      </c>
    </row>
    <row r="110" spans="1:11" x14ac:dyDescent="0.3">
      <c r="A110" s="88"/>
      <c r="B110" s="88"/>
      <c r="C110" s="242" t="s">
        <v>334</v>
      </c>
      <c r="D110" s="243"/>
      <c r="E110" s="88"/>
      <c r="F110" s="88"/>
      <c r="G110" s="89"/>
      <c r="H110" s="90"/>
      <c r="I110" s="91">
        <f>SUM(I8:I95)</f>
        <v>572421000</v>
      </c>
      <c r="J110" s="92"/>
      <c r="K110" s="80"/>
    </row>
    <row r="111" spans="1:11" ht="15.6" x14ac:dyDescent="0.3">
      <c r="A111" s="84"/>
      <c r="B111" s="84"/>
      <c r="C111" s="119" t="s">
        <v>294</v>
      </c>
      <c r="D111" s="84"/>
      <c r="E111" s="84"/>
      <c r="F111" s="84"/>
      <c r="G111" s="86"/>
      <c r="H111" s="84"/>
      <c r="I111" s="84"/>
      <c r="J111" s="80"/>
      <c r="K111" s="118">
        <f>SUM(K8:K110)</f>
        <v>4585521.4285714254</v>
      </c>
    </row>
    <row r="116" spans="12:12" x14ac:dyDescent="0.3">
      <c r="L116" s="70"/>
    </row>
  </sheetData>
  <mergeCells count="3">
    <mergeCell ref="A1:I1"/>
    <mergeCell ref="C110:D110"/>
    <mergeCell ref="D3:I3"/>
  </mergeCells>
  <pageMargins left="0.7" right="0.7" top="0.75" bottom="0.75" header="0.3" footer="0.3"/>
  <pageSetup paperSize="9" scale="90" orientation="landscape" r:id="rId1"/>
  <headerFooter>
    <oddHeader xml:space="preserve">&amp;C&amp;"-,Bold"RESTRICTED&amp;"-,Regular"
</oddHeader>
    <oddFooter>&amp;CPage &amp;P of &amp;N
&amp;"-,Bold"RESTRICTED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78"/>
  <sheetViews>
    <sheetView tabSelected="1" showWhiteSpace="0" view="pageLayout" zoomScaleNormal="100" workbookViewId="0">
      <selection activeCell="D1" sqref="D1"/>
    </sheetView>
  </sheetViews>
  <sheetFormatPr defaultRowHeight="14.4" x14ac:dyDescent="0.3"/>
  <cols>
    <col min="1" max="1" width="4.44140625" bestFit="1" customWidth="1"/>
    <col min="2" max="2" width="7.21875" bestFit="1" customWidth="1"/>
    <col min="3" max="3" width="12.88671875" customWidth="1"/>
    <col min="4" max="4" width="13.33203125" bestFit="1" customWidth="1"/>
    <col min="5" max="5" width="24.88671875" customWidth="1"/>
    <col min="6" max="6" width="11.33203125" customWidth="1"/>
    <col min="7" max="7" width="4.109375" style="6" bestFit="1" customWidth="1"/>
    <col min="8" max="8" width="12.5546875" customWidth="1"/>
    <col min="9" max="9" width="18" customWidth="1"/>
    <col min="10" max="10" width="12.6640625" style="73" customWidth="1"/>
    <col min="11" max="11" width="24" style="73" customWidth="1"/>
  </cols>
  <sheetData>
    <row r="5" spans="1:11" x14ac:dyDescent="0.3">
      <c r="A5" s="38"/>
      <c r="B5" s="38"/>
      <c r="C5" s="38"/>
      <c r="D5" s="247" t="s">
        <v>483</v>
      </c>
      <c r="E5" s="247"/>
      <c r="F5" s="247"/>
      <c r="G5" s="247"/>
      <c r="H5" s="247"/>
      <c r="I5" s="38"/>
      <c r="J5" s="96"/>
      <c r="K5" s="96"/>
    </row>
    <row r="6" spans="1:11" x14ac:dyDescent="0.3">
      <c r="A6" s="38"/>
      <c r="B6" s="38"/>
      <c r="C6" s="38"/>
      <c r="D6" s="38"/>
      <c r="E6" s="38"/>
      <c r="F6" s="38"/>
      <c r="G6" s="36"/>
      <c r="H6" s="38"/>
      <c r="I6" s="38"/>
      <c r="J6" s="96"/>
      <c r="K6" s="96"/>
    </row>
    <row r="7" spans="1:11" s="12" customFormat="1" ht="40.200000000000003" x14ac:dyDescent="0.3">
      <c r="A7" s="52" t="s">
        <v>153</v>
      </c>
      <c r="B7" s="53" t="s">
        <v>219</v>
      </c>
      <c r="C7" s="44" t="s">
        <v>1</v>
      </c>
      <c r="D7" s="44" t="s">
        <v>2</v>
      </c>
      <c r="E7" s="51" t="s">
        <v>101</v>
      </c>
      <c r="F7" s="51" t="s">
        <v>220</v>
      </c>
      <c r="G7" s="44" t="s">
        <v>4</v>
      </c>
      <c r="H7" s="50" t="s">
        <v>290</v>
      </c>
      <c r="I7" s="44" t="s">
        <v>291</v>
      </c>
      <c r="J7" s="106" t="s">
        <v>331</v>
      </c>
      <c r="K7" s="103" t="s">
        <v>292</v>
      </c>
    </row>
    <row r="8" spans="1:11" x14ac:dyDescent="0.3">
      <c r="A8" s="44" t="s">
        <v>8</v>
      </c>
      <c r="B8" s="44" t="s">
        <v>9</v>
      </c>
      <c r="C8" s="44" t="s">
        <v>10</v>
      </c>
      <c r="D8" s="44" t="s">
        <v>11</v>
      </c>
      <c r="E8" s="44" t="s">
        <v>12</v>
      </c>
      <c r="F8" s="44" t="s">
        <v>13</v>
      </c>
      <c r="G8" s="44" t="s">
        <v>14</v>
      </c>
      <c r="H8" s="44" t="s">
        <v>15</v>
      </c>
      <c r="I8" s="44" t="s">
        <v>16</v>
      </c>
      <c r="J8" s="107" t="s">
        <v>102</v>
      </c>
      <c r="K8" s="133" t="s">
        <v>340</v>
      </c>
    </row>
    <row r="9" spans="1:11" s="12" customFormat="1" ht="15.6" x14ac:dyDescent="0.3">
      <c r="A9" s="44"/>
      <c r="B9" s="54" t="s">
        <v>104</v>
      </c>
      <c r="C9" s="44" t="s">
        <v>238</v>
      </c>
      <c r="D9" s="45">
        <v>2201900002</v>
      </c>
      <c r="E9" s="45" t="s">
        <v>173</v>
      </c>
      <c r="F9" s="45"/>
      <c r="G9" s="46"/>
      <c r="H9" s="47"/>
      <c r="I9" s="47"/>
      <c r="J9" s="108"/>
      <c r="K9" s="104"/>
    </row>
    <row r="10" spans="1:11" s="12" customFormat="1" ht="40.200000000000003" x14ac:dyDescent="0.3">
      <c r="A10" s="46">
        <v>1</v>
      </c>
      <c r="B10" s="47"/>
      <c r="C10" s="47"/>
      <c r="D10" s="47"/>
      <c r="E10" s="47" t="s">
        <v>144</v>
      </c>
      <c r="F10" s="58" t="s">
        <v>251</v>
      </c>
      <c r="G10" s="46">
        <v>20</v>
      </c>
      <c r="H10" s="48">
        <v>200000</v>
      </c>
      <c r="I10" s="48">
        <f>G10*H10</f>
        <v>4000000</v>
      </c>
      <c r="J10" s="108">
        <f>H10/140</f>
        <v>1428.5714285714287</v>
      </c>
      <c r="K10" s="105">
        <f>G10*J10</f>
        <v>28571.428571428572</v>
      </c>
    </row>
    <row r="11" spans="1:11" s="12" customFormat="1" ht="15.6" x14ac:dyDescent="0.3">
      <c r="A11" s="46">
        <v>2</v>
      </c>
      <c r="B11" s="47"/>
      <c r="C11" s="47"/>
      <c r="D11" s="47"/>
      <c r="E11" s="47" t="s">
        <v>145</v>
      </c>
      <c r="F11" s="47"/>
      <c r="G11" s="46">
        <v>10</v>
      </c>
      <c r="H11" s="48">
        <v>150000</v>
      </c>
      <c r="I11" s="48">
        <f t="shared" ref="I11:I67" si="0">G11*H11</f>
        <v>1500000</v>
      </c>
      <c r="J11" s="108">
        <f t="shared" ref="J11:J67" si="1">H11/140</f>
        <v>1071.4285714285713</v>
      </c>
      <c r="K11" s="105">
        <f t="shared" ref="K11:K67" si="2">G11*J11</f>
        <v>10714.285714285714</v>
      </c>
    </row>
    <row r="12" spans="1:11" s="12" customFormat="1" ht="15.6" x14ac:dyDescent="0.3">
      <c r="A12" s="46">
        <v>3</v>
      </c>
      <c r="B12" s="47"/>
      <c r="C12" s="47"/>
      <c r="D12" s="47"/>
      <c r="E12" s="47" t="s">
        <v>319</v>
      </c>
      <c r="F12" s="41" t="s">
        <v>317</v>
      </c>
      <c r="G12" s="46">
        <v>20</v>
      </c>
      <c r="H12" s="48">
        <v>150000</v>
      </c>
      <c r="I12" s="48">
        <f t="shared" si="0"/>
        <v>3000000</v>
      </c>
      <c r="J12" s="108">
        <f t="shared" si="1"/>
        <v>1071.4285714285713</v>
      </c>
      <c r="K12" s="105">
        <f t="shared" si="2"/>
        <v>21428.571428571428</v>
      </c>
    </row>
    <row r="13" spans="1:11" s="12" customFormat="1" ht="15.6" x14ac:dyDescent="0.3">
      <c r="A13" s="46">
        <v>4</v>
      </c>
      <c r="B13" s="47"/>
      <c r="C13" s="47"/>
      <c r="D13" s="47"/>
      <c r="E13" s="47" t="s">
        <v>342</v>
      </c>
      <c r="F13" s="47"/>
      <c r="G13" s="46">
        <v>10</v>
      </c>
      <c r="H13" s="48">
        <v>100000</v>
      </c>
      <c r="I13" s="48">
        <f t="shared" si="0"/>
        <v>1000000</v>
      </c>
      <c r="J13" s="108">
        <f t="shared" si="1"/>
        <v>714.28571428571433</v>
      </c>
      <c r="K13" s="105">
        <f t="shared" si="2"/>
        <v>7142.8571428571431</v>
      </c>
    </row>
    <row r="14" spans="1:11" s="12" customFormat="1" ht="15.6" x14ac:dyDescent="0.3">
      <c r="A14" s="46">
        <v>5</v>
      </c>
      <c r="B14" s="47"/>
      <c r="C14" s="47"/>
      <c r="D14" s="47"/>
      <c r="E14" s="47" t="s">
        <v>318</v>
      </c>
      <c r="F14" s="47"/>
      <c r="G14" s="46">
        <v>10</v>
      </c>
      <c r="H14" s="48">
        <v>90000</v>
      </c>
      <c r="I14" s="48">
        <f t="shared" si="0"/>
        <v>900000</v>
      </c>
      <c r="J14" s="108">
        <f t="shared" si="1"/>
        <v>642.85714285714289</v>
      </c>
      <c r="K14" s="105">
        <f t="shared" si="2"/>
        <v>6428.5714285714294</v>
      </c>
    </row>
    <row r="15" spans="1:11" s="12" customFormat="1" ht="27" x14ac:dyDescent="0.3">
      <c r="A15" s="46">
        <v>6</v>
      </c>
      <c r="B15" s="47"/>
      <c r="C15" s="47"/>
      <c r="D15" s="47"/>
      <c r="E15" s="59" t="s">
        <v>321</v>
      </c>
      <c r="F15" s="47"/>
      <c r="G15" s="46">
        <v>5</v>
      </c>
      <c r="H15" s="48">
        <v>100000</v>
      </c>
      <c r="I15" s="48">
        <f t="shared" si="0"/>
        <v>500000</v>
      </c>
      <c r="J15" s="108">
        <f t="shared" si="1"/>
        <v>714.28571428571433</v>
      </c>
      <c r="K15" s="105">
        <f t="shared" si="2"/>
        <v>3571.4285714285716</v>
      </c>
    </row>
    <row r="16" spans="1:11" s="12" customFormat="1" ht="15.6" x14ac:dyDescent="0.3">
      <c r="A16" s="46">
        <v>7</v>
      </c>
      <c r="B16" s="47"/>
      <c r="C16" s="47"/>
      <c r="D16" s="47"/>
      <c r="E16" s="47" t="s">
        <v>320</v>
      </c>
      <c r="F16" s="47"/>
      <c r="G16" s="46">
        <v>10</v>
      </c>
      <c r="H16" s="48">
        <v>700000</v>
      </c>
      <c r="I16" s="48">
        <f t="shared" si="0"/>
        <v>7000000</v>
      </c>
      <c r="J16" s="108">
        <f t="shared" si="1"/>
        <v>5000</v>
      </c>
      <c r="K16" s="105">
        <f t="shared" si="2"/>
        <v>50000</v>
      </c>
    </row>
    <row r="17" spans="1:11" s="12" customFormat="1" ht="15.6" x14ac:dyDescent="0.3">
      <c r="A17" s="46">
        <v>8</v>
      </c>
      <c r="B17" s="47"/>
      <c r="C17" s="47"/>
      <c r="D17" s="47"/>
      <c r="E17" s="47" t="s">
        <v>163</v>
      </c>
      <c r="F17" s="47"/>
      <c r="G17" s="46">
        <v>10</v>
      </c>
      <c r="H17" s="48">
        <v>100000</v>
      </c>
      <c r="I17" s="48">
        <f t="shared" si="0"/>
        <v>1000000</v>
      </c>
      <c r="J17" s="108">
        <f t="shared" si="1"/>
        <v>714.28571428571433</v>
      </c>
      <c r="K17" s="105">
        <f t="shared" si="2"/>
        <v>7142.8571428571431</v>
      </c>
    </row>
    <row r="18" spans="1:11" s="12" customFormat="1" ht="27" x14ac:dyDescent="0.3">
      <c r="A18" s="46">
        <v>9</v>
      </c>
      <c r="B18" s="47"/>
      <c r="C18" s="47"/>
      <c r="D18" s="47"/>
      <c r="E18" s="59" t="s">
        <v>322</v>
      </c>
      <c r="F18" s="47"/>
      <c r="G18" s="46">
        <v>25</v>
      </c>
      <c r="H18" s="48">
        <v>10000</v>
      </c>
      <c r="I18" s="48">
        <f t="shared" si="0"/>
        <v>250000</v>
      </c>
      <c r="J18" s="108">
        <f t="shared" si="1"/>
        <v>71.428571428571431</v>
      </c>
      <c r="K18" s="105">
        <f t="shared" si="2"/>
        <v>1785.7142857142858</v>
      </c>
    </row>
    <row r="19" spans="1:11" s="12" customFormat="1" ht="40.200000000000003" x14ac:dyDescent="0.3">
      <c r="A19" s="46">
        <v>10</v>
      </c>
      <c r="B19" s="47"/>
      <c r="C19" s="47"/>
      <c r="D19" s="47"/>
      <c r="E19" s="59" t="s">
        <v>343</v>
      </c>
      <c r="F19" s="47"/>
      <c r="G19" s="46">
        <v>15</v>
      </c>
      <c r="H19" s="48">
        <v>10000</v>
      </c>
      <c r="I19" s="48">
        <f t="shared" si="0"/>
        <v>150000</v>
      </c>
      <c r="J19" s="108">
        <f t="shared" si="1"/>
        <v>71.428571428571431</v>
      </c>
      <c r="K19" s="105">
        <f t="shared" si="2"/>
        <v>1071.4285714285716</v>
      </c>
    </row>
    <row r="20" spans="1:11" s="12" customFormat="1" ht="15.6" x14ac:dyDescent="0.3">
      <c r="A20" s="46">
        <v>11</v>
      </c>
      <c r="B20" s="47"/>
      <c r="C20" s="47"/>
      <c r="D20" s="47"/>
      <c r="E20" s="47" t="s">
        <v>451</v>
      </c>
      <c r="F20" s="47"/>
      <c r="G20" s="46">
        <v>5</v>
      </c>
      <c r="H20" s="48">
        <v>160000</v>
      </c>
      <c r="I20" s="48">
        <f t="shared" si="0"/>
        <v>800000</v>
      </c>
      <c r="J20" s="108">
        <f t="shared" si="1"/>
        <v>1142.8571428571429</v>
      </c>
      <c r="K20" s="105">
        <f t="shared" si="2"/>
        <v>5714.2857142857147</v>
      </c>
    </row>
    <row r="21" spans="1:11" s="12" customFormat="1" ht="15.6" x14ac:dyDescent="0.3">
      <c r="A21" s="46">
        <v>12</v>
      </c>
      <c r="B21" s="47"/>
      <c r="C21" s="47"/>
      <c r="D21" s="47"/>
      <c r="E21" s="47" t="s">
        <v>363</v>
      </c>
      <c r="F21" s="47"/>
      <c r="G21" s="46">
        <v>5</v>
      </c>
      <c r="H21" s="48">
        <v>160000</v>
      </c>
      <c r="I21" s="48">
        <f t="shared" si="0"/>
        <v>800000</v>
      </c>
      <c r="J21" s="108">
        <f t="shared" si="1"/>
        <v>1142.8571428571429</v>
      </c>
      <c r="K21" s="105">
        <f t="shared" si="2"/>
        <v>5714.2857142857147</v>
      </c>
    </row>
    <row r="22" spans="1:11" s="12" customFormat="1" ht="15.6" x14ac:dyDescent="0.3">
      <c r="A22" s="46">
        <v>13</v>
      </c>
      <c r="B22" s="47"/>
      <c r="C22" s="47"/>
      <c r="D22" s="47"/>
      <c r="E22" s="47" t="s">
        <v>217</v>
      </c>
      <c r="F22" s="47"/>
      <c r="G22" s="46">
        <v>12</v>
      </c>
      <c r="H22" s="48">
        <v>200000</v>
      </c>
      <c r="I22" s="48">
        <f t="shared" si="0"/>
        <v>2400000</v>
      </c>
      <c r="J22" s="108">
        <f t="shared" si="1"/>
        <v>1428.5714285714287</v>
      </c>
      <c r="K22" s="105">
        <f t="shared" si="2"/>
        <v>17142.857142857145</v>
      </c>
    </row>
    <row r="23" spans="1:11" s="12" customFormat="1" ht="15.6" x14ac:dyDescent="0.3">
      <c r="A23" s="46">
        <v>14</v>
      </c>
      <c r="B23" s="47"/>
      <c r="C23" s="47"/>
      <c r="D23" s="47"/>
      <c r="E23" s="47" t="s">
        <v>323</v>
      </c>
      <c r="F23" s="47"/>
      <c r="G23" s="46">
        <v>50</v>
      </c>
      <c r="H23" s="48">
        <v>50000</v>
      </c>
      <c r="I23" s="48">
        <f t="shared" si="0"/>
        <v>2500000</v>
      </c>
      <c r="J23" s="108">
        <f t="shared" si="1"/>
        <v>357.14285714285717</v>
      </c>
      <c r="K23" s="105">
        <f t="shared" si="2"/>
        <v>17857.142857142859</v>
      </c>
    </row>
    <row r="24" spans="1:11" x14ac:dyDescent="0.3">
      <c r="A24" s="111">
        <v>15</v>
      </c>
      <c r="B24" s="62"/>
      <c r="C24" s="62"/>
      <c r="D24" s="62"/>
      <c r="E24" s="55" t="s">
        <v>324</v>
      </c>
      <c r="G24" s="171">
        <v>5</v>
      </c>
      <c r="H24" s="48">
        <v>900000</v>
      </c>
      <c r="I24" s="48">
        <f t="shared" si="0"/>
        <v>4500000</v>
      </c>
      <c r="J24" s="108">
        <f t="shared" si="1"/>
        <v>6428.5714285714284</v>
      </c>
      <c r="K24" s="105">
        <f t="shared" si="2"/>
        <v>32142.857142857141</v>
      </c>
    </row>
    <row r="25" spans="1:11" s="12" customFormat="1" ht="27.6" x14ac:dyDescent="0.3">
      <c r="A25" s="46">
        <v>16</v>
      </c>
      <c r="B25" s="170"/>
      <c r="C25" s="170"/>
      <c r="D25" s="170"/>
      <c r="E25" s="120" t="s">
        <v>453</v>
      </c>
      <c r="F25" s="134" t="s">
        <v>95</v>
      </c>
      <c r="G25" s="46">
        <v>18</v>
      </c>
      <c r="H25" s="48">
        <v>50000</v>
      </c>
      <c r="I25" s="48">
        <f t="shared" si="0"/>
        <v>900000</v>
      </c>
      <c r="J25" s="108">
        <f t="shared" si="1"/>
        <v>357.14285714285717</v>
      </c>
      <c r="K25" s="105">
        <f t="shared" si="2"/>
        <v>6428.5714285714294</v>
      </c>
    </row>
    <row r="26" spans="1:11" s="12" customFormat="1" ht="27" x14ac:dyDescent="0.3">
      <c r="A26" s="46">
        <v>17</v>
      </c>
      <c r="B26" s="47"/>
      <c r="C26" s="47"/>
      <c r="D26" s="47"/>
      <c r="E26" s="59" t="s">
        <v>452</v>
      </c>
      <c r="F26" s="47"/>
      <c r="G26" s="46">
        <v>18</v>
      </c>
      <c r="H26" s="48">
        <v>50000</v>
      </c>
      <c r="I26" s="48">
        <f t="shared" si="0"/>
        <v>900000</v>
      </c>
      <c r="J26" s="108">
        <f t="shared" si="1"/>
        <v>357.14285714285717</v>
      </c>
      <c r="K26" s="105">
        <f t="shared" si="2"/>
        <v>6428.5714285714294</v>
      </c>
    </row>
    <row r="27" spans="1:11" s="12" customFormat="1" ht="15.6" x14ac:dyDescent="0.3">
      <c r="A27" s="46">
        <v>18</v>
      </c>
      <c r="B27" s="47"/>
      <c r="C27" s="47"/>
      <c r="D27" s="47"/>
      <c r="E27" s="47" t="s">
        <v>316</v>
      </c>
      <c r="F27" s="47"/>
      <c r="G27" s="46">
        <v>10</v>
      </c>
      <c r="H27" s="48">
        <v>7000</v>
      </c>
      <c r="I27" s="48">
        <f t="shared" si="0"/>
        <v>70000</v>
      </c>
      <c r="J27" s="108">
        <f t="shared" si="1"/>
        <v>50</v>
      </c>
      <c r="K27" s="105">
        <f t="shared" si="2"/>
        <v>500</v>
      </c>
    </row>
    <row r="28" spans="1:11" s="12" customFormat="1" ht="15.6" x14ac:dyDescent="0.3">
      <c r="A28" s="46">
        <v>19</v>
      </c>
      <c r="B28" s="47"/>
      <c r="C28" s="47"/>
      <c r="D28" s="47"/>
      <c r="E28" s="47" t="s">
        <v>372</v>
      </c>
      <c r="F28" s="47"/>
      <c r="G28" s="46">
        <v>20</v>
      </c>
      <c r="H28" s="48">
        <v>100000</v>
      </c>
      <c r="I28" s="48">
        <f t="shared" si="0"/>
        <v>2000000</v>
      </c>
      <c r="J28" s="108">
        <f t="shared" si="1"/>
        <v>714.28571428571433</v>
      </c>
      <c r="K28" s="105">
        <f t="shared" si="2"/>
        <v>14285.714285714286</v>
      </c>
    </row>
    <row r="29" spans="1:11" s="12" customFormat="1" ht="15.6" x14ac:dyDescent="0.3">
      <c r="A29" s="46">
        <v>20</v>
      </c>
      <c r="B29" s="47"/>
      <c r="C29" s="47"/>
      <c r="D29" s="47"/>
      <c r="E29" s="47" t="s">
        <v>87</v>
      </c>
      <c r="F29" s="47"/>
      <c r="G29" s="46">
        <v>40</v>
      </c>
      <c r="H29" s="48">
        <v>50000</v>
      </c>
      <c r="I29" s="48">
        <f t="shared" si="0"/>
        <v>2000000</v>
      </c>
      <c r="J29" s="108">
        <f t="shared" si="1"/>
        <v>357.14285714285717</v>
      </c>
      <c r="K29" s="105">
        <f t="shared" si="2"/>
        <v>14285.714285714286</v>
      </c>
    </row>
    <row r="30" spans="1:11" s="12" customFormat="1" ht="15.6" x14ac:dyDescent="0.3">
      <c r="A30" s="46">
        <v>21</v>
      </c>
      <c r="B30" s="47"/>
      <c r="C30" s="47"/>
      <c r="D30" s="47"/>
      <c r="E30" s="47" t="s">
        <v>362</v>
      </c>
      <c r="F30" s="47"/>
      <c r="G30" s="46">
        <v>40</v>
      </c>
      <c r="H30" s="48">
        <v>20000</v>
      </c>
      <c r="I30" s="48">
        <f t="shared" si="0"/>
        <v>800000</v>
      </c>
      <c r="J30" s="108">
        <f t="shared" si="1"/>
        <v>142.85714285714286</v>
      </c>
      <c r="K30" s="105">
        <f t="shared" si="2"/>
        <v>5714.2857142857147</v>
      </c>
    </row>
    <row r="31" spans="1:11" s="12" customFormat="1" ht="15.6" x14ac:dyDescent="0.3">
      <c r="A31" s="46">
        <v>23</v>
      </c>
      <c r="B31" s="47"/>
      <c r="C31" s="47"/>
      <c r="D31" s="47"/>
      <c r="E31" s="47" t="s">
        <v>374</v>
      </c>
      <c r="F31" s="41" t="s">
        <v>252</v>
      </c>
      <c r="G31" s="46">
        <v>100</v>
      </c>
      <c r="H31" s="48">
        <v>160000</v>
      </c>
      <c r="I31" s="48">
        <f t="shared" si="0"/>
        <v>16000000</v>
      </c>
      <c r="J31" s="108">
        <f t="shared" si="1"/>
        <v>1142.8571428571429</v>
      </c>
      <c r="K31" s="105">
        <f t="shared" si="2"/>
        <v>114285.71428571429</v>
      </c>
    </row>
    <row r="32" spans="1:11" s="12" customFormat="1" ht="15.6" x14ac:dyDescent="0.3">
      <c r="A32" s="46">
        <v>24</v>
      </c>
      <c r="B32" s="47"/>
      <c r="C32" s="47"/>
      <c r="D32" s="47"/>
      <c r="E32" s="47" t="s">
        <v>307</v>
      </c>
      <c r="F32" s="47"/>
      <c r="G32" s="46">
        <v>100</v>
      </c>
      <c r="H32" s="48">
        <v>160000</v>
      </c>
      <c r="I32" s="48">
        <f t="shared" si="0"/>
        <v>16000000</v>
      </c>
      <c r="J32" s="108">
        <f t="shared" si="1"/>
        <v>1142.8571428571429</v>
      </c>
      <c r="K32" s="105">
        <f t="shared" si="2"/>
        <v>114285.71428571429</v>
      </c>
    </row>
    <row r="33" spans="1:11" s="12" customFormat="1" ht="15.6" x14ac:dyDescent="0.3">
      <c r="A33" s="46">
        <v>25</v>
      </c>
      <c r="B33" s="47"/>
      <c r="C33" s="47"/>
      <c r="D33" s="47"/>
      <c r="E33" s="47" t="s">
        <v>308</v>
      </c>
      <c r="F33" s="47"/>
      <c r="G33" s="46">
        <v>15</v>
      </c>
      <c r="H33" s="48">
        <v>160000</v>
      </c>
      <c r="I33" s="48">
        <f t="shared" si="0"/>
        <v>2400000</v>
      </c>
      <c r="J33" s="108">
        <f t="shared" si="1"/>
        <v>1142.8571428571429</v>
      </c>
      <c r="K33" s="105">
        <f t="shared" si="2"/>
        <v>17142.857142857145</v>
      </c>
    </row>
    <row r="34" spans="1:11" s="12" customFormat="1" ht="15.6" x14ac:dyDescent="0.3">
      <c r="A34" s="46">
        <v>26</v>
      </c>
      <c r="B34" s="47"/>
      <c r="C34" s="47"/>
      <c r="D34" s="47"/>
      <c r="E34" s="47" t="s">
        <v>309</v>
      </c>
      <c r="F34" s="47"/>
      <c r="G34" s="46">
        <v>10</v>
      </c>
      <c r="H34" s="48">
        <v>300000</v>
      </c>
      <c r="I34" s="48">
        <f t="shared" si="0"/>
        <v>3000000</v>
      </c>
      <c r="J34" s="108">
        <f t="shared" si="1"/>
        <v>2142.8571428571427</v>
      </c>
      <c r="K34" s="105">
        <f t="shared" si="2"/>
        <v>21428.571428571428</v>
      </c>
    </row>
    <row r="35" spans="1:11" s="12" customFormat="1" ht="15.6" x14ac:dyDescent="0.3">
      <c r="A35" s="46">
        <v>27</v>
      </c>
      <c r="B35" s="47"/>
      <c r="C35" s="47"/>
      <c r="D35" s="47"/>
      <c r="E35" s="47" t="s">
        <v>310</v>
      </c>
      <c r="F35" s="47"/>
      <c r="G35" s="46">
        <v>10</v>
      </c>
      <c r="H35" s="48">
        <v>300000</v>
      </c>
      <c r="I35" s="48">
        <f t="shared" si="0"/>
        <v>3000000</v>
      </c>
      <c r="J35" s="108">
        <f t="shared" si="1"/>
        <v>2142.8571428571427</v>
      </c>
      <c r="K35" s="105">
        <f t="shared" si="2"/>
        <v>21428.571428571428</v>
      </c>
    </row>
    <row r="36" spans="1:11" s="12" customFormat="1" ht="15.6" x14ac:dyDescent="0.3">
      <c r="A36" s="46">
        <v>28</v>
      </c>
      <c r="B36" s="47"/>
      <c r="C36" s="47"/>
      <c r="D36" s="47"/>
      <c r="E36" s="47" t="s">
        <v>311</v>
      </c>
      <c r="F36" s="47"/>
      <c r="G36" s="46">
        <v>30</v>
      </c>
      <c r="H36" s="48">
        <v>500000</v>
      </c>
      <c r="I36" s="48">
        <f t="shared" si="0"/>
        <v>15000000</v>
      </c>
      <c r="J36" s="108">
        <f t="shared" si="1"/>
        <v>3571.4285714285716</v>
      </c>
      <c r="K36" s="105">
        <f t="shared" si="2"/>
        <v>107142.85714285714</v>
      </c>
    </row>
    <row r="37" spans="1:11" s="12" customFormat="1" ht="15.6" x14ac:dyDescent="0.3">
      <c r="A37" s="46">
        <v>29</v>
      </c>
      <c r="B37" s="47"/>
      <c r="C37" s="47"/>
      <c r="D37" s="47"/>
      <c r="E37" s="47" t="s">
        <v>312</v>
      </c>
      <c r="F37" s="47"/>
      <c r="G37" s="46">
        <v>20</v>
      </c>
      <c r="H37" s="48">
        <v>500000</v>
      </c>
      <c r="I37" s="48">
        <f t="shared" si="0"/>
        <v>10000000</v>
      </c>
      <c r="J37" s="108">
        <f t="shared" si="1"/>
        <v>3571.4285714285716</v>
      </c>
      <c r="K37" s="105">
        <f t="shared" si="2"/>
        <v>71428.571428571435</v>
      </c>
    </row>
    <row r="38" spans="1:11" s="12" customFormat="1" ht="27" x14ac:dyDescent="0.3">
      <c r="A38" s="46">
        <v>30</v>
      </c>
      <c r="B38" s="47"/>
      <c r="C38" s="47"/>
      <c r="D38" s="47"/>
      <c r="E38" s="59" t="s">
        <v>313</v>
      </c>
      <c r="F38" s="47"/>
      <c r="G38" s="46">
        <v>10</v>
      </c>
      <c r="H38" s="48">
        <v>300000</v>
      </c>
      <c r="I38" s="48">
        <f t="shared" si="0"/>
        <v>3000000</v>
      </c>
      <c r="J38" s="108">
        <f t="shared" si="1"/>
        <v>2142.8571428571427</v>
      </c>
      <c r="K38" s="105">
        <f t="shared" si="2"/>
        <v>21428.571428571428</v>
      </c>
    </row>
    <row r="39" spans="1:11" s="12" customFormat="1" ht="27" x14ac:dyDescent="0.3">
      <c r="A39" s="46">
        <v>31</v>
      </c>
      <c r="B39" s="47"/>
      <c r="C39" s="47"/>
      <c r="D39" s="47"/>
      <c r="E39" s="59" t="s">
        <v>314</v>
      </c>
      <c r="F39" s="47"/>
      <c r="G39" s="46">
        <v>20</v>
      </c>
      <c r="H39" s="48">
        <v>600000</v>
      </c>
      <c r="I39" s="48">
        <f t="shared" si="0"/>
        <v>12000000</v>
      </c>
      <c r="J39" s="108">
        <f t="shared" si="1"/>
        <v>4285.7142857142853</v>
      </c>
      <c r="K39" s="105">
        <f t="shared" si="2"/>
        <v>85714.28571428571</v>
      </c>
    </row>
    <row r="40" spans="1:11" s="12" customFormat="1" ht="27" x14ac:dyDescent="0.3">
      <c r="A40" s="46">
        <v>32</v>
      </c>
      <c r="B40" s="47"/>
      <c r="C40" s="47"/>
      <c r="D40" s="47"/>
      <c r="E40" s="59" t="s">
        <v>315</v>
      </c>
      <c r="F40" s="47"/>
      <c r="G40" s="46">
        <v>10</v>
      </c>
      <c r="H40" s="48">
        <v>600000</v>
      </c>
      <c r="I40" s="48">
        <f t="shared" si="0"/>
        <v>6000000</v>
      </c>
      <c r="J40" s="108">
        <f t="shared" si="1"/>
        <v>4285.7142857142853</v>
      </c>
      <c r="K40" s="105">
        <f t="shared" si="2"/>
        <v>42857.142857142855</v>
      </c>
    </row>
    <row r="41" spans="1:11" s="12" customFormat="1" ht="15.6" x14ac:dyDescent="0.3">
      <c r="A41" s="46">
        <v>33</v>
      </c>
      <c r="B41" s="47"/>
      <c r="C41" s="47"/>
      <c r="D41" s="47"/>
      <c r="E41" s="47" t="s">
        <v>147</v>
      </c>
      <c r="F41" s="47"/>
      <c r="G41" s="46">
        <v>20</v>
      </c>
      <c r="H41" s="48">
        <v>6000</v>
      </c>
      <c r="I41" s="48">
        <f t="shared" si="0"/>
        <v>120000</v>
      </c>
      <c r="J41" s="108">
        <f t="shared" si="1"/>
        <v>42.857142857142854</v>
      </c>
      <c r="K41" s="105">
        <f t="shared" si="2"/>
        <v>857.14285714285711</v>
      </c>
    </row>
    <row r="42" spans="1:11" s="12" customFormat="1" ht="15.6" x14ac:dyDescent="0.3">
      <c r="A42" s="46">
        <v>34</v>
      </c>
      <c r="B42" s="47"/>
      <c r="C42" s="47"/>
      <c r="D42" s="47"/>
      <c r="E42" s="47" t="s">
        <v>69</v>
      </c>
      <c r="F42" s="47"/>
      <c r="G42" s="46">
        <v>20</v>
      </c>
      <c r="H42" s="48">
        <v>2500</v>
      </c>
      <c r="I42" s="48">
        <f t="shared" si="0"/>
        <v>50000</v>
      </c>
      <c r="J42" s="108">
        <f t="shared" si="1"/>
        <v>17.857142857142858</v>
      </c>
      <c r="K42" s="105">
        <f t="shared" si="2"/>
        <v>357.14285714285717</v>
      </c>
    </row>
    <row r="43" spans="1:11" s="12" customFormat="1" ht="15.6" x14ac:dyDescent="0.3">
      <c r="A43" s="46">
        <v>35</v>
      </c>
      <c r="B43" s="47"/>
      <c r="C43" s="47"/>
      <c r="D43" s="47"/>
      <c r="E43" s="47" t="s">
        <v>70</v>
      </c>
      <c r="F43" s="47"/>
      <c r="G43" s="46">
        <v>10</v>
      </c>
      <c r="H43" s="48">
        <v>2500</v>
      </c>
      <c r="I43" s="48">
        <f t="shared" si="0"/>
        <v>25000</v>
      </c>
      <c r="J43" s="108">
        <f t="shared" si="1"/>
        <v>17.857142857142858</v>
      </c>
      <c r="K43" s="105">
        <f t="shared" si="2"/>
        <v>178.57142857142858</v>
      </c>
    </row>
    <row r="44" spans="1:11" s="12" customFormat="1" ht="15.6" x14ac:dyDescent="0.3">
      <c r="A44" s="46">
        <v>36</v>
      </c>
      <c r="B44" s="47"/>
      <c r="C44" s="47"/>
      <c r="D44" s="47"/>
      <c r="E44" s="47" t="s">
        <v>146</v>
      </c>
      <c r="F44" s="47"/>
      <c r="G44" s="46">
        <v>20</v>
      </c>
      <c r="H44" s="48">
        <v>20000</v>
      </c>
      <c r="I44" s="48">
        <f t="shared" si="0"/>
        <v>400000</v>
      </c>
      <c r="J44" s="108">
        <f t="shared" si="1"/>
        <v>142.85714285714286</v>
      </c>
      <c r="K44" s="105">
        <f t="shared" si="2"/>
        <v>2857.1428571428573</v>
      </c>
    </row>
    <row r="45" spans="1:11" s="12" customFormat="1" ht="15.6" x14ac:dyDescent="0.3">
      <c r="A45" s="46">
        <v>37</v>
      </c>
      <c r="B45" s="47"/>
      <c r="C45" s="47"/>
      <c r="D45" s="47"/>
      <c r="E45" s="47" t="s">
        <v>258</v>
      </c>
      <c r="F45" s="47"/>
      <c r="G45" s="46">
        <v>20</v>
      </c>
      <c r="H45" s="48">
        <v>20000</v>
      </c>
      <c r="I45" s="48">
        <f t="shared" si="0"/>
        <v>400000</v>
      </c>
      <c r="J45" s="108">
        <f t="shared" si="1"/>
        <v>142.85714285714286</v>
      </c>
      <c r="K45" s="105">
        <f t="shared" si="2"/>
        <v>2857.1428571428573</v>
      </c>
    </row>
    <row r="46" spans="1:11" x14ac:dyDescent="0.3">
      <c r="A46" s="46">
        <v>38</v>
      </c>
      <c r="B46" s="28"/>
      <c r="C46" s="28"/>
      <c r="D46" s="28"/>
      <c r="E46" s="55" t="s">
        <v>253</v>
      </c>
      <c r="F46" s="28"/>
      <c r="G46" s="46">
        <v>20</v>
      </c>
      <c r="H46" s="48">
        <v>5000</v>
      </c>
      <c r="I46" s="48">
        <f t="shared" si="0"/>
        <v>100000</v>
      </c>
      <c r="J46" s="108">
        <f t="shared" si="1"/>
        <v>35.714285714285715</v>
      </c>
      <c r="K46" s="105">
        <f t="shared" si="2"/>
        <v>714.28571428571433</v>
      </c>
    </row>
    <row r="47" spans="1:11" x14ac:dyDescent="0.3">
      <c r="A47" s="46">
        <v>39</v>
      </c>
      <c r="B47" s="28"/>
      <c r="C47" s="28"/>
      <c r="D47" s="28"/>
      <c r="E47" s="55" t="s">
        <v>254</v>
      </c>
      <c r="F47" s="28"/>
      <c r="G47" s="46">
        <v>20</v>
      </c>
      <c r="H47" s="48">
        <v>30000</v>
      </c>
      <c r="I47" s="48">
        <f t="shared" si="0"/>
        <v>600000</v>
      </c>
      <c r="J47" s="108">
        <f t="shared" si="1"/>
        <v>214.28571428571428</v>
      </c>
      <c r="K47" s="105">
        <f t="shared" si="2"/>
        <v>4285.7142857142853</v>
      </c>
    </row>
    <row r="48" spans="1:11" ht="27" x14ac:dyDescent="0.3">
      <c r="A48" s="46">
        <v>40</v>
      </c>
      <c r="B48" s="28"/>
      <c r="C48" s="28"/>
      <c r="D48" s="28"/>
      <c r="E48" s="169" t="s">
        <v>255</v>
      </c>
      <c r="F48" s="28"/>
      <c r="G48" s="46">
        <v>20</v>
      </c>
      <c r="H48" s="48">
        <v>27000</v>
      </c>
      <c r="I48" s="48">
        <f t="shared" si="0"/>
        <v>540000</v>
      </c>
      <c r="J48" s="108">
        <f t="shared" si="1"/>
        <v>192.85714285714286</v>
      </c>
      <c r="K48" s="105">
        <f t="shared" si="2"/>
        <v>3857.1428571428573</v>
      </c>
    </row>
    <row r="49" spans="1:11" x14ac:dyDescent="0.3">
      <c r="A49" s="46">
        <v>41</v>
      </c>
      <c r="B49" s="28"/>
      <c r="C49" s="28"/>
      <c r="D49" s="28"/>
      <c r="E49" s="55" t="s">
        <v>256</v>
      </c>
      <c r="F49" s="28"/>
      <c r="G49" s="46">
        <v>20</v>
      </c>
      <c r="H49" s="48">
        <v>450000</v>
      </c>
      <c r="I49" s="48">
        <f t="shared" si="0"/>
        <v>9000000</v>
      </c>
      <c r="J49" s="108">
        <f t="shared" si="1"/>
        <v>3214.2857142857142</v>
      </c>
      <c r="K49" s="105">
        <f t="shared" si="2"/>
        <v>64285.714285714283</v>
      </c>
    </row>
    <row r="50" spans="1:11" s="12" customFormat="1" ht="27" x14ac:dyDescent="0.3">
      <c r="A50" s="46">
        <v>42</v>
      </c>
      <c r="B50" s="47"/>
      <c r="C50" s="47"/>
      <c r="D50" s="47"/>
      <c r="E50" s="59" t="s">
        <v>344</v>
      </c>
      <c r="F50" s="41" t="s">
        <v>257</v>
      </c>
      <c r="G50" s="46">
        <v>50</v>
      </c>
      <c r="H50" s="48">
        <v>1000</v>
      </c>
      <c r="I50" s="48">
        <f t="shared" si="0"/>
        <v>50000</v>
      </c>
      <c r="J50" s="108">
        <f t="shared" si="1"/>
        <v>7.1428571428571432</v>
      </c>
      <c r="K50" s="105">
        <f t="shared" si="2"/>
        <v>357.14285714285717</v>
      </c>
    </row>
    <row r="51" spans="1:11" s="12" customFormat="1" ht="15.6" x14ac:dyDescent="0.3">
      <c r="A51" s="46">
        <v>43</v>
      </c>
      <c r="B51" s="47"/>
      <c r="C51" s="47"/>
      <c r="D51" s="47"/>
      <c r="E51" s="47" t="s">
        <v>74</v>
      </c>
      <c r="F51" s="47"/>
      <c r="G51" s="46">
        <v>500</v>
      </c>
      <c r="H51" s="48">
        <v>1000</v>
      </c>
      <c r="I51" s="48">
        <f t="shared" si="0"/>
        <v>500000</v>
      </c>
      <c r="J51" s="108">
        <f t="shared" si="1"/>
        <v>7.1428571428571432</v>
      </c>
      <c r="K51" s="105">
        <f t="shared" si="2"/>
        <v>3571.4285714285716</v>
      </c>
    </row>
    <row r="52" spans="1:11" s="12" customFormat="1" ht="15.6" x14ac:dyDescent="0.3">
      <c r="A52" s="46">
        <v>44</v>
      </c>
      <c r="B52" s="47"/>
      <c r="C52" s="47"/>
      <c r="D52" s="47"/>
      <c r="E52" s="47" t="s">
        <v>76</v>
      </c>
      <c r="F52" s="47"/>
      <c r="G52" s="46">
        <v>200</v>
      </c>
      <c r="H52" s="48">
        <v>500</v>
      </c>
      <c r="I52" s="48">
        <f t="shared" si="0"/>
        <v>100000</v>
      </c>
      <c r="J52" s="108">
        <f t="shared" si="1"/>
        <v>3.5714285714285716</v>
      </c>
      <c r="K52" s="105">
        <f t="shared" si="2"/>
        <v>714.28571428571433</v>
      </c>
    </row>
    <row r="53" spans="1:11" s="12" customFormat="1" ht="15.6" x14ac:dyDescent="0.3">
      <c r="A53" s="46">
        <v>45</v>
      </c>
      <c r="B53" s="47"/>
      <c r="C53" s="47"/>
      <c r="D53" s="47"/>
      <c r="E53" s="47" t="s">
        <v>79</v>
      </c>
      <c r="F53" s="47"/>
      <c r="G53" s="46">
        <v>100</v>
      </c>
      <c r="H53" s="48">
        <v>10000</v>
      </c>
      <c r="I53" s="48">
        <f t="shared" si="0"/>
        <v>1000000</v>
      </c>
      <c r="J53" s="108">
        <f t="shared" si="1"/>
        <v>71.428571428571431</v>
      </c>
      <c r="K53" s="105">
        <f t="shared" si="2"/>
        <v>7142.8571428571431</v>
      </c>
    </row>
    <row r="54" spans="1:11" s="12" customFormat="1" ht="15.6" x14ac:dyDescent="0.3">
      <c r="A54" s="46">
        <v>46</v>
      </c>
      <c r="B54" s="47"/>
      <c r="C54" s="47"/>
      <c r="D54" s="47"/>
      <c r="E54" s="47" t="s">
        <v>81</v>
      </c>
      <c r="F54" s="47"/>
      <c r="G54" s="46">
        <v>5</v>
      </c>
      <c r="H54" s="48">
        <v>20000</v>
      </c>
      <c r="I54" s="48">
        <f t="shared" si="0"/>
        <v>100000</v>
      </c>
      <c r="J54" s="108">
        <f t="shared" si="1"/>
        <v>142.85714285714286</v>
      </c>
      <c r="K54" s="105">
        <f t="shared" si="2"/>
        <v>714.28571428571433</v>
      </c>
    </row>
    <row r="55" spans="1:11" s="12" customFormat="1" ht="15.6" x14ac:dyDescent="0.3">
      <c r="A55" s="46">
        <v>47</v>
      </c>
      <c r="B55" s="47"/>
      <c r="C55" s="47"/>
      <c r="D55" s="47"/>
      <c r="E55" s="47" t="s">
        <v>89</v>
      </c>
      <c r="F55" s="47"/>
      <c r="G55" s="46">
        <v>15</v>
      </c>
      <c r="H55" s="48">
        <v>2000</v>
      </c>
      <c r="I55" s="48">
        <f t="shared" si="0"/>
        <v>30000</v>
      </c>
      <c r="J55" s="108">
        <f t="shared" si="1"/>
        <v>14.285714285714286</v>
      </c>
      <c r="K55" s="105">
        <f t="shared" si="2"/>
        <v>214.28571428571431</v>
      </c>
    </row>
    <row r="56" spans="1:11" s="12" customFormat="1" ht="27" x14ac:dyDescent="0.3">
      <c r="A56" s="46">
        <v>48</v>
      </c>
      <c r="B56" s="47"/>
      <c r="C56" s="47"/>
      <c r="D56" s="47"/>
      <c r="E56" s="59" t="s">
        <v>96</v>
      </c>
      <c r="F56" s="47"/>
      <c r="G56" s="46">
        <v>5</v>
      </c>
      <c r="H56" s="48">
        <v>5000</v>
      </c>
      <c r="I56" s="48">
        <f t="shared" si="0"/>
        <v>25000</v>
      </c>
      <c r="J56" s="108">
        <f t="shared" si="1"/>
        <v>35.714285714285715</v>
      </c>
      <c r="K56" s="105">
        <f t="shared" si="2"/>
        <v>178.57142857142858</v>
      </c>
    </row>
    <row r="57" spans="1:11" s="12" customFormat="1" ht="15.6" x14ac:dyDescent="0.3">
      <c r="A57" s="46">
        <v>49</v>
      </c>
      <c r="B57" s="47"/>
      <c r="C57" s="47"/>
      <c r="D57" s="47"/>
      <c r="E57" s="47" t="s">
        <v>83</v>
      </c>
      <c r="F57" s="47"/>
      <c r="G57" s="46">
        <v>10</v>
      </c>
      <c r="H57" s="48">
        <v>3000</v>
      </c>
      <c r="I57" s="48">
        <f t="shared" si="0"/>
        <v>30000</v>
      </c>
      <c r="J57" s="108">
        <f t="shared" si="1"/>
        <v>21.428571428571427</v>
      </c>
      <c r="K57" s="105">
        <f t="shared" si="2"/>
        <v>214.28571428571428</v>
      </c>
    </row>
    <row r="58" spans="1:11" s="12" customFormat="1" ht="15.6" x14ac:dyDescent="0.3">
      <c r="A58" s="46">
        <v>50</v>
      </c>
      <c r="B58" s="47"/>
      <c r="C58" s="47"/>
      <c r="D58" s="47"/>
      <c r="E58" s="47" t="s">
        <v>84</v>
      </c>
      <c r="F58" s="47"/>
      <c r="G58" s="46">
        <v>4</v>
      </c>
      <c r="H58" s="48">
        <v>3000</v>
      </c>
      <c r="I58" s="48">
        <f t="shared" si="0"/>
        <v>12000</v>
      </c>
      <c r="J58" s="108">
        <f t="shared" si="1"/>
        <v>21.428571428571427</v>
      </c>
      <c r="K58" s="105">
        <f t="shared" si="2"/>
        <v>85.714285714285708</v>
      </c>
    </row>
    <row r="59" spans="1:11" s="12" customFormat="1" ht="15.6" x14ac:dyDescent="0.3">
      <c r="A59" s="46">
        <v>51</v>
      </c>
      <c r="B59" s="47"/>
      <c r="C59" s="47"/>
      <c r="D59" s="47"/>
      <c r="E59" s="47" t="s">
        <v>85</v>
      </c>
      <c r="F59" s="47"/>
      <c r="G59" s="46">
        <v>10</v>
      </c>
      <c r="H59" s="48">
        <v>10000</v>
      </c>
      <c r="I59" s="48">
        <f t="shared" si="0"/>
        <v>100000</v>
      </c>
      <c r="J59" s="108">
        <f t="shared" si="1"/>
        <v>71.428571428571431</v>
      </c>
      <c r="K59" s="105">
        <f t="shared" si="2"/>
        <v>714.28571428571433</v>
      </c>
    </row>
    <row r="60" spans="1:11" s="12" customFormat="1" ht="27" x14ac:dyDescent="0.3">
      <c r="A60" s="46">
        <v>52</v>
      </c>
      <c r="B60" s="47"/>
      <c r="C60" s="47"/>
      <c r="D60" s="47"/>
      <c r="E60" s="59" t="s">
        <v>250</v>
      </c>
      <c r="F60" s="47"/>
      <c r="G60" s="46">
        <v>10</v>
      </c>
      <c r="H60" s="48">
        <v>60000</v>
      </c>
      <c r="I60" s="48">
        <f t="shared" si="0"/>
        <v>600000</v>
      </c>
      <c r="J60" s="108">
        <f t="shared" si="1"/>
        <v>428.57142857142856</v>
      </c>
      <c r="K60" s="105">
        <f t="shared" si="2"/>
        <v>4285.7142857142853</v>
      </c>
    </row>
    <row r="61" spans="1:11" s="12" customFormat="1" ht="15.6" x14ac:dyDescent="0.3">
      <c r="A61" s="46">
        <v>53</v>
      </c>
      <c r="B61" s="47"/>
      <c r="C61" s="47"/>
      <c r="D61" s="47"/>
      <c r="E61" s="47" t="s">
        <v>160</v>
      </c>
      <c r="F61" s="47"/>
      <c r="G61" s="46">
        <v>100</v>
      </c>
      <c r="H61" s="48">
        <v>1000</v>
      </c>
      <c r="I61" s="48">
        <f t="shared" si="0"/>
        <v>100000</v>
      </c>
      <c r="J61" s="108">
        <f t="shared" si="1"/>
        <v>7.1428571428571432</v>
      </c>
      <c r="K61" s="105">
        <f t="shared" si="2"/>
        <v>714.28571428571433</v>
      </c>
    </row>
    <row r="62" spans="1:11" s="12" customFormat="1" ht="15.6" x14ac:dyDescent="0.3">
      <c r="A62" s="46">
        <v>54</v>
      </c>
      <c r="B62" s="47"/>
      <c r="C62" s="47"/>
      <c r="D62" s="47"/>
      <c r="E62" s="47" t="s">
        <v>88</v>
      </c>
      <c r="F62" s="47"/>
      <c r="G62" s="46">
        <v>20</v>
      </c>
      <c r="H62" s="48">
        <v>20000</v>
      </c>
      <c r="I62" s="48">
        <f t="shared" si="0"/>
        <v>400000</v>
      </c>
      <c r="J62" s="108">
        <f t="shared" si="1"/>
        <v>142.85714285714286</v>
      </c>
      <c r="K62" s="105">
        <f t="shared" si="2"/>
        <v>2857.1428571428573</v>
      </c>
    </row>
    <row r="63" spans="1:11" s="12" customFormat="1" ht="15.6" x14ac:dyDescent="0.3">
      <c r="A63" s="46">
        <v>55</v>
      </c>
      <c r="B63" s="47"/>
      <c r="C63" s="47"/>
      <c r="D63" s="47"/>
      <c r="E63" s="47" t="s">
        <v>271</v>
      </c>
      <c r="F63" s="47"/>
      <c r="G63" s="46">
        <v>15</v>
      </c>
      <c r="H63" s="48">
        <v>5000</v>
      </c>
      <c r="I63" s="48">
        <f t="shared" si="0"/>
        <v>75000</v>
      </c>
      <c r="J63" s="108">
        <f t="shared" si="1"/>
        <v>35.714285714285715</v>
      </c>
      <c r="K63" s="105">
        <f t="shared" si="2"/>
        <v>535.71428571428578</v>
      </c>
    </row>
    <row r="64" spans="1:11" s="12" customFormat="1" ht="15.6" x14ac:dyDescent="0.3">
      <c r="A64" s="46">
        <v>56</v>
      </c>
      <c r="B64" s="47"/>
      <c r="C64" s="47"/>
      <c r="D64" s="47"/>
      <c r="E64" s="47" t="s">
        <v>265</v>
      </c>
      <c r="F64" s="47"/>
      <c r="G64" s="46">
        <v>15</v>
      </c>
      <c r="H64" s="48">
        <v>5000</v>
      </c>
      <c r="I64" s="48">
        <f t="shared" si="0"/>
        <v>75000</v>
      </c>
      <c r="J64" s="108">
        <f t="shared" si="1"/>
        <v>35.714285714285715</v>
      </c>
      <c r="K64" s="105">
        <f t="shared" si="2"/>
        <v>535.71428571428578</v>
      </c>
    </row>
    <row r="65" spans="1:11" s="12" customFormat="1" ht="15.6" x14ac:dyDescent="0.3">
      <c r="A65" s="46">
        <v>57</v>
      </c>
      <c r="B65" s="47"/>
      <c r="C65" s="47"/>
      <c r="D65" s="47"/>
      <c r="E65" s="47" t="s">
        <v>266</v>
      </c>
      <c r="F65" s="47"/>
      <c r="G65" s="46">
        <v>50</v>
      </c>
      <c r="H65" s="48">
        <v>5000</v>
      </c>
      <c r="I65" s="48">
        <f t="shared" si="0"/>
        <v>250000</v>
      </c>
      <c r="J65" s="108">
        <f t="shared" si="1"/>
        <v>35.714285714285715</v>
      </c>
      <c r="K65" s="105">
        <f t="shared" si="2"/>
        <v>1785.7142857142858</v>
      </c>
    </row>
    <row r="66" spans="1:11" s="12" customFormat="1" ht="15.6" x14ac:dyDescent="0.3">
      <c r="A66" s="46">
        <v>58</v>
      </c>
      <c r="B66" s="47"/>
      <c r="C66" s="47"/>
      <c r="D66" s="47"/>
      <c r="E66" s="47" t="s">
        <v>267</v>
      </c>
      <c r="F66" s="47"/>
      <c r="G66" s="46">
        <v>100</v>
      </c>
      <c r="H66" s="48">
        <v>1000</v>
      </c>
      <c r="I66" s="48">
        <f t="shared" si="0"/>
        <v>100000</v>
      </c>
      <c r="J66" s="108">
        <f t="shared" si="1"/>
        <v>7.1428571428571432</v>
      </c>
      <c r="K66" s="105">
        <f t="shared" si="2"/>
        <v>714.28571428571433</v>
      </c>
    </row>
    <row r="67" spans="1:11" s="12" customFormat="1" ht="15.6" x14ac:dyDescent="0.3">
      <c r="A67" s="46">
        <v>59</v>
      </c>
      <c r="B67" s="47"/>
      <c r="C67" s="47"/>
      <c r="D67" s="47"/>
      <c r="E67" s="47" t="s">
        <v>268</v>
      </c>
      <c r="F67" s="47"/>
      <c r="G67" s="46">
        <v>50</v>
      </c>
      <c r="H67" s="48">
        <v>1000</v>
      </c>
      <c r="I67" s="48">
        <f t="shared" si="0"/>
        <v>50000</v>
      </c>
      <c r="J67" s="108">
        <f t="shared" si="1"/>
        <v>7.1428571428571432</v>
      </c>
      <c r="K67" s="105">
        <f t="shared" si="2"/>
        <v>357.14285714285717</v>
      </c>
    </row>
    <row r="68" spans="1:11" s="12" customFormat="1" ht="15.6" x14ac:dyDescent="0.3">
      <c r="A68" s="46">
        <v>60</v>
      </c>
      <c r="B68" s="47"/>
      <c r="C68" s="47"/>
      <c r="D68" s="47"/>
      <c r="E68" s="47" t="s">
        <v>269</v>
      </c>
      <c r="F68" s="47"/>
      <c r="G68" s="46">
        <v>10</v>
      </c>
      <c r="H68" s="48">
        <v>10000</v>
      </c>
      <c r="I68" s="48">
        <f t="shared" ref="I68:I75" si="3">G68*H68</f>
        <v>100000</v>
      </c>
      <c r="J68" s="108">
        <f t="shared" ref="J68:J75" si="4">H68/140</f>
        <v>71.428571428571431</v>
      </c>
      <c r="K68" s="105">
        <f>G68*J68</f>
        <v>714.28571428571433</v>
      </c>
    </row>
    <row r="69" spans="1:11" s="12" customFormat="1" ht="15.6" x14ac:dyDescent="0.3">
      <c r="A69" s="46">
        <v>61</v>
      </c>
      <c r="B69" s="47"/>
      <c r="C69" s="47"/>
      <c r="D69" s="47"/>
      <c r="E69" s="47" t="s">
        <v>329</v>
      </c>
      <c r="F69" s="47"/>
      <c r="G69" s="46">
        <v>5</v>
      </c>
      <c r="H69" s="48">
        <v>3000</v>
      </c>
      <c r="I69" s="48">
        <f t="shared" si="3"/>
        <v>15000</v>
      </c>
      <c r="J69" s="108">
        <f t="shared" si="4"/>
        <v>21.428571428571427</v>
      </c>
      <c r="K69" s="105">
        <f>G69*J69</f>
        <v>107.14285714285714</v>
      </c>
    </row>
    <row r="70" spans="1:11" s="12" customFormat="1" ht="15.6" x14ac:dyDescent="0.3">
      <c r="A70" s="46">
        <v>62</v>
      </c>
      <c r="B70" s="47"/>
      <c r="C70" s="47"/>
      <c r="D70" s="47"/>
      <c r="E70" s="47" t="s">
        <v>330</v>
      </c>
      <c r="F70" s="47"/>
      <c r="G70" s="46">
        <v>10</v>
      </c>
      <c r="H70" s="48">
        <v>9000</v>
      </c>
      <c r="I70" s="48">
        <f t="shared" si="3"/>
        <v>90000</v>
      </c>
      <c r="J70" s="108">
        <f t="shared" si="4"/>
        <v>64.285714285714292</v>
      </c>
      <c r="K70" s="105">
        <f>G70*J70</f>
        <v>642.85714285714289</v>
      </c>
    </row>
    <row r="71" spans="1:11" s="12" customFormat="1" ht="15.6" x14ac:dyDescent="0.3">
      <c r="A71" s="46">
        <v>63</v>
      </c>
      <c r="B71" s="47"/>
      <c r="C71" s="47"/>
      <c r="D71" s="47"/>
      <c r="E71" s="47" t="s">
        <v>270</v>
      </c>
      <c r="F71" s="47"/>
      <c r="G71" s="46">
        <v>10</v>
      </c>
      <c r="H71" s="48">
        <v>10000</v>
      </c>
      <c r="I71" s="48">
        <f t="shared" si="3"/>
        <v>100000</v>
      </c>
      <c r="J71" s="108">
        <f t="shared" si="4"/>
        <v>71.428571428571431</v>
      </c>
      <c r="K71" s="105">
        <f>G71*J71</f>
        <v>714.28571428571433</v>
      </c>
    </row>
    <row r="72" spans="1:11" s="12" customFormat="1" ht="15.6" x14ac:dyDescent="0.3">
      <c r="A72" s="46">
        <v>64</v>
      </c>
      <c r="B72" s="47"/>
      <c r="C72" s="101"/>
      <c r="D72" s="165"/>
      <c r="E72" s="47" t="s">
        <v>370</v>
      </c>
      <c r="F72" s="47"/>
      <c r="G72" s="46">
        <v>3</v>
      </c>
      <c r="H72" s="48">
        <v>10000</v>
      </c>
      <c r="I72" s="48">
        <f t="shared" si="3"/>
        <v>30000</v>
      </c>
      <c r="J72" s="108">
        <f t="shared" si="4"/>
        <v>71.428571428571431</v>
      </c>
      <c r="K72" s="105">
        <f>G72*J73</f>
        <v>1071.4285714285716</v>
      </c>
    </row>
    <row r="73" spans="1:11" s="12" customFormat="1" ht="15.6" x14ac:dyDescent="0.3">
      <c r="A73" s="46">
        <v>65</v>
      </c>
      <c r="B73" s="47"/>
      <c r="C73" s="101"/>
      <c r="D73" s="165"/>
      <c r="E73" s="47" t="s">
        <v>371</v>
      </c>
      <c r="F73" s="47"/>
      <c r="G73" s="46">
        <v>2</v>
      </c>
      <c r="H73" s="48">
        <v>50000</v>
      </c>
      <c r="I73" s="48">
        <f t="shared" si="3"/>
        <v>100000</v>
      </c>
      <c r="J73" s="108">
        <f t="shared" si="4"/>
        <v>357.14285714285717</v>
      </c>
      <c r="K73" s="105">
        <f>G73*J73</f>
        <v>714.28571428571433</v>
      </c>
    </row>
    <row r="74" spans="1:11" s="12" customFormat="1" ht="15.6" x14ac:dyDescent="0.3">
      <c r="A74" s="46">
        <v>66</v>
      </c>
      <c r="B74" s="47"/>
      <c r="C74" s="101"/>
      <c r="D74" s="165"/>
      <c r="E74" s="47" t="s">
        <v>454</v>
      </c>
      <c r="F74" s="47"/>
      <c r="G74" s="46">
        <v>2</v>
      </c>
      <c r="H74" s="48">
        <v>50000</v>
      </c>
      <c r="I74" s="48">
        <f t="shared" si="3"/>
        <v>100000</v>
      </c>
      <c r="J74" s="108">
        <f t="shared" si="4"/>
        <v>357.14285714285717</v>
      </c>
      <c r="K74" s="105">
        <f>G74*J74</f>
        <v>714.28571428571433</v>
      </c>
    </row>
    <row r="75" spans="1:11" s="12" customFormat="1" ht="15.6" x14ac:dyDescent="0.3">
      <c r="A75" s="46">
        <v>67</v>
      </c>
      <c r="B75" s="47"/>
      <c r="C75" s="101"/>
      <c r="D75" s="165"/>
      <c r="E75" s="47" t="s">
        <v>455</v>
      </c>
      <c r="F75" s="47"/>
      <c r="G75" s="46">
        <v>20</v>
      </c>
      <c r="H75" s="48">
        <v>50000</v>
      </c>
      <c r="I75" s="48">
        <f t="shared" si="3"/>
        <v>1000000</v>
      </c>
      <c r="J75" s="108">
        <f t="shared" si="4"/>
        <v>357.14285714285717</v>
      </c>
      <c r="K75" s="105">
        <f>G75*J75</f>
        <v>7142.8571428571431</v>
      </c>
    </row>
    <row r="76" spans="1:11" s="12" customFormat="1" ht="15.6" x14ac:dyDescent="0.3">
      <c r="A76" s="47"/>
      <c r="B76" s="47"/>
      <c r="C76" s="234" t="s">
        <v>334</v>
      </c>
      <c r="D76" s="235"/>
      <c r="E76" s="45"/>
      <c r="F76" s="45"/>
      <c r="G76" s="46"/>
      <c r="H76" s="47"/>
      <c r="I76" s="49">
        <f>SUM(I10:I72)</f>
        <v>138537000</v>
      </c>
      <c r="J76" s="108"/>
      <c r="K76" s="104"/>
    </row>
    <row r="77" spans="1:11" x14ac:dyDescent="0.3">
      <c r="A77" s="28"/>
      <c r="B77" s="28"/>
      <c r="C77" s="245" t="s">
        <v>332</v>
      </c>
      <c r="D77" s="246"/>
      <c r="E77" s="28"/>
      <c r="F77" s="28"/>
      <c r="G77" s="27"/>
      <c r="H77" s="28"/>
      <c r="I77" s="28"/>
      <c r="J77" s="109"/>
      <c r="K77" s="110">
        <f>SUM(K10:K76)</f>
        <v>998978.57142857136</v>
      </c>
    </row>
    <row r="78" spans="1:11" x14ac:dyDescent="0.3">
      <c r="A78" s="38"/>
      <c r="B78" s="38"/>
      <c r="C78" s="38"/>
      <c r="D78" s="38"/>
      <c r="E78" s="38"/>
      <c r="F78" s="38"/>
      <c r="G78" s="36"/>
      <c r="H78" s="117"/>
      <c r="I78" s="38"/>
      <c r="J78" s="96"/>
      <c r="K78" s="96"/>
    </row>
  </sheetData>
  <mergeCells count="3">
    <mergeCell ref="C77:D77"/>
    <mergeCell ref="C76:D76"/>
    <mergeCell ref="D5:H5"/>
  </mergeCells>
  <pageMargins left="0.7" right="0.7" top="0.75" bottom="0.75" header="0.3" footer="0.3"/>
  <pageSetup paperSize="9" scale="89" orientation="landscape" r:id="rId1"/>
  <headerFooter>
    <oddHeader>&amp;C&amp;"-,Bold"RESTRICTED</oddHeader>
    <oddFooter>&amp;CPage &amp;P of &amp;N
&amp;"-,Bold"RESTRICTED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K25"/>
  <sheetViews>
    <sheetView view="pageLayout" zoomScaleNormal="100" workbookViewId="0">
      <selection activeCell="E1" sqref="E1:E1048576"/>
    </sheetView>
  </sheetViews>
  <sheetFormatPr defaultRowHeight="14.4" x14ac:dyDescent="0.3"/>
  <cols>
    <col min="1" max="1" width="4.5546875" style="6" customWidth="1"/>
    <col min="2" max="2" width="7.21875" bestFit="1" customWidth="1"/>
    <col min="3" max="3" width="11.5546875" customWidth="1"/>
    <col min="4" max="4" width="13.33203125" bestFit="1" customWidth="1"/>
    <col min="5" max="5" width="21" customWidth="1"/>
    <col min="6" max="6" width="11.88671875" customWidth="1"/>
    <col min="7" max="7" width="4.88671875" style="6" customWidth="1"/>
    <col min="8" max="8" width="13.44140625" customWidth="1"/>
    <col min="9" max="9" width="17.44140625" customWidth="1"/>
    <col min="10" max="10" width="14.33203125" style="73" customWidth="1"/>
    <col min="11" max="11" width="19" style="73" customWidth="1"/>
  </cols>
  <sheetData>
    <row r="4" spans="1:11" x14ac:dyDescent="0.3">
      <c r="A4" s="36"/>
      <c r="B4" s="38"/>
      <c r="C4" s="244" t="s">
        <v>484</v>
      </c>
      <c r="D4" s="244"/>
      <c r="E4" s="244"/>
      <c r="F4" s="244"/>
      <c r="G4" s="244"/>
      <c r="H4" s="244"/>
      <c r="I4" s="244"/>
      <c r="J4" s="96"/>
    </row>
    <row r="5" spans="1:11" x14ac:dyDescent="0.3">
      <c r="A5" s="36"/>
      <c r="B5" s="38"/>
      <c r="C5" s="38"/>
      <c r="D5" s="38"/>
      <c r="E5" s="38"/>
      <c r="F5" s="38"/>
      <c r="G5" s="36"/>
      <c r="H5" s="38"/>
      <c r="I5" s="38"/>
      <c r="J5" s="96"/>
      <c r="K5" s="97"/>
    </row>
    <row r="6" spans="1:11" s="98" customFormat="1" ht="26.4" x14ac:dyDescent="0.25">
      <c r="A6" s="123" t="s">
        <v>153</v>
      </c>
      <c r="B6" s="124" t="s">
        <v>219</v>
      </c>
      <c r="C6" s="124" t="s">
        <v>1</v>
      </c>
      <c r="D6" s="44" t="s">
        <v>2</v>
      </c>
      <c r="E6" s="50" t="s">
        <v>103</v>
      </c>
      <c r="F6" s="50" t="s">
        <v>220</v>
      </c>
      <c r="G6" s="44" t="s">
        <v>4</v>
      </c>
      <c r="H6" s="50" t="s">
        <v>290</v>
      </c>
      <c r="I6" s="44" t="s">
        <v>291</v>
      </c>
      <c r="J6" s="125" t="s">
        <v>295</v>
      </c>
      <c r="K6" s="126" t="s">
        <v>292</v>
      </c>
    </row>
    <row r="7" spans="1:11" s="98" customFormat="1" ht="13.2" x14ac:dyDescent="0.25">
      <c r="A7" s="44" t="s">
        <v>8</v>
      </c>
      <c r="B7" s="44" t="s">
        <v>9</v>
      </c>
      <c r="C7" s="44" t="s">
        <v>10</v>
      </c>
      <c r="D7" s="44" t="s">
        <v>11</v>
      </c>
      <c r="E7" s="44" t="s">
        <v>12</v>
      </c>
      <c r="F7" s="44" t="s">
        <v>13</v>
      </c>
      <c r="G7" s="44" t="s">
        <v>14</v>
      </c>
      <c r="H7" s="44" t="s">
        <v>15</v>
      </c>
      <c r="I7" s="44" t="s">
        <v>16</v>
      </c>
      <c r="J7" s="127" t="s">
        <v>102</v>
      </c>
      <c r="K7" s="127" t="s">
        <v>340</v>
      </c>
    </row>
    <row r="8" spans="1:11" s="98" customFormat="1" ht="39.6" x14ac:dyDescent="0.25">
      <c r="A8" s="44"/>
      <c r="B8" s="116" t="s">
        <v>104</v>
      </c>
      <c r="C8" s="44" t="s">
        <v>238</v>
      </c>
      <c r="D8" s="45">
        <v>2202000002</v>
      </c>
      <c r="E8" s="128" t="s">
        <v>366</v>
      </c>
      <c r="F8" s="128"/>
      <c r="G8" s="46"/>
      <c r="H8" s="47"/>
      <c r="I8" s="47"/>
      <c r="J8" s="105"/>
      <c r="K8" s="105"/>
    </row>
    <row r="9" spans="1:11" s="98" customFormat="1" ht="26.4" x14ac:dyDescent="0.25">
      <c r="A9" s="46">
        <v>1</v>
      </c>
      <c r="B9" s="116"/>
      <c r="C9" s="44"/>
      <c r="D9" s="45"/>
      <c r="E9" s="129" t="s">
        <v>260</v>
      </c>
      <c r="F9" s="129" t="s">
        <v>259</v>
      </c>
      <c r="G9" s="46">
        <v>70</v>
      </c>
      <c r="H9" s="48">
        <v>500000</v>
      </c>
      <c r="I9" s="48">
        <f>G9*H9</f>
        <v>35000000</v>
      </c>
      <c r="J9" s="105">
        <f>H9/140</f>
        <v>3571.4285714285716</v>
      </c>
      <c r="K9" s="105">
        <f>G9*J9</f>
        <v>250000</v>
      </c>
    </row>
    <row r="10" spans="1:11" s="98" customFormat="1" ht="26.4" x14ac:dyDescent="0.25">
      <c r="A10" s="46">
        <v>2</v>
      </c>
      <c r="B10" s="116"/>
      <c r="C10" s="44"/>
      <c r="D10" s="45"/>
      <c r="E10" s="129" t="s">
        <v>261</v>
      </c>
      <c r="F10" s="129" t="s">
        <v>259</v>
      </c>
      <c r="G10" s="46">
        <v>15</v>
      </c>
      <c r="H10" s="48">
        <v>350000</v>
      </c>
      <c r="I10" s="48">
        <f t="shared" ref="I10:I20" si="0">G10*H10</f>
        <v>5250000</v>
      </c>
      <c r="J10" s="105">
        <f t="shared" ref="J10:J20" si="1">H10/140</f>
        <v>2500</v>
      </c>
      <c r="K10" s="105">
        <f t="shared" ref="K10:K20" si="2">G10*J10</f>
        <v>37500</v>
      </c>
    </row>
    <row r="11" spans="1:11" s="98" customFormat="1" ht="13.2" x14ac:dyDescent="0.25">
      <c r="A11" s="46">
        <v>3</v>
      </c>
      <c r="B11" s="47"/>
      <c r="C11" s="47"/>
      <c r="D11" s="47"/>
      <c r="E11" s="47" t="s">
        <v>216</v>
      </c>
      <c r="F11" s="47" t="s">
        <v>262</v>
      </c>
      <c r="G11" s="46">
        <v>4</v>
      </c>
      <c r="H11" s="48">
        <v>300000</v>
      </c>
      <c r="I11" s="48">
        <f t="shared" si="0"/>
        <v>1200000</v>
      </c>
      <c r="J11" s="105">
        <f t="shared" si="1"/>
        <v>2142.8571428571427</v>
      </c>
      <c r="K11" s="105">
        <f t="shared" si="2"/>
        <v>8571.4285714285706</v>
      </c>
    </row>
    <row r="12" spans="1:11" s="98" customFormat="1" ht="13.2" x14ac:dyDescent="0.25">
      <c r="A12" s="46">
        <v>4</v>
      </c>
      <c r="B12" s="47"/>
      <c r="C12" s="47"/>
      <c r="D12" s="47"/>
      <c r="E12" s="59" t="s">
        <v>450</v>
      </c>
      <c r="F12" s="47" t="s">
        <v>296</v>
      </c>
      <c r="G12" s="46">
        <v>10</v>
      </c>
      <c r="H12" s="48">
        <v>500000</v>
      </c>
      <c r="I12" s="48">
        <f t="shared" si="0"/>
        <v>5000000</v>
      </c>
      <c r="J12" s="105">
        <f t="shared" si="1"/>
        <v>3571.4285714285716</v>
      </c>
      <c r="K12" s="105">
        <f t="shared" si="2"/>
        <v>35714.285714285717</v>
      </c>
    </row>
    <row r="13" spans="1:11" s="98" customFormat="1" ht="26.4" x14ac:dyDescent="0.25">
      <c r="A13" s="46">
        <v>5</v>
      </c>
      <c r="B13" s="47"/>
      <c r="C13" s="47"/>
      <c r="D13" s="47"/>
      <c r="E13" s="47" t="s">
        <v>490</v>
      </c>
      <c r="F13" s="59" t="s">
        <v>341</v>
      </c>
      <c r="G13" s="46">
        <v>2</v>
      </c>
      <c r="H13" s="48">
        <v>500000</v>
      </c>
      <c r="I13" s="48">
        <f t="shared" si="0"/>
        <v>1000000</v>
      </c>
      <c r="J13" s="105">
        <f t="shared" si="1"/>
        <v>3571.4285714285716</v>
      </c>
      <c r="K13" s="105">
        <f t="shared" si="2"/>
        <v>7142.8571428571431</v>
      </c>
    </row>
    <row r="14" spans="1:11" s="98" customFormat="1" ht="26.4" x14ac:dyDescent="0.25">
      <c r="A14" s="46">
        <v>6</v>
      </c>
      <c r="B14" s="47"/>
      <c r="C14" s="47"/>
      <c r="D14" s="47"/>
      <c r="E14" s="59" t="s">
        <v>298</v>
      </c>
      <c r="F14" s="47" t="s">
        <v>297</v>
      </c>
      <c r="G14" s="46">
        <v>2</v>
      </c>
      <c r="H14" s="48">
        <v>600000</v>
      </c>
      <c r="I14" s="48">
        <f t="shared" si="0"/>
        <v>1200000</v>
      </c>
      <c r="J14" s="105">
        <f t="shared" si="1"/>
        <v>4285.7142857142853</v>
      </c>
      <c r="K14" s="105">
        <f t="shared" si="2"/>
        <v>8571.4285714285706</v>
      </c>
    </row>
    <row r="15" spans="1:11" s="98" customFormat="1" ht="13.2" x14ac:dyDescent="0.25">
      <c r="A15" s="46">
        <v>7</v>
      </c>
      <c r="B15" s="47"/>
      <c r="C15" s="101"/>
      <c r="D15" s="165"/>
      <c r="E15" s="59" t="s">
        <v>54</v>
      </c>
      <c r="F15" s="47" t="s">
        <v>491</v>
      </c>
      <c r="G15" s="46">
        <v>100</v>
      </c>
      <c r="H15" s="48">
        <v>200000</v>
      </c>
      <c r="I15" s="48">
        <f t="shared" si="0"/>
        <v>20000000</v>
      </c>
      <c r="J15" s="105">
        <f t="shared" si="1"/>
        <v>1428.5714285714287</v>
      </c>
      <c r="K15" s="105">
        <f t="shared" si="2"/>
        <v>142857.14285714287</v>
      </c>
    </row>
    <row r="16" spans="1:11" s="98" customFormat="1" ht="13.2" x14ac:dyDescent="0.25">
      <c r="A16" s="46">
        <v>8</v>
      </c>
      <c r="B16" s="47"/>
      <c r="C16" s="101"/>
      <c r="D16" s="165"/>
      <c r="E16" s="59" t="s">
        <v>446</v>
      </c>
      <c r="F16" s="47" t="s">
        <v>491</v>
      </c>
      <c r="G16" s="46">
        <v>100</v>
      </c>
      <c r="H16" s="48">
        <v>30000</v>
      </c>
      <c r="I16" s="48">
        <f t="shared" si="0"/>
        <v>3000000</v>
      </c>
      <c r="J16" s="105">
        <f t="shared" si="1"/>
        <v>214.28571428571428</v>
      </c>
      <c r="K16" s="105">
        <f t="shared" si="2"/>
        <v>21428.571428571428</v>
      </c>
    </row>
    <row r="17" spans="1:11" s="98" customFormat="1" ht="13.2" x14ac:dyDescent="0.25">
      <c r="A17" s="46">
        <v>9</v>
      </c>
      <c r="B17" s="47"/>
      <c r="C17" s="101"/>
      <c r="D17" s="165"/>
      <c r="E17" s="59" t="s">
        <v>447</v>
      </c>
      <c r="F17" s="47" t="s">
        <v>491</v>
      </c>
      <c r="G17" s="46">
        <v>200</v>
      </c>
      <c r="H17" s="48">
        <v>600000</v>
      </c>
      <c r="I17" s="48">
        <f t="shared" si="0"/>
        <v>120000000</v>
      </c>
      <c r="J17" s="105">
        <f t="shared" si="1"/>
        <v>4285.7142857142853</v>
      </c>
      <c r="K17" s="105">
        <f t="shared" si="2"/>
        <v>857142.85714285704</v>
      </c>
    </row>
    <row r="18" spans="1:11" s="98" customFormat="1" ht="13.2" x14ac:dyDescent="0.25">
      <c r="A18" s="46">
        <v>10</v>
      </c>
      <c r="B18" s="47"/>
      <c r="C18" s="101"/>
      <c r="D18" s="165"/>
      <c r="E18" s="59" t="s">
        <v>58</v>
      </c>
      <c r="F18" s="47" t="s">
        <v>491</v>
      </c>
      <c r="G18" s="46">
        <v>70</v>
      </c>
      <c r="H18" s="48">
        <v>600000</v>
      </c>
      <c r="I18" s="48">
        <f t="shared" si="0"/>
        <v>42000000</v>
      </c>
      <c r="J18" s="105">
        <f t="shared" si="1"/>
        <v>4285.7142857142853</v>
      </c>
      <c r="K18" s="105">
        <f t="shared" si="2"/>
        <v>300000</v>
      </c>
    </row>
    <row r="19" spans="1:11" s="98" customFormat="1" ht="13.2" x14ac:dyDescent="0.25">
      <c r="A19" s="46">
        <v>11</v>
      </c>
      <c r="B19" s="47"/>
      <c r="C19" s="101"/>
      <c r="D19" s="165"/>
      <c r="E19" s="59" t="s">
        <v>448</v>
      </c>
      <c r="F19" s="47" t="s">
        <v>296</v>
      </c>
      <c r="G19" s="46">
        <v>1</v>
      </c>
      <c r="H19" s="48">
        <v>600000</v>
      </c>
      <c r="I19" s="48">
        <f t="shared" si="0"/>
        <v>600000</v>
      </c>
      <c r="J19" s="105">
        <f t="shared" si="1"/>
        <v>4285.7142857142853</v>
      </c>
      <c r="K19" s="105">
        <f t="shared" si="2"/>
        <v>4285.7142857142853</v>
      </c>
    </row>
    <row r="20" spans="1:11" s="98" customFormat="1" ht="13.2" x14ac:dyDescent="0.25">
      <c r="A20" s="46">
        <v>12</v>
      </c>
      <c r="B20" s="47"/>
      <c r="C20" s="101"/>
      <c r="D20" s="165"/>
      <c r="E20" s="59" t="s">
        <v>449</v>
      </c>
      <c r="F20" s="47" t="s">
        <v>491</v>
      </c>
      <c r="G20" s="46">
        <v>10</v>
      </c>
      <c r="H20" s="48">
        <v>600000</v>
      </c>
      <c r="I20" s="48">
        <f t="shared" si="0"/>
        <v>6000000</v>
      </c>
      <c r="J20" s="105">
        <f t="shared" si="1"/>
        <v>4285.7142857142853</v>
      </c>
      <c r="K20" s="105">
        <f t="shared" si="2"/>
        <v>42857.142857142855</v>
      </c>
    </row>
    <row r="21" spans="1:11" s="98" customFormat="1" ht="13.2" x14ac:dyDescent="0.25">
      <c r="A21" s="46"/>
      <c r="B21" s="47"/>
      <c r="C21" s="234" t="s">
        <v>335</v>
      </c>
      <c r="D21" s="235"/>
      <c r="E21" s="45"/>
      <c r="F21" s="45"/>
      <c r="G21" s="46"/>
      <c r="H21" s="47"/>
      <c r="I21" s="122">
        <f>SUM(I9:I14)</f>
        <v>48650000</v>
      </c>
      <c r="J21" s="105"/>
      <c r="K21" s="105"/>
    </row>
    <row r="22" spans="1:11" s="98" customFormat="1" ht="13.2" x14ac:dyDescent="0.25">
      <c r="A22" s="116"/>
      <c r="B22" s="116"/>
      <c r="C22" s="234" t="s">
        <v>294</v>
      </c>
      <c r="D22" s="235"/>
      <c r="E22" s="116"/>
      <c r="F22" s="116"/>
      <c r="G22" s="116"/>
      <c r="H22" s="116"/>
      <c r="I22" s="116"/>
      <c r="J22" s="130"/>
      <c r="K22" s="131">
        <f>SUM(K9:K21)</f>
        <v>1716071.4285714286</v>
      </c>
    </row>
    <row r="25" spans="1:11" x14ac:dyDescent="0.3">
      <c r="I25" s="70"/>
    </row>
  </sheetData>
  <mergeCells count="3">
    <mergeCell ref="C22:D22"/>
    <mergeCell ref="C21:D21"/>
    <mergeCell ref="C4:I4"/>
  </mergeCells>
  <pageMargins left="0.61635416666666665" right="0.7" top="0.75" bottom="0.75" header="0.3" footer="0.3"/>
  <pageSetup paperSize="9" scale="97" orientation="landscape" r:id="rId1"/>
  <headerFooter>
    <oddHeader>&amp;C&amp;"-,Bold"RESTRICTED</oddHeader>
    <oddFooter>&amp;CPage &amp;P of &amp;N
&amp;"-,Bold"RESTRICTED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K96"/>
  <sheetViews>
    <sheetView view="pageLayout" topLeftCell="C3" zoomScale="170" zoomScaleNormal="100" zoomScalePageLayoutView="170" workbookViewId="0">
      <selection activeCell="C1" sqref="A1:XFD1"/>
    </sheetView>
  </sheetViews>
  <sheetFormatPr defaultRowHeight="14.4" x14ac:dyDescent="0.3"/>
  <cols>
    <col min="1" max="1" width="3.5546875" customWidth="1"/>
    <col min="2" max="2" width="6.109375" bestFit="1" customWidth="1"/>
    <col min="3" max="3" width="9.5546875" customWidth="1"/>
    <col min="4" max="4" width="12.5546875" customWidth="1"/>
    <col min="5" max="5" width="22.88671875" customWidth="1"/>
    <col min="6" max="6" width="5.6640625" customWidth="1"/>
    <col min="7" max="7" width="5.33203125" bestFit="1" customWidth="1"/>
    <col min="8" max="8" width="12.44140625" bestFit="1" customWidth="1"/>
    <col min="9" max="9" width="15.44140625" customWidth="1"/>
    <col min="10" max="10" width="11.109375" bestFit="1" customWidth="1"/>
    <col min="11" max="11" width="15.109375" customWidth="1"/>
  </cols>
  <sheetData>
    <row r="3" spans="1:11" x14ac:dyDescent="0.3">
      <c r="A3" s="139"/>
      <c r="B3" s="138"/>
      <c r="C3" s="138"/>
      <c r="D3" s="248" t="s">
        <v>485</v>
      </c>
      <c r="E3" s="248"/>
      <c r="F3" s="248"/>
      <c r="G3" s="248"/>
      <c r="H3" s="248"/>
      <c r="I3" s="248"/>
      <c r="J3" s="138"/>
      <c r="K3" s="138"/>
    </row>
    <row r="4" spans="1:11" ht="21.6" x14ac:dyDescent="0.3">
      <c r="A4" s="140" t="s">
        <v>0</v>
      </c>
      <c r="B4" s="141" t="s">
        <v>219</v>
      </c>
      <c r="C4" s="140" t="s">
        <v>1</v>
      </c>
      <c r="D4" s="142" t="s">
        <v>2</v>
      </c>
      <c r="E4" s="142" t="s">
        <v>100</v>
      </c>
      <c r="F4" s="142" t="s">
        <v>220</v>
      </c>
      <c r="G4" s="142" t="s">
        <v>4</v>
      </c>
      <c r="H4" s="140" t="s">
        <v>290</v>
      </c>
      <c r="I4" s="142" t="s">
        <v>291</v>
      </c>
      <c r="J4" s="143" t="s">
        <v>295</v>
      </c>
      <c r="K4" s="144" t="s">
        <v>292</v>
      </c>
    </row>
    <row r="5" spans="1:11" x14ac:dyDescent="0.3">
      <c r="A5" s="140" t="s">
        <v>8</v>
      </c>
      <c r="B5" s="141" t="s">
        <v>9</v>
      </c>
      <c r="C5" s="140" t="s">
        <v>106</v>
      </c>
      <c r="D5" s="142" t="s">
        <v>11</v>
      </c>
      <c r="E5" s="145" t="s">
        <v>197</v>
      </c>
      <c r="F5" s="142" t="s">
        <v>13</v>
      </c>
      <c r="G5" s="142" t="s">
        <v>14</v>
      </c>
      <c r="H5" s="142" t="s">
        <v>15</v>
      </c>
      <c r="I5" s="142" t="s">
        <v>16</v>
      </c>
      <c r="J5" s="146" t="s">
        <v>102</v>
      </c>
      <c r="K5" s="142" t="s">
        <v>340</v>
      </c>
    </row>
    <row r="6" spans="1:11" ht="21.6" x14ac:dyDescent="0.3">
      <c r="A6" s="142"/>
      <c r="B6" s="147" t="s">
        <v>104</v>
      </c>
      <c r="C6" s="142" t="s">
        <v>238</v>
      </c>
      <c r="D6" s="148">
        <v>3112210001</v>
      </c>
      <c r="E6" s="134" t="s">
        <v>244</v>
      </c>
      <c r="F6" s="149"/>
      <c r="G6" s="142"/>
      <c r="H6" s="41"/>
      <c r="I6" s="41"/>
      <c r="J6" s="150"/>
      <c r="K6" s="151"/>
    </row>
    <row r="7" spans="1:11" ht="21.6" x14ac:dyDescent="0.3">
      <c r="A7" s="142"/>
      <c r="B7" s="147"/>
      <c r="C7" s="142"/>
      <c r="D7" s="148"/>
      <c r="E7" s="166" t="s">
        <v>245</v>
      </c>
      <c r="F7" s="152"/>
      <c r="G7" s="142"/>
      <c r="H7" s="41"/>
      <c r="I7" s="41"/>
      <c r="J7" s="150"/>
      <c r="K7" s="151"/>
    </row>
    <row r="8" spans="1:11" ht="42" x14ac:dyDescent="0.3">
      <c r="A8" s="153">
        <v>1</v>
      </c>
      <c r="B8" s="142"/>
      <c r="C8" s="41"/>
      <c r="D8" s="41"/>
      <c r="E8" s="154" t="s">
        <v>375</v>
      </c>
      <c r="F8" s="168" t="s">
        <v>246</v>
      </c>
      <c r="G8" s="153">
        <v>500</v>
      </c>
      <c r="H8" s="155">
        <v>230000</v>
      </c>
      <c r="I8" s="155">
        <f>G8*H8</f>
        <v>115000000</v>
      </c>
      <c r="J8" s="156">
        <f>H8/140</f>
        <v>1642.8571428571429</v>
      </c>
      <c r="K8" s="157">
        <f>G8*J8</f>
        <v>821428.57142857148</v>
      </c>
    </row>
    <row r="9" spans="1:11" x14ac:dyDescent="0.3">
      <c r="A9" s="153">
        <v>2</v>
      </c>
      <c r="B9" s="142"/>
      <c r="C9" s="41"/>
      <c r="D9" s="41"/>
      <c r="E9" s="151" t="s">
        <v>377</v>
      </c>
      <c r="F9" s="151"/>
      <c r="G9" s="153">
        <v>300</v>
      </c>
      <c r="H9" s="155">
        <v>250000</v>
      </c>
      <c r="I9" s="155">
        <f t="shared" ref="I9:I51" si="0">G9*H9</f>
        <v>75000000</v>
      </c>
      <c r="J9" s="156">
        <f t="shared" ref="J9:J51" si="1">H9/140</f>
        <v>1785.7142857142858</v>
      </c>
      <c r="K9" s="157">
        <f t="shared" ref="K9:K51" si="2">G9*J9</f>
        <v>535714.28571428568</v>
      </c>
    </row>
    <row r="10" spans="1:11" x14ac:dyDescent="0.3">
      <c r="A10" s="153">
        <v>3</v>
      </c>
      <c r="B10" s="142"/>
      <c r="C10" s="41"/>
      <c r="D10" s="41"/>
      <c r="E10" s="154" t="s">
        <v>376</v>
      </c>
      <c r="F10" s="152"/>
      <c r="G10" s="153">
        <v>250</v>
      </c>
      <c r="H10" s="155">
        <v>260000</v>
      </c>
      <c r="I10" s="155">
        <f t="shared" si="0"/>
        <v>65000000</v>
      </c>
      <c r="J10" s="156">
        <f t="shared" si="1"/>
        <v>1857.1428571428571</v>
      </c>
      <c r="K10" s="157">
        <f t="shared" si="2"/>
        <v>464285.71428571426</v>
      </c>
    </row>
    <row r="11" spans="1:11" x14ac:dyDescent="0.3">
      <c r="A11" s="153">
        <v>4</v>
      </c>
      <c r="B11" s="142"/>
      <c r="C11" s="41"/>
      <c r="D11" s="41"/>
      <c r="E11" s="154" t="s">
        <v>380</v>
      </c>
      <c r="F11" s="152"/>
      <c r="G11" s="153">
        <v>5</v>
      </c>
      <c r="H11" s="155">
        <v>750000</v>
      </c>
      <c r="I11" s="155">
        <f t="shared" si="0"/>
        <v>3750000</v>
      </c>
      <c r="J11" s="156">
        <f t="shared" si="1"/>
        <v>5357.1428571428569</v>
      </c>
      <c r="K11" s="157">
        <f t="shared" si="2"/>
        <v>26785.714285714283</v>
      </c>
    </row>
    <row r="12" spans="1:11" x14ac:dyDescent="0.3">
      <c r="A12" s="153">
        <v>5</v>
      </c>
      <c r="B12" s="142"/>
      <c r="C12" s="41"/>
      <c r="D12" s="41"/>
      <c r="E12" s="154" t="s">
        <v>378</v>
      </c>
      <c r="F12" s="152"/>
      <c r="G12" s="153">
        <v>100</v>
      </c>
      <c r="H12" s="155">
        <v>100000</v>
      </c>
      <c r="I12" s="155">
        <f t="shared" si="0"/>
        <v>10000000</v>
      </c>
      <c r="J12" s="156">
        <f t="shared" si="1"/>
        <v>714.28571428571433</v>
      </c>
      <c r="K12" s="157">
        <f t="shared" si="2"/>
        <v>71428.571428571435</v>
      </c>
    </row>
    <row r="13" spans="1:11" ht="21.6" x14ac:dyDescent="0.3">
      <c r="A13" s="153">
        <v>6</v>
      </c>
      <c r="B13" s="142"/>
      <c r="C13" s="41"/>
      <c r="D13" s="41"/>
      <c r="E13" s="158" t="s">
        <v>301</v>
      </c>
      <c r="F13" s="152"/>
      <c r="G13" s="153">
        <v>5</v>
      </c>
      <c r="H13" s="155">
        <v>150000</v>
      </c>
      <c r="I13" s="155">
        <f t="shared" si="0"/>
        <v>750000</v>
      </c>
      <c r="J13" s="156">
        <f t="shared" si="1"/>
        <v>1071.4285714285713</v>
      </c>
      <c r="K13" s="157">
        <f t="shared" si="2"/>
        <v>5357.1428571428569</v>
      </c>
    </row>
    <row r="14" spans="1:11" x14ac:dyDescent="0.3">
      <c r="A14" s="153">
        <v>7</v>
      </c>
      <c r="B14" s="142"/>
      <c r="C14" s="41"/>
      <c r="D14" s="41"/>
      <c r="E14" s="154" t="s">
        <v>302</v>
      </c>
      <c r="F14" s="152"/>
      <c r="G14" s="153">
        <v>10</v>
      </c>
      <c r="H14" s="155">
        <v>100000</v>
      </c>
      <c r="I14" s="155">
        <f t="shared" si="0"/>
        <v>1000000</v>
      </c>
      <c r="J14" s="156">
        <f t="shared" si="1"/>
        <v>714.28571428571433</v>
      </c>
      <c r="K14" s="157">
        <f t="shared" si="2"/>
        <v>7142.8571428571431</v>
      </c>
    </row>
    <row r="15" spans="1:11" x14ac:dyDescent="0.3">
      <c r="A15" s="153">
        <v>8</v>
      </c>
      <c r="B15" s="142"/>
      <c r="C15" s="41"/>
      <c r="D15" s="41"/>
      <c r="E15" s="154" t="s">
        <v>303</v>
      </c>
      <c r="F15" s="152"/>
      <c r="G15" s="153">
        <v>5</v>
      </c>
      <c r="H15" s="155">
        <v>150000</v>
      </c>
      <c r="I15" s="155">
        <f t="shared" si="0"/>
        <v>750000</v>
      </c>
      <c r="J15" s="156">
        <f t="shared" si="1"/>
        <v>1071.4285714285713</v>
      </c>
      <c r="K15" s="157">
        <f t="shared" si="2"/>
        <v>5357.1428571428569</v>
      </c>
    </row>
    <row r="16" spans="1:11" ht="21.6" x14ac:dyDescent="0.3">
      <c r="A16" s="153">
        <v>9</v>
      </c>
      <c r="B16" s="142"/>
      <c r="C16" s="41"/>
      <c r="D16" s="41"/>
      <c r="E16" s="158" t="s">
        <v>304</v>
      </c>
      <c r="F16" s="152"/>
      <c r="G16" s="153">
        <v>2</v>
      </c>
      <c r="H16" s="155">
        <v>500000</v>
      </c>
      <c r="I16" s="155">
        <f t="shared" si="0"/>
        <v>1000000</v>
      </c>
      <c r="J16" s="156">
        <f t="shared" si="1"/>
        <v>3571.4285714285716</v>
      </c>
      <c r="K16" s="157">
        <f t="shared" si="2"/>
        <v>7142.8571428571431</v>
      </c>
    </row>
    <row r="17" spans="1:11" ht="21.6" x14ac:dyDescent="0.3">
      <c r="A17" s="153">
        <v>10</v>
      </c>
      <c r="B17" s="142"/>
      <c r="C17" s="41"/>
      <c r="D17" s="41"/>
      <c r="E17" s="158" t="s">
        <v>305</v>
      </c>
      <c r="F17" s="152"/>
      <c r="G17" s="153">
        <v>5</v>
      </c>
      <c r="H17" s="155">
        <v>200000</v>
      </c>
      <c r="I17" s="155">
        <f t="shared" si="0"/>
        <v>1000000</v>
      </c>
      <c r="J17" s="156">
        <f t="shared" si="1"/>
        <v>1428.5714285714287</v>
      </c>
      <c r="K17" s="157">
        <f t="shared" si="2"/>
        <v>7142.8571428571431</v>
      </c>
    </row>
    <row r="18" spans="1:11" x14ac:dyDescent="0.3">
      <c r="A18" s="153">
        <v>11</v>
      </c>
      <c r="B18" s="151"/>
      <c r="C18" s="151"/>
      <c r="D18" s="151"/>
      <c r="E18" s="151" t="s">
        <v>382</v>
      </c>
      <c r="F18" s="151"/>
      <c r="G18" s="153">
        <v>50</v>
      </c>
      <c r="H18" s="155">
        <v>200000</v>
      </c>
      <c r="I18" s="155">
        <f t="shared" si="0"/>
        <v>10000000</v>
      </c>
      <c r="J18" s="156">
        <f t="shared" si="1"/>
        <v>1428.5714285714287</v>
      </c>
      <c r="K18" s="157">
        <f t="shared" si="2"/>
        <v>71428.571428571435</v>
      </c>
    </row>
    <row r="19" spans="1:11" x14ac:dyDescent="0.3">
      <c r="A19" s="153">
        <v>12</v>
      </c>
      <c r="B19" s="151"/>
      <c r="C19" s="151"/>
      <c r="D19" s="151"/>
      <c r="E19" s="151" t="s">
        <v>381</v>
      </c>
      <c r="F19" s="151"/>
      <c r="G19" s="153">
        <v>30</v>
      </c>
      <c r="H19" s="155">
        <v>800000</v>
      </c>
      <c r="I19" s="155">
        <f t="shared" si="0"/>
        <v>24000000</v>
      </c>
      <c r="J19" s="156">
        <f t="shared" si="1"/>
        <v>5714.2857142857147</v>
      </c>
      <c r="K19" s="157">
        <f t="shared" si="2"/>
        <v>171428.57142857145</v>
      </c>
    </row>
    <row r="20" spans="1:11" x14ac:dyDescent="0.3">
      <c r="A20" s="153">
        <v>13</v>
      </c>
      <c r="B20" s="151"/>
      <c r="C20" s="151"/>
      <c r="D20" s="151"/>
      <c r="E20" s="151" t="s">
        <v>188</v>
      </c>
      <c r="F20" s="151"/>
      <c r="G20" s="153">
        <v>13</v>
      </c>
      <c r="H20" s="155">
        <v>100000</v>
      </c>
      <c r="I20" s="155">
        <f t="shared" si="0"/>
        <v>1300000</v>
      </c>
      <c r="J20" s="156">
        <f t="shared" si="1"/>
        <v>714.28571428571433</v>
      </c>
      <c r="K20" s="157">
        <f t="shared" si="2"/>
        <v>9285.7142857142862</v>
      </c>
    </row>
    <row r="21" spans="1:11" x14ac:dyDescent="0.3">
      <c r="A21" s="153">
        <v>14</v>
      </c>
      <c r="B21" s="151"/>
      <c r="C21" s="151"/>
      <c r="D21" s="151"/>
      <c r="E21" s="151" t="s">
        <v>52</v>
      </c>
      <c r="F21" s="151"/>
      <c r="G21" s="153">
        <v>30</v>
      </c>
      <c r="H21" s="155">
        <v>600000</v>
      </c>
      <c r="I21" s="155">
        <f t="shared" si="0"/>
        <v>18000000</v>
      </c>
      <c r="J21" s="156">
        <f t="shared" si="1"/>
        <v>4285.7142857142853</v>
      </c>
      <c r="K21" s="157">
        <f t="shared" si="2"/>
        <v>128571.42857142857</v>
      </c>
    </row>
    <row r="22" spans="1:11" x14ac:dyDescent="0.3">
      <c r="A22" s="153">
        <v>15</v>
      </c>
      <c r="B22" s="151"/>
      <c r="C22" s="151"/>
      <c r="D22" s="151"/>
      <c r="E22" s="151" t="s">
        <v>389</v>
      </c>
      <c r="F22" s="151"/>
      <c r="G22" s="153">
        <v>400</v>
      </c>
      <c r="H22" s="155">
        <v>60000</v>
      </c>
      <c r="I22" s="155">
        <f t="shared" si="0"/>
        <v>24000000</v>
      </c>
      <c r="J22" s="156">
        <f t="shared" si="1"/>
        <v>428.57142857142856</v>
      </c>
      <c r="K22" s="157">
        <f t="shared" si="2"/>
        <v>171428.57142857142</v>
      </c>
    </row>
    <row r="23" spans="1:11" x14ac:dyDescent="0.3">
      <c r="A23" s="153">
        <v>16</v>
      </c>
      <c r="B23" s="151"/>
      <c r="C23" s="151"/>
      <c r="D23" s="151"/>
      <c r="E23" s="151" t="s">
        <v>53</v>
      </c>
      <c r="F23" s="151"/>
      <c r="G23" s="153">
        <v>50</v>
      </c>
      <c r="H23" s="155">
        <v>100000</v>
      </c>
      <c r="I23" s="155">
        <f t="shared" si="0"/>
        <v>5000000</v>
      </c>
      <c r="J23" s="156">
        <f t="shared" si="1"/>
        <v>714.28571428571433</v>
      </c>
      <c r="K23" s="157">
        <f t="shared" si="2"/>
        <v>35714.285714285717</v>
      </c>
    </row>
    <row r="24" spans="1:11" x14ac:dyDescent="0.3">
      <c r="A24" s="153">
        <v>17</v>
      </c>
      <c r="B24" s="151"/>
      <c r="C24" s="151"/>
      <c r="D24" s="151"/>
      <c r="E24" s="151" t="s">
        <v>385</v>
      </c>
      <c r="F24" s="151"/>
      <c r="G24" s="153">
        <v>5</v>
      </c>
      <c r="H24" s="155">
        <v>100000</v>
      </c>
      <c r="I24" s="155">
        <f t="shared" si="0"/>
        <v>500000</v>
      </c>
      <c r="J24" s="156">
        <f t="shared" si="1"/>
        <v>714.28571428571433</v>
      </c>
      <c r="K24" s="157">
        <f t="shared" si="2"/>
        <v>3571.4285714285716</v>
      </c>
    </row>
    <row r="25" spans="1:11" x14ac:dyDescent="0.3">
      <c r="A25" s="153">
        <v>18</v>
      </c>
      <c r="B25" s="151"/>
      <c r="C25" s="151"/>
      <c r="D25" s="151"/>
      <c r="E25" s="151" t="s">
        <v>379</v>
      </c>
      <c r="F25" s="151"/>
      <c r="G25" s="153">
        <v>50</v>
      </c>
      <c r="H25" s="155">
        <v>500000</v>
      </c>
      <c r="I25" s="155">
        <f t="shared" si="0"/>
        <v>25000000</v>
      </c>
      <c r="J25" s="156">
        <f t="shared" si="1"/>
        <v>3571.4285714285716</v>
      </c>
      <c r="K25" s="157">
        <f t="shared" si="2"/>
        <v>178571.42857142858</v>
      </c>
    </row>
    <row r="26" spans="1:11" x14ac:dyDescent="0.3">
      <c r="A26" s="153">
        <v>19</v>
      </c>
      <c r="B26" s="151"/>
      <c r="C26" s="151"/>
      <c r="D26" s="151"/>
      <c r="E26" s="151" t="s">
        <v>189</v>
      </c>
      <c r="F26" s="151"/>
      <c r="G26" s="153">
        <v>5</v>
      </c>
      <c r="H26" s="155">
        <v>900000</v>
      </c>
      <c r="I26" s="155">
        <f t="shared" si="0"/>
        <v>4500000</v>
      </c>
      <c r="J26" s="156">
        <f t="shared" si="1"/>
        <v>6428.5714285714284</v>
      </c>
      <c r="K26" s="157">
        <f t="shared" si="2"/>
        <v>32142.857142857141</v>
      </c>
    </row>
    <row r="27" spans="1:11" x14ac:dyDescent="0.3">
      <c r="A27" s="153">
        <v>20</v>
      </c>
      <c r="B27" s="151"/>
      <c r="C27" s="151"/>
      <c r="D27" s="151"/>
      <c r="E27" s="151" t="s">
        <v>57</v>
      </c>
      <c r="F27" s="151"/>
      <c r="G27" s="153">
        <v>150</v>
      </c>
      <c r="H27" s="155">
        <v>14559</v>
      </c>
      <c r="I27" s="155">
        <f t="shared" si="0"/>
        <v>2183850</v>
      </c>
      <c r="J27" s="156">
        <f t="shared" si="1"/>
        <v>103.99285714285715</v>
      </c>
      <c r="K27" s="157">
        <f t="shared" si="2"/>
        <v>15598.928571428572</v>
      </c>
    </row>
    <row r="28" spans="1:11" ht="21.6" x14ac:dyDescent="0.3">
      <c r="A28" s="153">
        <v>21</v>
      </c>
      <c r="B28" s="151"/>
      <c r="C28" s="151"/>
      <c r="D28" s="151"/>
      <c r="E28" s="168" t="s">
        <v>195</v>
      </c>
      <c r="F28" s="151"/>
      <c r="G28" s="153">
        <v>150</v>
      </c>
      <c r="H28" s="155">
        <v>50000</v>
      </c>
      <c r="I28" s="155">
        <f t="shared" si="0"/>
        <v>7500000</v>
      </c>
      <c r="J28" s="156">
        <f t="shared" si="1"/>
        <v>357.14285714285717</v>
      </c>
      <c r="K28" s="157">
        <f t="shared" si="2"/>
        <v>53571.428571428572</v>
      </c>
    </row>
    <row r="29" spans="1:11" ht="42" x14ac:dyDescent="0.3">
      <c r="A29" s="153">
        <v>22</v>
      </c>
      <c r="B29" s="151"/>
      <c r="C29" s="151"/>
      <c r="D29" s="159"/>
      <c r="E29" s="167" t="s">
        <v>204</v>
      </c>
      <c r="F29" s="168" t="s">
        <v>247</v>
      </c>
      <c r="G29" s="153">
        <v>5</v>
      </c>
      <c r="H29" s="155">
        <v>1500000</v>
      </c>
      <c r="I29" s="155">
        <f t="shared" si="0"/>
        <v>7500000</v>
      </c>
      <c r="J29" s="156">
        <f t="shared" si="1"/>
        <v>10714.285714285714</v>
      </c>
      <c r="K29" s="157">
        <f t="shared" si="2"/>
        <v>53571.428571428565</v>
      </c>
    </row>
    <row r="30" spans="1:11" x14ac:dyDescent="0.3">
      <c r="A30" s="153">
        <v>23</v>
      </c>
      <c r="B30" s="151"/>
      <c r="C30" s="151"/>
      <c r="D30" s="159"/>
      <c r="E30" s="151" t="s">
        <v>205</v>
      </c>
      <c r="F30" s="151"/>
      <c r="G30" s="153">
        <v>5</v>
      </c>
      <c r="H30" s="155">
        <v>180000</v>
      </c>
      <c r="I30" s="155">
        <f t="shared" si="0"/>
        <v>900000</v>
      </c>
      <c r="J30" s="156">
        <f t="shared" si="1"/>
        <v>1285.7142857142858</v>
      </c>
      <c r="K30" s="157">
        <f t="shared" si="2"/>
        <v>6428.5714285714294</v>
      </c>
    </row>
    <row r="31" spans="1:11" x14ac:dyDescent="0.3">
      <c r="A31" s="153">
        <v>24</v>
      </c>
      <c r="B31" s="151"/>
      <c r="C31" s="151"/>
      <c r="D31" s="159"/>
      <c r="E31" s="160" t="s">
        <v>206</v>
      </c>
      <c r="F31" s="160"/>
      <c r="G31" s="153">
        <v>10</v>
      </c>
      <c r="H31" s="155">
        <v>170000</v>
      </c>
      <c r="I31" s="155">
        <f t="shared" si="0"/>
        <v>1700000</v>
      </c>
      <c r="J31" s="156">
        <f t="shared" si="1"/>
        <v>1214.2857142857142</v>
      </c>
      <c r="K31" s="157">
        <f t="shared" si="2"/>
        <v>12142.857142857141</v>
      </c>
    </row>
    <row r="32" spans="1:11" x14ac:dyDescent="0.3">
      <c r="A32" s="153">
        <v>25</v>
      </c>
      <c r="B32" s="151"/>
      <c r="C32" s="151"/>
      <c r="D32" s="151"/>
      <c r="E32" s="151" t="s">
        <v>397</v>
      </c>
      <c r="F32" s="151"/>
      <c r="G32" s="153">
        <v>120</v>
      </c>
      <c r="H32" s="155">
        <v>500000</v>
      </c>
      <c r="I32" s="155">
        <f t="shared" si="0"/>
        <v>60000000</v>
      </c>
      <c r="J32" s="156">
        <f t="shared" si="1"/>
        <v>3571.4285714285716</v>
      </c>
      <c r="K32" s="157">
        <f t="shared" si="2"/>
        <v>428571.42857142858</v>
      </c>
    </row>
    <row r="33" spans="1:11" x14ac:dyDescent="0.3">
      <c r="A33" s="153">
        <v>26</v>
      </c>
      <c r="B33" s="151"/>
      <c r="C33" s="151"/>
      <c r="D33" s="151"/>
      <c r="E33" s="151" t="s">
        <v>198</v>
      </c>
      <c r="F33" s="151"/>
      <c r="G33" s="153">
        <v>50</v>
      </c>
      <c r="H33" s="155">
        <v>200000</v>
      </c>
      <c r="I33" s="155">
        <f t="shared" si="0"/>
        <v>10000000</v>
      </c>
      <c r="J33" s="156">
        <f t="shared" si="1"/>
        <v>1428.5714285714287</v>
      </c>
      <c r="K33" s="157">
        <f t="shared" si="2"/>
        <v>71428.571428571435</v>
      </c>
    </row>
    <row r="34" spans="1:11" x14ac:dyDescent="0.3">
      <c r="A34" s="153">
        <v>27</v>
      </c>
      <c r="B34" s="151"/>
      <c r="C34" s="151"/>
      <c r="D34" s="159"/>
      <c r="E34" s="154" t="s">
        <v>326</v>
      </c>
      <c r="F34" s="152"/>
      <c r="G34" s="153">
        <v>20</v>
      </c>
      <c r="H34" s="155">
        <v>160000</v>
      </c>
      <c r="I34" s="155">
        <f t="shared" ref="I34:I39" si="3">G34*H34</f>
        <v>3200000</v>
      </c>
      <c r="J34" s="156">
        <f t="shared" ref="J34:J39" si="4">H34/140</f>
        <v>1142.8571428571429</v>
      </c>
      <c r="K34" s="157">
        <f t="shared" ref="K34:K39" si="5">G34*J34</f>
        <v>22857.142857142859</v>
      </c>
    </row>
    <row r="35" spans="1:11" ht="21.6" x14ac:dyDescent="0.3">
      <c r="A35" s="153">
        <v>28</v>
      </c>
      <c r="B35" s="151"/>
      <c r="C35" s="151"/>
      <c r="D35" s="159"/>
      <c r="E35" s="158" t="s">
        <v>325</v>
      </c>
      <c r="F35" s="152"/>
      <c r="G35" s="153">
        <v>50</v>
      </c>
      <c r="H35" s="155">
        <v>60000</v>
      </c>
      <c r="I35" s="155">
        <f t="shared" si="3"/>
        <v>3000000</v>
      </c>
      <c r="J35" s="156">
        <f t="shared" si="4"/>
        <v>428.57142857142856</v>
      </c>
      <c r="K35" s="157">
        <f t="shared" si="5"/>
        <v>21428.571428571428</v>
      </c>
    </row>
    <row r="36" spans="1:11" x14ac:dyDescent="0.3">
      <c r="A36" s="153">
        <v>29</v>
      </c>
      <c r="B36" s="151"/>
      <c r="C36" s="151"/>
      <c r="D36" s="159"/>
      <c r="E36" s="154" t="s">
        <v>383</v>
      </c>
      <c r="F36" s="152"/>
      <c r="G36" s="153">
        <v>20</v>
      </c>
      <c r="H36" s="155">
        <v>50000</v>
      </c>
      <c r="I36" s="155">
        <f t="shared" si="3"/>
        <v>1000000</v>
      </c>
      <c r="J36" s="156">
        <f t="shared" si="4"/>
        <v>357.14285714285717</v>
      </c>
      <c r="K36" s="157">
        <f t="shared" si="5"/>
        <v>7142.8571428571431</v>
      </c>
    </row>
    <row r="37" spans="1:11" x14ac:dyDescent="0.3">
      <c r="A37" s="153">
        <v>30</v>
      </c>
      <c r="B37" s="151"/>
      <c r="C37" s="151"/>
      <c r="D37" s="159"/>
      <c r="E37" s="154" t="s">
        <v>384</v>
      </c>
      <c r="F37" s="152"/>
      <c r="G37" s="153">
        <v>20</v>
      </c>
      <c r="H37" s="155">
        <v>50000</v>
      </c>
      <c r="I37" s="155">
        <f t="shared" si="3"/>
        <v>1000000</v>
      </c>
      <c r="J37" s="156">
        <f t="shared" si="4"/>
        <v>357.14285714285717</v>
      </c>
      <c r="K37" s="157">
        <f t="shared" si="5"/>
        <v>7142.8571428571431</v>
      </c>
    </row>
    <row r="38" spans="1:11" x14ac:dyDescent="0.3">
      <c r="A38" s="153">
        <v>31</v>
      </c>
      <c r="B38" s="151"/>
      <c r="C38" s="151"/>
      <c r="D38" s="159"/>
      <c r="E38" s="154" t="s">
        <v>345</v>
      </c>
      <c r="F38" s="152"/>
      <c r="G38" s="153">
        <v>10</v>
      </c>
      <c r="H38" s="155">
        <v>900000</v>
      </c>
      <c r="I38" s="155">
        <f t="shared" si="3"/>
        <v>9000000</v>
      </c>
      <c r="J38" s="156">
        <f t="shared" si="4"/>
        <v>6428.5714285714284</v>
      </c>
      <c r="K38" s="157">
        <f t="shared" si="5"/>
        <v>64285.714285714283</v>
      </c>
    </row>
    <row r="39" spans="1:11" x14ac:dyDescent="0.3">
      <c r="A39" s="153">
        <v>32</v>
      </c>
      <c r="B39" s="151"/>
      <c r="C39" s="151"/>
      <c r="D39" s="159"/>
      <c r="E39" s="154" t="s">
        <v>306</v>
      </c>
      <c r="F39" s="152"/>
      <c r="G39" s="153">
        <v>10</v>
      </c>
      <c r="H39" s="155">
        <v>10000</v>
      </c>
      <c r="I39" s="155">
        <f t="shared" si="3"/>
        <v>100000</v>
      </c>
      <c r="J39" s="156">
        <f t="shared" si="4"/>
        <v>71.428571428571431</v>
      </c>
      <c r="K39" s="157">
        <f t="shared" si="5"/>
        <v>714.28571428571433</v>
      </c>
    </row>
    <row r="40" spans="1:11" x14ac:dyDescent="0.3">
      <c r="A40" s="153">
        <v>33</v>
      </c>
      <c r="B40" s="151"/>
      <c r="C40" s="151"/>
      <c r="D40" s="159"/>
      <c r="E40" s="151" t="s">
        <v>196</v>
      </c>
      <c r="F40" s="151"/>
      <c r="G40" s="153">
        <v>50</v>
      </c>
      <c r="H40" s="155">
        <v>5000</v>
      </c>
      <c r="I40" s="155">
        <f t="shared" si="0"/>
        <v>250000</v>
      </c>
      <c r="J40" s="156">
        <f t="shared" si="1"/>
        <v>35.714285714285715</v>
      </c>
      <c r="K40" s="157">
        <f t="shared" si="2"/>
        <v>1785.7142857142858</v>
      </c>
    </row>
    <row r="41" spans="1:11" x14ac:dyDescent="0.3">
      <c r="A41" s="153">
        <v>34</v>
      </c>
      <c r="B41" s="151"/>
      <c r="C41" s="151"/>
      <c r="D41" s="151"/>
      <c r="E41" s="151" t="s">
        <v>56</v>
      </c>
      <c r="F41" s="151"/>
      <c r="G41" s="153">
        <v>10000</v>
      </c>
      <c r="H41" s="155">
        <v>300</v>
      </c>
      <c r="I41" s="155">
        <f t="shared" si="0"/>
        <v>3000000</v>
      </c>
      <c r="J41" s="156">
        <f t="shared" si="1"/>
        <v>2.1428571428571428</v>
      </c>
      <c r="K41" s="157">
        <f t="shared" si="2"/>
        <v>21428.571428571428</v>
      </c>
    </row>
    <row r="42" spans="1:11" ht="21.6" x14ac:dyDescent="0.3">
      <c r="A42" s="153">
        <v>35</v>
      </c>
      <c r="B42" s="151"/>
      <c r="C42" s="151"/>
      <c r="D42" s="151"/>
      <c r="E42" s="172" t="s">
        <v>248</v>
      </c>
      <c r="F42" s="151"/>
      <c r="G42" s="153">
        <v>10000</v>
      </c>
      <c r="H42" s="155">
        <v>300</v>
      </c>
      <c r="I42" s="155">
        <f t="shared" si="0"/>
        <v>3000000</v>
      </c>
      <c r="J42" s="156">
        <f t="shared" si="1"/>
        <v>2.1428571428571428</v>
      </c>
      <c r="K42" s="157">
        <f t="shared" si="2"/>
        <v>21428.571428571428</v>
      </c>
    </row>
    <row r="43" spans="1:11" x14ac:dyDescent="0.3">
      <c r="A43" s="153">
        <v>36</v>
      </c>
      <c r="B43" s="151"/>
      <c r="C43" s="151"/>
      <c r="D43" s="151"/>
      <c r="E43" s="151" t="s">
        <v>194</v>
      </c>
      <c r="F43" s="151"/>
      <c r="G43" s="153">
        <v>10000</v>
      </c>
      <c r="H43" s="155">
        <v>300</v>
      </c>
      <c r="I43" s="155">
        <f t="shared" si="0"/>
        <v>3000000</v>
      </c>
      <c r="J43" s="156">
        <f t="shared" si="1"/>
        <v>2.1428571428571428</v>
      </c>
      <c r="K43" s="157">
        <f t="shared" si="2"/>
        <v>21428.571428571428</v>
      </c>
    </row>
    <row r="44" spans="1:11" x14ac:dyDescent="0.3">
      <c r="A44" s="153">
        <v>37</v>
      </c>
      <c r="B44" s="151"/>
      <c r="C44" s="151"/>
      <c r="D44" s="151"/>
      <c r="E44" s="151" t="s">
        <v>190</v>
      </c>
      <c r="F44" s="151"/>
      <c r="G44" s="153">
        <v>1000</v>
      </c>
      <c r="H44" s="155">
        <v>500</v>
      </c>
      <c r="I44" s="155">
        <f t="shared" si="0"/>
        <v>500000</v>
      </c>
      <c r="J44" s="156">
        <f t="shared" si="1"/>
        <v>3.5714285714285716</v>
      </c>
      <c r="K44" s="157">
        <f t="shared" si="2"/>
        <v>3571.4285714285716</v>
      </c>
    </row>
    <row r="45" spans="1:11" x14ac:dyDescent="0.3">
      <c r="A45" s="153">
        <v>38</v>
      </c>
      <c r="B45" s="151"/>
      <c r="C45" s="151"/>
      <c r="D45" s="151"/>
      <c r="E45" s="151" t="s">
        <v>249</v>
      </c>
      <c r="F45" s="151"/>
      <c r="G45" s="153">
        <v>1000</v>
      </c>
      <c r="H45" s="155">
        <v>500</v>
      </c>
      <c r="I45" s="155">
        <f t="shared" si="0"/>
        <v>500000</v>
      </c>
      <c r="J45" s="156">
        <f t="shared" si="1"/>
        <v>3.5714285714285716</v>
      </c>
      <c r="K45" s="157">
        <f t="shared" si="2"/>
        <v>3571.4285714285716</v>
      </c>
    </row>
    <row r="46" spans="1:11" x14ac:dyDescent="0.3">
      <c r="A46" s="153">
        <v>39</v>
      </c>
      <c r="B46" s="151"/>
      <c r="C46" s="151"/>
      <c r="D46" s="151"/>
      <c r="E46" s="151" t="s">
        <v>191</v>
      </c>
      <c r="F46" s="151"/>
      <c r="G46" s="153">
        <v>10</v>
      </c>
      <c r="H46" s="155">
        <v>60000</v>
      </c>
      <c r="I46" s="155">
        <f t="shared" si="0"/>
        <v>600000</v>
      </c>
      <c r="J46" s="156">
        <f t="shared" si="1"/>
        <v>428.57142857142856</v>
      </c>
      <c r="K46" s="157">
        <f t="shared" si="2"/>
        <v>4285.7142857142853</v>
      </c>
    </row>
    <row r="47" spans="1:11" x14ac:dyDescent="0.3">
      <c r="A47" s="153">
        <v>40</v>
      </c>
      <c r="B47" s="151"/>
      <c r="C47" s="151"/>
      <c r="D47" s="151"/>
      <c r="E47" s="151" t="s">
        <v>192</v>
      </c>
      <c r="F47" s="151"/>
      <c r="G47" s="153">
        <v>25</v>
      </c>
      <c r="H47" s="155">
        <v>60000</v>
      </c>
      <c r="I47" s="155">
        <f t="shared" si="0"/>
        <v>1500000</v>
      </c>
      <c r="J47" s="156">
        <f t="shared" si="1"/>
        <v>428.57142857142856</v>
      </c>
      <c r="K47" s="157">
        <f t="shared" si="2"/>
        <v>10714.285714285714</v>
      </c>
    </row>
    <row r="48" spans="1:11" x14ac:dyDescent="0.3">
      <c r="A48" s="153">
        <v>41</v>
      </c>
      <c r="B48" s="151"/>
      <c r="C48" s="151"/>
      <c r="D48" s="151"/>
      <c r="E48" s="151" t="s">
        <v>423</v>
      </c>
      <c r="F48" s="151"/>
      <c r="G48" s="153">
        <v>200</v>
      </c>
      <c r="H48" s="155">
        <v>8000</v>
      </c>
      <c r="I48" s="155">
        <f t="shared" si="0"/>
        <v>1600000</v>
      </c>
      <c r="J48" s="156">
        <f t="shared" si="1"/>
        <v>57.142857142857146</v>
      </c>
      <c r="K48" s="157">
        <f t="shared" si="2"/>
        <v>11428.571428571429</v>
      </c>
    </row>
    <row r="49" spans="1:11" x14ac:dyDescent="0.3">
      <c r="A49" s="153">
        <v>42</v>
      </c>
      <c r="B49" s="151"/>
      <c r="C49" s="151"/>
      <c r="D49" s="151"/>
      <c r="E49" s="151" t="s">
        <v>424</v>
      </c>
      <c r="F49" s="151"/>
      <c r="G49" s="153">
        <v>200</v>
      </c>
      <c r="H49" s="155">
        <v>8000</v>
      </c>
      <c r="I49" s="155">
        <f t="shared" si="0"/>
        <v>1600000</v>
      </c>
      <c r="J49" s="156">
        <f t="shared" si="1"/>
        <v>57.142857142857146</v>
      </c>
      <c r="K49" s="157">
        <f t="shared" si="2"/>
        <v>11428.571428571429</v>
      </c>
    </row>
    <row r="50" spans="1:11" x14ac:dyDescent="0.3">
      <c r="A50" s="153">
        <v>43</v>
      </c>
      <c r="B50" s="151"/>
      <c r="C50" s="151"/>
      <c r="D50" s="151"/>
      <c r="E50" s="151" t="s">
        <v>425</v>
      </c>
      <c r="F50" s="151"/>
      <c r="G50" s="153">
        <v>100</v>
      </c>
      <c r="H50" s="155">
        <v>3000</v>
      </c>
      <c r="I50" s="155">
        <f t="shared" si="0"/>
        <v>300000</v>
      </c>
      <c r="J50" s="156">
        <f t="shared" si="1"/>
        <v>21.428571428571427</v>
      </c>
      <c r="K50" s="157">
        <f t="shared" si="2"/>
        <v>2142.8571428571427</v>
      </c>
    </row>
    <row r="51" spans="1:11" x14ac:dyDescent="0.3">
      <c r="A51" s="153">
        <v>44</v>
      </c>
      <c r="B51" s="151"/>
      <c r="C51" s="151"/>
      <c r="D51" s="151"/>
      <c r="E51" s="151" t="s">
        <v>426</v>
      </c>
      <c r="F51" s="151"/>
      <c r="G51" s="153">
        <v>100</v>
      </c>
      <c r="H51" s="155">
        <v>1000</v>
      </c>
      <c r="I51" s="155">
        <f t="shared" si="0"/>
        <v>100000</v>
      </c>
      <c r="J51" s="156">
        <f t="shared" si="1"/>
        <v>7.1428571428571432</v>
      </c>
      <c r="K51" s="157">
        <f t="shared" si="2"/>
        <v>714.28571428571433</v>
      </c>
    </row>
    <row r="52" spans="1:11" x14ac:dyDescent="0.3">
      <c r="A52" s="153">
        <v>45</v>
      </c>
      <c r="B52" s="151"/>
      <c r="C52" s="151"/>
      <c r="D52" s="151"/>
      <c r="E52" s="151" t="s">
        <v>386</v>
      </c>
      <c r="F52" s="151"/>
      <c r="G52" s="153">
        <v>10</v>
      </c>
      <c r="H52" s="155">
        <v>3000</v>
      </c>
      <c r="I52" s="155">
        <f t="shared" ref="I52:I93" si="6">G52*H52</f>
        <v>30000</v>
      </c>
      <c r="J52" s="156">
        <f t="shared" ref="J52:J93" si="7">H52/140</f>
        <v>21.428571428571427</v>
      </c>
      <c r="K52" s="157">
        <f t="shared" ref="K52:K93" si="8">G52*J52</f>
        <v>214.28571428571428</v>
      </c>
    </row>
    <row r="53" spans="1:11" x14ac:dyDescent="0.3">
      <c r="A53" s="153">
        <v>46</v>
      </c>
      <c r="B53" s="151"/>
      <c r="C53" s="151"/>
      <c r="D53" s="151"/>
      <c r="E53" s="151" t="s">
        <v>460</v>
      </c>
      <c r="F53" s="151"/>
      <c r="G53" s="153">
        <v>1</v>
      </c>
      <c r="H53" s="155">
        <v>200000</v>
      </c>
      <c r="I53" s="155">
        <f>G53*H53</f>
        <v>200000</v>
      </c>
      <c r="J53" s="156">
        <f>H53/140</f>
        <v>1428.5714285714287</v>
      </c>
      <c r="K53" s="157">
        <f>G53*J53</f>
        <v>1428.5714285714287</v>
      </c>
    </row>
    <row r="54" spans="1:11" x14ac:dyDescent="0.3">
      <c r="A54" s="153">
        <v>48</v>
      </c>
      <c r="B54" s="151"/>
      <c r="C54" s="151"/>
      <c r="D54" s="151"/>
      <c r="E54" s="151" t="s">
        <v>387</v>
      </c>
      <c r="F54" s="151"/>
      <c r="G54" s="153">
        <v>2</v>
      </c>
      <c r="H54" s="155">
        <v>200000</v>
      </c>
      <c r="I54" s="155">
        <f>G54*H54</f>
        <v>400000</v>
      </c>
      <c r="J54" s="156">
        <f>H54/140</f>
        <v>1428.5714285714287</v>
      </c>
      <c r="K54" s="157">
        <f>G54*J54</f>
        <v>2857.1428571428573</v>
      </c>
    </row>
    <row r="55" spans="1:11" x14ac:dyDescent="0.3">
      <c r="A55" s="153">
        <v>49</v>
      </c>
      <c r="B55" s="151"/>
      <c r="C55" s="151"/>
      <c r="D55" s="151"/>
      <c r="E55" s="151" t="s">
        <v>388</v>
      </c>
      <c r="F55" s="151"/>
      <c r="G55" s="153">
        <v>200</v>
      </c>
      <c r="H55" s="155">
        <v>3000</v>
      </c>
      <c r="I55" s="155">
        <f>G55*H55</f>
        <v>600000</v>
      </c>
      <c r="J55" s="156">
        <f>H55/140</f>
        <v>21.428571428571427</v>
      </c>
      <c r="K55" s="157">
        <f>G55*J55</f>
        <v>4285.7142857142853</v>
      </c>
    </row>
    <row r="56" spans="1:11" x14ac:dyDescent="0.3">
      <c r="A56" s="153">
        <v>50</v>
      </c>
      <c r="B56" s="151"/>
      <c r="C56" s="151"/>
      <c r="D56" s="151"/>
      <c r="E56" s="151" t="s">
        <v>193</v>
      </c>
      <c r="F56" s="151"/>
      <c r="G56" s="153">
        <v>4000</v>
      </c>
      <c r="H56" s="155">
        <v>3000</v>
      </c>
      <c r="I56" s="155">
        <f>G56*H56</f>
        <v>12000000</v>
      </c>
      <c r="J56" s="156">
        <f>H56/140</f>
        <v>21.428571428571427</v>
      </c>
      <c r="K56" s="157">
        <f>G56*J56</f>
        <v>85714.28571428571</v>
      </c>
    </row>
    <row r="57" spans="1:11" x14ac:dyDescent="0.3">
      <c r="A57" s="153">
        <v>51</v>
      </c>
      <c r="B57" s="151"/>
      <c r="C57" s="151"/>
      <c r="D57" s="151"/>
      <c r="E57" s="151" t="s">
        <v>373</v>
      </c>
      <c r="F57" s="151"/>
      <c r="G57" s="153">
        <v>1000</v>
      </c>
      <c r="H57" s="155">
        <v>1000</v>
      </c>
      <c r="I57" s="155">
        <f t="shared" si="6"/>
        <v>1000000</v>
      </c>
      <c r="J57" s="156">
        <f t="shared" si="7"/>
        <v>7.1428571428571432</v>
      </c>
      <c r="K57" s="157">
        <f t="shared" si="8"/>
        <v>7142.8571428571431</v>
      </c>
    </row>
    <row r="58" spans="1:11" x14ac:dyDescent="0.3">
      <c r="A58" s="153">
        <v>52</v>
      </c>
      <c r="B58" s="151"/>
      <c r="C58" s="151"/>
      <c r="D58" s="151"/>
      <c r="E58" s="174" t="s">
        <v>401</v>
      </c>
      <c r="F58" s="173"/>
      <c r="G58" s="153">
        <v>12</v>
      </c>
      <c r="H58" s="155">
        <v>100000</v>
      </c>
      <c r="I58" s="155">
        <f t="shared" si="6"/>
        <v>1200000</v>
      </c>
      <c r="J58" s="156">
        <f t="shared" si="7"/>
        <v>714.28571428571433</v>
      </c>
      <c r="K58" s="157">
        <f t="shared" si="8"/>
        <v>8571.4285714285725</v>
      </c>
    </row>
    <row r="59" spans="1:11" x14ac:dyDescent="0.3">
      <c r="A59" s="153">
        <v>53</v>
      </c>
      <c r="B59" s="151"/>
      <c r="C59" s="151"/>
      <c r="D59" s="151"/>
      <c r="E59" s="154" t="s">
        <v>398</v>
      </c>
      <c r="F59" s="173"/>
      <c r="G59" s="153">
        <v>100</v>
      </c>
      <c r="H59" s="155">
        <v>1000</v>
      </c>
      <c r="I59" s="155">
        <f t="shared" si="6"/>
        <v>100000</v>
      </c>
      <c r="J59" s="156">
        <f t="shared" si="7"/>
        <v>7.1428571428571432</v>
      </c>
      <c r="K59" s="157">
        <f t="shared" si="8"/>
        <v>714.28571428571433</v>
      </c>
    </row>
    <row r="60" spans="1:11" x14ac:dyDescent="0.3">
      <c r="A60" s="153">
        <v>54</v>
      </c>
      <c r="B60" s="151"/>
      <c r="C60" s="151"/>
      <c r="D60" s="151"/>
      <c r="E60" s="154" t="s">
        <v>399</v>
      </c>
      <c r="F60" s="173"/>
      <c r="G60" s="153">
        <v>100</v>
      </c>
      <c r="H60" s="155">
        <v>1000</v>
      </c>
      <c r="I60" s="155">
        <f t="shared" si="6"/>
        <v>100000</v>
      </c>
      <c r="J60" s="156">
        <f t="shared" si="7"/>
        <v>7.1428571428571432</v>
      </c>
      <c r="K60" s="157">
        <f t="shared" si="8"/>
        <v>714.28571428571433</v>
      </c>
    </row>
    <row r="61" spans="1:11" x14ac:dyDescent="0.3">
      <c r="A61" s="153">
        <v>55</v>
      </c>
      <c r="B61" s="151"/>
      <c r="C61" s="151"/>
      <c r="D61" s="151"/>
      <c r="E61" s="154" t="s">
        <v>400</v>
      </c>
      <c r="F61" s="173"/>
      <c r="G61" s="153">
        <v>100</v>
      </c>
      <c r="H61" s="155">
        <v>1000</v>
      </c>
      <c r="I61" s="155">
        <f t="shared" si="6"/>
        <v>100000</v>
      </c>
      <c r="J61" s="156">
        <f t="shared" si="7"/>
        <v>7.1428571428571432</v>
      </c>
      <c r="K61" s="157">
        <f t="shared" si="8"/>
        <v>714.28571428571433</v>
      </c>
    </row>
    <row r="62" spans="1:11" x14ac:dyDescent="0.3">
      <c r="A62" s="153">
        <v>56</v>
      </c>
      <c r="B62" s="151"/>
      <c r="C62" s="151"/>
      <c r="D62" s="151"/>
      <c r="E62" s="154" t="s">
        <v>402</v>
      </c>
      <c r="F62" s="173"/>
      <c r="G62" s="153">
        <v>1000</v>
      </c>
      <c r="H62" s="155">
        <v>1000</v>
      </c>
      <c r="I62" s="155">
        <f t="shared" si="6"/>
        <v>1000000</v>
      </c>
      <c r="J62" s="156">
        <f t="shared" si="7"/>
        <v>7.1428571428571432</v>
      </c>
      <c r="K62" s="157">
        <f t="shared" si="8"/>
        <v>7142.8571428571431</v>
      </c>
    </row>
    <row r="63" spans="1:11" x14ac:dyDescent="0.3">
      <c r="A63" s="153">
        <v>57</v>
      </c>
      <c r="B63" s="151"/>
      <c r="C63" s="151"/>
      <c r="D63" s="151"/>
      <c r="E63" s="154" t="s">
        <v>403</v>
      </c>
      <c r="F63" s="173"/>
      <c r="G63" s="153">
        <v>30</v>
      </c>
      <c r="H63" s="155">
        <v>6000</v>
      </c>
      <c r="I63" s="155">
        <f t="shared" si="6"/>
        <v>180000</v>
      </c>
      <c r="J63" s="156">
        <f t="shared" si="7"/>
        <v>42.857142857142854</v>
      </c>
      <c r="K63" s="157">
        <f t="shared" si="8"/>
        <v>1285.7142857142856</v>
      </c>
    </row>
    <row r="64" spans="1:11" x14ac:dyDescent="0.3">
      <c r="A64" s="153">
        <v>58</v>
      </c>
      <c r="B64" s="151"/>
      <c r="C64" s="151"/>
      <c r="D64" s="151"/>
      <c r="E64" s="154" t="s">
        <v>404</v>
      </c>
      <c r="F64" s="173"/>
      <c r="G64" s="153">
        <v>30</v>
      </c>
      <c r="H64" s="155">
        <v>6000</v>
      </c>
      <c r="I64" s="155">
        <f t="shared" si="6"/>
        <v>180000</v>
      </c>
      <c r="J64" s="156">
        <f t="shared" si="7"/>
        <v>42.857142857142854</v>
      </c>
      <c r="K64" s="157">
        <f t="shared" si="8"/>
        <v>1285.7142857142856</v>
      </c>
    </row>
    <row r="65" spans="1:11" x14ac:dyDescent="0.3">
      <c r="A65" s="153">
        <v>59</v>
      </c>
      <c r="B65" s="151"/>
      <c r="C65" s="151"/>
      <c r="D65" s="151"/>
      <c r="E65" s="154" t="s">
        <v>405</v>
      </c>
      <c r="F65" s="173"/>
      <c r="G65" s="153">
        <v>30</v>
      </c>
      <c r="H65" s="155">
        <v>6000</v>
      </c>
      <c r="I65" s="155">
        <f t="shared" si="6"/>
        <v>180000</v>
      </c>
      <c r="J65" s="156">
        <f t="shared" si="7"/>
        <v>42.857142857142854</v>
      </c>
      <c r="K65" s="157">
        <f t="shared" si="8"/>
        <v>1285.7142857142856</v>
      </c>
    </row>
    <row r="66" spans="1:11" x14ac:dyDescent="0.3">
      <c r="A66" s="153">
        <v>60</v>
      </c>
      <c r="B66" s="151"/>
      <c r="C66" s="151"/>
      <c r="D66" s="151"/>
      <c r="E66" s="154" t="s">
        <v>406</v>
      </c>
      <c r="F66" s="173"/>
      <c r="G66" s="153">
        <v>30</v>
      </c>
      <c r="H66" s="155">
        <v>6000</v>
      </c>
      <c r="I66" s="155">
        <f t="shared" si="6"/>
        <v>180000</v>
      </c>
      <c r="J66" s="156">
        <f t="shared" si="7"/>
        <v>42.857142857142854</v>
      </c>
      <c r="K66" s="157">
        <f t="shared" si="8"/>
        <v>1285.7142857142856</v>
      </c>
    </row>
    <row r="67" spans="1:11" x14ac:dyDescent="0.3">
      <c r="A67" s="153">
        <v>61</v>
      </c>
      <c r="B67" s="151"/>
      <c r="C67" s="151"/>
      <c r="D67" s="151"/>
      <c r="E67" s="154" t="s">
        <v>407</v>
      </c>
      <c r="F67" s="173"/>
      <c r="G67" s="153">
        <v>30</v>
      </c>
      <c r="H67" s="155">
        <v>6000</v>
      </c>
      <c r="I67" s="155">
        <f t="shared" si="6"/>
        <v>180000</v>
      </c>
      <c r="J67" s="156">
        <f t="shared" si="7"/>
        <v>42.857142857142854</v>
      </c>
      <c r="K67" s="157">
        <f t="shared" si="8"/>
        <v>1285.7142857142856</v>
      </c>
    </row>
    <row r="68" spans="1:11" x14ac:dyDescent="0.3">
      <c r="A68" s="153">
        <v>62</v>
      </c>
      <c r="B68" s="151"/>
      <c r="C68" s="151"/>
      <c r="D68" s="151"/>
      <c r="E68" s="154" t="s">
        <v>408</v>
      </c>
      <c r="F68" s="173"/>
      <c r="G68" s="153">
        <v>30</v>
      </c>
      <c r="H68" s="155">
        <v>6000</v>
      </c>
      <c r="I68" s="155">
        <f t="shared" si="6"/>
        <v>180000</v>
      </c>
      <c r="J68" s="156">
        <f t="shared" si="7"/>
        <v>42.857142857142854</v>
      </c>
      <c r="K68" s="157">
        <f t="shared" si="8"/>
        <v>1285.7142857142856</v>
      </c>
    </row>
    <row r="69" spans="1:11" x14ac:dyDescent="0.3">
      <c r="A69" s="153">
        <v>63</v>
      </c>
      <c r="B69" s="151"/>
      <c r="C69" s="151"/>
      <c r="D69" s="151"/>
      <c r="E69" s="154" t="s">
        <v>409</v>
      </c>
      <c r="F69" s="173"/>
      <c r="G69" s="153">
        <v>30</v>
      </c>
      <c r="H69" s="155">
        <v>20000</v>
      </c>
      <c r="I69" s="155">
        <f t="shared" si="6"/>
        <v>600000</v>
      </c>
      <c r="J69" s="156">
        <f t="shared" si="7"/>
        <v>142.85714285714286</v>
      </c>
      <c r="K69" s="157">
        <f t="shared" si="8"/>
        <v>4285.7142857142862</v>
      </c>
    </row>
    <row r="70" spans="1:11" x14ac:dyDescent="0.3">
      <c r="A70" s="153">
        <v>64</v>
      </c>
      <c r="B70" s="151"/>
      <c r="C70" s="151"/>
      <c r="D70" s="151"/>
      <c r="E70" s="154" t="s">
        <v>410</v>
      </c>
      <c r="F70" s="173"/>
      <c r="G70" s="153">
        <v>30</v>
      </c>
      <c r="H70" s="155">
        <v>15000</v>
      </c>
      <c r="I70" s="155">
        <f t="shared" si="6"/>
        <v>450000</v>
      </c>
      <c r="J70" s="156">
        <f t="shared" si="7"/>
        <v>107.14285714285714</v>
      </c>
      <c r="K70" s="157">
        <f t="shared" si="8"/>
        <v>3214.2857142857142</v>
      </c>
    </row>
    <row r="71" spans="1:11" x14ac:dyDescent="0.3">
      <c r="A71" s="153">
        <v>65</v>
      </c>
      <c r="B71" s="151"/>
      <c r="C71" s="151"/>
      <c r="D71" s="151"/>
      <c r="E71" s="154" t="s">
        <v>411</v>
      </c>
      <c r="F71" s="173"/>
      <c r="G71" s="153">
        <v>50</v>
      </c>
      <c r="H71" s="155">
        <v>10000</v>
      </c>
      <c r="I71" s="155">
        <f t="shared" si="6"/>
        <v>500000</v>
      </c>
      <c r="J71" s="156">
        <f t="shared" si="7"/>
        <v>71.428571428571431</v>
      </c>
      <c r="K71" s="157">
        <f t="shared" si="8"/>
        <v>3571.4285714285716</v>
      </c>
    </row>
    <row r="72" spans="1:11" x14ac:dyDescent="0.3">
      <c r="A72" s="153">
        <v>66</v>
      </c>
      <c r="B72" s="151"/>
      <c r="C72" s="151"/>
      <c r="D72" s="151"/>
      <c r="E72" s="154" t="s">
        <v>412</v>
      </c>
      <c r="F72" s="173"/>
      <c r="G72" s="153">
        <v>5</v>
      </c>
      <c r="H72" s="155">
        <v>60000</v>
      </c>
      <c r="I72" s="155">
        <f t="shared" si="6"/>
        <v>300000</v>
      </c>
      <c r="J72" s="156">
        <f t="shared" si="7"/>
        <v>428.57142857142856</v>
      </c>
      <c r="K72" s="157">
        <f t="shared" si="8"/>
        <v>2142.8571428571427</v>
      </c>
    </row>
    <row r="73" spans="1:11" x14ac:dyDescent="0.3">
      <c r="A73" s="153">
        <v>67</v>
      </c>
      <c r="B73" s="151"/>
      <c r="C73" s="151"/>
      <c r="D73" s="151"/>
      <c r="E73" s="154" t="s">
        <v>413</v>
      </c>
      <c r="F73" s="173"/>
      <c r="G73" s="153">
        <v>5</v>
      </c>
      <c r="H73" s="155">
        <v>200000</v>
      </c>
      <c r="I73" s="155">
        <f t="shared" si="6"/>
        <v>1000000</v>
      </c>
      <c r="J73" s="156">
        <f t="shared" si="7"/>
        <v>1428.5714285714287</v>
      </c>
      <c r="K73" s="157">
        <f t="shared" si="8"/>
        <v>7142.8571428571431</v>
      </c>
    </row>
    <row r="74" spans="1:11" x14ac:dyDescent="0.3">
      <c r="A74" s="153">
        <v>68</v>
      </c>
      <c r="B74" s="151"/>
      <c r="C74" s="151"/>
      <c r="D74" s="151"/>
      <c r="E74" s="154" t="s">
        <v>414</v>
      </c>
      <c r="F74" s="173"/>
      <c r="G74" s="153">
        <v>30</v>
      </c>
      <c r="H74" s="155">
        <v>6000</v>
      </c>
      <c r="I74" s="155">
        <f t="shared" si="6"/>
        <v>180000</v>
      </c>
      <c r="J74" s="156">
        <f t="shared" si="7"/>
        <v>42.857142857142854</v>
      </c>
      <c r="K74" s="157">
        <f t="shared" si="8"/>
        <v>1285.7142857142856</v>
      </c>
    </row>
    <row r="75" spans="1:11" x14ac:dyDescent="0.3">
      <c r="A75" s="153">
        <v>69</v>
      </c>
      <c r="B75" s="151"/>
      <c r="C75" s="151"/>
      <c r="D75" s="151"/>
      <c r="E75" s="154" t="s">
        <v>415</v>
      </c>
      <c r="F75" s="173"/>
      <c r="G75" s="153">
        <v>5</v>
      </c>
      <c r="H75" s="155">
        <v>24000</v>
      </c>
      <c r="I75" s="155">
        <f t="shared" si="6"/>
        <v>120000</v>
      </c>
      <c r="J75" s="156">
        <f t="shared" si="7"/>
        <v>171.42857142857142</v>
      </c>
      <c r="K75" s="157">
        <f t="shared" si="8"/>
        <v>857.14285714285711</v>
      </c>
    </row>
    <row r="76" spans="1:11" x14ac:dyDescent="0.3">
      <c r="A76" s="153">
        <v>70</v>
      </c>
      <c r="B76" s="151"/>
      <c r="C76" s="151"/>
      <c r="D76" s="151"/>
      <c r="E76" s="154" t="s">
        <v>416</v>
      </c>
      <c r="F76" s="173"/>
      <c r="G76" s="153">
        <v>1</v>
      </c>
      <c r="H76" s="155">
        <v>450000</v>
      </c>
      <c r="I76" s="155">
        <f t="shared" si="6"/>
        <v>450000</v>
      </c>
      <c r="J76" s="156">
        <f t="shared" si="7"/>
        <v>3214.2857142857142</v>
      </c>
      <c r="K76" s="157">
        <f t="shared" si="8"/>
        <v>3214.2857142857142</v>
      </c>
    </row>
    <row r="77" spans="1:11" x14ac:dyDescent="0.3">
      <c r="A77" s="153">
        <v>71</v>
      </c>
      <c r="B77" s="151"/>
      <c r="C77" s="151"/>
      <c r="D77" s="151"/>
      <c r="E77" s="154" t="s">
        <v>418</v>
      </c>
      <c r="F77" s="173"/>
      <c r="G77" s="153">
        <v>30</v>
      </c>
      <c r="H77" s="155">
        <v>60000</v>
      </c>
      <c r="I77" s="155">
        <f t="shared" si="6"/>
        <v>1800000</v>
      </c>
      <c r="J77" s="156">
        <f t="shared" si="7"/>
        <v>428.57142857142856</v>
      </c>
      <c r="K77" s="157">
        <f t="shared" si="8"/>
        <v>12857.142857142857</v>
      </c>
    </row>
    <row r="78" spans="1:11" x14ac:dyDescent="0.3">
      <c r="A78" s="153">
        <v>72</v>
      </c>
      <c r="B78" s="151"/>
      <c r="C78" s="151"/>
      <c r="D78" s="151"/>
      <c r="E78" s="154" t="s">
        <v>417</v>
      </c>
      <c r="F78" s="173"/>
      <c r="G78" s="153">
        <v>60</v>
      </c>
      <c r="H78" s="155">
        <v>4000</v>
      </c>
      <c r="I78" s="155">
        <f t="shared" si="6"/>
        <v>240000</v>
      </c>
      <c r="J78" s="156">
        <f t="shared" si="7"/>
        <v>28.571428571428573</v>
      </c>
      <c r="K78" s="157">
        <f t="shared" si="8"/>
        <v>1714.2857142857144</v>
      </c>
    </row>
    <row r="79" spans="1:11" x14ac:dyDescent="0.3">
      <c r="A79" s="153">
        <v>73</v>
      </c>
      <c r="B79" s="151"/>
      <c r="C79" s="151"/>
      <c r="D79" s="151"/>
      <c r="E79" s="154" t="s">
        <v>419</v>
      </c>
      <c r="F79" s="173"/>
      <c r="G79" s="153">
        <v>3</v>
      </c>
      <c r="H79" s="155">
        <v>60000</v>
      </c>
      <c r="I79" s="155">
        <f t="shared" si="6"/>
        <v>180000</v>
      </c>
      <c r="J79" s="156">
        <f t="shared" si="7"/>
        <v>428.57142857142856</v>
      </c>
      <c r="K79" s="157">
        <f t="shared" si="8"/>
        <v>1285.7142857142858</v>
      </c>
    </row>
    <row r="80" spans="1:11" x14ac:dyDescent="0.3">
      <c r="A80" s="153">
        <v>74</v>
      </c>
      <c r="B80" s="151"/>
      <c r="C80" s="151"/>
      <c r="D80" s="151"/>
      <c r="E80" s="154" t="s">
        <v>420</v>
      </c>
      <c r="F80" s="173"/>
      <c r="G80" s="153">
        <v>1000</v>
      </c>
      <c r="H80" s="155">
        <v>1000</v>
      </c>
      <c r="I80" s="155">
        <f t="shared" si="6"/>
        <v>1000000</v>
      </c>
      <c r="J80" s="156">
        <f t="shared" si="7"/>
        <v>7.1428571428571432</v>
      </c>
      <c r="K80" s="157">
        <f t="shared" si="8"/>
        <v>7142.8571428571431</v>
      </c>
    </row>
    <row r="81" spans="1:11" x14ac:dyDescent="0.3">
      <c r="A81" s="153">
        <v>75</v>
      </c>
      <c r="B81" s="151"/>
      <c r="C81" s="151"/>
      <c r="D81" s="151"/>
      <c r="E81" s="154" t="s">
        <v>459</v>
      </c>
      <c r="F81" s="173"/>
      <c r="G81" s="153">
        <v>2</v>
      </c>
      <c r="H81" s="155">
        <v>1000</v>
      </c>
      <c r="I81" s="155">
        <f t="shared" si="6"/>
        <v>2000</v>
      </c>
      <c r="J81" s="156">
        <f t="shared" si="7"/>
        <v>7.1428571428571432</v>
      </c>
      <c r="K81" s="157">
        <f t="shared" si="8"/>
        <v>14.285714285714286</v>
      </c>
    </row>
    <row r="82" spans="1:11" x14ac:dyDescent="0.3">
      <c r="A82" s="153">
        <v>76</v>
      </c>
      <c r="B82" s="151"/>
      <c r="C82" s="151"/>
      <c r="D82" s="151"/>
      <c r="E82" s="154" t="s">
        <v>457</v>
      </c>
      <c r="F82" s="173"/>
      <c r="G82" s="153">
        <v>2</v>
      </c>
      <c r="H82" s="155">
        <v>1000</v>
      </c>
      <c r="I82" s="155">
        <f t="shared" si="6"/>
        <v>2000</v>
      </c>
      <c r="J82" s="156">
        <f t="shared" si="7"/>
        <v>7.1428571428571432</v>
      </c>
      <c r="K82" s="157">
        <f t="shared" si="8"/>
        <v>14.285714285714286</v>
      </c>
    </row>
    <row r="83" spans="1:11" x14ac:dyDescent="0.3">
      <c r="A83" s="153">
        <v>77</v>
      </c>
      <c r="B83" s="151"/>
      <c r="C83" s="151"/>
      <c r="D83" s="151"/>
      <c r="E83" s="154" t="s">
        <v>456</v>
      </c>
      <c r="F83" s="173"/>
      <c r="G83" s="153">
        <v>2</v>
      </c>
      <c r="H83" s="155">
        <v>1000</v>
      </c>
      <c r="I83" s="155">
        <f t="shared" si="6"/>
        <v>2000</v>
      </c>
      <c r="J83" s="156">
        <f t="shared" si="7"/>
        <v>7.1428571428571432</v>
      </c>
      <c r="K83" s="157">
        <f t="shared" si="8"/>
        <v>14.285714285714286</v>
      </c>
    </row>
    <row r="84" spans="1:11" x14ac:dyDescent="0.3">
      <c r="A84" s="153">
        <v>78</v>
      </c>
      <c r="B84" s="151"/>
      <c r="C84" s="151"/>
      <c r="D84" s="151"/>
      <c r="E84" s="154" t="s">
        <v>458</v>
      </c>
      <c r="F84" s="173"/>
      <c r="G84" s="153">
        <v>2</v>
      </c>
      <c r="H84" s="155">
        <v>1000</v>
      </c>
      <c r="I84" s="155">
        <f t="shared" si="6"/>
        <v>2000</v>
      </c>
      <c r="J84" s="156">
        <f t="shared" si="7"/>
        <v>7.1428571428571432</v>
      </c>
      <c r="K84" s="157">
        <f t="shared" si="8"/>
        <v>14.285714285714286</v>
      </c>
    </row>
    <row r="85" spans="1:11" ht="21.6" x14ac:dyDescent="0.3">
      <c r="A85" s="153">
        <v>79</v>
      </c>
      <c r="B85" s="142"/>
      <c r="C85" s="41"/>
      <c r="D85" s="41"/>
      <c r="E85" s="154" t="s">
        <v>390</v>
      </c>
      <c r="F85" s="225" t="s">
        <v>297</v>
      </c>
      <c r="G85" s="153">
        <v>2</v>
      </c>
      <c r="H85" s="155">
        <v>60000</v>
      </c>
      <c r="I85" s="155">
        <f t="shared" si="6"/>
        <v>120000</v>
      </c>
      <c r="J85" s="156">
        <f t="shared" si="7"/>
        <v>428.57142857142856</v>
      </c>
      <c r="K85" s="157">
        <f t="shared" si="8"/>
        <v>857.14285714285711</v>
      </c>
    </row>
    <row r="86" spans="1:11" x14ac:dyDescent="0.3">
      <c r="A86" s="153">
        <v>80</v>
      </c>
      <c r="B86" s="142"/>
      <c r="C86" s="41"/>
      <c r="D86" s="41"/>
      <c r="E86" s="158" t="s">
        <v>391</v>
      </c>
      <c r="F86" s="173"/>
      <c r="G86" s="153">
        <v>6</v>
      </c>
      <c r="H86" s="155">
        <v>60000</v>
      </c>
      <c r="I86" s="155">
        <f t="shared" si="6"/>
        <v>360000</v>
      </c>
      <c r="J86" s="156">
        <f t="shared" si="7"/>
        <v>428.57142857142856</v>
      </c>
      <c r="K86" s="157">
        <f t="shared" si="8"/>
        <v>2571.4285714285716</v>
      </c>
    </row>
    <row r="87" spans="1:11" x14ac:dyDescent="0.3">
      <c r="A87" s="153">
        <v>81</v>
      </c>
      <c r="B87" s="142"/>
      <c r="C87" s="41"/>
      <c r="D87" s="41"/>
      <c r="E87" s="154" t="s">
        <v>392</v>
      </c>
      <c r="F87" s="173"/>
      <c r="G87" s="153">
        <v>2</v>
      </c>
      <c r="H87" s="155">
        <v>50000</v>
      </c>
      <c r="I87" s="155">
        <f t="shared" si="6"/>
        <v>100000</v>
      </c>
      <c r="J87" s="156">
        <f t="shared" si="7"/>
        <v>357.14285714285717</v>
      </c>
      <c r="K87" s="157">
        <f t="shared" si="8"/>
        <v>714.28571428571433</v>
      </c>
    </row>
    <row r="88" spans="1:11" x14ac:dyDescent="0.3">
      <c r="A88" s="153">
        <v>82</v>
      </c>
      <c r="B88" s="142"/>
      <c r="C88" s="41"/>
      <c r="D88" s="41"/>
      <c r="E88" s="154" t="s">
        <v>393</v>
      </c>
      <c r="F88" s="173"/>
      <c r="G88" s="153">
        <v>2</v>
      </c>
      <c r="H88" s="155">
        <v>50000</v>
      </c>
      <c r="I88" s="155">
        <f t="shared" si="6"/>
        <v>100000</v>
      </c>
      <c r="J88" s="156">
        <f t="shared" si="7"/>
        <v>357.14285714285717</v>
      </c>
      <c r="K88" s="157">
        <f t="shared" si="8"/>
        <v>714.28571428571433</v>
      </c>
    </row>
    <row r="89" spans="1:11" x14ac:dyDescent="0.3">
      <c r="A89" s="153">
        <v>83</v>
      </c>
      <c r="B89" s="142"/>
      <c r="C89" s="41"/>
      <c r="D89" s="41"/>
      <c r="E89" s="154" t="s">
        <v>394</v>
      </c>
      <c r="F89" s="173"/>
      <c r="G89" s="153">
        <v>2</v>
      </c>
      <c r="H89" s="155">
        <v>900000</v>
      </c>
      <c r="I89" s="155">
        <f t="shared" si="6"/>
        <v>1800000</v>
      </c>
      <c r="J89" s="156">
        <f t="shared" si="7"/>
        <v>6428.5714285714284</v>
      </c>
      <c r="K89" s="157">
        <f t="shared" si="8"/>
        <v>12857.142857142857</v>
      </c>
    </row>
    <row r="90" spans="1:11" x14ac:dyDescent="0.3">
      <c r="A90" s="153">
        <v>84</v>
      </c>
      <c r="B90" s="142"/>
      <c r="C90" s="41"/>
      <c r="D90" s="41"/>
      <c r="E90" s="154" t="s">
        <v>395</v>
      </c>
      <c r="F90" s="173"/>
      <c r="G90" s="153">
        <v>2</v>
      </c>
      <c r="H90" s="155">
        <v>10000</v>
      </c>
      <c r="I90" s="155">
        <f t="shared" si="6"/>
        <v>20000</v>
      </c>
      <c r="J90" s="156">
        <f t="shared" si="7"/>
        <v>71.428571428571431</v>
      </c>
      <c r="K90" s="157">
        <f t="shared" si="8"/>
        <v>142.85714285714286</v>
      </c>
    </row>
    <row r="91" spans="1:11" x14ac:dyDescent="0.3">
      <c r="A91" s="153">
        <v>85</v>
      </c>
      <c r="B91" s="142"/>
      <c r="C91" s="41"/>
      <c r="D91" s="41"/>
      <c r="E91" s="154" t="s">
        <v>396</v>
      </c>
      <c r="F91" s="173"/>
      <c r="G91" s="153">
        <v>2</v>
      </c>
      <c r="H91" s="155">
        <v>10000</v>
      </c>
      <c r="I91" s="155">
        <f t="shared" si="6"/>
        <v>20000</v>
      </c>
      <c r="J91" s="156">
        <f t="shared" si="7"/>
        <v>71.428571428571431</v>
      </c>
      <c r="K91" s="157">
        <f t="shared" si="8"/>
        <v>142.85714285714286</v>
      </c>
    </row>
    <row r="92" spans="1:11" x14ac:dyDescent="0.3">
      <c r="A92" s="153">
        <v>86</v>
      </c>
      <c r="B92" s="151"/>
      <c r="C92" s="151"/>
      <c r="D92" s="151"/>
      <c r="E92" s="151" t="s">
        <v>422</v>
      </c>
      <c r="F92" s="151"/>
      <c r="G92" s="153">
        <v>3</v>
      </c>
      <c r="H92" s="155">
        <v>10000</v>
      </c>
      <c r="I92" s="155">
        <f t="shared" si="6"/>
        <v>30000</v>
      </c>
      <c r="J92" s="156">
        <f t="shared" si="7"/>
        <v>71.428571428571431</v>
      </c>
      <c r="K92" s="157">
        <f t="shared" si="8"/>
        <v>214.28571428571428</v>
      </c>
    </row>
    <row r="93" spans="1:11" x14ac:dyDescent="0.3">
      <c r="A93" s="153">
        <v>87</v>
      </c>
      <c r="B93" s="151"/>
      <c r="C93" s="151"/>
      <c r="D93" s="151"/>
      <c r="E93" s="151" t="s">
        <v>421</v>
      </c>
      <c r="F93" s="151"/>
      <c r="G93" s="153">
        <v>3</v>
      </c>
      <c r="H93" s="155">
        <v>10000</v>
      </c>
      <c r="I93" s="155">
        <f t="shared" si="6"/>
        <v>30000</v>
      </c>
      <c r="J93" s="156">
        <f t="shared" si="7"/>
        <v>71.428571428571431</v>
      </c>
      <c r="K93" s="157">
        <f t="shared" si="8"/>
        <v>214.28571428571428</v>
      </c>
    </row>
    <row r="94" spans="1:11" x14ac:dyDescent="0.3">
      <c r="A94" s="153"/>
      <c r="B94" s="151"/>
      <c r="C94" s="41" t="s">
        <v>334</v>
      </c>
      <c r="D94" s="151"/>
      <c r="E94" s="41"/>
      <c r="F94" s="41"/>
      <c r="G94" s="153"/>
      <c r="H94" s="155"/>
      <c r="I94" s="161">
        <f>SUM(I8:I51)</f>
        <v>508583850</v>
      </c>
      <c r="J94" s="159"/>
      <c r="K94" s="151"/>
    </row>
    <row r="95" spans="1:11" x14ac:dyDescent="0.3">
      <c r="A95" s="153"/>
      <c r="B95" s="151"/>
      <c r="C95" s="41" t="s">
        <v>332</v>
      </c>
      <c r="D95" s="151"/>
      <c r="E95" s="151"/>
      <c r="F95" s="151"/>
      <c r="G95" s="153"/>
      <c r="H95" s="151"/>
      <c r="I95" s="151"/>
      <c r="J95" s="151"/>
      <c r="K95" s="162">
        <f>SUM(K8:K94)</f>
        <v>3827156.0714285737</v>
      </c>
    </row>
    <row r="96" spans="1:11" x14ac:dyDescent="0.3">
      <c r="A96" s="153"/>
      <c r="B96" s="151"/>
      <c r="C96" s="151"/>
      <c r="D96" s="151"/>
      <c r="E96" s="151"/>
      <c r="F96" s="151"/>
      <c r="G96" s="153"/>
      <c r="H96" s="151"/>
      <c r="I96" s="163"/>
      <c r="J96" s="151"/>
      <c r="K96" s="151"/>
    </row>
  </sheetData>
  <mergeCells count="1">
    <mergeCell ref="D3:I3"/>
  </mergeCells>
  <pageMargins left="0.7" right="0.7" top="0.75" bottom="0.75" header="0.3" footer="0.3"/>
  <pageSetup orientation="landscape" r:id="rId1"/>
  <headerFooter>
    <oddHeader>&amp;C&amp;"-,Bold"RESTRICTED</oddHeader>
    <oddFooter>&amp;CPage &amp;P of &amp;N
&amp;"-,Bold"RESTRICTED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K59"/>
  <sheetViews>
    <sheetView view="pageLayout" zoomScaleNormal="100" workbookViewId="0">
      <selection activeCell="B1" sqref="A1:XFD1"/>
    </sheetView>
  </sheetViews>
  <sheetFormatPr defaultRowHeight="14.4" x14ac:dyDescent="0.3"/>
  <cols>
    <col min="1" max="1" width="3.88671875" customWidth="1"/>
    <col min="2" max="2" width="4.33203125" customWidth="1"/>
    <col min="3" max="3" width="11.88671875" customWidth="1"/>
    <col min="4" max="4" width="12.109375" customWidth="1"/>
    <col min="5" max="5" width="21.109375" customWidth="1"/>
    <col min="6" max="6" width="5.6640625" bestFit="1" customWidth="1"/>
    <col min="7" max="7" width="5.88671875" style="6" customWidth="1"/>
    <col min="8" max="8" width="15.33203125" bestFit="1" customWidth="1"/>
    <col min="9" max="9" width="19.33203125" customWidth="1"/>
    <col min="10" max="10" width="15" customWidth="1"/>
    <col min="11" max="11" width="23.6640625" customWidth="1"/>
  </cols>
  <sheetData>
    <row r="4" spans="1:11" x14ac:dyDescent="0.3">
      <c r="A4" s="56"/>
      <c r="B4" s="227" t="s">
        <v>488</v>
      </c>
      <c r="C4" s="227"/>
      <c r="D4" s="227"/>
      <c r="E4" s="227"/>
      <c r="F4" s="227"/>
      <c r="G4" s="227"/>
      <c r="H4" s="227"/>
      <c r="I4" s="227"/>
      <c r="J4" s="227"/>
    </row>
    <row r="5" spans="1:11" ht="53.4" x14ac:dyDescent="0.3">
      <c r="A5" s="44" t="s">
        <v>0</v>
      </c>
      <c r="B5" s="50" t="s">
        <v>219</v>
      </c>
      <c r="C5" s="44" t="s">
        <v>1</v>
      </c>
      <c r="D5" s="44" t="s">
        <v>2</v>
      </c>
      <c r="E5" s="43" t="s">
        <v>3</v>
      </c>
      <c r="F5" s="43" t="s">
        <v>220</v>
      </c>
      <c r="G5" s="44" t="s">
        <v>4</v>
      </c>
      <c r="H5" s="50" t="s">
        <v>290</v>
      </c>
      <c r="I5" s="50" t="s">
        <v>291</v>
      </c>
      <c r="J5" s="100" t="s">
        <v>295</v>
      </c>
      <c r="K5" s="113" t="s">
        <v>292</v>
      </c>
    </row>
    <row r="6" spans="1:11" x14ac:dyDescent="0.3">
      <c r="A6" s="44" t="s">
        <v>8</v>
      </c>
      <c r="B6" s="44" t="s">
        <v>9</v>
      </c>
      <c r="C6" s="44" t="s">
        <v>171</v>
      </c>
      <c r="D6" s="44" t="s">
        <v>11</v>
      </c>
      <c r="E6" s="44" t="s">
        <v>172</v>
      </c>
      <c r="F6" s="44" t="s">
        <v>13</v>
      </c>
      <c r="G6" s="44" t="s">
        <v>13</v>
      </c>
      <c r="H6" s="44" t="s">
        <v>13</v>
      </c>
      <c r="I6" s="44" t="s">
        <v>14</v>
      </c>
      <c r="J6" s="112" t="s">
        <v>15</v>
      </c>
      <c r="K6" s="132" t="s">
        <v>16</v>
      </c>
    </row>
    <row r="7" spans="1:11" ht="40.200000000000003" x14ac:dyDescent="0.3">
      <c r="A7" s="44"/>
      <c r="B7" s="50" t="s">
        <v>104</v>
      </c>
      <c r="C7" s="44" t="s">
        <v>238</v>
      </c>
      <c r="D7" s="44">
        <v>2200600003</v>
      </c>
      <c r="E7" s="135" t="s">
        <v>174</v>
      </c>
      <c r="F7" s="57"/>
      <c r="G7" s="61"/>
      <c r="H7" s="61"/>
      <c r="I7" s="61"/>
      <c r="J7" s="101"/>
      <c r="K7" s="62"/>
    </row>
    <row r="8" spans="1:11" x14ac:dyDescent="0.3">
      <c r="A8" s="46">
        <v>1</v>
      </c>
      <c r="B8" s="46"/>
      <c r="C8" s="46"/>
      <c r="D8" s="46"/>
      <c r="E8" s="59" t="s">
        <v>489</v>
      </c>
      <c r="F8" s="71" t="s">
        <v>333</v>
      </c>
      <c r="G8" s="46">
        <v>10</v>
      </c>
      <c r="H8" s="48">
        <v>1890000</v>
      </c>
      <c r="I8" s="48">
        <f>G8*H8</f>
        <v>18900000</v>
      </c>
      <c r="J8" s="108">
        <f>H8/140</f>
        <v>13500</v>
      </c>
      <c r="K8" s="105">
        <f>G8*J8</f>
        <v>135000</v>
      </c>
    </row>
    <row r="9" spans="1:11" x14ac:dyDescent="0.3">
      <c r="A9" s="46">
        <v>2</v>
      </c>
      <c r="B9" s="46"/>
      <c r="C9" s="46"/>
      <c r="D9" s="46"/>
      <c r="E9" s="47" t="s">
        <v>429</v>
      </c>
      <c r="F9" s="47"/>
      <c r="G9" s="46">
        <v>800</v>
      </c>
      <c r="H9" s="48">
        <v>21000</v>
      </c>
      <c r="I9" s="48">
        <f t="shared" ref="I9:I43" si="0">G9*H9</f>
        <v>16800000</v>
      </c>
      <c r="J9" s="108">
        <f t="shared" ref="J9:J43" si="1">H9/140</f>
        <v>150</v>
      </c>
      <c r="K9" s="105">
        <f t="shared" ref="K9:K43" si="2">G9*J9</f>
        <v>120000</v>
      </c>
    </row>
    <row r="10" spans="1:11" ht="27" x14ac:dyDescent="0.3">
      <c r="A10" s="46">
        <v>3</v>
      </c>
      <c r="B10" s="46"/>
      <c r="C10" s="46"/>
      <c r="D10" s="46"/>
      <c r="E10" s="59" t="s">
        <v>299</v>
      </c>
      <c r="F10" s="47"/>
      <c r="G10" s="46">
        <v>15</v>
      </c>
      <c r="H10" s="48">
        <v>120000</v>
      </c>
      <c r="I10" s="48">
        <f t="shared" si="0"/>
        <v>1800000</v>
      </c>
      <c r="J10" s="108">
        <f t="shared" si="1"/>
        <v>857.14285714285711</v>
      </c>
      <c r="K10" s="105">
        <f t="shared" si="2"/>
        <v>12857.142857142857</v>
      </c>
    </row>
    <row r="11" spans="1:11" ht="27" x14ac:dyDescent="0.3">
      <c r="A11" s="46">
        <v>4</v>
      </c>
      <c r="B11" s="46"/>
      <c r="C11" s="46"/>
      <c r="D11" s="46"/>
      <c r="E11" s="59" t="s">
        <v>427</v>
      </c>
      <c r="F11" s="47"/>
      <c r="G11" s="46">
        <v>800</v>
      </c>
      <c r="H11" s="48">
        <v>160000</v>
      </c>
      <c r="I11" s="48">
        <f t="shared" si="0"/>
        <v>128000000</v>
      </c>
      <c r="J11" s="108">
        <f t="shared" si="1"/>
        <v>1142.8571428571429</v>
      </c>
      <c r="K11" s="105">
        <f t="shared" si="2"/>
        <v>914285.71428571432</v>
      </c>
    </row>
    <row r="12" spans="1:11" ht="27" x14ac:dyDescent="0.3">
      <c r="A12" s="46">
        <v>5</v>
      </c>
      <c r="B12" s="46"/>
      <c r="C12" s="46"/>
      <c r="D12" s="46"/>
      <c r="E12" s="59" t="s">
        <v>428</v>
      </c>
      <c r="F12" s="47"/>
      <c r="G12" s="46">
        <v>800</v>
      </c>
      <c r="H12" s="48">
        <v>160000</v>
      </c>
      <c r="I12" s="48">
        <f t="shared" si="0"/>
        <v>128000000</v>
      </c>
      <c r="J12" s="108">
        <f t="shared" si="1"/>
        <v>1142.8571428571429</v>
      </c>
      <c r="K12" s="105">
        <f t="shared" si="2"/>
        <v>914285.71428571432</v>
      </c>
    </row>
    <row r="13" spans="1:11" x14ac:dyDescent="0.3">
      <c r="A13" s="46">
        <v>6</v>
      </c>
      <c r="B13" s="46"/>
      <c r="C13" s="46"/>
      <c r="D13" s="46"/>
      <c r="E13" s="47" t="s">
        <v>300</v>
      </c>
      <c r="F13" s="47"/>
      <c r="G13" s="46">
        <v>15</v>
      </c>
      <c r="H13" s="48">
        <v>30000</v>
      </c>
      <c r="I13" s="48">
        <f t="shared" si="0"/>
        <v>450000</v>
      </c>
      <c r="J13" s="108">
        <f t="shared" si="1"/>
        <v>214.28571428571428</v>
      </c>
      <c r="K13" s="105">
        <f t="shared" si="2"/>
        <v>3214.2857142857142</v>
      </c>
    </row>
    <row r="14" spans="1:11" ht="27" x14ac:dyDescent="0.3">
      <c r="A14" s="46">
        <v>7</v>
      </c>
      <c r="B14" s="46"/>
      <c r="C14" s="46"/>
      <c r="D14" s="46"/>
      <c r="E14" s="59" t="s">
        <v>444</v>
      </c>
      <c r="F14" s="47"/>
      <c r="G14" s="46">
        <v>30</v>
      </c>
      <c r="H14" s="48">
        <v>50000</v>
      </c>
      <c r="I14" s="48">
        <f t="shared" si="0"/>
        <v>1500000</v>
      </c>
      <c r="J14" s="108">
        <f t="shared" si="1"/>
        <v>357.14285714285717</v>
      </c>
      <c r="K14" s="105">
        <f t="shared" si="2"/>
        <v>10714.285714285716</v>
      </c>
    </row>
    <row r="15" spans="1:11" x14ac:dyDescent="0.3">
      <c r="A15" s="46">
        <v>8</v>
      </c>
      <c r="B15" s="46"/>
      <c r="C15" s="46"/>
      <c r="D15" s="46"/>
      <c r="E15" s="47" t="s">
        <v>327</v>
      </c>
      <c r="F15" s="47"/>
      <c r="G15" s="46">
        <v>10</v>
      </c>
      <c r="H15" s="48">
        <v>6300</v>
      </c>
      <c r="I15" s="48">
        <f t="shared" si="0"/>
        <v>63000</v>
      </c>
      <c r="J15" s="108">
        <f t="shared" si="1"/>
        <v>45</v>
      </c>
      <c r="K15" s="105">
        <f t="shared" si="2"/>
        <v>450</v>
      </c>
    </row>
    <row r="16" spans="1:11" ht="27" x14ac:dyDescent="0.3">
      <c r="A16" s="46">
        <v>9</v>
      </c>
      <c r="B16" s="46"/>
      <c r="C16" s="46"/>
      <c r="D16" s="46"/>
      <c r="E16" s="59" t="s">
        <v>328</v>
      </c>
      <c r="F16" s="47"/>
      <c r="G16" s="46">
        <v>10</v>
      </c>
      <c r="H16" s="48">
        <v>15400</v>
      </c>
      <c r="I16" s="48">
        <f t="shared" si="0"/>
        <v>154000</v>
      </c>
      <c r="J16" s="108">
        <f t="shared" si="1"/>
        <v>110</v>
      </c>
      <c r="K16" s="105">
        <f t="shared" si="2"/>
        <v>1100</v>
      </c>
    </row>
    <row r="17" spans="1:11" ht="27" x14ac:dyDescent="0.3">
      <c r="A17" s="46">
        <v>10</v>
      </c>
      <c r="B17" s="46"/>
      <c r="C17" s="46"/>
      <c r="D17" s="46"/>
      <c r="E17" s="59" t="s">
        <v>445</v>
      </c>
      <c r="F17" s="47"/>
      <c r="G17" s="46">
        <v>15</v>
      </c>
      <c r="H17" s="48">
        <v>200000</v>
      </c>
      <c r="I17" s="48">
        <f t="shared" si="0"/>
        <v>3000000</v>
      </c>
      <c r="J17" s="108">
        <f t="shared" si="1"/>
        <v>1428.5714285714287</v>
      </c>
      <c r="K17" s="105">
        <f t="shared" si="2"/>
        <v>21428.571428571431</v>
      </c>
    </row>
    <row r="18" spans="1:11" ht="27" x14ac:dyDescent="0.3">
      <c r="A18" s="46">
        <v>11</v>
      </c>
      <c r="B18" s="46"/>
      <c r="C18" s="46"/>
      <c r="D18" s="46"/>
      <c r="E18" s="59" t="s">
        <v>200</v>
      </c>
      <c r="F18" s="47"/>
      <c r="G18" s="46">
        <v>15</v>
      </c>
      <c r="H18" s="48">
        <v>50000</v>
      </c>
      <c r="I18" s="48">
        <f t="shared" si="0"/>
        <v>750000</v>
      </c>
      <c r="J18" s="108">
        <f t="shared" si="1"/>
        <v>357.14285714285717</v>
      </c>
      <c r="K18" s="105">
        <f t="shared" si="2"/>
        <v>5357.1428571428578</v>
      </c>
    </row>
    <row r="19" spans="1:11" x14ac:dyDescent="0.3">
      <c r="A19" s="46">
        <v>12</v>
      </c>
      <c r="B19" s="46"/>
      <c r="C19" s="46"/>
      <c r="D19" s="46"/>
      <c r="E19" s="47" t="s">
        <v>430</v>
      </c>
      <c r="F19" s="47"/>
      <c r="G19" s="46">
        <v>10</v>
      </c>
      <c r="H19" s="48">
        <v>2700000</v>
      </c>
      <c r="I19" s="48">
        <f t="shared" si="0"/>
        <v>27000000</v>
      </c>
      <c r="J19" s="108">
        <f t="shared" si="1"/>
        <v>19285.714285714286</v>
      </c>
      <c r="K19" s="105">
        <f t="shared" si="2"/>
        <v>192857.14285714287</v>
      </c>
    </row>
    <row r="20" spans="1:11" x14ac:dyDescent="0.3">
      <c r="A20" s="46">
        <v>13</v>
      </c>
      <c r="B20" s="46"/>
      <c r="C20" s="46"/>
      <c r="D20" s="46"/>
      <c r="E20" s="47" t="s">
        <v>431</v>
      </c>
      <c r="F20" s="47"/>
      <c r="G20" s="46">
        <v>2</v>
      </c>
      <c r="H20" s="48">
        <v>10000</v>
      </c>
      <c r="I20" s="48">
        <f t="shared" si="0"/>
        <v>20000</v>
      </c>
      <c r="J20" s="108">
        <f t="shared" si="1"/>
        <v>71.428571428571431</v>
      </c>
      <c r="K20" s="105">
        <f t="shared" si="2"/>
        <v>142.85714285714286</v>
      </c>
    </row>
    <row r="21" spans="1:11" x14ac:dyDescent="0.3">
      <c r="A21" s="46">
        <v>14</v>
      </c>
      <c r="B21" s="46"/>
      <c r="C21" s="46"/>
      <c r="D21" s="46"/>
      <c r="E21" s="47" t="s">
        <v>432</v>
      </c>
      <c r="F21" s="47"/>
      <c r="G21" s="46">
        <v>5</v>
      </c>
      <c r="H21" s="48">
        <v>5000</v>
      </c>
      <c r="I21" s="48">
        <f t="shared" si="0"/>
        <v>25000</v>
      </c>
      <c r="J21" s="108">
        <f t="shared" si="1"/>
        <v>35.714285714285715</v>
      </c>
      <c r="K21" s="105">
        <f t="shared" si="2"/>
        <v>178.57142857142858</v>
      </c>
    </row>
    <row r="22" spans="1:11" x14ac:dyDescent="0.3">
      <c r="A22" s="46">
        <v>15</v>
      </c>
      <c r="B22" s="46"/>
      <c r="C22" s="46"/>
      <c r="D22" s="46"/>
      <c r="E22" s="47" t="s">
        <v>94</v>
      </c>
      <c r="F22" s="47"/>
      <c r="G22" s="46">
        <v>1</v>
      </c>
      <c r="H22" s="48">
        <v>1000000</v>
      </c>
      <c r="I22" s="48">
        <f t="shared" si="0"/>
        <v>1000000</v>
      </c>
      <c r="J22" s="108">
        <f t="shared" si="1"/>
        <v>7142.8571428571431</v>
      </c>
      <c r="K22" s="105">
        <f t="shared" si="2"/>
        <v>7142.8571428571431</v>
      </c>
    </row>
    <row r="23" spans="1:11" x14ac:dyDescent="0.3">
      <c r="A23" s="46">
        <v>16</v>
      </c>
      <c r="B23" s="46"/>
      <c r="C23" s="46"/>
      <c r="D23" s="46"/>
      <c r="E23" s="47" t="s">
        <v>199</v>
      </c>
      <c r="F23" s="47"/>
      <c r="G23" s="46">
        <v>5</v>
      </c>
      <c r="H23" s="48">
        <v>10000</v>
      </c>
      <c r="I23" s="48">
        <f t="shared" si="0"/>
        <v>50000</v>
      </c>
      <c r="J23" s="108">
        <f t="shared" si="1"/>
        <v>71.428571428571431</v>
      </c>
      <c r="K23" s="105">
        <f t="shared" si="2"/>
        <v>357.14285714285717</v>
      </c>
    </row>
    <row r="24" spans="1:11" x14ac:dyDescent="0.3">
      <c r="A24" s="46">
        <v>17</v>
      </c>
      <c r="B24" s="58"/>
      <c r="C24" s="58"/>
      <c r="D24" s="58"/>
      <c r="E24" s="47" t="s">
        <v>433</v>
      </c>
      <c r="F24" s="47"/>
      <c r="G24" s="46">
        <v>15</v>
      </c>
      <c r="H24" s="48">
        <v>250000</v>
      </c>
      <c r="I24" s="48">
        <f t="shared" si="0"/>
        <v>3750000</v>
      </c>
      <c r="J24" s="108">
        <f t="shared" si="1"/>
        <v>1785.7142857142858</v>
      </c>
      <c r="K24" s="105">
        <f t="shared" si="2"/>
        <v>26785.714285714286</v>
      </c>
    </row>
    <row r="25" spans="1:11" x14ac:dyDescent="0.3">
      <c r="A25" s="46">
        <v>18</v>
      </c>
      <c r="B25" s="46"/>
      <c r="C25" s="46"/>
      <c r="D25" s="46"/>
      <c r="E25" s="59" t="s">
        <v>183</v>
      </c>
      <c r="F25" s="59"/>
      <c r="G25" s="58">
        <v>5</v>
      </c>
      <c r="H25" s="60">
        <v>1800000</v>
      </c>
      <c r="I25" s="48">
        <f t="shared" si="0"/>
        <v>9000000</v>
      </c>
      <c r="J25" s="108">
        <f t="shared" si="1"/>
        <v>12857.142857142857</v>
      </c>
      <c r="K25" s="105">
        <f t="shared" si="2"/>
        <v>64285.714285714283</v>
      </c>
    </row>
    <row r="26" spans="1:11" x14ac:dyDescent="0.3">
      <c r="A26" s="46">
        <v>19</v>
      </c>
      <c r="B26" s="46"/>
      <c r="C26" s="46"/>
      <c r="D26" s="46"/>
      <c r="E26" s="47" t="s">
        <v>434</v>
      </c>
      <c r="F26" s="47"/>
      <c r="G26" s="46">
        <v>50</v>
      </c>
      <c r="H26" s="48">
        <v>100000</v>
      </c>
      <c r="I26" s="48">
        <f t="shared" si="0"/>
        <v>5000000</v>
      </c>
      <c r="J26" s="108">
        <f t="shared" si="1"/>
        <v>714.28571428571433</v>
      </c>
      <c r="K26" s="105">
        <f t="shared" si="2"/>
        <v>35714.285714285717</v>
      </c>
    </row>
    <row r="27" spans="1:11" x14ac:dyDescent="0.3">
      <c r="A27" s="46">
        <v>20</v>
      </c>
      <c r="B27" s="46"/>
      <c r="C27" s="46"/>
      <c r="D27" s="46"/>
      <c r="E27" s="47" t="s">
        <v>184</v>
      </c>
      <c r="F27" s="47"/>
      <c r="G27" s="46">
        <v>3</v>
      </c>
      <c r="H27" s="48">
        <v>290000</v>
      </c>
      <c r="I27" s="48">
        <f t="shared" si="0"/>
        <v>870000</v>
      </c>
      <c r="J27" s="108">
        <f t="shared" si="1"/>
        <v>2071.4285714285716</v>
      </c>
      <c r="K27" s="105">
        <f t="shared" si="2"/>
        <v>6214.2857142857147</v>
      </c>
    </row>
    <row r="28" spans="1:11" x14ac:dyDescent="0.3">
      <c r="A28" s="46">
        <v>21</v>
      </c>
      <c r="B28" s="46"/>
      <c r="C28" s="46"/>
      <c r="D28" s="46"/>
      <c r="E28" s="47" t="s">
        <v>185</v>
      </c>
      <c r="F28" s="47"/>
      <c r="G28" s="46">
        <v>3</v>
      </c>
      <c r="H28" s="48">
        <v>290000</v>
      </c>
      <c r="I28" s="48">
        <f t="shared" si="0"/>
        <v>870000</v>
      </c>
      <c r="J28" s="108">
        <f t="shared" si="1"/>
        <v>2071.4285714285716</v>
      </c>
      <c r="K28" s="105">
        <f t="shared" si="2"/>
        <v>6214.2857142857147</v>
      </c>
    </row>
    <row r="29" spans="1:11" x14ac:dyDescent="0.3">
      <c r="A29" s="46">
        <v>22</v>
      </c>
      <c r="B29" s="46"/>
      <c r="C29" s="46"/>
      <c r="D29" s="46"/>
      <c r="E29" s="47" t="s">
        <v>435</v>
      </c>
      <c r="F29" s="47"/>
      <c r="G29" s="46">
        <v>3</v>
      </c>
      <c r="H29" s="48">
        <v>300000</v>
      </c>
      <c r="I29" s="48">
        <f t="shared" si="0"/>
        <v>900000</v>
      </c>
      <c r="J29" s="108">
        <f t="shared" si="1"/>
        <v>2142.8571428571427</v>
      </c>
      <c r="K29" s="105">
        <f t="shared" si="2"/>
        <v>6428.5714285714275</v>
      </c>
    </row>
    <row r="30" spans="1:11" ht="27" x14ac:dyDescent="0.3">
      <c r="A30" s="46">
        <v>23</v>
      </c>
      <c r="B30" s="46"/>
      <c r="C30" s="46"/>
      <c r="D30" s="46"/>
      <c r="E30" s="59" t="s">
        <v>186</v>
      </c>
      <c r="F30" s="47"/>
      <c r="G30" s="46">
        <v>3</v>
      </c>
      <c r="H30" s="48">
        <v>80000</v>
      </c>
      <c r="I30" s="48">
        <f t="shared" si="0"/>
        <v>240000</v>
      </c>
      <c r="J30" s="108">
        <f t="shared" si="1"/>
        <v>571.42857142857144</v>
      </c>
      <c r="K30" s="105">
        <f t="shared" si="2"/>
        <v>1714.2857142857142</v>
      </c>
    </row>
    <row r="31" spans="1:11" x14ac:dyDescent="0.3">
      <c r="A31" s="46">
        <v>24</v>
      </c>
      <c r="B31" s="46"/>
      <c r="C31" s="46"/>
      <c r="D31" s="46"/>
      <c r="E31" s="47" t="s">
        <v>187</v>
      </c>
      <c r="F31" s="47"/>
      <c r="G31" s="46">
        <v>3</v>
      </c>
      <c r="H31" s="48">
        <v>65000</v>
      </c>
      <c r="I31" s="48">
        <f t="shared" si="0"/>
        <v>195000</v>
      </c>
      <c r="J31" s="108">
        <f t="shared" si="1"/>
        <v>464.28571428571428</v>
      </c>
      <c r="K31" s="105">
        <f t="shared" si="2"/>
        <v>1392.8571428571429</v>
      </c>
    </row>
    <row r="32" spans="1:11" x14ac:dyDescent="0.3">
      <c r="A32" s="46">
        <v>25</v>
      </c>
      <c r="B32" s="46"/>
      <c r="C32" s="46"/>
      <c r="D32" s="46"/>
      <c r="E32" s="47" t="s">
        <v>439</v>
      </c>
      <c r="F32" s="47"/>
      <c r="G32" s="46">
        <v>800</v>
      </c>
      <c r="H32" s="48">
        <v>150000</v>
      </c>
      <c r="I32" s="48">
        <f t="shared" si="0"/>
        <v>120000000</v>
      </c>
      <c r="J32" s="108">
        <f t="shared" si="1"/>
        <v>1071.4285714285713</v>
      </c>
      <c r="K32" s="105">
        <f t="shared" si="2"/>
        <v>857142.85714285704</v>
      </c>
    </row>
    <row r="33" spans="1:11" x14ac:dyDescent="0.3">
      <c r="A33" s="46">
        <v>26</v>
      </c>
      <c r="B33" s="46"/>
      <c r="C33" s="46"/>
      <c r="D33" s="46"/>
      <c r="E33" s="47" t="s">
        <v>436</v>
      </c>
      <c r="F33" s="47"/>
      <c r="G33" s="46">
        <v>3</v>
      </c>
      <c r="H33" s="48">
        <v>60000</v>
      </c>
      <c r="I33" s="48">
        <f t="shared" si="0"/>
        <v>180000</v>
      </c>
      <c r="J33" s="108">
        <f t="shared" si="1"/>
        <v>428.57142857142856</v>
      </c>
      <c r="K33" s="105">
        <f t="shared" si="2"/>
        <v>1285.7142857142858</v>
      </c>
    </row>
    <row r="34" spans="1:11" x14ac:dyDescent="0.3">
      <c r="A34" s="46">
        <v>27</v>
      </c>
      <c r="B34" s="46"/>
      <c r="C34" s="46"/>
      <c r="D34" s="46"/>
      <c r="E34" s="47" t="s">
        <v>201</v>
      </c>
      <c r="F34" s="47"/>
      <c r="G34" s="46">
        <v>1</v>
      </c>
      <c r="H34" s="48">
        <v>200000</v>
      </c>
      <c r="I34" s="48">
        <f t="shared" si="0"/>
        <v>200000</v>
      </c>
      <c r="J34" s="108">
        <f t="shared" si="1"/>
        <v>1428.5714285714287</v>
      </c>
      <c r="K34" s="105">
        <f t="shared" si="2"/>
        <v>1428.5714285714287</v>
      </c>
    </row>
    <row r="35" spans="1:11" x14ac:dyDescent="0.3">
      <c r="A35" s="46">
        <v>28</v>
      </c>
      <c r="B35" s="46"/>
      <c r="C35" s="46"/>
      <c r="D35" s="46"/>
      <c r="E35" s="47" t="s">
        <v>438</v>
      </c>
      <c r="F35" s="47"/>
      <c r="G35" s="46">
        <v>1</v>
      </c>
      <c r="H35" s="48">
        <v>200000</v>
      </c>
      <c r="I35" s="48">
        <f t="shared" si="0"/>
        <v>200000</v>
      </c>
      <c r="J35" s="108">
        <f t="shared" si="1"/>
        <v>1428.5714285714287</v>
      </c>
      <c r="K35" s="105">
        <f t="shared" si="2"/>
        <v>1428.5714285714287</v>
      </c>
    </row>
    <row r="36" spans="1:11" x14ac:dyDescent="0.3">
      <c r="A36" s="46">
        <v>29</v>
      </c>
      <c r="B36" s="46"/>
      <c r="C36" s="46"/>
      <c r="D36" s="46"/>
      <c r="E36" s="47" t="s">
        <v>202</v>
      </c>
      <c r="F36" s="47"/>
      <c r="G36" s="46">
        <v>1</v>
      </c>
      <c r="H36" s="48">
        <v>50000</v>
      </c>
      <c r="I36" s="48">
        <f t="shared" si="0"/>
        <v>50000</v>
      </c>
      <c r="J36" s="108">
        <f t="shared" si="1"/>
        <v>357.14285714285717</v>
      </c>
      <c r="K36" s="105">
        <f t="shared" si="2"/>
        <v>357.14285714285717</v>
      </c>
    </row>
    <row r="37" spans="1:11" x14ac:dyDescent="0.3">
      <c r="A37" s="46">
        <v>30</v>
      </c>
      <c r="B37" s="46"/>
      <c r="C37" s="46"/>
      <c r="D37" s="46"/>
      <c r="E37" s="47" t="s">
        <v>437</v>
      </c>
      <c r="F37" s="47"/>
      <c r="G37" s="46">
        <v>1</v>
      </c>
      <c r="H37" s="48">
        <v>200000</v>
      </c>
      <c r="I37" s="48">
        <f t="shared" si="0"/>
        <v>200000</v>
      </c>
      <c r="J37" s="108">
        <f t="shared" si="1"/>
        <v>1428.5714285714287</v>
      </c>
      <c r="K37" s="105">
        <f t="shared" si="2"/>
        <v>1428.5714285714287</v>
      </c>
    </row>
    <row r="38" spans="1:11" ht="27" x14ac:dyDescent="0.3">
      <c r="A38" s="46">
        <v>31</v>
      </c>
      <c r="B38" s="46"/>
      <c r="C38" s="46"/>
      <c r="D38" s="46"/>
      <c r="E38" s="59" t="s">
        <v>203</v>
      </c>
      <c r="F38" s="47"/>
      <c r="G38" s="46">
        <v>1</v>
      </c>
      <c r="H38" s="48">
        <v>350000</v>
      </c>
      <c r="I38" s="48">
        <f t="shared" si="0"/>
        <v>350000</v>
      </c>
      <c r="J38" s="108">
        <f t="shared" si="1"/>
        <v>2500</v>
      </c>
      <c r="K38" s="105">
        <f t="shared" si="2"/>
        <v>2500</v>
      </c>
    </row>
    <row r="39" spans="1:11" x14ac:dyDescent="0.3">
      <c r="A39" s="46">
        <v>32</v>
      </c>
      <c r="B39" s="46"/>
      <c r="C39" s="46"/>
      <c r="D39" s="46"/>
      <c r="E39" s="47" t="s">
        <v>336</v>
      </c>
      <c r="F39" s="47"/>
      <c r="G39" s="46">
        <v>10</v>
      </c>
      <c r="H39" s="48">
        <v>120000</v>
      </c>
      <c r="I39" s="48">
        <f t="shared" si="0"/>
        <v>1200000</v>
      </c>
      <c r="J39" s="108">
        <f t="shared" si="1"/>
        <v>857.14285714285711</v>
      </c>
      <c r="K39" s="105">
        <f t="shared" si="2"/>
        <v>8571.4285714285706</v>
      </c>
    </row>
    <row r="40" spans="1:11" x14ac:dyDescent="0.3">
      <c r="A40" s="46">
        <v>33</v>
      </c>
      <c r="B40" s="46"/>
      <c r="C40" s="46"/>
      <c r="D40" s="46"/>
      <c r="E40" s="47" t="s">
        <v>440</v>
      </c>
      <c r="F40" s="47"/>
      <c r="G40" s="46">
        <v>1</v>
      </c>
      <c r="H40" s="48">
        <v>290000</v>
      </c>
      <c r="I40" s="48">
        <f t="shared" si="0"/>
        <v>290000</v>
      </c>
      <c r="J40" s="108">
        <f t="shared" si="1"/>
        <v>2071.4285714285716</v>
      </c>
      <c r="K40" s="105">
        <f t="shared" si="2"/>
        <v>2071.4285714285716</v>
      </c>
    </row>
    <row r="41" spans="1:11" x14ac:dyDescent="0.3">
      <c r="A41" s="46">
        <v>34</v>
      </c>
      <c r="B41" s="175"/>
      <c r="C41" s="176"/>
      <c r="D41" s="46"/>
      <c r="E41" s="47" t="s">
        <v>441</v>
      </c>
      <c r="F41" s="47"/>
      <c r="G41" s="46">
        <v>2</v>
      </c>
      <c r="H41" s="48">
        <v>290000</v>
      </c>
      <c r="I41" s="48">
        <f t="shared" si="0"/>
        <v>580000</v>
      </c>
      <c r="J41" s="108">
        <f t="shared" si="1"/>
        <v>2071.4285714285716</v>
      </c>
      <c r="K41" s="105">
        <f t="shared" si="2"/>
        <v>4142.8571428571431</v>
      </c>
    </row>
    <row r="42" spans="1:11" x14ac:dyDescent="0.3">
      <c r="A42" s="46">
        <v>35</v>
      </c>
      <c r="B42" s="175"/>
      <c r="C42" s="176"/>
      <c r="D42" s="46"/>
      <c r="E42" s="47" t="s">
        <v>442</v>
      </c>
      <c r="F42" s="47"/>
      <c r="G42" s="46">
        <v>2</v>
      </c>
      <c r="H42" s="48">
        <v>290000</v>
      </c>
      <c r="I42" s="48">
        <f t="shared" si="0"/>
        <v>580000</v>
      </c>
      <c r="J42" s="108">
        <f t="shared" si="1"/>
        <v>2071.4285714285716</v>
      </c>
      <c r="K42" s="105">
        <f t="shared" si="2"/>
        <v>4142.8571428571431</v>
      </c>
    </row>
    <row r="43" spans="1:11" x14ac:dyDescent="0.3">
      <c r="A43" s="46">
        <v>36</v>
      </c>
      <c r="B43" s="175"/>
      <c r="C43" s="176"/>
      <c r="D43" s="46"/>
      <c r="E43" s="47" t="s">
        <v>443</v>
      </c>
      <c r="F43" s="47"/>
      <c r="G43" s="46">
        <v>2</v>
      </c>
      <c r="H43" s="48">
        <v>290000</v>
      </c>
      <c r="I43" s="48">
        <f t="shared" si="0"/>
        <v>580000</v>
      </c>
      <c r="J43" s="108">
        <f t="shared" si="1"/>
        <v>2071.4285714285716</v>
      </c>
      <c r="K43" s="105">
        <f t="shared" si="2"/>
        <v>4142.8571428571431</v>
      </c>
    </row>
    <row r="44" spans="1:11" x14ac:dyDescent="0.3">
      <c r="A44" s="46"/>
      <c r="B44" s="234" t="s">
        <v>334</v>
      </c>
      <c r="C44" s="235"/>
      <c r="D44" s="46"/>
      <c r="E44" s="47"/>
      <c r="F44" s="47"/>
      <c r="G44" s="46"/>
      <c r="H44" s="47"/>
      <c r="I44" s="137">
        <f>SUM(I8:I40)</f>
        <v>471007000</v>
      </c>
      <c r="J44" s="102"/>
      <c r="K44" s="47"/>
    </row>
    <row r="45" spans="1:11" x14ac:dyDescent="0.3">
      <c r="A45" s="46"/>
      <c r="B45" s="136" t="s">
        <v>294</v>
      </c>
      <c r="C45" s="136"/>
      <c r="D45" s="46"/>
      <c r="E45" s="47"/>
      <c r="F45" s="47"/>
      <c r="G45" s="46"/>
      <c r="H45" s="47"/>
      <c r="I45" s="49"/>
      <c r="J45" s="47"/>
      <c r="K45" s="110">
        <f>SUM(K8:K44)</f>
        <v>3376764.2857142864</v>
      </c>
    </row>
    <row r="46" spans="1:11" x14ac:dyDescent="0.3">
      <c r="A46" s="63"/>
      <c r="B46" s="114"/>
      <c r="C46" s="114"/>
      <c r="D46" s="63"/>
      <c r="E46" s="65"/>
      <c r="F46" s="65"/>
      <c r="G46" s="63"/>
      <c r="H46" s="65"/>
      <c r="I46" s="66"/>
      <c r="J46" s="65"/>
      <c r="K46" s="115"/>
    </row>
    <row r="47" spans="1:11" x14ac:dyDescent="0.3">
      <c r="A47" s="63"/>
      <c r="B47" s="114"/>
      <c r="C47" s="114"/>
      <c r="D47" s="63"/>
      <c r="E47" s="65"/>
      <c r="F47" s="65"/>
      <c r="G47" s="63"/>
      <c r="H47" s="65"/>
      <c r="I47" s="66"/>
      <c r="J47" s="65"/>
      <c r="K47" s="115"/>
    </row>
    <row r="48" spans="1:11" x14ac:dyDescent="0.3">
      <c r="A48" s="63"/>
      <c r="B48" s="63"/>
      <c r="C48" s="64"/>
      <c r="D48" s="63"/>
      <c r="E48" s="65"/>
      <c r="F48" s="65"/>
      <c r="G48" s="63"/>
      <c r="H48" s="65"/>
      <c r="I48" s="66"/>
      <c r="J48" s="65"/>
      <c r="K48" s="38"/>
    </row>
    <row r="49" spans="1:11" x14ac:dyDescent="0.3">
      <c r="A49" s="184" t="s">
        <v>0</v>
      </c>
      <c r="B49" s="47"/>
      <c r="C49" s="250" t="s">
        <v>276</v>
      </c>
      <c r="D49" s="251"/>
      <c r="E49" s="47"/>
      <c r="F49" s="249" t="s">
        <v>338</v>
      </c>
      <c r="G49" s="249"/>
      <c r="H49" s="249"/>
      <c r="I49" s="234" t="s">
        <v>337</v>
      </c>
      <c r="J49" s="235"/>
      <c r="K49" s="38"/>
    </row>
    <row r="50" spans="1:11" s="23" customFormat="1" x14ac:dyDescent="0.3">
      <c r="A50" s="46">
        <v>1</v>
      </c>
      <c r="B50" s="47"/>
      <c r="C50" s="47" t="s">
        <v>2</v>
      </c>
      <c r="D50" s="47">
        <v>2200600002</v>
      </c>
      <c r="E50" s="48" t="s">
        <v>272</v>
      </c>
      <c r="F50" s="228">
        <v>572421000</v>
      </c>
      <c r="G50" s="229"/>
      <c r="H50" s="230"/>
      <c r="I50" s="231">
        <v>4585521.43</v>
      </c>
      <c r="J50" s="232"/>
    </row>
    <row r="51" spans="1:11" s="23" customFormat="1" x14ac:dyDescent="0.3">
      <c r="A51" s="46">
        <v>2</v>
      </c>
      <c r="B51" s="47"/>
      <c r="C51" s="47" t="s">
        <v>2</v>
      </c>
      <c r="D51" s="47">
        <v>3112210001</v>
      </c>
      <c r="E51" s="48" t="s">
        <v>273</v>
      </c>
      <c r="F51" s="228">
        <v>508583850</v>
      </c>
      <c r="G51" s="229"/>
      <c r="H51" s="230"/>
      <c r="I51" s="231">
        <v>3827156.07</v>
      </c>
      <c r="J51" s="232"/>
    </row>
    <row r="52" spans="1:11" s="23" customFormat="1" x14ac:dyDescent="0.3">
      <c r="A52" s="46">
        <v>3</v>
      </c>
      <c r="B52" s="47"/>
      <c r="C52" s="47" t="s">
        <v>2</v>
      </c>
      <c r="D52" s="47">
        <v>2201900002</v>
      </c>
      <c r="E52" s="48" t="s">
        <v>275</v>
      </c>
      <c r="F52" s="228">
        <v>136537000</v>
      </c>
      <c r="G52" s="229"/>
      <c r="H52" s="230"/>
      <c r="I52" s="231">
        <v>984692.86</v>
      </c>
      <c r="J52" s="232"/>
    </row>
    <row r="53" spans="1:11" s="23" customFormat="1" ht="27" x14ac:dyDescent="0.3">
      <c r="A53" s="46">
        <v>4</v>
      </c>
      <c r="B53" s="47"/>
      <c r="C53" s="47" t="s">
        <v>2</v>
      </c>
      <c r="D53" s="47">
        <v>2202000002</v>
      </c>
      <c r="E53" s="60" t="s">
        <v>365</v>
      </c>
      <c r="F53" s="228">
        <v>48650000</v>
      </c>
      <c r="G53" s="229"/>
      <c r="H53" s="230"/>
      <c r="I53" s="231">
        <v>1716071.43</v>
      </c>
      <c r="J53" s="232"/>
    </row>
    <row r="54" spans="1:11" s="23" customFormat="1" ht="27" x14ac:dyDescent="0.3">
      <c r="A54" s="46">
        <v>5</v>
      </c>
      <c r="B54" s="47"/>
      <c r="C54" s="47" t="s">
        <v>2</v>
      </c>
      <c r="D54" s="47">
        <v>2200600003</v>
      </c>
      <c r="E54" s="60" t="s">
        <v>492</v>
      </c>
      <c r="F54" s="228">
        <v>471007000</v>
      </c>
      <c r="G54" s="229"/>
      <c r="H54" s="230"/>
      <c r="I54" s="231">
        <v>3376764.29</v>
      </c>
      <c r="J54" s="232"/>
    </row>
    <row r="55" spans="1:11" s="23" customFormat="1" ht="40.200000000000003" x14ac:dyDescent="0.3">
      <c r="A55" s="46">
        <v>6</v>
      </c>
      <c r="B55" s="47"/>
      <c r="C55" s="101" t="s">
        <v>2</v>
      </c>
      <c r="D55" s="165">
        <v>2202000004</v>
      </c>
      <c r="E55" s="60" t="s">
        <v>369</v>
      </c>
      <c r="F55" s="228">
        <v>1900000</v>
      </c>
      <c r="G55" s="229"/>
      <c r="H55" s="230"/>
      <c r="I55" s="231">
        <v>13571.43</v>
      </c>
      <c r="J55" s="232"/>
    </row>
    <row r="56" spans="1:11" s="23" customFormat="1" ht="27" x14ac:dyDescent="0.3">
      <c r="A56" s="46">
        <v>7</v>
      </c>
      <c r="B56" s="47"/>
      <c r="C56" s="101" t="s">
        <v>2</v>
      </c>
      <c r="D56" s="165">
        <v>3112210001</v>
      </c>
      <c r="E56" s="183" t="s">
        <v>525</v>
      </c>
      <c r="F56" s="228">
        <v>1958040</v>
      </c>
      <c r="G56" s="229"/>
      <c r="H56" s="230"/>
      <c r="I56" s="231">
        <v>652680</v>
      </c>
      <c r="J56" s="232"/>
    </row>
    <row r="57" spans="1:11" x14ac:dyDescent="0.3">
      <c r="A57" s="47"/>
      <c r="B57" s="47"/>
      <c r="C57" s="234" t="s">
        <v>339</v>
      </c>
      <c r="D57" s="235"/>
      <c r="E57" s="122"/>
      <c r="F57" s="228">
        <f>SUM(F50:F54)</f>
        <v>1737198850</v>
      </c>
      <c r="G57" s="229"/>
      <c r="H57" s="230"/>
      <c r="I57" s="181"/>
      <c r="J57" s="182"/>
    </row>
    <row r="58" spans="1:11" x14ac:dyDescent="0.3">
      <c r="A58" s="45"/>
      <c r="B58" s="45"/>
      <c r="C58" s="236" t="s">
        <v>339</v>
      </c>
      <c r="D58" s="237"/>
      <c r="E58" s="45"/>
      <c r="F58" s="238"/>
      <c r="G58" s="239"/>
      <c r="H58" s="240"/>
      <c r="I58" s="45"/>
      <c r="J58" s="47"/>
    </row>
    <row r="59" spans="1:11" x14ac:dyDescent="0.3">
      <c r="I59" s="231">
        <f>SUM(I50:I58)</f>
        <v>15156457.509999998</v>
      </c>
      <c r="J59" s="232"/>
    </row>
  </sheetData>
  <mergeCells count="24">
    <mergeCell ref="I59:J59"/>
    <mergeCell ref="I53:J53"/>
    <mergeCell ref="F54:H54"/>
    <mergeCell ref="F57:H57"/>
    <mergeCell ref="C57:D57"/>
    <mergeCell ref="F55:H55"/>
    <mergeCell ref="I55:J55"/>
    <mergeCell ref="C58:D58"/>
    <mergeCell ref="F58:H58"/>
    <mergeCell ref="I54:J54"/>
    <mergeCell ref="I56:J56"/>
    <mergeCell ref="F56:H56"/>
    <mergeCell ref="B4:J4"/>
    <mergeCell ref="F50:H50"/>
    <mergeCell ref="F51:H51"/>
    <mergeCell ref="F52:H52"/>
    <mergeCell ref="F53:H53"/>
    <mergeCell ref="B44:C44"/>
    <mergeCell ref="F49:H49"/>
    <mergeCell ref="I50:J50"/>
    <mergeCell ref="I51:J51"/>
    <mergeCell ref="I52:J52"/>
    <mergeCell ref="I49:J49"/>
    <mergeCell ref="C49:D49"/>
  </mergeCells>
  <pageMargins left="0.55927083333333338" right="0.55927083333333338" top="0.75" bottom="0.75" header="0.3" footer="0.3"/>
  <pageSetup scale="91" orientation="landscape" r:id="rId1"/>
  <headerFooter>
    <oddHeader>&amp;C&amp;"-,Bold"RESTRICTED</oddHeader>
    <oddFooter>&amp;CPage &amp;P of &amp;N
&amp;"-,Bold"RESTRICTED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K12"/>
  <sheetViews>
    <sheetView view="pageLayout" topLeftCell="A3" zoomScaleNormal="100" workbookViewId="0">
      <selection sqref="A1:K15"/>
    </sheetView>
  </sheetViews>
  <sheetFormatPr defaultRowHeight="14.4" x14ac:dyDescent="0.3"/>
  <cols>
    <col min="1" max="1" width="4.5546875" customWidth="1"/>
    <col min="2" max="2" width="5.6640625" customWidth="1"/>
    <col min="3" max="3" width="11.5546875" customWidth="1"/>
    <col min="4" max="4" width="12.5546875" customWidth="1"/>
    <col min="5" max="5" width="14.44140625" customWidth="1"/>
    <col min="6" max="6" width="6.6640625" customWidth="1"/>
    <col min="7" max="7" width="4.44140625" customWidth="1"/>
    <col min="8" max="8" width="15.33203125" bestFit="1" customWidth="1"/>
    <col min="9" max="9" width="16.44140625" bestFit="1" customWidth="1"/>
    <col min="10" max="10" width="14" bestFit="1" customWidth="1"/>
    <col min="11" max="11" width="15.44140625" customWidth="1"/>
  </cols>
  <sheetData>
    <row r="3" spans="1:11" x14ac:dyDescent="0.3">
      <c r="A3" s="6"/>
      <c r="G3" s="6"/>
      <c r="J3" s="73"/>
      <c r="K3" s="73"/>
    </row>
    <row r="4" spans="1:11" x14ac:dyDescent="0.3">
      <c r="A4" s="36"/>
      <c r="B4" s="38"/>
      <c r="C4" s="244" t="s">
        <v>486</v>
      </c>
      <c r="D4" s="244"/>
      <c r="E4" s="244"/>
      <c r="F4" s="244"/>
      <c r="G4" s="244"/>
      <c r="H4" s="244"/>
      <c r="I4" s="244"/>
      <c r="J4" s="244"/>
      <c r="K4" s="73"/>
    </row>
    <row r="5" spans="1:11" x14ac:dyDescent="0.3">
      <c r="A5" s="36"/>
      <c r="B5" s="38"/>
      <c r="C5" s="38"/>
      <c r="D5" s="38"/>
      <c r="E5" s="38"/>
      <c r="F5" s="38"/>
      <c r="G5" s="36"/>
      <c r="H5" s="38"/>
      <c r="I5" s="38"/>
      <c r="J5" s="96"/>
      <c r="K5" s="97"/>
    </row>
    <row r="6" spans="1:11" ht="40.200000000000003" x14ac:dyDescent="0.3">
      <c r="A6" s="123" t="s">
        <v>153</v>
      </c>
      <c r="B6" s="124" t="s">
        <v>219</v>
      </c>
      <c r="C6" s="124" t="s">
        <v>1</v>
      </c>
      <c r="D6" s="44" t="s">
        <v>2</v>
      </c>
      <c r="E6" s="50" t="s">
        <v>103</v>
      </c>
      <c r="F6" s="50" t="s">
        <v>220</v>
      </c>
      <c r="G6" s="44" t="s">
        <v>4</v>
      </c>
      <c r="H6" s="50" t="s">
        <v>290</v>
      </c>
      <c r="I6" s="44" t="s">
        <v>291</v>
      </c>
      <c r="J6" s="125" t="s">
        <v>295</v>
      </c>
      <c r="K6" s="126" t="s">
        <v>292</v>
      </c>
    </row>
    <row r="7" spans="1:11" x14ac:dyDescent="0.3">
      <c r="A7" s="44" t="s">
        <v>8</v>
      </c>
      <c r="B7" s="44" t="s">
        <v>9</v>
      </c>
      <c r="C7" s="44" t="s">
        <v>10</v>
      </c>
      <c r="D7" s="44" t="s">
        <v>11</v>
      </c>
      <c r="E7" s="44" t="s">
        <v>12</v>
      </c>
      <c r="F7" s="44" t="s">
        <v>13</v>
      </c>
      <c r="G7" s="44" t="s">
        <v>14</v>
      </c>
      <c r="H7" s="44" t="s">
        <v>15</v>
      </c>
      <c r="I7" s="44" t="s">
        <v>16</v>
      </c>
      <c r="J7" s="127" t="s">
        <v>102</v>
      </c>
      <c r="K7" s="127" t="s">
        <v>340</v>
      </c>
    </row>
    <row r="8" spans="1:11" ht="66" x14ac:dyDescent="0.3">
      <c r="A8" s="44"/>
      <c r="B8" s="116" t="s">
        <v>104</v>
      </c>
      <c r="C8" s="44" t="s">
        <v>238</v>
      </c>
      <c r="D8" s="45">
        <v>2202000004</v>
      </c>
      <c r="E8" s="128" t="s">
        <v>368</v>
      </c>
      <c r="F8" s="128"/>
      <c r="G8" s="46"/>
      <c r="H8" s="47"/>
      <c r="I8" s="47"/>
      <c r="J8" s="105"/>
      <c r="K8" s="105"/>
    </row>
    <row r="9" spans="1:11" ht="39.6" x14ac:dyDescent="0.3">
      <c r="A9" s="46">
        <v>1</v>
      </c>
      <c r="B9" s="116"/>
      <c r="C9" s="44"/>
      <c r="D9" s="45"/>
      <c r="E9" s="129" t="s">
        <v>367</v>
      </c>
      <c r="F9" s="129" t="s">
        <v>259</v>
      </c>
      <c r="G9" s="46">
        <v>1</v>
      </c>
      <c r="H9" s="48">
        <v>500000</v>
      </c>
      <c r="I9" s="48">
        <f>G9*H9</f>
        <v>500000</v>
      </c>
      <c r="J9" s="105">
        <f>H9/140</f>
        <v>3571.4285714285716</v>
      </c>
      <c r="K9" s="105">
        <f>G9*J9</f>
        <v>3571.4285714285716</v>
      </c>
    </row>
    <row r="10" spans="1:11" ht="26.4" x14ac:dyDescent="0.3">
      <c r="A10" s="46">
        <v>2</v>
      </c>
      <c r="B10" s="116"/>
      <c r="C10" s="51"/>
      <c r="D10" s="180"/>
      <c r="E10" s="129" t="s">
        <v>487</v>
      </c>
      <c r="F10" s="129"/>
      <c r="G10" s="46">
        <v>1</v>
      </c>
      <c r="H10" s="48">
        <v>1400000</v>
      </c>
      <c r="I10" s="48">
        <f>G10*H10</f>
        <v>1400000</v>
      </c>
      <c r="J10" s="105">
        <f>H10/140</f>
        <v>10000</v>
      </c>
      <c r="K10" s="105">
        <f>G10*J10</f>
        <v>10000</v>
      </c>
    </row>
    <row r="11" spans="1:11" x14ac:dyDescent="0.3">
      <c r="A11" s="46"/>
      <c r="B11" s="47"/>
      <c r="C11" s="234" t="s">
        <v>335</v>
      </c>
      <c r="D11" s="235"/>
      <c r="E11" s="45"/>
      <c r="F11" s="45"/>
      <c r="G11" s="46"/>
      <c r="H11" s="47"/>
      <c r="I11" s="122">
        <f>SUM(I9:I10)</f>
        <v>1900000</v>
      </c>
      <c r="J11" s="105"/>
      <c r="K11" s="105"/>
    </row>
    <row r="12" spans="1:11" x14ac:dyDescent="0.3">
      <c r="A12" s="116"/>
      <c r="B12" s="116"/>
      <c r="C12" s="234" t="s">
        <v>294</v>
      </c>
      <c r="D12" s="235"/>
      <c r="E12" s="116"/>
      <c r="F12" s="116"/>
      <c r="G12" s="116"/>
      <c r="H12" s="116"/>
      <c r="I12" s="116"/>
      <c r="J12" s="130"/>
      <c r="K12" s="131">
        <f>SUM(K9:K11)</f>
        <v>13571.428571428572</v>
      </c>
    </row>
  </sheetData>
  <mergeCells count="3">
    <mergeCell ref="C11:D11"/>
    <mergeCell ref="C12:D12"/>
    <mergeCell ref="C4:J4"/>
  </mergeCells>
  <pageMargins left="0.7" right="0.7" top="0.75" bottom="0.75" header="0.3" footer="0.3"/>
  <pageSetup orientation="landscape" r:id="rId1"/>
  <headerFooter>
    <oddHeader>&amp;C&amp;"-,Bold"RESTRICTED</oddHeader>
    <oddFooter>&amp;CPage &amp;P of &amp;N
&amp;"-,Bold"RESTRICTED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G77"/>
  <sheetViews>
    <sheetView topLeftCell="A67" workbookViewId="0">
      <selection activeCell="A5" sqref="A5:XFD5"/>
    </sheetView>
  </sheetViews>
  <sheetFormatPr defaultRowHeight="14.4" x14ac:dyDescent="0.3"/>
  <cols>
    <col min="1" max="1" width="4.5546875" style="6" customWidth="1"/>
    <col min="2" max="2" width="27.109375" customWidth="1"/>
    <col min="3" max="3" width="11.109375" style="6" customWidth="1"/>
    <col min="4" max="4" width="19" style="6" bestFit="1" customWidth="1"/>
    <col min="5" max="5" width="13.44140625" style="6" bestFit="1" customWidth="1"/>
    <col min="6" max="6" width="17.5546875" bestFit="1" customWidth="1"/>
    <col min="7" max="7" width="27" bestFit="1" customWidth="1"/>
  </cols>
  <sheetData>
    <row r="4" spans="1:7" s="12" customFormat="1" ht="15.6" x14ac:dyDescent="0.3">
      <c r="A4" s="186"/>
      <c r="B4" s="253" t="s">
        <v>493</v>
      </c>
      <c r="C4" s="253"/>
      <c r="D4" s="253"/>
      <c r="E4" s="253"/>
      <c r="F4" s="253"/>
      <c r="G4" s="253"/>
    </row>
    <row r="5" spans="1:7" s="12" customFormat="1" ht="15.6" x14ac:dyDescent="0.3">
      <c r="A5" s="186"/>
      <c r="B5" s="185"/>
      <c r="C5" s="185"/>
      <c r="D5" s="185"/>
      <c r="E5" s="185"/>
      <c r="F5" s="185"/>
      <c r="G5" s="185"/>
    </row>
    <row r="6" spans="1:7" s="12" customFormat="1" ht="15.6" x14ac:dyDescent="0.3">
      <c r="A6" s="186"/>
      <c r="B6" s="1"/>
      <c r="C6" s="186"/>
      <c r="D6" s="186"/>
      <c r="E6" s="186"/>
      <c r="F6" s="1"/>
      <c r="G6" s="1"/>
    </row>
    <row r="7" spans="1:7" s="12" customFormat="1" ht="16.2" thickBot="1" x14ac:dyDescent="0.35">
      <c r="A7" s="254" t="s">
        <v>494</v>
      </c>
      <c r="B7" s="254"/>
      <c r="C7" s="254"/>
      <c r="D7" s="187"/>
      <c r="E7" s="187"/>
      <c r="F7" s="188"/>
      <c r="G7" s="188"/>
    </row>
    <row r="8" spans="1:7" s="12" customFormat="1" ht="15.6" x14ac:dyDescent="0.3">
      <c r="A8" s="9" t="s">
        <v>0</v>
      </c>
      <c r="B8" s="16" t="s">
        <v>495</v>
      </c>
      <c r="C8" s="189" t="s">
        <v>524</v>
      </c>
      <c r="D8" s="190" t="s">
        <v>4</v>
      </c>
      <c r="E8" s="191" t="s">
        <v>527</v>
      </c>
      <c r="F8" s="192" t="s">
        <v>529</v>
      </c>
      <c r="G8" s="193"/>
    </row>
    <row r="9" spans="1:7" s="12" customFormat="1" ht="15.6" x14ac:dyDescent="0.3">
      <c r="A9" s="11">
        <v>1</v>
      </c>
      <c r="B9" s="194" t="s">
        <v>497</v>
      </c>
      <c r="C9" s="11">
        <v>29</v>
      </c>
      <c r="D9" s="11">
        <v>29</v>
      </c>
      <c r="E9" s="11">
        <v>20</v>
      </c>
      <c r="F9" s="195">
        <f>D9*E9</f>
        <v>580</v>
      </c>
      <c r="G9" s="196"/>
    </row>
    <row r="10" spans="1:7" s="201" customFormat="1" ht="30.6" x14ac:dyDescent="0.3">
      <c r="A10" s="198">
        <v>2</v>
      </c>
      <c r="B10" s="197" t="s">
        <v>498</v>
      </c>
      <c r="C10" s="198">
        <v>29</v>
      </c>
      <c r="D10" s="198">
        <v>29</v>
      </c>
      <c r="E10" s="198">
        <v>1800</v>
      </c>
      <c r="F10" s="199">
        <f>D10*E10</f>
        <v>52200</v>
      </c>
      <c r="G10" s="200"/>
    </row>
    <row r="11" spans="1:7" s="12" customFormat="1" ht="15.6" x14ac:dyDescent="0.3">
      <c r="A11" s="11">
        <v>3</v>
      </c>
      <c r="B11" s="2" t="s">
        <v>499</v>
      </c>
      <c r="C11" s="11"/>
      <c r="D11" s="11"/>
      <c r="E11" s="11"/>
      <c r="F11" s="195"/>
      <c r="G11" s="196"/>
    </row>
    <row r="12" spans="1:7" s="12" customFormat="1" ht="16.2" thickBot="1" x14ac:dyDescent="0.35">
      <c r="A12" s="219"/>
      <c r="B12" s="202" t="s">
        <v>500</v>
      </c>
      <c r="C12" s="203"/>
      <c r="D12" s="203"/>
      <c r="E12" s="203"/>
      <c r="F12" s="204">
        <f>F9+F10</f>
        <v>52780</v>
      </c>
      <c r="G12" s="193"/>
    </row>
    <row r="13" spans="1:7" s="12" customFormat="1" ht="15.6" x14ac:dyDescent="0.3">
      <c r="A13" s="205"/>
      <c r="B13" s="193"/>
      <c r="C13" s="205"/>
      <c r="D13" s="205"/>
      <c r="E13" s="205"/>
      <c r="F13" s="215"/>
      <c r="G13" s="193"/>
    </row>
    <row r="14" spans="1:7" s="12" customFormat="1" ht="15.6" x14ac:dyDescent="0.3">
      <c r="A14" s="205"/>
      <c r="B14" s="193"/>
      <c r="C14" s="205"/>
      <c r="D14" s="205"/>
      <c r="E14" s="205"/>
      <c r="F14" s="193"/>
      <c r="G14" s="193"/>
    </row>
    <row r="15" spans="1:7" s="12" customFormat="1" ht="16.2" thickBot="1" x14ac:dyDescent="0.35">
      <c r="A15" s="254" t="s">
        <v>501</v>
      </c>
      <c r="B15" s="254"/>
      <c r="C15" s="254"/>
      <c r="D15" s="205"/>
      <c r="E15" s="205"/>
      <c r="F15" s="193"/>
      <c r="G15" s="193"/>
    </row>
    <row r="16" spans="1:7" s="12" customFormat="1" ht="15.6" x14ac:dyDescent="0.3">
      <c r="A16" s="220" t="s">
        <v>0</v>
      </c>
      <c r="B16" s="16" t="s">
        <v>495</v>
      </c>
      <c r="C16" s="189" t="s">
        <v>526</v>
      </c>
      <c r="D16" s="190" t="s">
        <v>4</v>
      </c>
      <c r="E16" s="191" t="s">
        <v>528</v>
      </c>
      <c r="F16" s="192" t="s">
        <v>530</v>
      </c>
    </row>
    <row r="17" spans="1:7" s="12" customFormat="1" ht="15.6" x14ac:dyDescent="0.3">
      <c r="A17" s="221">
        <v>1</v>
      </c>
      <c r="B17" s="194" t="s">
        <v>497</v>
      </c>
      <c r="C17" s="11">
        <v>10</v>
      </c>
      <c r="D17" s="11">
        <v>10</v>
      </c>
      <c r="E17" s="207">
        <v>20</v>
      </c>
      <c r="F17" s="208">
        <f>D17*E17</f>
        <v>200</v>
      </c>
    </row>
    <row r="18" spans="1:7" s="12" customFormat="1" ht="30.6" x14ac:dyDescent="0.3">
      <c r="A18" s="221">
        <v>2</v>
      </c>
      <c r="B18" s="197" t="s">
        <v>498</v>
      </c>
      <c r="C18" s="11">
        <v>10</v>
      </c>
      <c r="D18" s="11">
        <v>10</v>
      </c>
      <c r="E18" s="207">
        <v>1800</v>
      </c>
      <c r="F18" s="208">
        <f>D18*E18</f>
        <v>18000</v>
      </c>
    </row>
    <row r="19" spans="1:7" s="12" customFormat="1" ht="15.6" x14ac:dyDescent="0.3">
      <c r="A19" s="221">
        <v>3</v>
      </c>
      <c r="B19" s="2" t="s">
        <v>499</v>
      </c>
      <c r="C19" s="11"/>
      <c r="D19" s="11"/>
      <c r="E19" s="11"/>
      <c r="F19" s="195"/>
    </row>
    <row r="20" spans="1:7" s="12" customFormat="1" ht="16.2" thickBot="1" x14ac:dyDescent="0.35">
      <c r="A20" s="219"/>
      <c r="B20" s="202" t="s">
        <v>500</v>
      </c>
      <c r="C20" s="203"/>
      <c r="D20" s="203"/>
      <c r="E20" s="203"/>
      <c r="F20" s="204">
        <f>SUM(F17:F19)</f>
        <v>18200</v>
      </c>
    </row>
    <row r="21" spans="1:7" s="12" customFormat="1" ht="15.6" x14ac:dyDescent="0.3">
      <c r="A21" s="205"/>
      <c r="B21" s="193"/>
      <c r="C21" s="205"/>
      <c r="D21" s="205"/>
      <c r="E21" s="205"/>
      <c r="F21" s="215"/>
    </row>
    <row r="22" spans="1:7" s="12" customFormat="1" ht="15.6" x14ac:dyDescent="0.3">
      <c r="A22" s="206"/>
      <c r="C22" s="206"/>
      <c r="D22" s="206"/>
      <c r="E22" s="206"/>
    </row>
    <row r="23" spans="1:7" s="12" customFormat="1" ht="16.2" thickBot="1" x14ac:dyDescent="0.35">
      <c r="A23" s="254" t="s">
        <v>503</v>
      </c>
      <c r="B23" s="254"/>
      <c r="C23" s="254"/>
      <c r="D23" s="254"/>
      <c r="E23" s="254"/>
      <c r="F23" s="193"/>
      <c r="G23" s="188"/>
    </row>
    <row r="24" spans="1:7" s="12" customFormat="1" ht="15.6" x14ac:dyDescent="0.3">
      <c r="A24" s="220" t="s">
        <v>0</v>
      </c>
      <c r="B24" s="209" t="s">
        <v>495</v>
      </c>
      <c r="C24" s="191" t="s">
        <v>526</v>
      </c>
      <c r="D24" s="191" t="s">
        <v>504</v>
      </c>
      <c r="E24" s="191" t="s">
        <v>4</v>
      </c>
      <c r="F24" s="209" t="s">
        <v>527</v>
      </c>
      <c r="G24" s="192" t="s">
        <v>496</v>
      </c>
    </row>
    <row r="25" spans="1:7" s="12" customFormat="1" ht="15.6" x14ac:dyDescent="0.3">
      <c r="A25" s="221">
        <v>1</v>
      </c>
      <c r="B25" s="2" t="s">
        <v>505</v>
      </c>
      <c r="C25" s="11">
        <v>1</v>
      </c>
      <c r="D25" s="11">
        <v>5</v>
      </c>
      <c r="E25" s="11">
        <f t="shared" ref="E25:E31" si="0">C25*D25</f>
        <v>5</v>
      </c>
      <c r="F25" s="210">
        <v>2000</v>
      </c>
      <c r="G25" s="208">
        <f>E25*F25</f>
        <v>10000</v>
      </c>
    </row>
    <row r="26" spans="1:7" s="12" customFormat="1" ht="30.6" x14ac:dyDescent="0.3">
      <c r="A26" s="221">
        <v>2</v>
      </c>
      <c r="B26" s="197" t="s">
        <v>498</v>
      </c>
      <c r="C26" s="11">
        <v>2</v>
      </c>
      <c r="D26" s="11">
        <v>5</v>
      </c>
      <c r="E26" s="11">
        <f t="shared" si="0"/>
        <v>10</v>
      </c>
      <c r="F26" s="210">
        <v>1800</v>
      </c>
      <c r="G26" s="208">
        <f t="shared" ref="G26:G31" si="1">E26*F26</f>
        <v>18000</v>
      </c>
    </row>
    <row r="27" spans="1:7" s="12" customFormat="1" ht="15.6" x14ac:dyDescent="0.3">
      <c r="A27" s="221">
        <v>3</v>
      </c>
      <c r="B27" s="2" t="s">
        <v>506</v>
      </c>
      <c r="C27" s="11">
        <v>5</v>
      </c>
      <c r="D27" s="11">
        <v>5</v>
      </c>
      <c r="E27" s="11">
        <f t="shared" si="0"/>
        <v>25</v>
      </c>
      <c r="F27" s="210">
        <v>20</v>
      </c>
      <c r="G27" s="208">
        <f t="shared" si="1"/>
        <v>500</v>
      </c>
    </row>
    <row r="28" spans="1:7" s="12" customFormat="1" ht="15.6" x14ac:dyDescent="0.3">
      <c r="A28" s="221">
        <v>4</v>
      </c>
      <c r="B28" s="197" t="s">
        <v>507</v>
      </c>
      <c r="C28" s="11">
        <v>0.5</v>
      </c>
      <c r="D28" s="11">
        <v>5</v>
      </c>
      <c r="E28" s="11">
        <f t="shared" si="0"/>
        <v>2.5</v>
      </c>
      <c r="F28" s="210">
        <v>300</v>
      </c>
      <c r="G28" s="208">
        <f t="shared" si="1"/>
        <v>750</v>
      </c>
    </row>
    <row r="29" spans="1:7" s="12" customFormat="1" ht="15.6" x14ac:dyDescent="0.3">
      <c r="A29" s="221">
        <v>5</v>
      </c>
      <c r="B29" s="194" t="s">
        <v>497</v>
      </c>
      <c r="C29" s="211">
        <v>2</v>
      </c>
      <c r="D29" s="11">
        <v>5</v>
      </c>
      <c r="E29" s="11">
        <f t="shared" si="0"/>
        <v>10</v>
      </c>
      <c r="F29" s="210">
        <v>20</v>
      </c>
      <c r="G29" s="208">
        <f t="shared" si="1"/>
        <v>200</v>
      </c>
    </row>
    <row r="30" spans="1:7" s="12" customFormat="1" ht="15.6" x14ac:dyDescent="0.3">
      <c r="A30" s="221">
        <v>6</v>
      </c>
      <c r="B30" s="194" t="s">
        <v>508</v>
      </c>
      <c r="C30" s="211">
        <v>1</v>
      </c>
      <c r="D30" s="11">
        <v>5</v>
      </c>
      <c r="E30" s="11">
        <f t="shared" si="0"/>
        <v>5</v>
      </c>
      <c r="F30" s="210">
        <v>500</v>
      </c>
      <c r="G30" s="208">
        <f t="shared" si="1"/>
        <v>2500</v>
      </c>
    </row>
    <row r="31" spans="1:7" s="12" customFormat="1" ht="15.6" x14ac:dyDescent="0.3">
      <c r="A31" s="221">
        <v>7</v>
      </c>
      <c r="B31" s="194" t="s">
        <v>509</v>
      </c>
      <c r="C31" s="211">
        <v>1</v>
      </c>
      <c r="D31" s="11">
        <v>5</v>
      </c>
      <c r="E31" s="11">
        <f t="shared" si="0"/>
        <v>5</v>
      </c>
      <c r="F31" s="210">
        <v>200</v>
      </c>
      <c r="G31" s="208">
        <f t="shared" si="1"/>
        <v>1000</v>
      </c>
    </row>
    <row r="32" spans="1:7" s="12" customFormat="1" ht="15.6" x14ac:dyDescent="0.3">
      <c r="A32" s="221">
        <v>8</v>
      </c>
      <c r="B32" s="194" t="s">
        <v>499</v>
      </c>
      <c r="C32" s="11">
        <v>1</v>
      </c>
      <c r="D32" s="11">
        <v>5</v>
      </c>
      <c r="E32" s="11">
        <v>11</v>
      </c>
      <c r="F32" s="210">
        <v>500</v>
      </c>
      <c r="G32" s="208">
        <f>E32*F32</f>
        <v>5500</v>
      </c>
    </row>
    <row r="33" spans="1:7" s="12" customFormat="1" ht="16.2" thickBot="1" x14ac:dyDescent="0.35">
      <c r="A33" s="222"/>
      <c r="B33" s="202" t="s">
        <v>500</v>
      </c>
      <c r="C33" s="203"/>
      <c r="D33" s="203"/>
      <c r="E33" s="203"/>
      <c r="F33" s="202"/>
      <c r="G33" s="204">
        <f>SUM(G25:G32)</f>
        <v>38450</v>
      </c>
    </row>
    <row r="34" spans="1:7" s="12" customFormat="1" ht="15.6" x14ac:dyDescent="0.3">
      <c r="A34" s="206"/>
      <c r="C34" s="206"/>
      <c r="D34" s="206"/>
      <c r="E34" s="206"/>
    </row>
    <row r="35" spans="1:7" s="12" customFormat="1" ht="16.2" thickBot="1" x14ac:dyDescent="0.35">
      <c r="A35" s="206"/>
      <c r="B35" s="202" t="s">
        <v>510</v>
      </c>
      <c r="C35" s="206"/>
      <c r="D35" s="206"/>
      <c r="E35" s="206"/>
      <c r="G35" s="212">
        <f>G33+F20+F12</f>
        <v>109430</v>
      </c>
    </row>
    <row r="36" spans="1:7" s="12" customFormat="1" ht="15.6" x14ac:dyDescent="0.3">
      <c r="A36" s="206"/>
      <c r="C36" s="206"/>
      <c r="D36" s="206"/>
      <c r="E36" s="206"/>
    </row>
    <row r="37" spans="1:7" s="12" customFormat="1" ht="15.6" x14ac:dyDescent="0.3">
      <c r="A37" s="252" t="s">
        <v>511</v>
      </c>
      <c r="B37" s="252"/>
      <c r="C37" s="252"/>
      <c r="D37" s="252"/>
      <c r="E37" s="252"/>
      <c r="F37" s="188"/>
      <c r="G37" s="188"/>
    </row>
    <row r="38" spans="1:7" s="12" customFormat="1" ht="16.2" thickBot="1" x14ac:dyDescent="0.35">
      <c r="A38" s="214"/>
      <c r="B38" s="213"/>
      <c r="C38" s="214"/>
      <c r="D38" s="214"/>
      <c r="E38" s="214"/>
      <c r="F38" s="188"/>
      <c r="G38" s="188"/>
    </row>
    <row r="39" spans="1:7" s="12" customFormat="1" ht="15.6" x14ac:dyDescent="0.3">
      <c r="A39" s="220" t="s">
        <v>0</v>
      </c>
      <c r="B39" s="209" t="s">
        <v>495</v>
      </c>
      <c r="C39" s="191" t="s">
        <v>502</v>
      </c>
      <c r="D39" s="191" t="s">
        <v>512</v>
      </c>
      <c r="E39" s="191" t="s">
        <v>4</v>
      </c>
      <c r="F39" s="209" t="s">
        <v>527</v>
      </c>
      <c r="G39" s="192" t="s">
        <v>496</v>
      </c>
    </row>
    <row r="40" spans="1:7" s="12" customFormat="1" ht="15.6" x14ac:dyDescent="0.3">
      <c r="A40" s="221">
        <v>1</v>
      </c>
      <c r="B40" s="2" t="s">
        <v>505</v>
      </c>
      <c r="C40" s="11">
        <v>1</v>
      </c>
      <c r="D40" s="11">
        <v>33</v>
      </c>
      <c r="E40" s="11">
        <f t="shared" ref="E40:E46" si="2">C40*D40</f>
        <v>33</v>
      </c>
      <c r="F40" s="210">
        <v>2000</v>
      </c>
      <c r="G40" s="208">
        <f>E40*F40</f>
        <v>66000</v>
      </c>
    </row>
    <row r="41" spans="1:7" s="12" customFormat="1" ht="30.6" x14ac:dyDescent="0.3">
      <c r="A41" s="221">
        <v>2</v>
      </c>
      <c r="B41" s="197" t="s">
        <v>498</v>
      </c>
      <c r="C41" s="11">
        <v>1</v>
      </c>
      <c r="D41" s="11">
        <v>33</v>
      </c>
      <c r="E41" s="11">
        <f t="shared" si="2"/>
        <v>33</v>
      </c>
      <c r="F41" s="210">
        <v>1800</v>
      </c>
      <c r="G41" s="208">
        <f t="shared" ref="G41:G46" si="3">E41*F41</f>
        <v>59400</v>
      </c>
    </row>
    <row r="42" spans="1:7" s="12" customFormat="1" ht="15.6" x14ac:dyDescent="0.3">
      <c r="A42" s="221">
        <v>3</v>
      </c>
      <c r="B42" s="2" t="s">
        <v>506</v>
      </c>
      <c r="C42" s="11">
        <v>5</v>
      </c>
      <c r="D42" s="11">
        <v>33</v>
      </c>
      <c r="E42" s="11">
        <f t="shared" si="2"/>
        <v>165</v>
      </c>
      <c r="F42" s="210">
        <v>20</v>
      </c>
      <c r="G42" s="208">
        <f t="shared" si="3"/>
        <v>3300</v>
      </c>
    </row>
    <row r="43" spans="1:7" s="12" customFormat="1" ht="15.6" x14ac:dyDescent="0.3">
      <c r="A43" s="221">
        <v>4</v>
      </c>
      <c r="B43" s="197" t="s">
        <v>507</v>
      </c>
      <c r="C43" s="11">
        <v>0.5</v>
      </c>
      <c r="D43" s="11">
        <v>33</v>
      </c>
      <c r="E43" s="11">
        <f t="shared" si="2"/>
        <v>16.5</v>
      </c>
      <c r="F43" s="210">
        <v>300</v>
      </c>
      <c r="G43" s="208">
        <f t="shared" si="3"/>
        <v>4950</v>
      </c>
    </row>
    <row r="44" spans="1:7" s="12" customFormat="1" ht="15.6" x14ac:dyDescent="0.3">
      <c r="A44" s="221">
        <v>5</v>
      </c>
      <c r="B44" s="2" t="s">
        <v>497</v>
      </c>
      <c r="C44" s="11">
        <v>2</v>
      </c>
      <c r="D44" s="11">
        <v>33</v>
      </c>
      <c r="E44" s="11">
        <f t="shared" si="2"/>
        <v>66</v>
      </c>
      <c r="F44" s="210">
        <v>20</v>
      </c>
      <c r="G44" s="208">
        <f t="shared" si="3"/>
        <v>1320</v>
      </c>
    </row>
    <row r="45" spans="1:7" s="12" customFormat="1" ht="15.6" x14ac:dyDescent="0.3">
      <c r="A45" s="221">
        <v>6</v>
      </c>
      <c r="B45" s="2" t="s">
        <v>508</v>
      </c>
      <c r="C45" s="11">
        <v>1</v>
      </c>
      <c r="D45" s="11">
        <v>33</v>
      </c>
      <c r="E45" s="11">
        <f t="shared" si="2"/>
        <v>33</v>
      </c>
      <c r="F45" s="210">
        <v>500</v>
      </c>
      <c r="G45" s="208">
        <f t="shared" si="3"/>
        <v>16500</v>
      </c>
    </row>
    <row r="46" spans="1:7" s="12" customFormat="1" ht="15.6" x14ac:dyDescent="0.3">
      <c r="A46" s="221">
        <v>7</v>
      </c>
      <c r="B46" s="2" t="s">
        <v>509</v>
      </c>
      <c r="C46" s="11">
        <v>1</v>
      </c>
      <c r="D46" s="11">
        <v>33</v>
      </c>
      <c r="E46" s="11">
        <f t="shared" si="2"/>
        <v>33</v>
      </c>
      <c r="F46" s="210">
        <v>200</v>
      </c>
      <c r="G46" s="208">
        <f t="shared" si="3"/>
        <v>6600</v>
      </c>
    </row>
    <row r="47" spans="1:7" s="12" customFormat="1" ht="15.6" x14ac:dyDescent="0.3">
      <c r="A47" s="221">
        <v>8</v>
      </c>
      <c r="B47" s="2" t="s">
        <v>499</v>
      </c>
      <c r="C47" s="11">
        <v>1</v>
      </c>
      <c r="D47" s="11">
        <v>33</v>
      </c>
      <c r="E47" s="11">
        <v>33</v>
      </c>
      <c r="F47" s="210">
        <v>500</v>
      </c>
      <c r="G47" s="208">
        <f>E47*F47</f>
        <v>16500</v>
      </c>
    </row>
    <row r="48" spans="1:7" s="12" customFormat="1" ht="16.2" thickBot="1" x14ac:dyDescent="0.35">
      <c r="A48" s="222"/>
      <c r="B48" s="202" t="s">
        <v>500</v>
      </c>
      <c r="C48" s="203"/>
      <c r="D48" s="203"/>
      <c r="E48" s="203"/>
      <c r="F48" s="202"/>
      <c r="G48" s="204">
        <f>SUM(G40:G47)</f>
        <v>174570</v>
      </c>
    </row>
    <row r="49" spans="1:7" s="12" customFormat="1" ht="15.6" x14ac:dyDescent="0.3">
      <c r="A49" s="186"/>
      <c r="B49" s="1"/>
      <c r="C49" s="186"/>
      <c r="D49" s="186"/>
      <c r="E49" s="186"/>
      <c r="F49" s="1"/>
      <c r="G49" s="1"/>
    </row>
    <row r="50" spans="1:7" s="12" customFormat="1" ht="16.2" thickBot="1" x14ac:dyDescent="0.35">
      <c r="A50" s="186"/>
      <c r="B50" s="202" t="s">
        <v>513</v>
      </c>
      <c r="C50" s="186"/>
      <c r="D50" s="186"/>
      <c r="E50" s="186"/>
      <c r="F50" s="1"/>
      <c r="G50" s="204">
        <f>G48</f>
        <v>174570</v>
      </c>
    </row>
    <row r="51" spans="1:7" s="12" customFormat="1" ht="16.2" thickBot="1" x14ac:dyDescent="0.35">
      <c r="A51" s="252" t="s">
        <v>514</v>
      </c>
      <c r="B51" s="252"/>
      <c r="C51" s="252"/>
      <c r="D51" s="252"/>
      <c r="E51" s="252"/>
      <c r="F51" s="188"/>
      <c r="G51" s="188"/>
    </row>
    <row r="52" spans="1:7" s="12" customFormat="1" ht="30.6" x14ac:dyDescent="0.3">
      <c r="A52" s="220" t="s">
        <v>0</v>
      </c>
      <c r="B52" s="209" t="s">
        <v>495</v>
      </c>
      <c r="C52" s="224" t="s">
        <v>502</v>
      </c>
      <c r="D52" s="191" t="s">
        <v>512</v>
      </c>
      <c r="E52" s="191" t="s">
        <v>4</v>
      </c>
      <c r="F52" s="209" t="s">
        <v>531</v>
      </c>
      <c r="G52" s="192" t="s">
        <v>496</v>
      </c>
    </row>
    <row r="53" spans="1:7" s="12" customFormat="1" ht="15.6" x14ac:dyDescent="0.3">
      <c r="A53" s="221">
        <v>1</v>
      </c>
      <c r="B53" s="2" t="s">
        <v>515</v>
      </c>
      <c r="C53" s="11">
        <v>1</v>
      </c>
      <c r="D53" s="11">
        <v>52</v>
      </c>
      <c r="E53" s="11">
        <f t="shared" ref="E53:E59" si="4">C53*D53</f>
        <v>52</v>
      </c>
      <c r="F53" s="210">
        <v>2000</v>
      </c>
      <c r="G53" s="208">
        <f t="shared" ref="G53:G60" si="5">E53*F53</f>
        <v>104000</v>
      </c>
    </row>
    <row r="54" spans="1:7" s="12" customFormat="1" ht="30.6" x14ac:dyDescent="0.3">
      <c r="A54" s="221">
        <v>2</v>
      </c>
      <c r="B54" s="197" t="s">
        <v>498</v>
      </c>
      <c r="C54" s="11">
        <v>2</v>
      </c>
      <c r="D54" s="11">
        <v>52</v>
      </c>
      <c r="E54" s="11">
        <f t="shared" si="4"/>
        <v>104</v>
      </c>
      <c r="F54" s="210">
        <v>1800</v>
      </c>
      <c r="G54" s="208">
        <f t="shared" si="5"/>
        <v>187200</v>
      </c>
    </row>
    <row r="55" spans="1:7" s="12" customFormat="1" ht="15.6" x14ac:dyDescent="0.3">
      <c r="A55" s="221">
        <v>3</v>
      </c>
      <c r="B55" s="2" t="s">
        <v>506</v>
      </c>
      <c r="C55" s="11">
        <v>5</v>
      </c>
      <c r="D55" s="11">
        <v>52</v>
      </c>
      <c r="E55" s="11">
        <f t="shared" si="4"/>
        <v>260</v>
      </c>
      <c r="F55" s="210">
        <v>20</v>
      </c>
      <c r="G55" s="208">
        <f t="shared" si="5"/>
        <v>5200</v>
      </c>
    </row>
    <row r="56" spans="1:7" s="12" customFormat="1" ht="15.6" x14ac:dyDescent="0.3">
      <c r="A56" s="221">
        <v>4</v>
      </c>
      <c r="B56" s="197" t="s">
        <v>507</v>
      </c>
      <c r="C56" s="11">
        <v>0.5</v>
      </c>
      <c r="D56" s="11">
        <v>52</v>
      </c>
      <c r="E56" s="11">
        <f t="shared" si="4"/>
        <v>26</v>
      </c>
      <c r="F56" s="210">
        <v>300</v>
      </c>
      <c r="G56" s="208">
        <f t="shared" si="5"/>
        <v>7800</v>
      </c>
    </row>
    <row r="57" spans="1:7" s="12" customFormat="1" ht="15.6" x14ac:dyDescent="0.3">
      <c r="A57" s="221">
        <v>5</v>
      </c>
      <c r="B57" s="2" t="s">
        <v>497</v>
      </c>
      <c r="C57" s="11">
        <v>2</v>
      </c>
      <c r="D57" s="11">
        <v>52</v>
      </c>
      <c r="E57" s="11">
        <f t="shared" si="4"/>
        <v>104</v>
      </c>
      <c r="F57" s="210">
        <v>20</v>
      </c>
      <c r="G57" s="208">
        <f t="shared" si="5"/>
        <v>2080</v>
      </c>
    </row>
    <row r="58" spans="1:7" s="12" customFormat="1" ht="15.6" x14ac:dyDescent="0.3">
      <c r="A58" s="221">
        <v>6</v>
      </c>
      <c r="B58" s="2" t="s">
        <v>508</v>
      </c>
      <c r="C58" s="11">
        <v>1</v>
      </c>
      <c r="D58" s="11">
        <v>52</v>
      </c>
      <c r="E58" s="11">
        <f t="shared" si="4"/>
        <v>52</v>
      </c>
      <c r="F58" s="210">
        <v>500</v>
      </c>
      <c r="G58" s="208">
        <f t="shared" si="5"/>
        <v>26000</v>
      </c>
    </row>
    <row r="59" spans="1:7" s="12" customFormat="1" ht="15.6" x14ac:dyDescent="0.3">
      <c r="A59" s="221">
        <v>7</v>
      </c>
      <c r="B59" s="2" t="s">
        <v>509</v>
      </c>
      <c r="C59" s="11">
        <v>1</v>
      </c>
      <c r="D59" s="11">
        <v>52</v>
      </c>
      <c r="E59" s="11">
        <f t="shared" si="4"/>
        <v>52</v>
      </c>
      <c r="F59" s="210">
        <v>200</v>
      </c>
      <c r="G59" s="208">
        <f t="shared" si="5"/>
        <v>10400</v>
      </c>
    </row>
    <row r="60" spans="1:7" s="12" customFormat="1" ht="15.6" x14ac:dyDescent="0.3">
      <c r="A60" s="221">
        <v>8</v>
      </c>
      <c r="B60" s="2" t="s">
        <v>499</v>
      </c>
      <c r="C60" s="11">
        <v>1</v>
      </c>
      <c r="D60" s="11">
        <v>52</v>
      </c>
      <c r="E60" s="11">
        <v>52</v>
      </c>
      <c r="F60" s="210">
        <v>500</v>
      </c>
      <c r="G60" s="208">
        <f t="shared" si="5"/>
        <v>26000</v>
      </c>
    </row>
    <row r="61" spans="1:7" s="12" customFormat="1" ht="16.2" thickBot="1" x14ac:dyDescent="0.35">
      <c r="A61" s="219"/>
      <c r="B61" s="202" t="s">
        <v>500</v>
      </c>
      <c r="C61" s="203"/>
      <c r="D61" s="203"/>
      <c r="E61" s="203"/>
      <c r="F61" s="202"/>
      <c r="G61" s="204">
        <f>SUM(G53:G60)</f>
        <v>368680</v>
      </c>
    </row>
    <row r="62" spans="1:7" s="12" customFormat="1" ht="15.6" x14ac:dyDescent="0.3">
      <c r="A62" s="205"/>
      <c r="B62" s="193"/>
      <c r="C62" s="205"/>
      <c r="D62" s="205"/>
      <c r="E62" s="205"/>
      <c r="F62" s="193"/>
      <c r="G62" s="215"/>
    </row>
    <row r="63" spans="1:7" s="12" customFormat="1" ht="16.2" thickBot="1" x14ac:dyDescent="0.35">
      <c r="A63" s="205"/>
      <c r="B63" s="202" t="s">
        <v>516</v>
      </c>
      <c r="C63" s="205"/>
      <c r="D63" s="205"/>
      <c r="E63" s="205"/>
      <c r="F63" s="193"/>
      <c r="G63" s="215">
        <f>G61</f>
        <v>368680</v>
      </c>
    </row>
    <row r="64" spans="1:7" s="12" customFormat="1" ht="15.6" x14ac:dyDescent="0.3">
      <c r="A64" s="205"/>
      <c r="B64" s="193"/>
      <c r="C64" s="205"/>
      <c r="D64" s="205"/>
      <c r="E64" s="205"/>
      <c r="F64" s="193"/>
      <c r="G64" s="215"/>
    </row>
    <row r="65" spans="1:7" s="12" customFormat="1" ht="15.6" x14ac:dyDescent="0.3">
      <c r="A65" s="205"/>
      <c r="B65" s="213" t="s">
        <v>517</v>
      </c>
      <c r="C65" s="205"/>
      <c r="D65" s="205"/>
      <c r="E65" s="205"/>
      <c r="F65" s="193"/>
      <c r="G65" s="216">
        <f>G63+G50+G35</f>
        <v>652680</v>
      </c>
    </row>
    <row r="66" spans="1:7" s="12" customFormat="1" ht="15.6" x14ac:dyDescent="0.3">
      <c r="A66" s="186"/>
      <c r="B66" s="1"/>
      <c r="C66" s="186"/>
      <c r="D66" s="186"/>
      <c r="E66" s="186"/>
      <c r="F66" s="1"/>
      <c r="G66" s="1"/>
    </row>
    <row r="67" spans="1:7" s="12" customFormat="1" ht="15.6" x14ac:dyDescent="0.3">
      <c r="A67" s="214"/>
      <c r="B67" s="213" t="s">
        <v>518</v>
      </c>
      <c r="C67" s="214"/>
      <c r="D67" s="214"/>
      <c r="E67" s="214"/>
      <c r="F67" s="213"/>
      <c r="G67" s="213"/>
    </row>
    <row r="68" spans="1:7" s="12" customFormat="1" ht="15.6" x14ac:dyDescent="0.3">
      <c r="A68" s="214"/>
      <c r="B68" s="1" t="s">
        <v>519</v>
      </c>
      <c r="C68" s="214"/>
      <c r="D68" s="214"/>
      <c r="E68" s="214"/>
      <c r="F68" s="213"/>
      <c r="G68" s="213"/>
    </row>
    <row r="69" spans="1:7" s="12" customFormat="1" ht="15.6" x14ac:dyDescent="0.3">
      <c r="A69" s="214"/>
      <c r="B69" s="1" t="s">
        <v>520</v>
      </c>
      <c r="C69" s="214"/>
      <c r="D69" s="214"/>
      <c r="E69" s="214"/>
      <c r="F69" s="213"/>
      <c r="G69" s="213"/>
    </row>
    <row r="70" spans="1:7" s="12" customFormat="1" ht="15.6" x14ac:dyDescent="0.3">
      <c r="A70" s="186"/>
      <c r="B70" s="1" t="s">
        <v>521</v>
      </c>
      <c r="C70" s="206"/>
      <c r="D70" s="206"/>
      <c r="E70" s="206"/>
    </row>
    <row r="71" spans="1:7" s="201" customFormat="1" ht="15.6" x14ac:dyDescent="0.3">
      <c r="A71" s="223"/>
      <c r="B71" s="217" t="s">
        <v>522</v>
      </c>
      <c r="C71" s="218"/>
      <c r="D71" s="218"/>
      <c r="E71" s="218"/>
    </row>
    <row r="72" spans="1:7" s="12" customFormat="1" ht="15.6" x14ac:dyDescent="0.3">
      <c r="A72" s="206"/>
      <c r="B72" s="1" t="s">
        <v>523</v>
      </c>
      <c r="C72" s="206"/>
      <c r="D72" s="206"/>
      <c r="E72" s="206"/>
    </row>
    <row r="73" spans="1:7" s="12" customFormat="1" ht="15.6" x14ac:dyDescent="0.3">
      <c r="A73" s="206"/>
      <c r="C73" s="206"/>
      <c r="D73" s="206"/>
      <c r="E73" s="206"/>
    </row>
    <row r="74" spans="1:7" s="12" customFormat="1" ht="15.6" x14ac:dyDescent="0.3">
      <c r="A74" s="206"/>
      <c r="C74" s="206"/>
      <c r="D74" s="206"/>
      <c r="E74" s="206"/>
    </row>
    <row r="75" spans="1:7" s="12" customFormat="1" ht="15.6" x14ac:dyDescent="0.3">
      <c r="A75" s="206"/>
      <c r="C75" s="206"/>
      <c r="D75" s="206"/>
      <c r="E75" s="206"/>
    </row>
    <row r="76" spans="1:7" s="12" customFormat="1" ht="15.6" x14ac:dyDescent="0.3">
      <c r="A76" s="206"/>
      <c r="C76" s="206"/>
      <c r="D76" s="206"/>
      <c r="E76" s="206"/>
    </row>
    <row r="77" spans="1:7" s="12" customFormat="1" ht="15.6" x14ac:dyDescent="0.3">
      <c r="A77" s="206"/>
      <c r="C77" s="206"/>
      <c r="D77" s="206"/>
      <c r="E77" s="206"/>
    </row>
  </sheetData>
  <mergeCells count="6">
    <mergeCell ref="A51:E51"/>
    <mergeCell ref="B4:G4"/>
    <mergeCell ref="A7:C7"/>
    <mergeCell ref="A15:C15"/>
    <mergeCell ref="A23:E23"/>
    <mergeCell ref="A37:E37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Main Bids 2018</vt:lpstr>
      <vt:lpstr>Sheet1</vt:lpstr>
      <vt:lpstr>GL 2200600002</vt:lpstr>
      <vt:lpstr>GL 2201900002</vt:lpstr>
      <vt:lpstr>GL 2202000002</vt:lpstr>
      <vt:lpstr>GL 3112210001</vt:lpstr>
      <vt:lpstr>GL 2200600003</vt:lpstr>
      <vt:lpstr>GL 2202000004</vt:lpstr>
      <vt:lpstr> HRMS (3112210001)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</dc:creator>
  <cp:lastModifiedBy>Candid Mashiri</cp:lastModifiedBy>
  <cp:lastPrinted>2022-09-08T09:35:59Z</cp:lastPrinted>
  <dcterms:created xsi:type="dcterms:W3CDTF">2013-08-26T18:40:34Z</dcterms:created>
  <dcterms:modified xsi:type="dcterms:W3CDTF">2024-11-27T12:12:35Z</dcterms:modified>
</cp:coreProperties>
</file>