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mbiddle\Downloads\"/>
    </mc:Choice>
  </mc:AlternateContent>
  <xr:revisionPtr revIDLastSave="0" documentId="13_ncr:40009_{23418BD6-A448-483F-BEE8-07B139F92512}" xr6:coauthVersionLast="36" xr6:coauthVersionMax="36" xr10:uidLastSave="{00000000-0000-0000-0000-000000000000}"/>
  <bookViews>
    <workbookView xWindow="0" yWindow="0" windowWidth="47520" windowHeight="17625" firstSheet="13" activeTab="18"/>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2011-14 daily client stat" sheetId="4" r:id="rId17"/>
    <sheet name="Holly Graph" sheetId="19"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7">'Holly Graph'!$I$2:$M$27</definedName>
  </definedNames>
  <calcPr calcId="191029"/>
</workbook>
</file>

<file path=xl/calcChain.xml><?xml version="1.0" encoding="utf-8"?>
<calcChain xmlns="http://schemas.openxmlformats.org/spreadsheetml/2006/main">
  <c r="DL33" i="13" l="1"/>
  <c r="DL26" i="13"/>
  <c r="DL19" i="13"/>
  <c r="DL12" i="13"/>
  <c r="DL5" i="13"/>
  <c r="S17" i="30"/>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M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N4" i="13"/>
  <c r="DC4" i="13"/>
  <c r="B5" i="13"/>
  <c r="AC5" i="13"/>
  <c r="BJ5" i="13"/>
  <c r="BS5" i="13"/>
  <c r="CK5" i="13"/>
  <c r="DI5" i="13"/>
  <c r="EJ5" i="13"/>
  <c r="FK5" i="13"/>
  <c r="FL5" i="13"/>
  <c r="K6" i="13"/>
  <c r="T6" i="13"/>
  <c r="BA6" i="13"/>
  <c r="CB6" i="13"/>
  <c r="CZ6" i="13"/>
  <c r="EA6" i="13"/>
  <c r="FB6" i="13"/>
  <c r="Z7" i="13"/>
  <c r="AI7" i="13"/>
  <c r="AR7" i="13"/>
  <c r="BP7" i="13"/>
  <c r="CQ7" i="13"/>
  <c r="DR7" i="13"/>
  <c r="EP7" i="13"/>
  <c r="FQ7" i="13"/>
  <c r="FR7" i="13"/>
  <c r="Q8" i="13"/>
  <c r="AO8" i="13"/>
  <c r="BG8" i="13"/>
  <c r="CH8" i="13"/>
  <c r="DF8" i="13"/>
  <c r="EG8" i="13"/>
  <c r="EY8" i="13"/>
  <c r="FH8" i="13"/>
  <c r="E9" i="13"/>
  <c r="H9" i="13"/>
  <c r="AF9" i="13"/>
  <c r="BV9" i="13"/>
  <c r="CW9" i="13"/>
  <c r="DO9" i="13"/>
  <c r="DX9" i="13"/>
  <c r="FN9" i="13"/>
  <c r="FO9" i="13"/>
  <c r="FW9" i="13"/>
  <c r="FX9" i="13"/>
  <c r="W10" i="13"/>
  <c r="BM10" i="13"/>
  <c r="CE10" i="13"/>
  <c r="CN10" i="13"/>
  <c r="ED10" i="13"/>
  <c r="EM10" i="13"/>
  <c r="FE10" i="13"/>
  <c r="N11" i="13"/>
  <c r="AL11" i="13"/>
  <c r="AU11" i="13"/>
  <c r="BD11" i="13"/>
  <c r="CT11" i="13"/>
  <c r="DC11" i="13"/>
  <c r="DU11" i="13"/>
  <c r="ES11" i="13"/>
  <c r="EV11" i="13"/>
  <c r="FT11" i="13"/>
  <c r="FU11" i="13"/>
  <c r="B12" i="13"/>
  <c r="AC12" i="13"/>
  <c r="BJ12" i="13"/>
  <c r="BS12" i="13"/>
  <c r="CK12" i="13"/>
  <c r="DI12" i="13"/>
  <c r="EJ12" i="13"/>
  <c r="FK12" i="13"/>
  <c r="FL12" i="13"/>
  <c r="K13" i="13"/>
  <c r="T13" i="13"/>
  <c r="BA13" i="13"/>
  <c r="CB13" i="13"/>
  <c r="CZ13" i="13"/>
  <c r="EA13" i="13"/>
  <c r="FB13" i="13"/>
  <c r="Z14" i="13"/>
  <c r="AI14" i="13"/>
  <c r="AR14" i="13"/>
  <c r="BP14" i="13"/>
  <c r="CQ14" i="13"/>
  <c r="DR14" i="13"/>
  <c r="EP14" i="13"/>
  <c r="FQ14" i="13"/>
  <c r="FR14" i="13"/>
  <c r="Q15" i="13"/>
  <c r="AO15" i="13"/>
  <c r="BG15" i="13"/>
  <c r="CH15" i="13"/>
  <c r="DF15" i="13"/>
  <c r="EG15" i="13"/>
  <c r="EY15" i="13"/>
  <c r="FH15" i="13"/>
  <c r="E16" i="13"/>
  <c r="H16" i="13"/>
  <c r="AF16" i="13"/>
  <c r="BV16" i="13"/>
  <c r="CW16" i="13"/>
  <c r="DO16" i="13"/>
  <c r="DX16" i="13"/>
  <c r="FN16" i="13"/>
  <c r="FO16" i="13"/>
  <c r="FW16" i="13"/>
  <c r="FX16" i="13"/>
  <c r="W17" i="13"/>
  <c r="BM17" i="13"/>
  <c r="CE17" i="13"/>
  <c r="CN17" i="13"/>
  <c r="ED17" i="13"/>
  <c r="EM17" i="13"/>
  <c r="FE17" i="13"/>
  <c r="N18" i="13"/>
  <c r="AL18" i="13"/>
  <c r="AU18" i="13"/>
  <c r="BD18" i="13"/>
  <c r="CT18" i="13"/>
  <c r="DC18" i="13"/>
  <c r="DU18" i="13"/>
  <c r="ES18" i="13"/>
  <c r="FT18" i="13"/>
  <c r="FU18" i="13"/>
  <c r="B19" i="13"/>
  <c r="AC19" i="13"/>
  <c r="BJ19" i="13"/>
  <c r="BS19" i="13"/>
  <c r="CK19" i="13"/>
  <c r="DI19" i="13"/>
  <c r="EJ19" i="13"/>
  <c r="FK19" i="13"/>
  <c r="FL19" i="13"/>
  <c r="K20" i="13"/>
  <c r="T20" i="13"/>
  <c r="BA20" i="13"/>
  <c r="CB20" i="13"/>
  <c r="CZ20" i="13"/>
  <c r="EA20" i="13"/>
  <c r="FB20" i="13"/>
  <c r="Z21" i="13"/>
  <c r="AI21" i="13"/>
  <c r="AR21" i="13"/>
  <c r="BP21" i="13"/>
  <c r="CQ21" i="13"/>
  <c r="DR21" i="13"/>
  <c r="EP21" i="13"/>
  <c r="FQ21" i="13"/>
  <c r="FR21" i="13"/>
  <c r="Q22" i="13"/>
  <c r="AO22" i="13"/>
  <c r="BG22" i="13"/>
  <c r="CH22" i="13"/>
  <c r="DF22" i="13"/>
  <c r="EG22" i="13"/>
  <c r="EY22" i="13"/>
  <c r="FH22" i="13"/>
  <c r="E23" i="13"/>
  <c r="H23" i="13"/>
  <c r="AF23" i="13"/>
  <c r="BV23" i="13"/>
  <c r="CW23" i="13"/>
  <c r="DO23" i="13"/>
  <c r="DX23" i="13"/>
  <c r="FN23" i="13"/>
  <c r="FO23" i="13"/>
  <c r="FW23" i="13"/>
  <c r="FX23" i="13"/>
  <c r="W24" i="13"/>
  <c r="BM24" i="13"/>
  <c r="CE24" i="13"/>
  <c r="CN24" i="13"/>
  <c r="ED24" i="13"/>
  <c r="EM24" i="13"/>
  <c r="FE24" i="13"/>
  <c r="N25" i="13"/>
  <c r="AL25" i="13"/>
  <c r="AU25" i="13"/>
  <c r="BD25" i="13"/>
  <c r="CT25" i="13"/>
  <c r="DC25" i="13"/>
  <c r="DU25" i="13"/>
  <c r="ES25" i="13"/>
  <c r="EV25" i="13"/>
  <c r="FT25" i="13"/>
  <c r="FU25" i="13"/>
  <c r="B26" i="13"/>
  <c r="AC26" i="13"/>
  <c r="BJ26" i="13"/>
  <c r="BS26" i="13"/>
  <c r="CK26" i="13"/>
  <c r="DI26" i="13"/>
  <c r="EJ26" i="13"/>
  <c r="FK26" i="13"/>
  <c r="FL26" i="13"/>
  <c r="K27" i="13"/>
  <c r="T27" i="13"/>
  <c r="BA27" i="13"/>
  <c r="BY27" i="13"/>
  <c r="CB27" i="13"/>
  <c r="CZ27" i="13"/>
  <c r="EA27" i="13"/>
  <c r="FB27" i="13"/>
  <c r="Z28" i="13"/>
  <c r="AI28" i="13"/>
  <c r="AR28" i="13"/>
  <c r="BP28" i="13"/>
  <c r="CQ28" i="13"/>
  <c r="DR28" i="13"/>
  <c r="EP28" i="13"/>
  <c r="FQ28" i="13"/>
  <c r="FR28" i="13"/>
  <c r="Q29" i="13"/>
  <c r="AO29" i="13"/>
  <c r="BG29" i="13"/>
  <c r="CH29" i="13"/>
  <c r="DF29" i="13"/>
  <c r="EG29" i="13"/>
  <c r="EY29" i="13"/>
  <c r="FH29" i="13"/>
  <c r="FI29" i="13"/>
  <c r="H30" i="13"/>
  <c r="AF30" i="13"/>
  <c r="CW30" i="13"/>
  <c r="DO30" i="13"/>
  <c r="DX30" i="13"/>
  <c r="FN30" i="13"/>
  <c r="FO30" i="13"/>
  <c r="FW30" i="13"/>
  <c r="FX30" i="13"/>
  <c r="W31" i="13"/>
  <c r="BM31" i="13"/>
  <c r="BY31" i="13"/>
  <c r="CE31" i="13"/>
  <c r="DI31" i="13"/>
  <c r="ED31" i="13"/>
  <c r="EM31" i="13"/>
  <c r="ES31" i="13"/>
  <c r="FE31" i="13"/>
  <c r="N32" i="13"/>
  <c r="AL32" i="13"/>
  <c r="BD32" i="13"/>
  <c r="CT32" i="13"/>
  <c r="DC32" i="13"/>
  <c r="DU32" i="13"/>
  <c r="EV32" i="13"/>
  <c r="FT32" i="13"/>
  <c r="FU32" i="13"/>
  <c r="B33" i="13"/>
  <c r="K33" i="13"/>
  <c r="Q33" i="13"/>
  <c r="Z33" i="13"/>
  <c r="AC33" i="13"/>
  <c r="BA33" i="13"/>
  <c r="BJ33" i="13"/>
  <c r="BP33" i="13"/>
  <c r="BS33" i="13"/>
  <c r="CK33" i="13"/>
  <c r="CZ33" i="13"/>
  <c r="EJ33" i="13"/>
  <c r="EY33" i="13"/>
  <c r="FK33" i="13"/>
  <c r="FL33" i="13"/>
  <c r="H34" i="13"/>
  <c r="T34" i="13"/>
  <c r="AI34" i="13"/>
  <c r="AR34" i="13"/>
  <c r="AX34" i="13"/>
  <c r="BG34" i="13"/>
  <c r="CB34" i="13"/>
  <c r="CH34" i="13"/>
  <c r="CN34" i="13"/>
  <c r="CQ34" i="13"/>
  <c r="CW34" i="13"/>
  <c r="DF34" i="13"/>
  <c r="DR34" i="13"/>
  <c r="DX34" i="13"/>
  <c r="EA34" i="13"/>
  <c r="EG34" i="13"/>
  <c r="EP34" i="13"/>
  <c r="FB34" i="13"/>
  <c r="FH34" i="13"/>
  <c r="FQ34" i="13"/>
  <c r="FR34" i="13"/>
  <c r="FW34" i="13"/>
  <c r="FX34" i="13"/>
  <c r="G5" i="4"/>
  <c r="S5" i="4"/>
  <c r="AA6" i="4"/>
  <c r="Z39" i="4"/>
  <c r="Z41" i="4"/>
  <c r="AM6" i="4"/>
  <c r="AM39" i="4"/>
  <c r="AM41" i="4"/>
  <c r="AY6" i="4"/>
  <c r="BK6" i="4"/>
  <c r="CQ6" i="4"/>
  <c r="CQ43" i="4"/>
  <c r="CU6" i="4"/>
  <c r="CU43" i="4"/>
  <c r="EA6" i="4"/>
  <c r="EA43" i="4"/>
  <c r="EA44" i="4"/>
  <c r="FL6" i="4"/>
  <c r="FL43" i="4"/>
  <c r="O7" i="4"/>
  <c r="AU7" i="4"/>
  <c r="AU39" i="4"/>
  <c r="AU41" i="4"/>
  <c r="CE7" i="4"/>
  <c r="DO7" i="4"/>
  <c r="EZ7" i="4"/>
  <c r="C8" i="4"/>
  <c r="AI8" i="4"/>
  <c r="BS8" i="4"/>
  <c r="DC8" i="4"/>
  <c r="DC43" i="4"/>
  <c r="DW8" i="4"/>
  <c r="EI8" i="4"/>
  <c r="FT8" i="4"/>
  <c r="W9" i="4"/>
  <c r="BG9" i="4"/>
  <c r="BG41" i="4"/>
  <c r="BG43" i="4"/>
  <c r="CM9" i="4"/>
  <c r="EV9" i="4"/>
  <c r="FH9" i="4"/>
  <c r="FH43" i="4"/>
  <c r="FH44" i="4"/>
  <c r="K10" i="4"/>
  <c r="AQ10" i="4"/>
  <c r="BC10" i="4"/>
  <c r="CA10" i="4"/>
  <c r="CY10" i="4"/>
  <c r="CY43" i="4"/>
  <c r="DK10" i="4"/>
  <c r="DS10" i="4"/>
  <c r="FP10" i="4"/>
  <c r="GB10" i="4"/>
  <c r="AE11" i="4"/>
  <c r="BO11" i="4"/>
  <c r="EE11" i="4"/>
  <c r="FD11" i="4"/>
  <c r="FD43" i="4"/>
  <c r="FD44" i="4"/>
  <c r="G12" i="4"/>
  <c r="S12" i="4"/>
  <c r="BW12" i="4"/>
  <c r="CI12" i="4"/>
  <c r="DG12" i="4"/>
  <c r="EN12" i="4"/>
  <c r="ER12" i="4"/>
  <c r="FX12" i="4"/>
  <c r="AA13" i="4"/>
  <c r="AM13" i="4"/>
  <c r="AY13" i="4"/>
  <c r="AY39" i="4"/>
  <c r="AY41" i="4"/>
  <c r="BK13" i="4"/>
  <c r="CQ13" i="4"/>
  <c r="CU13" i="4"/>
  <c r="EA13" i="4"/>
  <c r="FL13" i="4"/>
  <c r="O14" i="4"/>
  <c r="AU14" i="4"/>
  <c r="CE14" i="4"/>
  <c r="DO14" i="4"/>
  <c r="DO43" i="4"/>
  <c r="DO44" i="4"/>
  <c r="EZ14" i="4"/>
  <c r="C15" i="4"/>
  <c r="AI15" i="4"/>
  <c r="BS15" i="4"/>
  <c r="DC15" i="4"/>
  <c r="DW15" i="4"/>
  <c r="DW43" i="4"/>
  <c r="EI15" i="4"/>
  <c r="EI43" i="4"/>
  <c r="EI44" i="4"/>
  <c r="FT15" i="4"/>
  <c r="FT43" i="4"/>
  <c r="W16" i="4"/>
  <c r="BG16" i="4"/>
  <c r="CM16" i="4"/>
  <c r="EV16" i="4"/>
  <c r="FH16" i="4"/>
  <c r="K17" i="4"/>
  <c r="AQ17" i="4"/>
  <c r="BC17" i="4"/>
  <c r="BC39" i="4"/>
  <c r="BC41" i="4"/>
  <c r="CA17" i="4"/>
  <c r="CY17" i="4"/>
  <c r="DK17" i="4"/>
  <c r="DS17" i="4"/>
  <c r="FP17" i="4"/>
  <c r="GB17" i="4"/>
  <c r="AE18" i="4"/>
  <c r="BO18" i="4"/>
  <c r="BO40" i="4"/>
  <c r="BO42" i="4"/>
  <c r="EE18" i="4"/>
  <c r="FD18" i="4"/>
  <c r="G19" i="4"/>
  <c r="S19" i="4"/>
  <c r="BW19" i="4"/>
  <c r="CI19" i="4"/>
  <c r="CI42" i="4"/>
  <c r="CI44" i="4"/>
  <c r="DG19" i="4"/>
  <c r="DG43" i="4"/>
  <c r="DG44" i="4"/>
  <c r="EN19" i="4"/>
  <c r="EN43" i="4"/>
  <c r="EN44" i="4"/>
  <c r="ER19" i="4"/>
  <c r="FX19" i="4"/>
  <c r="AA20" i="4"/>
  <c r="AM20" i="4"/>
  <c r="AY20" i="4"/>
  <c r="BK20" i="4"/>
  <c r="CQ20" i="4"/>
  <c r="CU20" i="4"/>
  <c r="EA20" i="4"/>
  <c r="FL20" i="4"/>
  <c r="O21" i="4"/>
  <c r="O39" i="4"/>
  <c r="O41" i="4"/>
  <c r="AU21" i="4"/>
  <c r="CE21" i="4"/>
  <c r="DO21" i="4"/>
  <c r="EZ21" i="4"/>
  <c r="C22" i="4"/>
  <c r="B39" i="4"/>
  <c r="B41" i="4"/>
  <c r="AI22" i="4"/>
  <c r="BS22" i="4"/>
  <c r="DC22" i="4"/>
  <c r="DW22" i="4"/>
  <c r="EI22" i="4"/>
  <c r="FT22" i="4"/>
  <c r="W23" i="4"/>
  <c r="BG23" i="4"/>
  <c r="CM23" i="4"/>
  <c r="EV23" i="4"/>
  <c r="FH23" i="4"/>
  <c r="K24" i="4"/>
  <c r="AQ24" i="4"/>
  <c r="BC24" i="4"/>
  <c r="CA24" i="4"/>
  <c r="CY24" i="4"/>
  <c r="DK24" i="4"/>
  <c r="DS24" i="4"/>
  <c r="FP24" i="4"/>
  <c r="GB24" i="4"/>
  <c r="AE25" i="4"/>
  <c r="BO25" i="4"/>
  <c r="EE25" i="4"/>
  <c r="EE43" i="4"/>
  <c r="EE44" i="4"/>
  <c r="FD25" i="4"/>
  <c r="G26" i="4"/>
  <c r="S26" i="4"/>
  <c r="BW26" i="4"/>
  <c r="CI26" i="4"/>
  <c r="DG26" i="4"/>
  <c r="EN26" i="4"/>
  <c r="ER26" i="4"/>
  <c r="ER43" i="4"/>
  <c r="ER44" i="4"/>
  <c r="FX26" i="4"/>
  <c r="AA27" i="4"/>
  <c r="AM27" i="4"/>
  <c r="AY27" i="4"/>
  <c r="BK27" i="4"/>
  <c r="CQ27" i="4"/>
  <c r="CU27" i="4"/>
  <c r="EA27" i="4"/>
  <c r="FL27" i="4"/>
  <c r="O28" i="4"/>
  <c r="AU28" i="4"/>
  <c r="CE28" i="4"/>
  <c r="CE42" i="4"/>
  <c r="CE44" i="4"/>
  <c r="DO28" i="4"/>
  <c r="EZ28" i="4"/>
  <c r="C29" i="4"/>
  <c r="AI29" i="4"/>
  <c r="AI39" i="4"/>
  <c r="AI41" i="4"/>
  <c r="BS29" i="4"/>
  <c r="BS42" i="4"/>
  <c r="BS44" i="4"/>
  <c r="DC29" i="4"/>
  <c r="DW29" i="4"/>
  <c r="EI29" i="4"/>
  <c r="FT29" i="4"/>
  <c r="W30" i="4"/>
  <c r="BG30" i="4"/>
  <c r="CM30" i="4"/>
  <c r="EV30" i="4"/>
  <c r="EV43" i="4"/>
  <c r="EV44" i="4"/>
  <c r="FH30" i="4"/>
  <c r="K31" i="4"/>
  <c r="AQ31" i="4"/>
  <c r="BC31" i="4"/>
  <c r="CA31" i="4"/>
  <c r="CA42" i="4"/>
  <c r="CA44" i="4"/>
  <c r="CY31" i="4"/>
  <c r="DK31" i="4"/>
  <c r="DK43" i="4"/>
  <c r="DK44" i="4"/>
  <c r="DS31" i="4"/>
  <c r="FP31" i="4"/>
  <c r="GB31" i="4"/>
  <c r="AE32" i="4"/>
  <c r="BO32" i="4"/>
  <c r="EE32" i="4"/>
  <c r="FD32" i="4"/>
  <c r="G33" i="4"/>
  <c r="S33" i="4"/>
  <c r="S39" i="4"/>
  <c r="S41" i="4"/>
  <c r="AU33" i="4"/>
  <c r="BW33" i="4"/>
  <c r="CI33" i="4"/>
  <c r="CQ33" i="4"/>
  <c r="DG33" i="4"/>
  <c r="EN33" i="4"/>
  <c r="ER33" i="4"/>
  <c r="FX33" i="4"/>
  <c r="FX43" i="4"/>
  <c r="O34" i="4"/>
  <c r="AA34" i="4"/>
  <c r="AI34" i="4"/>
  <c r="AM34" i="4"/>
  <c r="AY34" i="4"/>
  <c r="BC34" i="4"/>
  <c r="BK34" i="4"/>
  <c r="BK40" i="4"/>
  <c r="BK42" i="4"/>
  <c r="CU34" i="4"/>
  <c r="EA34" i="4"/>
  <c r="FL34" i="4"/>
  <c r="C35" i="4"/>
  <c r="K35" i="4"/>
  <c r="W35" i="4"/>
  <c r="V39" i="4"/>
  <c r="V41" i="4"/>
  <c r="AE35" i="4"/>
  <c r="AE39" i="4"/>
  <c r="AE41" i="4"/>
  <c r="AQ35" i="4"/>
  <c r="CE35" i="4"/>
  <c r="CY35" i="4"/>
  <c r="DO35" i="4"/>
  <c r="DS35" i="4"/>
  <c r="DW35" i="4"/>
  <c r="EV35" i="4"/>
  <c r="EZ35" i="4"/>
  <c r="FD35" i="4"/>
  <c r="FP35" i="4"/>
  <c r="FP43" i="4"/>
  <c r="BG36" i="4"/>
  <c r="BO36" i="4"/>
  <c r="BS36" i="4"/>
  <c r="CA36" i="4"/>
  <c r="CM36" i="4"/>
  <c r="DC36" i="4"/>
  <c r="DK36" i="4"/>
  <c r="EE36" i="4"/>
  <c r="EI36" i="4"/>
  <c r="ER36" i="4"/>
  <c r="FH36" i="4"/>
  <c r="FT36" i="4"/>
  <c r="GB36" i="4"/>
  <c r="F39" i="4"/>
  <c r="F41" i="4"/>
  <c r="K39" i="4"/>
  <c r="K41" i="4"/>
  <c r="AQ39" i="4"/>
  <c r="AQ41" i="4"/>
  <c r="F40" i="4"/>
  <c r="K40" i="4"/>
  <c r="O40" i="4"/>
  <c r="S40" i="4"/>
  <c r="V40" i="4"/>
  <c r="Z40" i="4"/>
  <c r="AE40" i="4"/>
  <c r="AI40" i="4"/>
  <c r="AM40" i="4"/>
  <c r="AQ40" i="4"/>
  <c r="AU40" i="4"/>
  <c r="AY40" i="4"/>
  <c r="BC40" i="4"/>
  <c r="BK41" i="4"/>
  <c r="BO41" i="4"/>
  <c r="BG42" i="4"/>
  <c r="BW42" i="4"/>
  <c r="BW44" i="4"/>
  <c r="CM42" i="4"/>
  <c r="CM44" i="4"/>
  <c r="CQ42" i="4"/>
  <c r="CQ44" i="4"/>
  <c r="CU42" i="4"/>
  <c r="CU44" i="4"/>
  <c r="CY42" i="4"/>
  <c r="DC42" i="4"/>
  <c r="DC44" i="4"/>
  <c r="DG42" i="4"/>
  <c r="BS43" i="4"/>
  <c r="BW43" i="4"/>
  <c r="CA43" i="4"/>
  <c r="CE43" i="4"/>
  <c r="CI43" i="4"/>
  <c r="CM43" i="4"/>
  <c r="DS43" i="4"/>
  <c r="DS44" i="4"/>
  <c r="EZ43" i="4"/>
  <c r="EZ44" i="4"/>
  <c r="B44" i="4"/>
  <c r="F44" i="4"/>
  <c r="J44" i="4"/>
  <c r="N44" i="4"/>
  <c r="R44" i="4"/>
  <c r="V44" i="4"/>
  <c r="Z44" i="4"/>
  <c r="J23" i="6"/>
  <c r="AE44" i="4"/>
  <c r="K23" i="6"/>
  <c r="AI44" i="4"/>
  <c r="L23" i="6"/>
  <c r="AM44" i="4"/>
  <c r="M23" i="6"/>
  <c r="AQ44" i="4"/>
  <c r="B24" i="6"/>
  <c r="AU44" i="4"/>
  <c r="AY44" i="4"/>
  <c r="BC44" i="4"/>
  <c r="BK45" i="4"/>
  <c r="G24" i="6"/>
  <c r="BO45" i="4"/>
  <c r="H24" i="6"/>
  <c r="BG46" i="4"/>
  <c r="F24" i="6"/>
  <c r="BS46" i="4"/>
  <c r="I24" i="6"/>
  <c r="BW46" i="4"/>
  <c r="J24" i="6"/>
  <c r="CA46" i="4"/>
  <c r="CE46" i="4"/>
  <c r="CI46" i="4"/>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CY44" i="4"/>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BK5" authorId="0" shapeId="0">
      <text>
        <r>
          <rPr>
            <b/>
            <sz val="8"/>
            <color indexed="81"/>
            <rFont val="Tahoma"/>
            <family val="2"/>
          </rPr>
          <t>Heidi:</t>
        </r>
        <r>
          <rPr>
            <sz val="8"/>
            <color indexed="81"/>
            <rFont val="Tahoma"/>
            <family val="2"/>
          </rPr>
          <t xml:space="preserve">
Includes Frozen Packs</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BS7" authorId="0" shapeId="0">
      <text>
        <r>
          <rPr>
            <b/>
            <sz val="8"/>
            <color indexed="81"/>
            <rFont val="Tahoma"/>
            <family val="2"/>
          </rPr>
          <t xml:space="preserve">Heidi: This includes frozen 8 pack that are being sent out. </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BO10" authorId="0" shapeId="0">
      <text>
        <r>
          <rPr>
            <b/>
            <sz val="8"/>
            <color indexed="81"/>
            <rFont val="Tahoma"/>
            <family val="2"/>
          </rPr>
          <t>Heidi:</t>
        </r>
        <r>
          <rPr>
            <sz val="8"/>
            <color indexed="81"/>
            <rFont val="Tahoma"/>
            <family val="2"/>
          </rPr>
          <t xml:space="preserve">
Thia includes Frozen Packs that are going out.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BK12" authorId="0" shapeId="0">
      <text>
        <r>
          <rPr>
            <b/>
            <sz val="8"/>
            <color indexed="81"/>
            <rFont val="Tahoma"/>
            <family val="2"/>
          </rPr>
          <t>Heidi:</t>
        </r>
        <r>
          <rPr>
            <sz val="8"/>
            <color indexed="81"/>
            <rFont val="Tahoma"/>
            <family val="2"/>
          </rPr>
          <t xml:space="preserve">
Includes Frozen Packs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BS14" authorId="0" shapeId="0">
      <text>
        <r>
          <rPr>
            <b/>
            <sz val="8"/>
            <color indexed="81"/>
            <rFont val="Tahoma"/>
            <family val="2"/>
          </rPr>
          <t>Heidi:</t>
        </r>
        <r>
          <rPr>
            <sz val="8"/>
            <color indexed="81"/>
            <rFont val="Tahoma"/>
            <family val="2"/>
          </rPr>
          <t xml:space="preserve">
This also includes frozen 7 pack that will be going out.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BO17" authorId="0" shapeId="0">
      <text>
        <r>
          <rPr>
            <b/>
            <sz val="8"/>
            <color indexed="81"/>
            <rFont val="Tahoma"/>
            <family val="2"/>
          </rPr>
          <t>Heidi: This includes Frozen packs that are going out</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BK19" authorId="0" shapeId="0">
      <text>
        <r>
          <rPr>
            <b/>
            <sz val="8"/>
            <color indexed="81"/>
            <rFont val="Tahoma"/>
            <family val="2"/>
          </rPr>
          <t>Heidi:</t>
        </r>
        <r>
          <rPr>
            <sz val="8"/>
            <color indexed="81"/>
            <rFont val="Tahoma"/>
            <family val="2"/>
          </rPr>
          <t xml:space="preserve">
Includes Frozen Packs</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BS21" authorId="0" shapeId="0">
      <text>
        <r>
          <rPr>
            <b/>
            <sz val="8"/>
            <color indexed="81"/>
            <rFont val="Tahoma"/>
            <family val="2"/>
          </rPr>
          <t xml:space="preserve">Heidi: This includes frozen meals going out. </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BK26" authorId="0" shapeId="0">
      <text>
        <r>
          <rPr>
            <b/>
            <sz val="8"/>
            <color indexed="81"/>
            <rFont val="Tahoma"/>
            <family val="2"/>
          </rPr>
          <t>Heidi: Includes Frozen packs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1" authorId="0" shapeId="0">
      <text>
        <r>
          <rPr>
            <b/>
            <sz val="8"/>
            <color indexed="81"/>
            <rFont val="Tahoma"/>
            <family val="2"/>
          </rPr>
          <t xml:space="preserve">Heidi: 
Includes frozen packs </t>
        </r>
        <r>
          <rPr>
            <sz val="8"/>
            <color indexed="81"/>
            <rFont val="Tahoma"/>
            <family val="2"/>
          </rPr>
          <t xml:space="preserve">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BW32" authorId="0" shapeId="0">
      <text>
        <r>
          <rPr>
            <sz val="8"/>
            <color indexed="81"/>
            <rFont val="Tahoma"/>
            <family val="2"/>
          </rPr>
          <t xml:space="preserve">Heidi:
This includes 9 7 frozen packs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5"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<sst xmlns="http://schemas.openxmlformats.org/spreadsheetml/2006/main" count="3678" uniqueCount="430">
  <si>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</si>
  <si>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</si>
  <si>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</si>
  <si>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</si>
  <si>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</si>
  <si>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</si>
  <si>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</si>
  <si>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</si>
  <si>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</si>
  <si>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</si>
  <si>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</si>
  <si>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</si>
  <si>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</si>
  <si>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</si>
  <si>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</si>
  <si>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</si>
  <si>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</si>
  <si>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</si>
  <si>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</si>
  <si>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</si>
  <si>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</si>
  <si>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</si>
  <si>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</si>
  <si>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</si>
  <si>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</si>
  <si>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</si>
  <si>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</si>
  <si>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</si>
  <si>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</si>
  <si>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</si>
  <si>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</si>
  <si>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</si>
  <si>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</si>
  <si>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</si>
  <si>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</si>
  <si>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</si>
  <si>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</si>
  <si>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</si>
  <si>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</si>
  <si>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</si>
  <si>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</si>
  <si>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</si>
  <si>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</si>
  <si>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</si>
  <si>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</si>
  <si>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</si>
  <si>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</si>
  <si>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</si>
  <si>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</si>
  <si>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</si>
  <si>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</si>
  <si>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</si>
  <si>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</si>
  <si>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</si>
  <si>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</si>
  <si>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</si>
  <si>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</si>
  <si>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</si>
  <si>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</si>
  <si>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</si>
  <si>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</si>
  <si>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</si>
  <si>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</si>
  <si>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</si>
  <si>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</si>
  <si>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</si>
  <si>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</si>
  <si>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</si>
  <si>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</si>
  <si>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</si>
  <si>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</si>
  <si>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</si>
  <si>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</si>
  <si>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</si>
  <si>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</si>
  <si>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</si>
  <si>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</si>
  <si>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</si>
  <si>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</si>
  <si>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</si>
  <si>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</si>
  <si>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</si>
  <si>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</si>
  <si>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</si>
  <si>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</si>
  <si>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</si>
  <si>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</si>
  <si>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</si>
  <si>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</si>
  <si>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</si>
  <si>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</si>
  <si>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</si>
  <si>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</si>
  <si>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</si>
  <si>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</si>
  <si>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</si>
  <si>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</si>
  <si>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</si>
  <si>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</si>
  <si>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</si>
  <si>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</si>
  <si>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</si>
  <si>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</si>
  <si>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</si>
  <si>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</si>
  <si>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</si>
  <si>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</si>
  <si>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</si>
  <si>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</si>
  <si>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</si>
  <si>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</si>
  <si>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</si>
  <si>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</si>
  <si>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</si>
  <si>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</si>
  <si>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</si>
  <si>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</si>
  <si>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</si>
  <si>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</si>
  <si>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</si>
  <si>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</si>
  <si>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</si>
  <si>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</si>
  <si>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</si>
  <si>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</si>
  <si>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</si>
  <si>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</si>
  <si>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</si>
  <si>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</si>
  <si>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</si>
  <si>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</si>
  <si>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</si>
  <si>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</si>
  <si>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</si>
  <si>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</si>
  <si>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</si>
  <si>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</si>
  <si>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</si>
  <si>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</si>
  <si>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</si>
  <si>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</si>
  <si>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</si>
  <si>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</si>
  <si>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</si>
  <si>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</si>
  <si>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</si>
  <si>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</si>
  <si>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</si>
  <si>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</si>
  <si>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</si>
  <si>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</si>
  <si>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</si>
  <si>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</si>
  <si>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</si>
  <si>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</si>
  <si>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</si>
  <si>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</si>
  <si>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</si>
  <si>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</si>
  <si>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</si>
  <si>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</si>
  <si>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</si>
  <si>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</si>
  <si>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</si>
  <si>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</si>
  <si>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</si>
  <si>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</si>
  <si>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</si>
  <si>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</si>
  <si>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</si>
  <si>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</si>
  <si>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</si>
  <si>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</si>
  <si>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</si>
  <si>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</si>
  <si>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</si>
  <si>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</si>
  <si>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</si>
  <si>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</si>
  <si>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</si>
  <si>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</si>
  <si>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</si>
  <si>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</si>
  <si>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</si>
  <si>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</si>
  <si>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</si>
  <si>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</si>
  <si>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</si>
  <si>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</si>
  <si>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</si>
  <si>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</si>
  <si>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</si>
  <si>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</si>
  <si>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</si>
  <si>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</si>
  <si>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</si>
  <si>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</si>
  <si>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</si>
  <si>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</si>
  <si>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</si>
  <si>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</si>
  <si>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</si>
  <si>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</si>
  <si>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</si>
  <si>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</si>
  <si>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</si>
  <si>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</si>
  <si>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</si>
  <si>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</si>
  <si>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</si>
  <si>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</si>
  <si>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</si>
  <si>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</si>
  <si>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</si>
  <si>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</si>
  <si>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</si>
  <si>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</si>
  <si>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</si>
  <si>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</si>
  <si>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</si>
  <si>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</si>
  <si>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</si>
  <si>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</si>
  <si>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</si>
  <si>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</si>
  <si>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</si>
  <si>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</si>
  <si>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</si>
  <si>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</si>
  <si>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</si>
  <si>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</si>
  <si>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</si>
  <si>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</si>
  <si>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</si>
  <si>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</si>
  <si>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</si>
  <si>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</si>
  <si>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</si>
  <si>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</si>
  <si>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</si>
  <si>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</si>
  <si>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</si>
  <si>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</si>
  <si>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</si>
  <si>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</si>
  <si>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</si>
  <si>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</si>
  <si>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</si>
  <si>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</si>
  <si>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</si>
  <si>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</si>
  <si>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</si>
  <si>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</si>
  <si>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</si>
  <si>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</si>
  <si>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</si>
  <si>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</si>
  <si>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</si>
  <si>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</si>
  <si>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</si>
  <si>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</si>
  <si>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</si>
  <si>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</si>
  <si>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</si>
  <si>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Valentines Dinner</t>
  </si>
  <si>
    <t xml:space="preserve">#volunteer </t>
  </si>
  <si>
    <t>#total other</t>
  </si>
  <si>
    <t>St. Patricks dinner</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</si>
  <si>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</si>
  <si>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</si>
  <si>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</si>
  <si>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</si>
  <si>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</si>
  <si>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</si>
  <si>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</si>
  <si>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</si>
  <si>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</si>
  <si>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</si>
  <si>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MOWtown</t>
  </si>
  <si>
    <t>BBQ / July</t>
  </si>
  <si>
    <t xml:space="preserve">Net gain/loss </t>
  </si>
  <si>
    <t>Millwood Daze Hours</t>
  </si>
  <si>
    <t>BBQ/October</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</si>
  <si>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</si>
  <si>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</si>
  <si>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</si>
  <si>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</si>
  <si>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</si>
  <si>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</si>
  <si>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</si>
  <si>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</si>
  <si>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</si>
  <si>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</si>
  <si>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</si>
  <si>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</si>
  <si>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</si>
  <si>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</si>
  <si>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</si>
  <si>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</si>
  <si>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</si>
  <si>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</si>
  <si>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</si>
  <si>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Easter </t>
  </si>
  <si>
    <t xml:space="preserve">Frozen weekend 8 Box and extra, </t>
  </si>
  <si>
    <t>airline orders</t>
  </si>
  <si>
    <t xml:space="preserve">"O" Boxes </t>
  </si>
  <si>
    <t>St. Patrick's Day</t>
  </si>
  <si>
    <t xml:space="preserve"># Fans </t>
  </si>
  <si>
    <t># volunteers</t>
  </si>
  <si>
    <t># seniors</t>
  </si>
  <si>
    <t>BBQ / August</t>
  </si>
  <si>
    <t>( INCLUDING HOLIDAYS)</t>
  </si>
  <si>
    <t xml:space="preserve"># Christmas Gifts </t>
  </si>
  <si>
    <t>increase total 10354</t>
  </si>
  <si>
    <t xml:space="preserve">9.7 % increase </t>
  </si>
  <si>
    <t>Valentine's Day</t>
  </si>
  <si>
    <t xml:space="preserve">Holiday Meals &amp; Special </t>
  </si>
  <si>
    <t># Friend to Friend added</t>
  </si>
  <si>
    <t xml:space="preserve"># Air conditioners </t>
  </si>
  <si>
    <t xml:space="preserve"># of Above Meals Valley </t>
  </si>
  <si>
    <t>HOLIDAY</t>
  </si>
  <si>
    <t xml:space="preserve">BBQ / July 7th </t>
  </si>
  <si>
    <t>#of Food bags(Unduplicated clients served)</t>
  </si>
  <si>
    <t xml:space="preserve">BBQ / July 28th </t>
  </si>
  <si>
    <t>Cancel</t>
  </si>
  <si>
    <t xml:space="preserve">Including Holidays </t>
  </si>
  <si>
    <t xml:space="preserve">19.7 % increase </t>
  </si>
  <si>
    <t>for Year</t>
  </si>
  <si>
    <t># MOW Meals UNDUPLICATED</t>
  </si>
  <si>
    <t>Hot</t>
  </si>
  <si>
    <t>Frozen</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</si>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</sst>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62">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4" fillId="0" borderId="1" xfId="0" applyFont="1" applyFill="1" applyBorder="1"/>
    <xf numFmtId="0" fontId="74" fillId="3" borderId="1" xfId="0" applyFont="1" applyFill="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14" fontId="1" fillId="0" borderId="0" xfId="0" applyNumberFormat="1" applyFont="1" applyFill="1" applyAlignment="1">
      <alignment vertical="justify"/>
    </xf>
    <xf numFmtId="0" fontId="1" fillId="0" borderId="0" xfId="0" applyFont="1" applyFill="1" applyAlignment="1">
      <alignment horizontal="center"/>
    </xf>
    <xf numFmtId="0" fontId="1" fillId="0" borderId="0" xfId="0" applyNumberFormat="1" applyFont="1" applyFill="1"/>
    <xf numFmtId="0" fontId="63" fillId="0" borderId="0" xfId="0" applyFont="1" applyFill="1"/>
    <xf numFmtId="0" fontId="8" fillId="0" borderId="0" xfId="0" applyFont="1" applyFill="1"/>
    <xf numFmtId="0" fontId="64" fillId="0" borderId="0" xfId="0" applyFont="1" applyFill="1"/>
    <xf numFmtId="14" fontId="1" fillId="0" borderId="0" xfId="0" applyNumberFormat="1" applyFont="1" applyFill="1" applyAlignment="1"/>
    <xf numFmtId="14" fontId="1" fillId="0" borderId="0" xfId="0" applyNumberFormat="1" applyFont="1" applyFill="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7640-4209-96BE-379A9251F162}"/>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7640-4209-96BE-379A9251F162}"/>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7640-4209-96BE-379A9251F162}"/>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7640-4209-96BE-379A9251F162}"/>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7640-4209-96BE-379A9251F162}"/>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7640-4209-96BE-379A9251F162}"/>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7640-4209-96BE-379A9251F162}"/>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7640-4209-96BE-379A9251F162}"/>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7640-4209-96BE-379A9251F162}"/>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7640-4209-96BE-379A9251F162}"/>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7640-4209-96BE-379A9251F162}"/>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7640-4209-96BE-379A9251F162}"/>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7640-4209-96BE-379A9251F162}"/>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7640-4209-96BE-379A9251F162}"/>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7640-4209-96BE-379A9251F162}"/>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7640-4209-96BE-379A9251F162}"/>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7640-4209-96BE-379A9251F162}"/>
            </c:ext>
          </c:extLst>
        </c:ser>
        <c:dLbls>
          <c:showLegendKey val="0"/>
          <c:showVal val="0"/>
          <c:showCatName val="0"/>
          <c:showSerName val="0"/>
          <c:showPercent val="0"/>
          <c:showBubbleSize val="0"/>
        </c:dLbls>
        <c:gapWidth val="219"/>
        <c:overlap val="-27"/>
        <c:axId val="1463834351"/>
        <c:axId val="1"/>
      </c:barChart>
      <c:catAx>
        <c:axId val="14638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34351"/>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E98D-4C26-82F7-9878BA8BC4C0}"/>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E98D-4C26-82F7-9878BA8BC4C0}"/>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E98D-4C26-82F7-9878BA8BC4C0}"/>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E98D-4C26-82F7-9878BA8BC4C0}"/>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E98D-4C26-82F7-9878BA8BC4C0}"/>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E98D-4C26-82F7-9878BA8BC4C0}"/>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E98D-4C26-82F7-9878BA8BC4C0}"/>
            </c:ext>
          </c:extLst>
        </c:ser>
        <c:dLbls>
          <c:showLegendKey val="0"/>
          <c:showVal val="0"/>
          <c:showCatName val="0"/>
          <c:showSerName val="0"/>
          <c:showPercent val="0"/>
          <c:showBubbleSize val="0"/>
        </c:dLbls>
        <c:axId val="1463822751"/>
        <c:axId val="1"/>
      </c:areaChart>
      <c:catAx>
        <c:axId val="146382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22751"/>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E59A-4991-BB51-7B9CEA1A31F3}"/>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E59A-4991-BB51-7B9CEA1A31F3}"/>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E59A-4991-BB51-7B9CEA1A31F3}"/>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E59A-4991-BB51-7B9CEA1A31F3}"/>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E59A-4991-BB51-7B9CEA1A31F3}"/>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E59A-4991-BB51-7B9CEA1A31F3}"/>
            </c:ext>
          </c:extLst>
        </c:ser>
        <c:dLbls>
          <c:showLegendKey val="0"/>
          <c:showVal val="0"/>
          <c:showCatName val="0"/>
          <c:showSerName val="0"/>
          <c:showPercent val="0"/>
          <c:showBubbleSize val="0"/>
        </c:dLbls>
        <c:gapWidth val="150"/>
        <c:axId val="1463832351"/>
        <c:axId val="1"/>
      </c:barChart>
      <c:catAx>
        <c:axId val="1463832351"/>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32351"/>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982A-480E-AC0E-E156911981D3}"/>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982A-480E-AC0E-E156911981D3}"/>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982A-480E-AC0E-E156911981D3}"/>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982A-480E-AC0E-E156911981D3}"/>
            </c:ext>
          </c:extLst>
        </c:ser>
        <c:dLbls>
          <c:showLegendKey val="0"/>
          <c:showVal val="0"/>
          <c:showCatName val="0"/>
          <c:showSerName val="0"/>
          <c:showPercent val="0"/>
          <c:showBubbleSize val="0"/>
        </c:dLbls>
        <c:gapWidth val="150"/>
        <c:axId val="1463819951"/>
        <c:axId val="1"/>
      </c:barChart>
      <c:catAx>
        <c:axId val="1463819951"/>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19951"/>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1F20A82-E422-4F12-AA81-8F8E9C1B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04A7CBF6-52F9-4F4F-B0EC-27DB3B9A7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719185CE-3DE6-4505-BB30-6869F7FC4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D1B7F066-899C-44C6-B6BC-9ECCA37F9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296</v>
      </c>
      <c r="C1" s="10" t="s">
        <v>297</v>
      </c>
      <c r="D1" s="10" t="s">
        <v>228</v>
      </c>
      <c r="F1" s="10" t="s">
        <v>3</v>
      </c>
      <c r="G1" s="10" t="s">
        <v>4</v>
      </c>
      <c r="H1" s="10" t="s">
        <v>113</v>
      </c>
      <c r="J1" s="10" t="s">
        <v>298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76">
        <v>147350</v>
      </c>
      <c r="T7" s="10" t="s">
        <v>325</v>
      </c>
    </row>
    <row r="8" spans="1:20" x14ac:dyDescent="0.2">
      <c r="A8" s="3"/>
      <c r="B8" s="76"/>
      <c r="C8" s="51"/>
      <c r="D8" s="51"/>
      <c r="E8" s="96"/>
      <c r="F8" s="51"/>
      <c r="G8" s="51"/>
      <c r="H8" s="51"/>
      <c r="I8" s="96"/>
      <c r="J8" s="21"/>
      <c r="K8" s="21"/>
      <c r="L8" s="64"/>
      <c r="M8" s="180"/>
      <c r="N8" s="3"/>
      <c r="O8" s="3"/>
      <c r="P8" s="3"/>
      <c r="Q8" s="88"/>
      <c r="R8" s="11"/>
      <c r="S8" s="10" t="s">
        <v>326</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6">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319</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66"/>
      <c r="M13" s="93"/>
      <c r="N13" s="3"/>
      <c r="O13" s="3"/>
      <c r="P13" s="3"/>
      <c r="Q13" s="88"/>
      <c r="R13" s="11"/>
    </row>
    <row r="14" spans="1:20" ht="13.5" thickBot="1" x14ac:dyDescent="0.25">
      <c r="A14" s="4" t="s">
        <v>76</v>
      </c>
      <c r="B14" s="33">
        <v>12030</v>
      </c>
      <c r="C14" s="272">
        <v>11262</v>
      </c>
      <c r="D14" s="272">
        <v>11624</v>
      </c>
      <c r="E14" s="100">
        <v>34916</v>
      </c>
      <c r="F14" s="33">
        <v>11253</v>
      </c>
      <c r="G14" s="272">
        <v>12032</v>
      </c>
      <c r="H14" s="33">
        <v>11805</v>
      </c>
      <c r="I14" s="101">
        <f>SUM(F14:H14)</f>
        <v>35090</v>
      </c>
      <c r="J14" s="33">
        <f>SUM(J12,J7)</f>
        <v>11482</v>
      </c>
      <c r="K14" s="33">
        <v>13552</v>
      </c>
      <c r="L14" s="1">
        <v>11428</v>
      </c>
      <c r="M14" s="274">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328</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324</v>
      </c>
      <c r="B18" s="2">
        <v>34</v>
      </c>
      <c r="C18" s="2">
        <v>45</v>
      </c>
      <c r="D18" s="2">
        <v>33</v>
      </c>
      <c r="E18" s="179">
        <f>SUM(B18:D18)</f>
        <v>112</v>
      </c>
      <c r="F18" s="7">
        <v>42</v>
      </c>
      <c r="G18" s="7">
        <v>57</v>
      </c>
      <c r="H18" s="7">
        <v>30</v>
      </c>
      <c r="I18" s="233">
        <f>SUM(F18:H18)</f>
        <v>129</v>
      </c>
      <c r="J18" s="7">
        <v>43</v>
      </c>
      <c r="K18" s="7">
        <v>44</v>
      </c>
      <c r="L18" s="7">
        <v>28</v>
      </c>
      <c r="M18" s="179">
        <f>SUM(J18:L18)</f>
        <v>115</v>
      </c>
      <c r="N18" s="241">
        <v>41</v>
      </c>
      <c r="O18" s="7">
        <v>37</v>
      </c>
      <c r="P18" s="7">
        <v>35</v>
      </c>
      <c r="Q18" s="179">
        <f>SUM(N18:P18)</f>
        <v>113</v>
      </c>
      <c r="R18" s="11"/>
    </row>
    <row r="19" spans="1:18" ht="15" x14ac:dyDescent="0.25">
      <c r="A19" s="6" t="s">
        <v>280</v>
      </c>
      <c r="B19" s="2">
        <v>1</v>
      </c>
      <c r="C19" s="2">
        <v>12</v>
      </c>
      <c r="D19" s="39">
        <v>-7</v>
      </c>
      <c r="E19" s="238">
        <f>SUM(B19:D19)</f>
        <v>6</v>
      </c>
      <c r="F19" s="240">
        <v>11</v>
      </c>
      <c r="G19" s="240">
        <v>24</v>
      </c>
      <c r="H19" s="17">
        <v>2</v>
      </c>
      <c r="I19" s="238">
        <v>-33</v>
      </c>
      <c r="J19" s="248">
        <v>5</v>
      </c>
      <c r="K19" s="17">
        <v>4</v>
      </c>
      <c r="L19" s="253">
        <v>4</v>
      </c>
      <c r="M19" s="179">
        <v>13</v>
      </c>
      <c r="N19" s="7">
        <v>5</v>
      </c>
      <c r="O19" s="17">
        <v>11</v>
      </c>
      <c r="P19" s="248">
        <v>10</v>
      </c>
      <c r="Q19" s="179">
        <v>26</v>
      </c>
      <c r="R19" s="11">
        <v>12</v>
      </c>
    </row>
    <row r="20" spans="1:18" x14ac:dyDescent="0.2">
      <c r="A20" s="6" t="s">
        <v>275</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316</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5">
        <v>408</v>
      </c>
      <c r="G23" s="255"/>
      <c r="H23" s="10"/>
      <c r="I23" s="42"/>
      <c r="J23" s="10"/>
      <c r="K23" s="10"/>
      <c r="L23" s="10"/>
      <c r="M23" s="42"/>
      <c r="N23" s="5"/>
      <c r="O23" s="68">
        <v>455</v>
      </c>
      <c r="P23" s="267">
        <v>455</v>
      </c>
      <c r="Q23" s="37">
        <v>1318</v>
      </c>
    </row>
    <row r="24" spans="1:18" x14ac:dyDescent="0.2">
      <c r="A24" s="9" t="s">
        <v>309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308</v>
      </c>
      <c r="B26" s="10"/>
      <c r="C26" s="10"/>
      <c r="D26" s="10"/>
      <c r="E26" s="38"/>
      <c r="F26" s="10">
        <v>60</v>
      </c>
      <c r="G26" s="10"/>
      <c r="H26" s="10"/>
      <c r="I26" s="42"/>
      <c r="J26" s="10"/>
      <c r="K26" s="10"/>
      <c r="L26" s="10"/>
      <c r="M26" s="42"/>
      <c r="O26" s="10">
        <v>70</v>
      </c>
      <c r="P26" s="54">
        <v>95</v>
      </c>
      <c r="Q26" s="275">
        <v>225</v>
      </c>
      <c r="R26" s="30"/>
    </row>
    <row r="27" spans="1:18" x14ac:dyDescent="0.2">
      <c r="A27" s="9" t="s">
        <v>307</v>
      </c>
      <c r="B27" s="10"/>
      <c r="C27" s="10"/>
      <c r="D27" s="10"/>
      <c r="E27" s="38"/>
      <c r="F27" s="10"/>
      <c r="G27" s="10"/>
      <c r="H27" s="10">
        <v>54</v>
      </c>
      <c r="I27" s="42"/>
      <c r="J27" s="10">
        <v>401</v>
      </c>
      <c r="K27" s="10">
        <v>85</v>
      </c>
      <c r="L27" s="10"/>
      <c r="M27" s="42"/>
      <c r="O27" s="10"/>
      <c r="P27" s="30"/>
      <c r="Q27" s="275">
        <v>540</v>
      </c>
      <c r="R27" s="30"/>
    </row>
    <row r="28" spans="1:18" x14ac:dyDescent="0.2">
      <c r="A28" s="9" t="s">
        <v>318</v>
      </c>
      <c r="B28" s="10"/>
      <c r="C28" s="10"/>
      <c r="D28" s="10"/>
      <c r="E28" s="38"/>
      <c r="F28" s="10">
        <v>1</v>
      </c>
      <c r="G28" s="10"/>
      <c r="H28" s="10"/>
      <c r="I28" s="42"/>
      <c r="J28" s="10">
        <v>4</v>
      </c>
      <c r="K28" s="10">
        <v>3</v>
      </c>
      <c r="L28" s="10"/>
      <c r="M28" s="42"/>
      <c r="O28" s="10">
        <v>2</v>
      </c>
      <c r="P28" s="30"/>
      <c r="Q28" s="275">
        <v>10</v>
      </c>
      <c r="R28" s="30"/>
    </row>
    <row r="29" spans="1:18" x14ac:dyDescent="0.2">
      <c r="A29" s="9" t="s">
        <v>317</v>
      </c>
      <c r="B29" s="10"/>
      <c r="C29" s="10"/>
      <c r="D29" s="10">
        <v>6</v>
      </c>
      <c r="E29" s="38"/>
      <c r="F29" s="10"/>
      <c r="G29" s="10"/>
      <c r="H29" s="10"/>
      <c r="I29" s="42"/>
      <c r="J29" s="10"/>
      <c r="K29" s="10"/>
      <c r="L29" s="10"/>
      <c r="M29" s="42"/>
      <c r="N29" s="3">
        <v>1</v>
      </c>
      <c r="O29" s="10">
        <v>1</v>
      </c>
      <c r="P29" s="30">
        <v>4</v>
      </c>
      <c r="Q29" s="275">
        <v>12</v>
      </c>
      <c r="R29" s="30"/>
    </row>
    <row r="30" spans="1:18" x14ac:dyDescent="0.2">
      <c r="A30" s="9" t="s">
        <v>312</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271</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0">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322</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68"/>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315</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274</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306</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274</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274</v>
      </c>
      <c r="B65" s="5"/>
      <c r="D65" s="5"/>
      <c r="E65" s="38"/>
      <c r="I65" s="38"/>
      <c r="M65" s="37"/>
      <c r="Q65" s="37"/>
    </row>
    <row r="66" spans="1:18" x14ac:dyDescent="0.2">
      <c r="A66" s="5"/>
      <c r="B66" s="5"/>
      <c r="D66" s="5"/>
      <c r="E66" s="38"/>
      <c r="I66" s="38"/>
      <c r="M66" s="37"/>
      <c r="Q66" s="37"/>
    </row>
    <row r="67" spans="1:18" x14ac:dyDescent="0.2">
      <c r="A67" s="25" t="s">
        <v>321</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274</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323</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274</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310</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274</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282</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274</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284</v>
      </c>
      <c r="B88" s="10"/>
      <c r="C88" s="10"/>
      <c r="D88" s="10"/>
      <c r="E88" s="38"/>
      <c r="F88" s="10"/>
      <c r="G88" s="10"/>
      <c r="H88" s="10"/>
      <c r="I88" s="42"/>
      <c r="J88" s="10"/>
      <c r="K88" s="10"/>
      <c r="L88" s="10"/>
      <c r="M88" s="42"/>
      <c r="N88" s="10"/>
      <c r="O88">
        <v>181</v>
      </c>
      <c r="Q88" s="37"/>
    </row>
    <row r="89" spans="1:18" x14ac:dyDescent="0.2">
      <c r="A89" s="9" t="s">
        <v>285</v>
      </c>
      <c r="B89" s="10"/>
      <c r="C89" s="10"/>
      <c r="D89" s="10"/>
      <c r="E89" s="38"/>
      <c r="F89" s="10"/>
      <c r="G89" s="10"/>
      <c r="H89" s="10"/>
      <c r="I89" s="42"/>
      <c r="J89" s="10"/>
      <c r="K89" s="10"/>
      <c r="L89" s="10"/>
      <c r="M89" s="42"/>
      <c r="N89" s="10"/>
      <c r="Q89" s="37"/>
    </row>
    <row r="90" spans="1:18" x14ac:dyDescent="0.2">
      <c r="A90" s="9" t="s">
        <v>286</v>
      </c>
      <c r="B90" s="10"/>
      <c r="C90" s="10"/>
      <c r="D90" s="10"/>
      <c r="E90" s="38"/>
      <c r="F90" s="10"/>
      <c r="G90" s="10"/>
      <c r="H90" s="10"/>
      <c r="I90" s="42"/>
      <c r="J90" s="10"/>
      <c r="K90" s="10"/>
      <c r="L90" s="10"/>
      <c r="M90" s="42"/>
      <c r="N90" s="10"/>
      <c r="O90" s="54"/>
      <c r="P90" s="30"/>
      <c r="Q90" s="90"/>
    </row>
    <row r="91" spans="1:18" x14ac:dyDescent="0.2">
      <c r="A91" s="9" t="s">
        <v>274</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1"/>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273</v>
      </c>
      <c r="B107" s="2"/>
      <c r="C107" s="2"/>
      <c r="D107" s="2"/>
      <c r="E107" s="179"/>
      <c r="F107" s="7"/>
      <c r="G107" s="7"/>
      <c r="H107" s="2"/>
      <c r="I107" s="178"/>
      <c r="J107" s="2"/>
      <c r="K107" s="2"/>
      <c r="L107" s="2"/>
      <c r="M107" s="178"/>
      <c r="N107" s="2"/>
      <c r="O107" s="2"/>
      <c r="P107" s="2"/>
      <c r="Q107" s="178"/>
      <c r="R107" s="2"/>
    </row>
    <row r="108" spans="1:18" x14ac:dyDescent="0.2">
      <c r="A108" s="9" t="s">
        <v>281</v>
      </c>
      <c r="E108" s="38"/>
      <c r="I108" s="37"/>
      <c r="M108" s="37"/>
      <c r="Q108" s="37"/>
    </row>
    <row r="109" spans="1:18" x14ac:dyDescent="0.2">
      <c r="A109" s="9" t="s">
        <v>278</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296</v>
      </c>
      <c r="C1" s="10" t="s">
        <v>297</v>
      </c>
      <c r="D1" s="10" t="s">
        <v>228</v>
      </c>
      <c r="F1" s="10" t="s">
        <v>3</v>
      </c>
      <c r="G1" s="10" t="s">
        <v>4</v>
      </c>
      <c r="H1" s="10" t="s">
        <v>113</v>
      </c>
      <c r="J1" s="10" t="s">
        <v>298</v>
      </c>
      <c r="K1" s="10" t="s">
        <v>7</v>
      </c>
      <c r="L1" s="10" t="s">
        <v>8</v>
      </c>
      <c r="N1" s="10" t="s">
        <v>9</v>
      </c>
      <c r="O1" s="10" t="s">
        <v>10</v>
      </c>
      <c r="P1" s="10" t="s">
        <v>11</v>
      </c>
      <c r="R1" s="92" t="s">
        <v>124</v>
      </c>
    </row>
    <row r="2" spans="1:256" x14ac:dyDescent="0.2">
      <c r="E2" s="92" t="s">
        <v>124</v>
      </c>
      <c r="I2" s="92" t="s">
        <v>124</v>
      </c>
      <c r="M2" s="92" t="s">
        <v>124</v>
      </c>
      <c r="Q2" s="92" t="s">
        <v>124</v>
      </c>
      <c r="R2" s="92" t="s">
        <v>327</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49">
        <f>SUM(N4:P4)</f>
        <v>20560</v>
      </c>
      <c r="R4" s="277">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49">
        <f>SUM(N5:P5)</f>
        <v>11759</v>
      </c>
      <c r="R5" s="277">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49">
        <f>SUM(N6:P6)</f>
        <v>6480</v>
      </c>
      <c r="R6" s="277">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49">
        <f>SUM(N7:P7)</f>
        <v>38799</v>
      </c>
      <c r="R7" s="277">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49">
        <f>SUM(N9:P9)</f>
        <v>0</v>
      </c>
      <c r="R9" s="277">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49">
        <f>SUM(N10:P10)</f>
        <v>0</v>
      </c>
      <c r="R10" s="277">
        <f>E10+I10+M10+Q10</f>
        <v>0</v>
      </c>
    </row>
    <row r="11" spans="1:256" ht="13.5" thickBot="1" x14ac:dyDescent="0.25">
      <c r="A11" s="35" t="s">
        <v>80</v>
      </c>
      <c r="B11" s="256">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49">
        <f>SUM(N11:P11)</f>
        <v>60</v>
      </c>
      <c r="R11" s="277">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319</v>
      </c>
      <c r="B14" s="1"/>
      <c r="C14" s="1"/>
      <c r="D14" s="1"/>
      <c r="E14" s="179"/>
      <c r="F14" s="1">
        <v>0</v>
      </c>
      <c r="G14" s="1"/>
      <c r="H14" s="1"/>
      <c r="I14" s="179"/>
      <c r="J14" s="1"/>
      <c r="K14" s="1"/>
      <c r="L14" s="1"/>
      <c r="M14" s="179"/>
      <c r="N14" s="1"/>
      <c r="O14" s="1"/>
      <c r="P14" s="1"/>
      <c r="Q14" s="249"/>
      <c r="R14" s="277"/>
    </row>
    <row r="15" spans="1:256" ht="13.5" thickBot="1" x14ac:dyDescent="0.25">
      <c r="A15" s="3"/>
      <c r="B15" s="34"/>
      <c r="C15" s="34"/>
      <c r="D15" s="34"/>
      <c r="E15" s="99"/>
      <c r="F15" s="34"/>
      <c r="G15" s="34"/>
      <c r="H15" s="34"/>
      <c r="I15" s="99"/>
      <c r="J15" s="34"/>
      <c r="K15" s="34"/>
      <c r="L15" s="266"/>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78">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324</v>
      </c>
      <c r="B20" s="2">
        <v>48</v>
      </c>
      <c r="C20" s="2">
        <v>21</v>
      </c>
      <c r="D20" s="2"/>
      <c r="E20" s="179"/>
      <c r="F20" s="7"/>
      <c r="G20" s="7"/>
      <c r="H20" s="7"/>
      <c r="I20" s="233"/>
      <c r="J20" s="7"/>
      <c r="K20" s="7"/>
      <c r="L20" s="7"/>
      <c r="M20" s="179"/>
      <c r="N20" s="241"/>
      <c r="O20" s="7"/>
      <c r="P20" s="7"/>
      <c r="Q20" s="179">
        <f>SUM(N20:P20)</f>
        <v>0</v>
      </c>
    </row>
    <row r="21" spans="1:17" ht="15" x14ac:dyDescent="0.25">
      <c r="A21" s="6" t="s">
        <v>280</v>
      </c>
      <c r="B21" s="2">
        <v>17</v>
      </c>
      <c r="C21" s="2">
        <v>16</v>
      </c>
      <c r="D21" s="39"/>
      <c r="E21" s="238"/>
      <c r="F21" s="240"/>
      <c r="G21" s="240"/>
      <c r="H21" s="17"/>
      <c r="I21" s="238"/>
      <c r="J21" s="248"/>
      <c r="K21" s="17"/>
      <c r="L21" s="253"/>
      <c r="M21" s="179"/>
      <c r="N21" s="7"/>
      <c r="O21" s="17"/>
      <c r="P21" s="248"/>
      <c r="Q21" s="179"/>
    </row>
    <row r="22" spans="1:17" x14ac:dyDescent="0.2">
      <c r="A22" s="6" t="s">
        <v>275</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4" t="s">
        <v>316</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5"/>
      <c r="G25" s="255"/>
      <c r="H25" s="10"/>
      <c r="I25" s="42"/>
      <c r="J25" s="10"/>
      <c r="K25" s="10"/>
      <c r="L25" s="10"/>
      <c r="M25" s="42"/>
      <c r="N25" s="5"/>
      <c r="O25" s="68"/>
      <c r="P25" s="267"/>
      <c r="Q25" s="37"/>
    </row>
    <row r="26" spans="1:17" x14ac:dyDescent="0.2">
      <c r="A26" s="9" t="s">
        <v>309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308</v>
      </c>
      <c r="B28" s="10"/>
      <c r="C28" s="10"/>
      <c r="D28" s="10"/>
      <c r="E28" s="38"/>
      <c r="F28" s="10"/>
      <c r="G28" s="10"/>
      <c r="H28" s="10"/>
      <c r="I28" s="42"/>
      <c r="J28" s="10"/>
      <c r="K28" s="10"/>
      <c r="L28" s="10"/>
      <c r="M28" s="42"/>
      <c r="O28" s="10"/>
      <c r="P28" s="54"/>
      <c r="Q28" s="275"/>
    </row>
    <row r="29" spans="1:17" x14ac:dyDescent="0.2">
      <c r="A29" s="9" t="s">
        <v>307</v>
      </c>
      <c r="B29" s="10"/>
      <c r="C29" s="10"/>
      <c r="D29" s="10"/>
      <c r="E29" s="38"/>
      <c r="F29" s="10"/>
      <c r="G29" s="10"/>
      <c r="H29" s="10"/>
      <c r="I29" s="42"/>
      <c r="J29" s="10"/>
      <c r="K29" s="10"/>
      <c r="L29" s="10"/>
      <c r="M29" s="42"/>
      <c r="O29" s="10"/>
      <c r="P29" s="30"/>
      <c r="Q29" s="275"/>
    </row>
    <row r="30" spans="1:17" x14ac:dyDescent="0.2">
      <c r="A30" s="9" t="s">
        <v>318</v>
      </c>
      <c r="B30" s="10"/>
      <c r="C30" s="10"/>
      <c r="D30" s="10"/>
      <c r="E30" s="38"/>
      <c r="F30" s="10"/>
      <c r="G30" s="10"/>
      <c r="H30" s="10"/>
      <c r="I30" s="42"/>
      <c r="J30" s="10"/>
      <c r="K30" s="10"/>
      <c r="L30" s="10"/>
      <c r="M30" s="42"/>
      <c r="O30" s="10"/>
      <c r="P30" s="30"/>
      <c r="Q30" s="275"/>
    </row>
    <row r="31" spans="1:17" x14ac:dyDescent="0.2">
      <c r="A31" s="9" t="s">
        <v>317</v>
      </c>
      <c r="B31" s="10">
        <v>2</v>
      </c>
      <c r="C31" s="10"/>
      <c r="D31" s="10"/>
      <c r="E31" s="38"/>
      <c r="F31" s="10"/>
      <c r="G31" s="10"/>
      <c r="H31" s="10"/>
      <c r="I31" s="42"/>
      <c r="J31" s="10"/>
      <c r="K31" s="10"/>
      <c r="L31" s="10"/>
      <c r="M31" s="42"/>
      <c r="N31" s="3"/>
      <c r="O31" s="10"/>
      <c r="P31" s="30"/>
      <c r="Q31" s="275"/>
    </row>
    <row r="32" spans="1:17" x14ac:dyDescent="0.2">
      <c r="A32" s="9" t="s">
        <v>312</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271</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0">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322</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315</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274</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306</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274</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274</v>
      </c>
      <c r="B67" s="5"/>
      <c r="D67" s="5"/>
      <c r="E67" s="38"/>
      <c r="I67" s="38"/>
      <c r="M67" s="37"/>
      <c r="Q67" s="37"/>
    </row>
    <row r="68" spans="1:17" x14ac:dyDescent="0.2">
      <c r="A68" s="5"/>
      <c r="B68" s="5"/>
      <c r="D68" s="5"/>
      <c r="E68" s="38"/>
      <c r="I68" s="38"/>
      <c r="M68" s="37"/>
      <c r="Q68" s="37"/>
    </row>
    <row r="69" spans="1:17" x14ac:dyDescent="0.2">
      <c r="A69" s="25" t="s">
        <v>321</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274</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323</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274</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310</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274</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282</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274</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284</v>
      </c>
      <c r="B90" s="10"/>
      <c r="C90" s="10"/>
      <c r="D90" s="10"/>
      <c r="E90" s="38"/>
      <c r="F90" s="10"/>
      <c r="G90" s="10"/>
      <c r="H90" s="10"/>
      <c r="I90" s="42"/>
      <c r="J90" s="10"/>
      <c r="K90" s="10"/>
      <c r="L90" s="10"/>
      <c r="M90" s="42"/>
      <c r="N90" s="10"/>
      <c r="Q90" s="37"/>
    </row>
    <row r="91" spans="1:17" x14ac:dyDescent="0.2">
      <c r="A91" s="9" t="s">
        <v>285</v>
      </c>
      <c r="B91" s="10"/>
      <c r="C91" s="10"/>
      <c r="D91" s="10"/>
      <c r="E91" s="38"/>
      <c r="F91" s="10"/>
      <c r="G91" s="10"/>
      <c r="H91" s="10"/>
      <c r="I91" s="42"/>
      <c r="J91" s="10"/>
      <c r="K91" s="10"/>
      <c r="L91" s="10"/>
      <c r="M91" s="42"/>
      <c r="N91" s="10"/>
      <c r="Q91" s="37"/>
    </row>
    <row r="92" spans="1:17" x14ac:dyDescent="0.2">
      <c r="A92" s="9" t="s">
        <v>286</v>
      </c>
      <c r="B92" s="10"/>
      <c r="C92" s="10"/>
      <c r="D92" s="10"/>
      <c r="E92" s="38"/>
      <c r="F92" s="10"/>
      <c r="G92" s="10"/>
      <c r="H92" s="10"/>
      <c r="I92" s="42"/>
      <c r="J92" s="10"/>
      <c r="K92" s="10"/>
      <c r="L92" s="10"/>
      <c r="M92" s="42"/>
      <c r="N92" s="10"/>
      <c r="O92" s="54"/>
      <c r="P92" s="30"/>
      <c r="Q92" s="90"/>
    </row>
    <row r="93" spans="1:17" x14ac:dyDescent="0.2">
      <c r="A93" s="9" t="s">
        <v>274</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273</v>
      </c>
      <c r="B108" s="2"/>
      <c r="C108" s="2"/>
      <c r="D108" s="2"/>
      <c r="E108" s="179"/>
      <c r="F108" s="7"/>
      <c r="G108" s="7"/>
      <c r="H108" s="2"/>
      <c r="I108" s="178"/>
      <c r="J108" s="2"/>
      <c r="K108" s="2"/>
      <c r="L108" s="2"/>
      <c r="M108" s="178"/>
      <c r="N108" s="2"/>
      <c r="O108" s="2"/>
      <c r="P108" s="2"/>
      <c r="Q108" s="178"/>
    </row>
    <row r="109" spans="1:17" x14ac:dyDescent="0.2">
      <c r="A109" s="9" t="s">
        <v>281</v>
      </c>
      <c r="E109" s="38"/>
      <c r="I109" s="37"/>
      <c r="M109" s="37"/>
      <c r="Q109" s="37"/>
    </row>
    <row r="110" spans="1:17" x14ac:dyDescent="0.2">
      <c r="A110" s="9" t="s">
        <v>278</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331</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7845</v>
      </c>
      <c r="E4" s="303"/>
      <c r="F4" s="303">
        <v>6932</v>
      </c>
      <c r="G4" s="303"/>
      <c r="H4" s="303">
        <v>7223</v>
      </c>
      <c r="I4" s="302">
        <f>SUM(C4:H4)</f>
        <v>22000</v>
      </c>
      <c r="J4" s="303">
        <v>1979</v>
      </c>
      <c r="K4" s="303"/>
      <c r="L4" s="303">
        <v>209</v>
      </c>
      <c r="M4" s="303"/>
      <c r="N4" s="303">
        <v>7457</v>
      </c>
      <c r="O4" s="303"/>
      <c r="P4" s="302">
        <f>SUM(J4:O4)</f>
        <v>9645</v>
      </c>
      <c r="Q4" s="303">
        <v>1426</v>
      </c>
      <c r="R4" s="303"/>
      <c r="S4" s="303">
        <v>449</v>
      </c>
      <c r="T4" s="303"/>
      <c r="U4" s="303">
        <v>565</v>
      </c>
      <c r="V4" s="303"/>
      <c r="W4" s="302">
        <f t="shared" ref="W4:W12" si="0">SUM(Q4:V4)</f>
        <v>2440</v>
      </c>
      <c r="X4" s="304">
        <v>618</v>
      </c>
      <c r="Y4" s="304"/>
      <c r="Z4" s="304">
        <v>1614</v>
      </c>
      <c r="AA4" s="304"/>
      <c r="AB4" s="304">
        <v>2572</v>
      </c>
      <c r="AC4" s="304"/>
      <c r="AD4" s="302">
        <f>SUM(X4:AC4)</f>
        <v>4804</v>
      </c>
      <c r="AE4" s="305">
        <f t="shared" ref="AE4:AE12" si="1">SUM(I4,P4,W4,AD4)</f>
        <v>38889</v>
      </c>
    </row>
    <row r="5" spans="1:31" x14ac:dyDescent="0.2">
      <c r="A5" s="2" t="s">
        <v>77</v>
      </c>
      <c r="B5" s="295"/>
      <c r="C5" s="306"/>
      <c r="D5" s="306">
        <v>3796</v>
      </c>
      <c r="E5" s="306"/>
      <c r="F5" s="306">
        <v>3674</v>
      </c>
      <c r="G5" s="306"/>
      <c r="H5" s="306">
        <v>3695</v>
      </c>
      <c r="I5" s="302">
        <f t="shared" ref="I5:I64" si="2">SUM(C5:H5)</f>
        <v>11165</v>
      </c>
      <c r="J5" s="306">
        <v>11135</v>
      </c>
      <c r="K5" s="306"/>
      <c r="L5" s="306">
        <v>11752</v>
      </c>
      <c r="M5" s="306"/>
      <c r="N5" s="306">
        <v>5208</v>
      </c>
      <c r="O5" s="306"/>
      <c r="P5" s="302">
        <f>SUM(J5:N5)</f>
        <v>28095</v>
      </c>
      <c r="Q5" s="306">
        <v>12103</v>
      </c>
      <c r="R5" s="306"/>
      <c r="S5" s="306">
        <v>10723</v>
      </c>
      <c r="T5" s="306"/>
      <c r="U5" s="306">
        <v>11417</v>
      </c>
      <c r="V5" s="306"/>
      <c r="W5" s="302">
        <f t="shared" si="0"/>
        <v>34243</v>
      </c>
      <c r="X5" s="307">
        <v>12296</v>
      </c>
      <c r="Y5" s="307"/>
      <c r="Z5" s="307">
        <v>9887</v>
      </c>
      <c r="AA5" s="307"/>
      <c r="AB5" s="307">
        <v>11069</v>
      </c>
      <c r="AC5" s="307"/>
      <c r="AD5" s="302">
        <f t="shared" ref="AD5:AD12" si="3">SUM(X5:AC5)</f>
        <v>33252</v>
      </c>
      <c r="AE5" s="305">
        <f t="shared" si="1"/>
        <v>106755</v>
      </c>
    </row>
    <row r="6" spans="1:31" x14ac:dyDescent="0.2">
      <c r="A6" s="347" t="s">
        <v>79</v>
      </c>
      <c r="B6" s="341" t="s">
        <v>159</v>
      </c>
      <c r="C6" s="303"/>
      <c r="D6" s="303">
        <f>SUM(C7:C10)</f>
        <v>2310</v>
      </c>
      <c r="E6" s="303"/>
      <c r="F6" s="303">
        <v>3108</v>
      </c>
      <c r="G6" s="303"/>
      <c r="H6" s="303">
        <v>3114</v>
      </c>
      <c r="I6" s="302">
        <f t="shared" si="2"/>
        <v>8532</v>
      </c>
      <c r="J6" s="303">
        <v>2802</v>
      </c>
      <c r="K6" s="303"/>
      <c r="L6" s="303">
        <v>3114</v>
      </c>
      <c r="M6" s="303"/>
      <c r="N6" s="303">
        <v>3252</v>
      </c>
      <c r="O6" s="303"/>
      <c r="P6" s="302">
        <f>SUM(J6:N6)</f>
        <v>9168</v>
      </c>
      <c r="Q6" s="303">
        <v>3330</v>
      </c>
      <c r="R6" s="303"/>
      <c r="S6" s="303">
        <v>3156</v>
      </c>
      <c r="T6" s="303"/>
      <c r="U6" s="303">
        <v>3138</v>
      </c>
      <c r="V6" s="303"/>
      <c r="W6" s="302">
        <f t="shared" si="0"/>
        <v>9624</v>
      </c>
      <c r="X6" s="304">
        <v>2874</v>
      </c>
      <c r="Y6" s="304"/>
      <c r="Z6" s="304">
        <f>SUM(AA7:AA10)</f>
        <v>3042</v>
      </c>
      <c r="AA6" s="304"/>
      <c r="AB6" s="304">
        <v>3354</v>
      </c>
      <c r="AC6" s="304"/>
      <c r="AD6" s="302">
        <f t="shared" si="3"/>
        <v>9270</v>
      </c>
      <c r="AE6" s="305">
        <f t="shared" si="1"/>
        <v>36594</v>
      </c>
    </row>
    <row r="7" spans="1:31" x14ac:dyDescent="0.2">
      <c r="A7" s="347"/>
      <c r="B7" s="291" t="s">
        <v>366</v>
      </c>
      <c r="C7" s="303">
        <v>1368</v>
      </c>
      <c r="D7" s="303"/>
      <c r="E7" s="303">
        <v>1992</v>
      </c>
      <c r="F7" s="303"/>
      <c r="G7" s="303">
        <v>2016</v>
      </c>
      <c r="H7" s="303"/>
      <c r="I7" s="302">
        <f t="shared" si="2"/>
        <v>5376</v>
      </c>
      <c r="J7" s="303"/>
      <c r="K7" s="303">
        <v>1824</v>
      </c>
      <c r="L7" s="303"/>
      <c r="M7" s="303">
        <v>2208</v>
      </c>
      <c r="N7" s="303"/>
      <c r="O7" s="303">
        <v>2208</v>
      </c>
      <c r="P7" s="302">
        <f>SUM(J7:O7)</f>
        <v>6240</v>
      </c>
      <c r="Q7" s="303"/>
      <c r="R7" s="303">
        <v>1920</v>
      </c>
      <c r="S7" s="303"/>
      <c r="T7" s="303">
        <v>2160</v>
      </c>
      <c r="U7" s="303"/>
      <c r="V7" s="303">
        <v>2208</v>
      </c>
      <c r="W7" s="302">
        <f t="shared" si="0"/>
        <v>6288</v>
      </c>
      <c r="X7" s="304"/>
      <c r="Y7" s="304">
        <v>1992</v>
      </c>
      <c r="Z7" s="304"/>
      <c r="AA7" s="304">
        <v>2064</v>
      </c>
      <c r="AB7" s="304"/>
      <c r="AC7" s="304">
        <v>2256</v>
      </c>
      <c r="AD7" s="302">
        <f t="shared" si="3"/>
        <v>6312</v>
      </c>
      <c r="AE7" s="305">
        <f t="shared" si="1"/>
        <v>24216</v>
      </c>
    </row>
    <row r="8" spans="1:31" x14ac:dyDescent="0.2">
      <c r="A8" s="347"/>
      <c r="B8" s="291" t="s">
        <v>367</v>
      </c>
      <c r="C8" s="303">
        <v>504</v>
      </c>
      <c r="D8" s="303"/>
      <c r="E8" s="303">
        <v>648</v>
      </c>
      <c r="F8" s="303"/>
      <c r="G8" s="303">
        <v>648</v>
      </c>
      <c r="H8" s="303"/>
      <c r="I8" s="302">
        <f t="shared" si="2"/>
        <v>1800</v>
      </c>
      <c r="J8" s="303"/>
      <c r="K8" s="303">
        <v>528</v>
      </c>
      <c r="L8" s="303"/>
      <c r="M8" s="303">
        <v>576</v>
      </c>
      <c r="N8" s="303"/>
      <c r="O8" s="303">
        <v>744</v>
      </c>
      <c r="P8" s="302">
        <f>SUM(J8:O8)</f>
        <v>1848</v>
      </c>
      <c r="Q8" s="303"/>
      <c r="R8" s="303">
        <v>960</v>
      </c>
      <c r="S8" s="303"/>
      <c r="T8" s="303">
        <v>576</v>
      </c>
      <c r="U8" s="303"/>
      <c r="V8" s="303">
        <v>600</v>
      </c>
      <c r="W8" s="302">
        <f t="shared" si="0"/>
        <v>2136</v>
      </c>
      <c r="X8" s="304"/>
      <c r="Y8" s="304">
        <v>552</v>
      </c>
      <c r="Z8" s="304"/>
      <c r="AA8" s="304">
        <v>648</v>
      </c>
      <c r="AB8" s="304"/>
      <c r="AC8" s="304">
        <v>768</v>
      </c>
      <c r="AD8" s="302">
        <f t="shared" si="3"/>
        <v>1968</v>
      </c>
      <c r="AE8" s="305">
        <f t="shared" si="1"/>
        <v>7752</v>
      </c>
    </row>
    <row r="9" spans="1:31" x14ac:dyDescent="0.2">
      <c r="A9" s="347"/>
      <c r="B9" s="291" t="s">
        <v>368</v>
      </c>
      <c r="C9" s="303">
        <v>48</v>
      </c>
      <c r="D9" s="303"/>
      <c r="E9" s="303">
        <v>48</v>
      </c>
      <c r="F9" s="303"/>
      <c r="G9" s="303"/>
      <c r="H9" s="303"/>
      <c r="I9" s="302">
        <f t="shared" si="2"/>
        <v>96</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96</v>
      </c>
    </row>
    <row r="10" spans="1:31" x14ac:dyDescent="0.2">
      <c r="A10" s="347"/>
      <c r="B10" s="291" t="s">
        <v>369</v>
      </c>
      <c r="C10" s="303">
        <v>390</v>
      </c>
      <c r="D10" s="303"/>
      <c r="E10" s="303">
        <v>390</v>
      </c>
      <c r="F10" s="303"/>
      <c r="G10" s="303">
        <v>450</v>
      </c>
      <c r="H10" s="303"/>
      <c r="I10" s="302">
        <f t="shared" si="2"/>
        <v>1230</v>
      </c>
      <c r="J10" s="303"/>
      <c r="K10" s="303">
        <v>450</v>
      </c>
      <c r="L10" s="303"/>
      <c r="M10" s="303">
        <v>330</v>
      </c>
      <c r="N10" s="303"/>
      <c r="O10" s="303">
        <v>300</v>
      </c>
      <c r="P10" s="302">
        <f>SUM(J10:O10)</f>
        <v>1080</v>
      </c>
      <c r="Q10" s="303"/>
      <c r="R10" s="303">
        <v>450</v>
      </c>
      <c r="S10" s="303"/>
      <c r="T10" s="303">
        <v>420</v>
      </c>
      <c r="U10" s="303"/>
      <c r="V10" s="303">
        <v>330</v>
      </c>
      <c r="W10" s="302">
        <f t="shared" si="0"/>
        <v>1200</v>
      </c>
      <c r="X10" s="304"/>
      <c r="Y10" s="304">
        <v>330</v>
      </c>
      <c r="Z10" s="304"/>
      <c r="AA10" s="304">
        <v>330</v>
      </c>
      <c r="AB10" s="304"/>
      <c r="AC10" s="304">
        <v>330</v>
      </c>
      <c r="AD10" s="302">
        <f t="shared" si="3"/>
        <v>990</v>
      </c>
      <c r="AE10" s="305">
        <f t="shared" si="1"/>
        <v>4500</v>
      </c>
    </row>
    <row r="11" spans="1:31" x14ac:dyDescent="0.2">
      <c r="A11" s="336" t="s">
        <v>389</v>
      </c>
      <c r="B11" s="337"/>
      <c r="C11" s="338"/>
      <c r="D11" s="338"/>
      <c r="E11" s="338"/>
      <c r="F11" s="338"/>
      <c r="G11" s="338"/>
      <c r="H11" s="338"/>
      <c r="I11" s="302">
        <f>SUM(C11:H11)</f>
        <v>0</v>
      </c>
      <c r="J11" s="338"/>
      <c r="K11" s="338"/>
      <c r="L11" s="338"/>
      <c r="M11" s="338"/>
      <c r="N11" s="338"/>
      <c r="O11" s="338"/>
      <c r="P11" s="302">
        <f>SUM(J11:O11)</f>
        <v>0</v>
      </c>
      <c r="Q11" s="338"/>
      <c r="R11" s="338"/>
      <c r="S11" s="338"/>
      <c r="T11" s="338"/>
      <c r="U11" s="338"/>
      <c r="V11" s="338"/>
      <c r="W11" s="302">
        <f>SUM(Q11:V11)</f>
        <v>0</v>
      </c>
      <c r="X11" s="339"/>
      <c r="Y11" s="339"/>
      <c r="Z11" s="339"/>
      <c r="AA11" s="339"/>
      <c r="AB11" s="339">
        <v>60</v>
      </c>
      <c r="AC11" s="339"/>
      <c r="AD11" s="302">
        <f>SUM(X11:AC11)</f>
        <v>60</v>
      </c>
      <c r="AE11" s="305">
        <f>SUM(I11,P11,W11,AD11)</f>
        <v>60</v>
      </c>
    </row>
    <row r="12" spans="1:31" x14ac:dyDescent="0.2">
      <c r="A12" s="340" t="s">
        <v>76</v>
      </c>
      <c r="B12" s="341"/>
      <c r="C12" s="342"/>
      <c r="D12" s="342">
        <f>SUM(D4:D6)</f>
        <v>13951</v>
      </c>
      <c r="E12" s="342"/>
      <c r="F12" s="342">
        <f>SUM(F4:F6)</f>
        <v>13714</v>
      </c>
      <c r="G12" s="342"/>
      <c r="H12" s="342">
        <f>SUM(H4:H6)</f>
        <v>14032</v>
      </c>
      <c r="I12" s="302">
        <f t="shared" si="2"/>
        <v>41697</v>
      </c>
      <c r="J12" s="342">
        <f>SUM(J4:J6)</f>
        <v>15916</v>
      </c>
      <c r="K12" s="342"/>
      <c r="L12" s="342">
        <f>SUM(L4:L6)</f>
        <v>15075</v>
      </c>
      <c r="M12" s="342"/>
      <c r="N12" s="342">
        <f>SUM(N4:N6)</f>
        <v>15917</v>
      </c>
      <c r="O12" s="342"/>
      <c r="P12" s="302">
        <f>SUM(J12:N12)</f>
        <v>46908</v>
      </c>
      <c r="Q12" s="342">
        <f>SUM(Q4:Q6)</f>
        <v>16859</v>
      </c>
      <c r="R12" s="342"/>
      <c r="S12" s="342">
        <f>SUM(S4:S6)</f>
        <v>14328</v>
      </c>
      <c r="T12" s="342"/>
      <c r="U12" s="342">
        <f>SUM(U4:U6)</f>
        <v>15120</v>
      </c>
      <c r="V12" s="342"/>
      <c r="W12" s="302">
        <f t="shared" si="0"/>
        <v>46307</v>
      </c>
      <c r="X12" s="342">
        <f>SUM(X4:X6)</f>
        <v>15788</v>
      </c>
      <c r="Y12" s="342"/>
      <c r="Z12" s="342">
        <f>SUM(Z4:Z6)</f>
        <v>14543</v>
      </c>
      <c r="AA12" s="342"/>
      <c r="AB12" s="342">
        <f>SUM(AB4:AB6)</f>
        <v>16995</v>
      </c>
      <c r="AC12" s="342"/>
      <c r="AD12" s="302">
        <f t="shared" si="3"/>
        <v>47326</v>
      </c>
      <c r="AE12" s="305">
        <f t="shared" si="1"/>
        <v>182238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480</v>
      </c>
      <c r="E14" s="303"/>
      <c r="F14" s="303">
        <v>492</v>
      </c>
      <c r="G14" s="303"/>
      <c r="H14" s="303"/>
      <c r="I14" s="302">
        <f t="shared" si="2"/>
        <v>972</v>
      </c>
      <c r="J14" s="303">
        <v>491</v>
      </c>
      <c r="K14" s="303"/>
      <c r="L14" s="304">
        <v>545</v>
      </c>
      <c r="M14" s="304"/>
      <c r="N14" s="303">
        <v>532</v>
      </c>
      <c r="O14" s="303"/>
      <c r="P14" s="302">
        <f>SUM(J14:N14)</f>
        <v>1568</v>
      </c>
      <c r="Q14" s="304">
        <v>526</v>
      </c>
      <c r="R14" s="304"/>
      <c r="S14" s="304">
        <v>486</v>
      </c>
      <c r="T14" s="304"/>
      <c r="U14" s="304">
        <v>488</v>
      </c>
      <c r="V14" s="304"/>
      <c r="W14" s="302">
        <f>SUM(Q14:V14)</f>
        <v>1500</v>
      </c>
      <c r="X14" s="304">
        <v>494</v>
      </c>
      <c r="Y14" s="304"/>
      <c r="Z14" s="304">
        <v>479</v>
      </c>
      <c r="AA14" s="304"/>
      <c r="AB14" s="304">
        <v>493</v>
      </c>
      <c r="AC14" s="304"/>
      <c r="AD14" s="302">
        <f>SUM(X14:AC14)</f>
        <v>1466</v>
      </c>
      <c r="AE14" s="305">
        <f>SUM(I14,P14,W14,AD14)</f>
        <v>5506</v>
      </c>
    </row>
    <row r="15" spans="1:31" x14ac:dyDescent="0.2">
      <c r="A15" s="285" t="s">
        <v>91</v>
      </c>
      <c r="B15" s="295"/>
      <c r="C15" s="306"/>
      <c r="D15" s="306">
        <v>43</v>
      </c>
      <c r="E15" s="306"/>
      <c r="F15" s="306">
        <v>26</v>
      </c>
      <c r="G15" s="306"/>
      <c r="H15" s="306">
        <v>44</v>
      </c>
      <c r="I15" s="302">
        <f t="shared" si="2"/>
        <v>113</v>
      </c>
      <c r="J15" s="306">
        <v>51</v>
      </c>
      <c r="K15" s="306"/>
      <c r="L15" s="306">
        <v>39</v>
      </c>
      <c r="M15" s="306"/>
      <c r="N15" s="306">
        <v>27</v>
      </c>
      <c r="O15" s="306"/>
      <c r="P15" s="302">
        <f>SUM(J15:N15)</f>
        <v>117</v>
      </c>
      <c r="Q15" s="307">
        <v>36</v>
      </c>
      <c r="R15" s="325"/>
      <c r="S15" s="307">
        <v>28</v>
      </c>
      <c r="T15" s="307"/>
      <c r="U15" s="307">
        <v>22</v>
      </c>
      <c r="V15" s="307"/>
      <c r="W15" s="302">
        <f>SUM(Q15:V15)</f>
        <v>86</v>
      </c>
      <c r="X15" s="307">
        <v>47</v>
      </c>
      <c r="Y15" s="307"/>
      <c r="Z15" s="307">
        <v>18</v>
      </c>
      <c r="AA15" s="307"/>
      <c r="AB15" s="307">
        <v>62</v>
      </c>
      <c r="AC15" s="307"/>
      <c r="AD15" s="302">
        <f>SUM(X15:AC15)</f>
        <v>127</v>
      </c>
      <c r="AE15" s="305">
        <f>SUM(I15,P15,W15,AD15)</f>
        <v>443</v>
      </c>
    </row>
    <row r="16" spans="1:31" x14ac:dyDescent="0.2">
      <c r="A16" s="289" t="s">
        <v>324</v>
      </c>
      <c r="B16" s="323"/>
      <c r="C16" s="324"/>
      <c r="D16" s="324">
        <v>34</v>
      </c>
      <c r="E16" s="324"/>
      <c r="F16" s="324">
        <v>32</v>
      </c>
      <c r="G16" s="324"/>
      <c r="H16" s="324">
        <v>49</v>
      </c>
      <c r="I16" s="314">
        <f t="shared" si="2"/>
        <v>115</v>
      </c>
      <c r="J16" s="324">
        <v>41</v>
      </c>
      <c r="K16" s="324"/>
      <c r="L16" s="324">
        <v>37</v>
      </c>
      <c r="M16" s="324"/>
      <c r="N16" s="324">
        <v>61</v>
      </c>
      <c r="O16" s="324"/>
      <c r="P16" s="314">
        <f>SUM(J16:N16)</f>
        <v>139</v>
      </c>
      <c r="Q16" s="315">
        <v>47</v>
      </c>
      <c r="R16" s="326"/>
      <c r="S16" s="315">
        <v>43</v>
      </c>
      <c r="T16" s="315"/>
      <c r="U16" s="315">
        <v>41</v>
      </c>
      <c r="V16" s="315"/>
      <c r="W16" s="314">
        <f>SUM(Q16:V16)</f>
        <v>131</v>
      </c>
      <c r="X16" s="315">
        <v>39</v>
      </c>
      <c r="Y16" s="315"/>
      <c r="Z16" s="315">
        <v>27</v>
      </c>
      <c r="AA16" s="315"/>
      <c r="AB16" s="315">
        <v>37</v>
      </c>
      <c r="AC16" s="315"/>
      <c r="AD16" s="302">
        <f>SUM(X16:AC16)</f>
        <v>103</v>
      </c>
      <c r="AE16" s="316">
        <f>SUM(I16,P16,W16,AD16)</f>
        <v>488</v>
      </c>
    </row>
    <row r="17" spans="1:31" s="5" customFormat="1" x14ac:dyDescent="0.2">
      <c r="A17" s="253" t="s">
        <v>280</v>
      </c>
      <c r="B17" s="296"/>
      <c r="C17" s="310"/>
      <c r="D17" s="310">
        <f>(D15-D16)</f>
        <v>9</v>
      </c>
      <c r="E17" s="310"/>
      <c r="F17" s="310">
        <f>(F15-F16)</f>
        <v>-6</v>
      </c>
      <c r="G17" s="310"/>
      <c r="H17" s="310">
        <f>(H15-H16)</f>
        <v>-5</v>
      </c>
      <c r="I17" s="302">
        <f t="shared" si="2"/>
        <v>-2</v>
      </c>
      <c r="J17" s="310">
        <f>(J15-J16)</f>
        <v>10</v>
      </c>
      <c r="K17" s="310"/>
      <c r="L17" s="310">
        <f>(L15-L16)</f>
        <v>2</v>
      </c>
      <c r="M17" s="310"/>
      <c r="N17" s="310">
        <f>(N15-N16)</f>
        <v>-34</v>
      </c>
      <c r="O17" s="310"/>
      <c r="P17" s="302">
        <f>SUM(J17:N17)</f>
        <v>-22</v>
      </c>
      <c r="Q17" s="310">
        <f>Q15-Q16</f>
        <v>-11</v>
      </c>
      <c r="R17" s="327"/>
      <c r="S17" s="310">
        <f>(S15-S16)</f>
        <v>-15</v>
      </c>
      <c r="T17" s="327"/>
      <c r="U17" s="310">
        <f>(U15-U16)</f>
        <v>-19</v>
      </c>
      <c r="V17" s="327"/>
      <c r="W17" s="302">
        <f>SUM(Q17:V17)</f>
        <v>-45</v>
      </c>
      <c r="X17" s="310">
        <f>X15-X16</f>
        <v>8</v>
      </c>
      <c r="Y17" s="310"/>
      <c r="Z17" s="310">
        <f>Z15-Z16</f>
        <v>-9</v>
      </c>
      <c r="AA17" s="310"/>
      <c r="AB17" s="310">
        <f>AB15-AB16</f>
        <v>25</v>
      </c>
      <c r="AC17" s="310"/>
      <c r="AD17" s="302">
        <f>SUM(X17:AC17)</f>
        <v>24</v>
      </c>
      <c r="AE17" s="305">
        <f>SUM(I17,P17,W17,AD17)</f>
        <v>-45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370</v>
      </c>
      <c r="B20" s="294"/>
      <c r="C20" s="303">
        <v>213</v>
      </c>
      <c r="D20" s="303"/>
      <c r="E20" s="303">
        <v>216</v>
      </c>
      <c r="F20" s="303"/>
      <c r="G20" s="303"/>
      <c r="H20" s="303">
        <v>266</v>
      </c>
      <c r="I20" s="302">
        <f t="shared" si="2"/>
        <v>695</v>
      </c>
      <c r="J20" s="303">
        <v>187</v>
      </c>
      <c r="K20" s="303"/>
      <c r="L20" s="303">
        <v>194</v>
      </c>
      <c r="M20" s="303"/>
      <c r="N20" s="303">
        <v>216</v>
      </c>
      <c r="O20" s="303"/>
      <c r="P20" s="302">
        <f>SUM(J20:N20)</f>
        <v>597</v>
      </c>
      <c r="Q20" s="304">
        <v>218</v>
      </c>
      <c r="R20" s="329"/>
      <c r="S20" s="303">
        <v>185</v>
      </c>
      <c r="T20" s="303"/>
      <c r="U20" s="303">
        <v>223</v>
      </c>
      <c r="V20" s="303"/>
      <c r="W20" s="302">
        <f>SUM(Q20:V20)</f>
        <v>626</v>
      </c>
      <c r="X20" s="304">
        <v>147</v>
      </c>
      <c r="Y20" s="304"/>
      <c r="Z20" s="304">
        <v>257</v>
      </c>
      <c r="AA20" s="304"/>
      <c r="AB20" s="304">
        <v>201</v>
      </c>
      <c r="AC20" s="304"/>
      <c r="AD20" s="302">
        <f>SUM(X20:AC20)</f>
        <v>605</v>
      </c>
      <c r="AE20" s="305">
        <f>SUM(I20,P20,W20,AD20)</f>
        <v>2523</v>
      </c>
    </row>
    <row r="21" spans="1:31" x14ac:dyDescent="0.2">
      <c r="A21" s="16" t="s">
        <v>365</v>
      </c>
      <c r="B21" s="295"/>
      <c r="C21" s="306"/>
      <c r="D21" s="306">
        <v>474</v>
      </c>
      <c r="E21" s="306"/>
      <c r="F21" s="306">
        <v>490</v>
      </c>
      <c r="G21" s="306"/>
      <c r="H21" s="306">
        <v>500</v>
      </c>
      <c r="I21" s="302">
        <f t="shared" si="2"/>
        <v>1464</v>
      </c>
      <c r="J21" s="306"/>
      <c r="K21" s="306"/>
      <c r="L21" s="306"/>
      <c r="M21" s="306"/>
      <c r="N21" s="306"/>
      <c r="O21" s="306"/>
      <c r="P21" s="302">
        <f>SUM(J21:N21)</f>
        <v>0</v>
      </c>
      <c r="Q21" s="307"/>
      <c r="R21" s="330"/>
      <c r="S21" s="306"/>
      <c r="T21" s="306"/>
      <c r="U21" s="306"/>
      <c r="V21" s="306"/>
      <c r="W21" s="302">
        <f>SUM(Q21:V21)</f>
        <v>0</v>
      </c>
      <c r="X21" s="307"/>
      <c r="Y21" s="307"/>
      <c r="Z21" s="307"/>
      <c r="AA21" s="307"/>
      <c r="AB21" s="307"/>
      <c r="AC21" s="307"/>
      <c r="AD21" s="302">
        <f>SUM(X21:AC21)</f>
        <v>0</v>
      </c>
      <c r="AE21" s="305">
        <f>SUM(I21,P21,W21,AD21)</f>
        <v>1464</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t="s">
        <v>253</v>
      </c>
      <c r="D25" s="303">
        <f>22*55</f>
        <v>1210</v>
      </c>
      <c r="E25" s="303"/>
      <c r="F25" s="303"/>
      <c r="G25" s="303"/>
      <c r="H25" s="303"/>
      <c r="I25" s="302">
        <f t="shared" si="2"/>
        <v>1210</v>
      </c>
      <c r="J25" s="303"/>
      <c r="K25" s="303"/>
      <c r="L25" s="303"/>
      <c r="M25" s="303"/>
      <c r="N25" s="303"/>
      <c r="O25" s="303"/>
      <c r="P25" s="302">
        <f>SUM(J25:N25)</f>
        <v>0</v>
      </c>
      <c r="Q25" s="332"/>
      <c r="R25" s="332"/>
      <c r="S25" s="303"/>
      <c r="T25" s="303"/>
      <c r="U25" s="303"/>
      <c r="V25" s="303"/>
      <c r="W25" s="302">
        <f>SUM(Q25:V25)</f>
        <v>0</v>
      </c>
      <c r="X25" s="304"/>
      <c r="Y25" s="304"/>
      <c r="Z25" s="304"/>
      <c r="AA25" s="304"/>
      <c r="AB25" s="304"/>
      <c r="AC25" s="304"/>
      <c r="AD25" s="302">
        <f>SUM(X25:AC25)</f>
        <v>0</v>
      </c>
      <c r="AE25" s="305">
        <f>SUM(I25,P25,W25,AD25)</f>
        <v>1210</v>
      </c>
    </row>
    <row r="26" spans="1:31" x14ac:dyDescent="0.2">
      <c r="A26" s="1" t="s">
        <v>146</v>
      </c>
      <c r="B26" s="295"/>
      <c r="C26" s="306"/>
      <c r="D26" s="306">
        <f>D25*2</f>
        <v>2420</v>
      </c>
      <c r="E26" s="306"/>
      <c r="F26" s="306"/>
      <c r="G26" s="306"/>
      <c r="H26" s="306"/>
      <c r="I26" s="302">
        <f t="shared" si="2"/>
        <v>2420</v>
      </c>
      <c r="J26" s="306"/>
      <c r="K26" s="306">
        <v>450</v>
      </c>
      <c r="L26" s="306"/>
      <c r="M26" s="306"/>
      <c r="N26" s="306"/>
      <c r="O26" s="306"/>
      <c r="P26" s="302">
        <f>SUM(J26:N26)</f>
        <v>450</v>
      </c>
      <c r="Q26" s="306"/>
      <c r="R26" s="306"/>
      <c r="S26" s="306"/>
      <c r="T26" s="306"/>
      <c r="U26" s="306"/>
      <c r="V26" s="306"/>
      <c r="W26" s="302">
        <f>SUM(Q26:V26)</f>
        <v>0</v>
      </c>
      <c r="X26" s="307"/>
      <c r="Y26" s="307"/>
      <c r="Z26" s="307"/>
      <c r="AA26" s="307"/>
      <c r="AB26" s="307"/>
      <c r="AC26" s="307"/>
      <c r="AD26" s="302">
        <f>SUM(X26:AC26)</f>
        <v>0</v>
      </c>
      <c r="AE26" s="305">
        <f>SUM(I26,P26,W26,AD26)</f>
        <v>2870</v>
      </c>
    </row>
    <row r="27" spans="1:31" x14ac:dyDescent="0.2">
      <c r="B27" s="333"/>
      <c r="C27" s="334"/>
      <c r="D27" s="334"/>
      <c r="E27" s="334"/>
      <c r="F27" s="334"/>
      <c r="G27" s="334"/>
      <c r="H27" s="334"/>
      <c r="I27" s="313"/>
      <c r="J27" s="334">
        <v>6</v>
      </c>
      <c r="K27" s="334">
        <v>60</v>
      </c>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11"/>
      <c r="E29" s="311"/>
      <c r="F29" s="311"/>
      <c r="G29" s="311"/>
      <c r="H29" s="311"/>
      <c r="I29" s="313"/>
      <c r="J29" s="311"/>
      <c r="K29" s="311"/>
      <c r="L29" s="311"/>
      <c r="M29" s="311"/>
      <c r="N29" s="311"/>
      <c r="O29" s="311"/>
      <c r="P29" s="313"/>
      <c r="Q29" s="318"/>
      <c r="R29" s="318"/>
      <c r="S29" s="318"/>
      <c r="T29" s="318"/>
      <c r="U29" s="318"/>
      <c r="V29" s="318"/>
      <c r="W29" s="313"/>
      <c r="X29" s="317"/>
      <c r="Y29" s="317"/>
      <c r="Z29" s="312"/>
      <c r="AA29" s="312"/>
      <c r="AB29" s="312"/>
      <c r="AC29" s="312"/>
      <c r="AD29" s="322"/>
      <c r="AE29" s="313"/>
    </row>
    <row r="30" spans="1:31" x14ac:dyDescent="0.2">
      <c r="A30" s="283" t="s">
        <v>30</v>
      </c>
      <c r="B30" s="283"/>
      <c r="C30" s="300"/>
      <c r="D30" s="300">
        <v>29</v>
      </c>
      <c r="E30" s="300"/>
      <c r="F30" s="300">
        <v>22</v>
      </c>
      <c r="G30" s="300"/>
      <c r="H30" s="300"/>
      <c r="I30" s="301">
        <f t="shared" si="2"/>
        <v>51</v>
      </c>
      <c r="J30" s="300"/>
      <c r="K30" s="300"/>
      <c r="L30" s="300"/>
      <c r="M30" s="300"/>
      <c r="N30" s="300"/>
      <c r="O30" s="300"/>
      <c r="P30" s="302">
        <f t="shared" ref="P30:P39" si="4">SUM(J30:N30)</f>
        <v>0</v>
      </c>
      <c r="Q30" s="303"/>
      <c r="R30" s="303"/>
      <c r="S30" s="303"/>
      <c r="T30" s="303"/>
      <c r="U30" s="303"/>
      <c r="V30" s="303"/>
      <c r="W30" s="302">
        <f t="shared" ref="W30:W39" si="5">SUM(Q30:V30)</f>
        <v>0</v>
      </c>
      <c r="X30" s="304"/>
      <c r="Y30" s="304"/>
      <c r="Z30" s="304"/>
      <c r="AA30" s="304"/>
      <c r="AB30" s="304"/>
      <c r="AC30" s="304"/>
      <c r="AD30" s="302">
        <f>SUM(X30:AC30)</f>
        <v>0</v>
      </c>
      <c r="AE30" s="305">
        <f t="shared" ref="AE30:AE39" si="6">SUM(I30,P30,W30,AD30)</f>
        <v>51</v>
      </c>
    </row>
    <row r="31" spans="1:31" x14ac:dyDescent="0.2">
      <c r="A31" s="293" t="s">
        <v>334</v>
      </c>
      <c r="B31" s="2"/>
      <c r="C31" s="270"/>
      <c r="D31" s="270">
        <f>SUM(C32:C39)</f>
        <v>12</v>
      </c>
      <c r="E31" s="270"/>
      <c r="F31" s="270">
        <v>8</v>
      </c>
      <c r="G31" s="270"/>
      <c r="H31" s="270"/>
      <c r="I31" s="301">
        <f t="shared" si="2"/>
        <v>20</v>
      </c>
      <c r="J31" s="270"/>
      <c r="K31" s="270"/>
      <c r="L31" s="270"/>
      <c r="M31" s="270"/>
      <c r="N31" s="270"/>
      <c r="O31" s="270"/>
      <c r="P31" s="302">
        <f t="shared" si="4"/>
        <v>0</v>
      </c>
      <c r="Q31" s="306"/>
      <c r="R31" s="306"/>
      <c r="S31" s="306"/>
      <c r="T31" s="306"/>
      <c r="U31" s="306"/>
      <c r="V31" s="306"/>
      <c r="W31" s="302">
        <f t="shared" si="5"/>
        <v>0</v>
      </c>
      <c r="X31" s="307"/>
      <c r="Y31" s="307"/>
      <c r="Z31" s="307"/>
      <c r="AA31" s="307"/>
      <c r="AB31" s="307"/>
      <c r="AC31" s="307"/>
      <c r="AD31" s="302">
        <f t="shared" ref="AD31:AD39" si="7">SUM(X31:AC31)</f>
        <v>0</v>
      </c>
      <c r="AE31" s="305">
        <f t="shared" si="6"/>
        <v>20</v>
      </c>
    </row>
    <row r="32" spans="1:31" x14ac:dyDescent="0.2">
      <c r="A32" s="348"/>
      <c r="B32" s="16" t="s">
        <v>336</v>
      </c>
      <c r="C32" s="270">
        <v>3</v>
      </c>
      <c r="D32" s="270"/>
      <c r="E32" s="270"/>
      <c r="F32" s="270">
        <v>2</v>
      </c>
      <c r="G32" s="270"/>
      <c r="H32" s="270"/>
      <c r="I32" s="301">
        <f t="shared" si="2"/>
        <v>5</v>
      </c>
      <c r="J32" s="270"/>
      <c r="K32" s="270"/>
      <c r="L32" s="270"/>
      <c r="M32" s="270"/>
      <c r="N32" s="270"/>
      <c r="O32" s="270"/>
      <c r="P32" s="302">
        <f t="shared" si="4"/>
        <v>0</v>
      </c>
      <c r="Q32" s="306"/>
      <c r="R32" s="306"/>
      <c r="S32" s="306"/>
      <c r="T32" s="306"/>
      <c r="U32" s="306"/>
      <c r="V32" s="306"/>
      <c r="W32" s="302">
        <f t="shared" si="5"/>
        <v>0</v>
      </c>
      <c r="X32" s="307"/>
      <c r="Y32" s="307"/>
      <c r="Z32" s="307"/>
      <c r="AA32" s="307"/>
      <c r="AB32" s="307"/>
      <c r="AC32" s="307"/>
      <c r="AD32" s="302">
        <f t="shared" si="7"/>
        <v>0</v>
      </c>
      <c r="AE32" s="305">
        <f t="shared" si="6"/>
        <v>5</v>
      </c>
    </row>
    <row r="33" spans="1:31" x14ac:dyDescent="0.2">
      <c r="A33" s="349"/>
      <c r="B33" s="16" t="s">
        <v>337</v>
      </c>
      <c r="C33" s="270">
        <v>1</v>
      </c>
      <c r="D33" s="270"/>
      <c r="E33" s="270"/>
      <c r="F33" s="270">
        <v>4</v>
      </c>
      <c r="G33" s="270"/>
      <c r="H33" s="270"/>
      <c r="I33" s="301">
        <f t="shared" si="2"/>
        <v>5</v>
      </c>
      <c r="J33" s="270"/>
      <c r="K33" s="270"/>
      <c r="L33" s="270"/>
      <c r="M33" s="270"/>
      <c r="N33" s="270"/>
      <c r="O33" s="270"/>
      <c r="P33" s="302">
        <f t="shared" si="4"/>
        <v>0</v>
      </c>
      <c r="Q33" s="306"/>
      <c r="R33" s="306"/>
      <c r="S33" s="306"/>
      <c r="T33" s="306"/>
      <c r="U33" s="306"/>
      <c r="V33" s="306"/>
      <c r="W33" s="302">
        <f t="shared" si="5"/>
        <v>0</v>
      </c>
      <c r="X33" s="307"/>
      <c r="Y33" s="307"/>
      <c r="Z33" s="307"/>
      <c r="AA33" s="307"/>
      <c r="AB33" s="307"/>
      <c r="AC33" s="307"/>
      <c r="AD33" s="302">
        <f t="shared" si="7"/>
        <v>0</v>
      </c>
      <c r="AE33" s="305">
        <f t="shared" si="6"/>
        <v>5</v>
      </c>
    </row>
    <row r="34" spans="1:31" x14ac:dyDescent="0.2">
      <c r="A34" s="349"/>
      <c r="B34" s="16" t="s">
        <v>338</v>
      </c>
      <c r="C34" s="270">
        <v>3</v>
      </c>
      <c r="D34" s="270"/>
      <c r="E34" s="270"/>
      <c r="F34" s="270">
        <v>4</v>
      </c>
      <c r="G34" s="270"/>
      <c r="H34" s="270"/>
      <c r="I34" s="301">
        <f t="shared" si="2"/>
        <v>7</v>
      </c>
      <c r="J34" s="270"/>
      <c r="K34" s="270"/>
      <c r="L34" s="270"/>
      <c r="M34" s="270"/>
      <c r="N34" s="270"/>
      <c r="O34" s="270"/>
      <c r="P34" s="302">
        <f t="shared" si="4"/>
        <v>0</v>
      </c>
      <c r="Q34" s="306"/>
      <c r="R34" s="306"/>
      <c r="S34" s="306"/>
      <c r="T34" s="306"/>
      <c r="U34" s="306"/>
      <c r="V34" s="306"/>
      <c r="W34" s="302">
        <f t="shared" si="5"/>
        <v>0</v>
      </c>
      <c r="X34" s="307"/>
      <c r="Y34" s="307"/>
      <c r="Z34" s="307"/>
      <c r="AA34" s="307"/>
      <c r="AB34" s="307"/>
      <c r="AC34" s="307"/>
      <c r="AD34" s="302">
        <f t="shared" si="7"/>
        <v>0</v>
      </c>
      <c r="AE34" s="305">
        <f t="shared" si="6"/>
        <v>7</v>
      </c>
    </row>
    <row r="35" spans="1:31" x14ac:dyDescent="0.2">
      <c r="A35" s="349"/>
      <c r="B35" s="16" t="s">
        <v>339</v>
      </c>
      <c r="C35" s="270">
        <v>1</v>
      </c>
      <c r="D35" s="270"/>
      <c r="E35" s="270"/>
      <c r="F35" s="270">
        <v>3</v>
      </c>
      <c r="G35" s="270"/>
      <c r="H35" s="270"/>
      <c r="I35" s="301">
        <f t="shared" si="2"/>
        <v>4</v>
      </c>
      <c r="J35" s="270"/>
      <c r="K35" s="270"/>
      <c r="L35" s="270"/>
      <c r="M35" s="270"/>
      <c r="N35" s="270"/>
      <c r="O35" s="270"/>
      <c r="P35" s="302">
        <f t="shared" si="4"/>
        <v>0</v>
      </c>
      <c r="Q35" s="306"/>
      <c r="R35" s="306"/>
      <c r="S35" s="306"/>
      <c r="T35" s="306"/>
      <c r="U35" s="306"/>
      <c r="V35" s="306"/>
      <c r="W35" s="302">
        <f t="shared" si="5"/>
        <v>0</v>
      </c>
      <c r="X35" s="307"/>
      <c r="Y35" s="307"/>
      <c r="Z35" s="307"/>
      <c r="AA35" s="307"/>
      <c r="AB35" s="307"/>
      <c r="AC35" s="307"/>
      <c r="AD35" s="302">
        <f t="shared" si="7"/>
        <v>0</v>
      </c>
      <c r="AE35" s="305">
        <f t="shared" si="6"/>
        <v>4</v>
      </c>
    </row>
    <row r="36" spans="1:31" x14ac:dyDescent="0.2">
      <c r="A36" s="349"/>
      <c r="B36" s="16" t="s">
        <v>341</v>
      </c>
      <c r="C36" s="270">
        <v>1</v>
      </c>
      <c r="D36" s="270"/>
      <c r="E36" s="270"/>
      <c r="F36" s="270"/>
      <c r="G36" s="270"/>
      <c r="H36" s="270"/>
      <c r="I36" s="301">
        <f t="shared" si="2"/>
        <v>1</v>
      </c>
      <c r="J36" s="270"/>
      <c r="K36" s="270"/>
      <c r="L36" s="270"/>
      <c r="M36" s="270"/>
      <c r="N36" s="270"/>
      <c r="O36" s="270"/>
      <c r="P36" s="302">
        <f t="shared" si="4"/>
        <v>0</v>
      </c>
      <c r="Q36" s="306"/>
      <c r="R36" s="306"/>
      <c r="S36" s="306"/>
      <c r="T36" s="306"/>
      <c r="U36" s="306"/>
      <c r="V36" s="306"/>
      <c r="W36" s="302">
        <f t="shared" si="5"/>
        <v>0</v>
      </c>
      <c r="X36" s="307"/>
      <c r="Y36" s="307"/>
      <c r="Z36" s="307"/>
      <c r="AA36" s="307"/>
      <c r="AB36" s="307"/>
      <c r="AC36" s="307"/>
      <c r="AD36" s="302">
        <f t="shared" si="7"/>
        <v>0</v>
      </c>
      <c r="AE36" s="305">
        <f t="shared" si="6"/>
        <v>1</v>
      </c>
    </row>
    <row r="37" spans="1:31" x14ac:dyDescent="0.2">
      <c r="A37" s="349"/>
      <c r="B37" s="16" t="s">
        <v>342</v>
      </c>
      <c r="C37" s="270">
        <v>1</v>
      </c>
      <c r="D37" s="270"/>
      <c r="E37" s="270"/>
      <c r="F37" s="270">
        <v>1</v>
      </c>
      <c r="G37" s="270"/>
      <c r="H37" s="270"/>
      <c r="I37" s="301">
        <f t="shared" si="2"/>
        <v>2</v>
      </c>
      <c r="J37" s="270"/>
      <c r="K37" s="270"/>
      <c r="L37" s="270"/>
      <c r="M37" s="270"/>
      <c r="N37" s="270"/>
      <c r="O37" s="270"/>
      <c r="P37" s="302">
        <f t="shared" si="4"/>
        <v>0</v>
      </c>
      <c r="Q37" s="306"/>
      <c r="R37" s="306"/>
      <c r="S37" s="306"/>
      <c r="T37" s="306"/>
      <c r="U37" s="306"/>
      <c r="V37" s="306"/>
      <c r="W37" s="302">
        <f t="shared" si="5"/>
        <v>0</v>
      </c>
      <c r="X37" s="307"/>
      <c r="Y37" s="307"/>
      <c r="Z37" s="307"/>
      <c r="AA37" s="307"/>
      <c r="AB37" s="307"/>
      <c r="AC37" s="307"/>
      <c r="AD37" s="302">
        <f t="shared" si="7"/>
        <v>0</v>
      </c>
      <c r="AE37" s="305">
        <f t="shared" si="6"/>
        <v>2</v>
      </c>
    </row>
    <row r="38" spans="1:31" x14ac:dyDescent="0.2">
      <c r="A38" s="349"/>
      <c r="B38" s="16" t="s">
        <v>343</v>
      </c>
      <c r="C38" s="270">
        <v>1</v>
      </c>
      <c r="D38" s="270"/>
      <c r="E38" s="270"/>
      <c r="F38" s="270"/>
      <c r="G38" s="270"/>
      <c r="H38" s="270"/>
      <c r="I38" s="301">
        <f t="shared" si="2"/>
        <v>1</v>
      </c>
      <c r="J38" s="270"/>
      <c r="K38" s="270"/>
      <c r="L38" s="270"/>
      <c r="M38" s="270"/>
      <c r="N38" s="270"/>
      <c r="O38" s="319"/>
      <c r="P38" s="314">
        <f t="shared" si="4"/>
        <v>0</v>
      </c>
      <c r="Q38" s="306"/>
      <c r="R38" s="306"/>
      <c r="S38" s="306"/>
      <c r="T38" s="306"/>
      <c r="U38" s="306"/>
      <c r="V38" s="306"/>
      <c r="W38" s="302">
        <f t="shared" si="5"/>
        <v>0</v>
      </c>
      <c r="X38" s="307"/>
      <c r="Y38" s="307"/>
      <c r="Z38" s="307"/>
      <c r="AA38" s="307"/>
      <c r="AB38" s="307"/>
      <c r="AC38" s="307"/>
      <c r="AD38" s="302">
        <f t="shared" si="7"/>
        <v>0</v>
      </c>
      <c r="AE38" s="305">
        <f t="shared" si="6"/>
        <v>1</v>
      </c>
    </row>
    <row r="39" spans="1:31" x14ac:dyDescent="0.2">
      <c r="A39" s="349"/>
      <c r="B39" s="16" t="s">
        <v>340</v>
      </c>
      <c r="C39" s="270">
        <v>1</v>
      </c>
      <c r="D39" s="270"/>
      <c r="E39" s="270"/>
      <c r="F39" s="270"/>
      <c r="G39" s="270"/>
      <c r="H39" s="270"/>
      <c r="I39" s="301">
        <f t="shared" si="2"/>
        <v>1</v>
      </c>
      <c r="J39" s="270"/>
      <c r="K39" s="270"/>
      <c r="L39" s="270"/>
      <c r="M39" s="270"/>
      <c r="N39" s="320"/>
      <c r="O39" s="320"/>
      <c r="P39" s="302">
        <f t="shared" si="4"/>
        <v>0</v>
      </c>
      <c r="Q39" s="321"/>
      <c r="R39" s="321"/>
      <c r="S39" s="306"/>
      <c r="T39" s="306"/>
      <c r="U39" s="306"/>
      <c r="V39" s="306"/>
      <c r="W39" s="302">
        <f t="shared" si="5"/>
        <v>0</v>
      </c>
      <c r="X39" s="307"/>
      <c r="Y39" s="307"/>
      <c r="Z39" s="307"/>
      <c r="AA39" s="307"/>
      <c r="AB39" s="307"/>
      <c r="AC39" s="307"/>
      <c r="AD39" s="302">
        <f t="shared" si="7"/>
        <v>0</v>
      </c>
      <c r="AE39" s="305">
        <f t="shared" si="6"/>
        <v>1</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335</v>
      </c>
      <c r="B41" s="283"/>
      <c r="C41" s="300"/>
      <c r="D41" s="300">
        <f>SUM(C42:C61)</f>
        <v>68</v>
      </c>
      <c r="E41" s="300"/>
      <c r="F41" s="300">
        <v>30</v>
      </c>
      <c r="G41" s="300"/>
      <c r="H41" s="300"/>
      <c r="I41" s="301">
        <f t="shared" si="2"/>
        <v>98</v>
      </c>
      <c r="J41" s="300"/>
      <c r="K41" s="300"/>
      <c r="L41" s="300"/>
      <c r="M41" s="300"/>
      <c r="N41" s="300"/>
      <c r="O41" s="300"/>
      <c r="P41" s="302">
        <f t="shared" ref="P41:P64" si="8">SUM(J41:N41)</f>
        <v>0</v>
      </c>
      <c r="Q41" s="303"/>
      <c r="R41" s="303"/>
      <c r="S41" s="303"/>
      <c r="T41" s="303"/>
      <c r="U41" s="303"/>
      <c r="V41" s="303"/>
      <c r="W41" s="302">
        <f t="shared" ref="W41:W64" si="9">SUM(Q41:V41)</f>
        <v>0</v>
      </c>
      <c r="X41" s="304"/>
      <c r="Y41" s="304"/>
      <c r="Z41" s="304"/>
      <c r="AA41" s="304"/>
      <c r="AB41" s="304"/>
      <c r="AC41" s="304"/>
      <c r="AD41" s="302">
        <f>SUM(X41:AC41)</f>
        <v>0</v>
      </c>
      <c r="AE41" s="305">
        <f t="shared" ref="AE41:AE64" si="10">SUM(I41,P41,W41,AD41)</f>
        <v>98</v>
      </c>
    </row>
    <row r="42" spans="1:31" x14ac:dyDescent="0.2">
      <c r="A42" s="350"/>
      <c r="B42" s="284" t="s">
        <v>345</v>
      </c>
      <c r="C42" s="300">
        <v>1</v>
      </c>
      <c r="D42" s="300"/>
      <c r="E42" s="300"/>
      <c r="F42" s="300">
        <v>1</v>
      </c>
      <c r="G42" s="300"/>
      <c r="H42" s="300"/>
      <c r="I42" s="301">
        <f t="shared" si="2"/>
        <v>2</v>
      </c>
      <c r="J42" s="300"/>
      <c r="K42" s="300"/>
      <c r="L42" s="300"/>
      <c r="M42" s="300"/>
      <c r="N42" s="300"/>
      <c r="O42" s="300"/>
      <c r="P42" s="302">
        <f t="shared" si="8"/>
        <v>0</v>
      </c>
      <c r="Q42" s="303"/>
      <c r="R42" s="303"/>
      <c r="S42" s="303"/>
      <c r="T42" s="303"/>
      <c r="U42" s="303"/>
      <c r="V42" s="303"/>
      <c r="W42" s="302">
        <f t="shared" si="9"/>
        <v>0</v>
      </c>
      <c r="X42" s="304"/>
      <c r="Y42" s="304"/>
      <c r="Z42" s="304"/>
      <c r="AA42" s="304"/>
      <c r="AB42" s="304"/>
      <c r="AC42" s="304"/>
      <c r="AD42" s="302">
        <f t="shared" ref="AD42:AD64" si="11">SUM(X42:AC42)</f>
        <v>0</v>
      </c>
      <c r="AE42" s="305">
        <f t="shared" si="10"/>
        <v>2</v>
      </c>
    </row>
    <row r="43" spans="1:31" x14ac:dyDescent="0.2">
      <c r="A43" s="351"/>
      <c r="B43" s="284" t="s">
        <v>346</v>
      </c>
      <c r="C43" s="300">
        <v>17</v>
      </c>
      <c r="D43" s="300"/>
      <c r="E43" s="300"/>
      <c r="F43" s="300">
        <v>6</v>
      </c>
      <c r="G43" s="300"/>
      <c r="H43" s="300"/>
      <c r="I43" s="301">
        <f t="shared" si="2"/>
        <v>23</v>
      </c>
      <c r="J43" s="300"/>
      <c r="K43" s="300"/>
      <c r="L43" s="300"/>
      <c r="M43" s="300"/>
      <c r="N43" s="300"/>
      <c r="O43" s="300"/>
      <c r="P43" s="302">
        <f t="shared" si="8"/>
        <v>0</v>
      </c>
      <c r="Q43" s="303"/>
      <c r="R43" s="303"/>
      <c r="S43" s="303"/>
      <c r="T43" s="303"/>
      <c r="U43" s="303"/>
      <c r="V43" s="303"/>
      <c r="W43" s="302">
        <f t="shared" si="9"/>
        <v>0</v>
      </c>
      <c r="X43" s="304"/>
      <c r="Y43" s="304"/>
      <c r="Z43" s="304"/>
      <c r="AA43" s="304"/>
      <c r="AB43" s="304"/>
      <c r="AC43" s="304"/>
      <c r="AD43" s="302">
        <f t="shared" si="11"/>
        <v>0</v>
      </c>
      <c r="AE43" s="305">
        <f t="shared" si="10"/>
        <v>23</v>
      </c>
    </row>
    <row r="44" spans="1:31" x14ac:dyDescent="0.2">
      <c r="A44" s="351"/>
      <c r="B44" s="284" t="s">
        <v>347</v>
      </c>
      <c r="C44" s="300">
        <v>1</v>
      </c>
      <c r="D44" s="300"/>
      <c r="E44" s="300"/>
      <c r="F44" s="300">
        <v>1</v>
      </c>
      <c r="G44" s="300"/>
      <c r="H44" s="300"/>
      <c r="I44" s="301">
        <f t="shared" si="2"/>
        <v>2</v>
      </c>
      <c r="J44" s="300"/>
      <c r="K44" s="300"/>
      <c r="L44" s="300"/>
      <c r="M44" s="300"/>
      <c r="N44" s="300"/>
      <c r="O44" s="300"/>
      <c r="P44" s="302">
        <f t="shared" si="8"/>
        <v>0</v>
      </c>
      <c r="Q44" s="303"/>
      <c r="R44" s="303"/>
      <c r="S44" s="303"/>
      <c r="T44" s="303"/>
      <c r="U44" s="303"/>
      <c r="V44" s="303"/>
      <c r="W44" s="302">
        <f t="shared" si="9"/>
        <v>0</v>
      </c>
      <c r="X44" s="304"/>
      <c r="Y44" s="304"/>
      <c r="Z44" s="304"/>
      <c r="AA44" s="304"/>
      <c r="AB44" s="304"/>
      <c r="AC44" s="304"/>
      <c r="AD44" s="302">
        <f t="shared" si="11"/>
        <v>0</v>
      </c>
      <c r="AE44" s="305">
        <f t="shared" si="10"/>
        <v>2</v>
      </c>
    </row>
    <row r="45" spans="1:31" x14ac:dyDescent="0.2">
      <c r="A45" s="351"/>
      <c r="B45" s="284" t="s">
        <v>348</v>
      </c>
      <c r="C45" s="300">
        <v>6</v>
      </c>
      <c r="D45" s="300"/>
      <c r="E45" s="300"/>
      <c r="F45" s="300">
        <v>5</v>
      </c>
      <c r="G45" s="300"/>
      <c r="H45" s="300"/>
      <c r="I45" s="301">
        <f t="shared" si="2"/>
        <v>11</v>
      </c>
      <c r="J45" s="300"/>
      <c r="K45" s="300"/>
      <c r="L45" s="300"/>
      <c r="M45" s="300"/>
      <c r="N45" s="300"/>
      <c r="O45" s="300"/>
      <c r="P45" s="302">
        <f t="shared" si="8"/>
        <v>0</v>
      </c>
      <c r="Q45" s="303"/>
      <c r="R45" s="303"/>
      <c r="S45" s="303"/>
      <c r="T45" s="303"/>
      <c r="U45" s="303"/>
      <c r="V45" s="303"/>
      <c r="W45" s="302">
        <f t="shared" si="9"/>
        <v>0</v>
      </c>
      <c r="X45" s="304"/>
      <c r="Y45" s="304"/>
      <c r="Z45" s="304"/>
      <c r="AA45" s="304"/>
      <c r="AB45" s="304"/>
      <c r="AC45" s="304"/>
      <c r="AD45" s="302">
        <f t="shared" si="11"/>
        <v>0</v>
      </c>
      <c r="AE45" s="305">
        <f t="shared" si="10"/>
        <v>11</v>
      </c>
    </row>
    <row r="46" spans="1:31" x14ac:dyDescent="0.2">
      <c r="A46" s="351"/>
      <c r="B46" s="284" t="s">
        <v>349</v>
      </c>
      <c r="C46" s="300">
        <v>2</v>
      </c>
      <c r="D46" s="300"/>
      <c r="E46" s="300"/>
      <c r="F46" s="300"/>
      <c r="G46" s="300"/>
      <c r="H46" s="300"/>
      <c r="I46" s="301">
        <f t="shared" si="2"/>
        <v>2</v>
      </c>
      <c r="J46" s="300"/>
      <c r="K46" s="300"/>
      <c r="L46" s="300"/>
      <c r="M46" s="300"/>
      <c r="N46" s="300"/>
      <c r="O46" s="300"/>
      <c r="P46" s="302">
        <f t="shared" si="8"/>
        <v>0</v>
      </c>
      <c r="Q46" s="303"/>
      <c r="R46" s="303"/>
      <c r="S46" s="303"/>
      <c r="T46" s="303"/>
      <c r="U46" s="303"/>
      <c r="V46" s="303"/>
      <c r="W46" s="302">
        <f t="shared" si="9"/>
        <v>0</v>
      </c>
      <c r="X46" s="304"/>
      <c r="Y46" s="304"/>
      <c r="Z46" s="304"/>
      <c r="AA46" s="304"/>
      <c r="AB46" s="304"/>
      <c r="AC46" s="304"/>
      <c r="AD46" s="302">
        <f t="shared" si="11"/>
        <v>0</v>
      </c>
      <c r="AE46" s="305">
        <f t="shared" si="10"/>
        <v>2</v>
      </c>
    </row>
    <row r="47" spans="1:31" x14ac:dyDescent="0.2">
      <c r="A47" s="351"/>
      <c r="B47" s="284" t="s">
        <v>350</v>
      </c>
      <c r="C47" s="300">
        <v>16</v>
      </c>
      <c r="D47" s="300"/>
      <c r="E47" s="300"/>
      <c r="F47" s="300">
        <v>4</v>
      </c>
      <c r="G47" s="300"/>
      <c r="H47" s="300"/>
      <c r="I47" s="301">
        <f t="shared" si="2"/>
        <v>20</v>
      </c>
      <c r="J47" s="300"/>
      <c r="K47" s="300"/>
      <c r="L47" s="300"/>
      <c r="M47" s="300"/>
      <c r="N47" s="300"/>
      <c r="O47" s="300"/>
      <c r="P47" s="302">
        <f t="shared" si="8"/>
        <v>0</v>
      </c>
      <c r="Q47" s="303"/>
      <c r="R47" s="303"/>
      <c r="S47" s="303"/>
      <c r="T47" s="303"/>
      <c r="U47" s="303"/>
      <c r="V47" s="303"/>
      <c r="W47" s="302">
        <f t="shared" si="9"/>
        <v>0</v>
      </c>
      <c r="X47" s="304"/>
      <c r="Y47" s="304"/>
      <c r="Z47" s="304"/>
      <c r="AA47" s="304"/>
      <c r="AB47" s="304"/>
      <c r="AC47" s="304"/>
      <c r="AD47" s="302">
        <f t="shared" si="11"/>
        <v>0</v>
      </c>
      <c r="AE47" s="305">
        <f t="shared" si="10"/>
        <v>20</v>
      </c>
    </row>
    <row r="48" spans="1:31" x14ac:dyDescent="0.2">
      <c r="A48" s="351"/>
      <c r="B48" s="284" t="s">
        <v>351</v>
      </c>
      <c r="C48" s="300">
        <v>3</v>
      </c>
      <c r="D48" s="300"/>
      <c r="E48" s="300"/>
      <c r="F48" s="300"/>
      <c r="G48" s="300"/>
      <c r="H48" s="300"/>
      <c r="I48" s="301">
        <f t="shared" si="2"/>
        <v>3</v>
      </c>
      <c r="J48" s="300"/>
      <c r="K48" s="300"/>
      <c r="L48" s="300"/>
      <c r="M48" s="300"/>
      <c r="N48" s="300"/>
      <c r="O48" s="300"/>
      <c r="P48" s="302">
        <f t="shared" si="8"/>
        <v>0</v>
      </c>
      <c r="Q48" s="303"/>
      <c r="R48" s="303"/>
      <c r="S48" s="303"/>
      <c r="T48" s="303"/>
      <c r="U48" s="303"/>
      <c r="V48" s="303"/>
      <c r="W48" s="302">
        <f t="shared" si="9"/>
        <v>0</v>
      </c>
      <c r="X48" s="304"/>
      <c r="Y48" s="304"/>
      <c r="Z48" s="304"/>
      <c r="AA48" s="304"/>
      <c r="AB48" s="304"/>
      <c r="AC48" s="304"/>
      <c r="AD48" s="302">
        <f t="shared" si="11"/>
        <v>0</v>
      </c>
      <c r="AE48" s="305">
        <f t="shared" si="10"/>
        <v>3</v>
      </c>
    </row>
    <row r="49" spans="1:31" x14ac:dyDescent="0.2">
      <c r="A49" s="351"/>
      <c r="B49" s="284" t="s">
        <v>352</v>
      </c>
      <c r="C49" s="300">
        <v>3</v>
      </c>
      <c r="D49" s="300"/>
      <c r="E49" s="300"/>
      <c r="F49" s="300"/>
      <c r="G49" s="300"/>
      <c r="H49" s="300"/>
      <c r="I49" s="301">
        <f t="shared" si="2"/>
        <v>3</v>
      </c>
      <c r="J49" s="300"/>
      <c r="K49" s="300"/>
      <c r="L49" s="300"/>
      <c r="M49" s="300"/>
      <c r="N49" s="300"/>
      <c r="O49" s="300"/>
      <c r="P49" s="302">
        <f t="shared" si="8"/>
        <v>0</v>
      </c>
      <c r="Q49" s="303"/>
      <c r="R49" s="303"/>
      <c r="S49" s="303"/>
      <c r="T49" s="303"/>
      <c r="U49" s="303"/>
      <c r="V49" s="303"/>
      <c r="W49" s="302">
        <f t="shared" si="9"/>
        <v>0</v>
      </c>
      <c r="X49" s="304"/>
      <c r="Y49" s="304"/>
      <c r="Z49" s="304"/>
      <c r="AA49" s="304"/>
      <c r="AB49" s="304"/>
      <c r="AC49" s="304"/>
      <c r="AD49" s="302">
        <f t="shared" si="11"/>
        <v>0</v>
      </c>
      <c r="AE49" s="305">
        <f t="shared" si="10"/>
        <v>3</v>
      </c>
    </row>
    <row r="50" spans="1:31" x14ac:dyDescent="0.2">
      <c r="A50" s="351"/>
      <c r="B50" s="284" t="s">
        <v>353</v>
      </c>
      <c r="C50" s="300">
        <v>3</v>
      </c>
      <c r="D50" s="300"/>
      <c r="E50" s="300"/>
      <c r="F50" s="300"/>
      <c r="G50" s="300"/>
      <c r="H50" s="300"/>
      <c r="I50" s="301">
        <f t="shared" si="2"/>
        <v>3</v>
      </c>
      <c r="J50" s="300"/>
      <c r="K50" s="300"/>
      <c r="L50" s="300"/>
      <c r="M50" s="300"/>
      <c r="N50" s="300"/>
      <c r="O50" s="300"/>
      <c r="P50" s="302">
        <f t="shared" si="8"/>
        <v>0</v>
      </c>
      <c r="Q50" s="303"/>
      <c r="R50" s="303"/>
      <c r="S50" s="303"/>
      <c r="T50" s="303"/>
      <c r="U50" s="303"/>
      <c r="V50" s="303"/>
      <c r="W50" s="302">
        <f t="shared" si="9"/>
        <v>0</v>
      </c>
      <c r="X50" s="304"/>
      <c r="Y50" s="304"/>
      <c r="Z50" s="304"/>
      <c r="AA50" s="304"/>
      <c r="AB50" s="304"/>
      <c r="AC50" s="304"/>
      <c r="AD50" s="302">
        <f t="shared" si="11"/>
        <v>0</v>
      </c>
      <c r="AE50" s="305">
        <f t="shared" si="10"/>
        <v>3</v>
      </c>
    </row>
    <row r="51" spans="1:31" x14ac:dyDescent="0.2">
      <c r="A51" s="351"/>
      <c r="B51" s="284" t="s">
        <v>354</v>
      </c>
      <c r="C51" s="300">
        <v>2</v>
      </c>
      <c r="D51" s="300"/>
      <c r="E51" s="300"/>
      <c r="F51" s="300"/>
      <c r="G51" s="300"/>
      <c r="H51" s="300"/>
      <c r="I51" s="301">
        <f t="shared" si="2"/>
        <v>2</v>
      </c>
      <c r="J51" s="300"/>
      <c r="K51" s="300"/>
      <c r="L51" s="300"/>
      <c r="M51" s="300"/>
      <c r="N51" s="300"/>
      <c r="O51" s="300"/>
      <c r="P51" s="302">
        <f t="shared" si="8"/>
        <v>0</v>
      </c>
      <c r="Q51" s="303"/>
      <c r="R51" s="303"/>
      <c r="S51" s="303"/>
      <c r="T51" s="303"/>
      <c r="U51" s="303"/>
      <c r="V51" s="303"/>
      <c r="W51" s="302">
        <f t="shared" si="9"/>
        <v>0</v>
      </c>
      <c r="X51" s="304"/>
      <c r="Y51" s="304"/>
      <c r="Z51" s="304"/>
      <c r="AA51" s="304"/>
      <c r="AB51" s="304"/>
      <c r="AC51" s="304"/>
      <c r="AD51" s="302">
        <f t="shared" si="11"/>
        <v>0</v>
      </c>
      <c r="AE51" s="305">
        <f t="shared" si="10"/>
        <v>2</v>
      </c>
    </row>
    <row r="52" spans="1:31" x14ac:dyDescent="0.2">
      <c r="A52" s="351"/>
      <c r="B52" s="284" t="s">
        <v>355</v>
      </c>
      <c r="C52" s="300">
        <v>1</v>
      </c>
      <c r="D52" s="300"/>
      <c r="E52" s="300"/>
      <c r="F52" s="300"/>
      <c r="G52" s="300"/>
      <c r="H52" s="300"/>
      <c r="I52" s="301">
        <f t="shared" si="2"/>
        <v>1</v>
      </c>
      <c r="J52" s="300"/>
      <c r="K52" s="300"/>
      <c r="L52" s="300"/>
      <c r="M52" s="300"/>
      <c r="N52" s="300"/>
      <c r="O52" s="300"/>
      <c r="P52" s="302">
        <f t="shared" si="8"/>
        <v>0</v>
      </c>
      <c r="Q52" s="303"/>
      <c r="R52" s="303"/>
      <c r="S52" s="303"/>
      <c r="T52" s="303"/>
      <c r="U52" s="303"/>
      <c r="V52" s="303"/>
      <c r="W52" s="302">
        <f t="shared" si="9"/>
        <v>0</v>
      </c>
      <c r="X52" s="304"/>
      <c r="Y52" s="304"/>
      <c r="Z52" s="304"/>
      <c r="AA52" s="304"/>
      <c r="AB52" s="304"/>
      <c r="AC52" s="304"/>
      <c r="AD52" s="302">
        <f t="shared" si="11"/>
        <v>0</v>
      </c>
      <c r="AE52" s="305">
        <f t="shared" si="10"/>
        <v>1</v>
      </c>
    </row>
    <row r="53" spans="1:31" x14ac:dyDescent="0.2">
      <c r="A53" s="351"/>
      <c r="B53" s="284" t="s">
        <v>356</v>
      </c>
      <c r="C53" s="300">
        <v>1</v>
      </c>
      <c r="D53" s="300"/>
      <c r="E53" s="300"/>
      <c r="F53" s="300"/>
      <c r="G53" s="300"/>
      <c r="H53" s="300"/>
      <c r="I53" s="301">
        <f t="shared" si="2"/>
        <v>1</v>
      </c>
      <c r="J53" s="300"/>
      <c r="K53" s="300"/>
      <c r="L53" s="300"/>
      <c r="M53" s="300"/>
      <c r="N53" s="300"/>
      <c r="O53" s="300"/>
      <c r="P53" s="302">
        <f t="shared" si="8"/>
        <v>0</v>
      </c>
      <c r="Q53" s="303"/>
      <c r="R53" s="303"/>
      <c r="S53" s="303"/>
      <c r="T53" s="303"/>
      <c r="U53" s="303"/>
      <c r="V53" s="303"/>
      <c r="W53" s="302">
        <f t="shared" si="9"/>
        <v>0</v>
      </c>
      <c r="X53" s="304"/>
      <c r="Y53" s="304"/>
      <c r="Z53" s="304"/>
      <c r="AA53" s="304"/>
      <c r="AB53" s="304"/>
      <c r="AC53" s="304"/>
      <c r="AD53" s="302">
        <f t="shared" si="11"/>
        <v>0</v>
      </c>
      <c r="AE53" s="305">
        <f t="shared" si="10"/>
        <v>1</v>
      </c>
    </row>
    <row r="54" spans="1:31" x14ac:dyDescent="0.2">
      <c r="A54" s="351"/>
      <c r="B54" s="284" t="s">
        <v>357</v>
      </c>
      <c r="C54" s="300">
        <v>2</v>
      </c>
      <c r="D54" s="300"/>
      <c r="E54" s="300"/>
      <c r="F54" s="300"/>
      <c r="G54" s="300"/>
      <c r="H54" s="300"/>
      <c r="I54" s="301">
        <f t="shared" si="2"/>
        <v>2</v>
      </c>
      <c r="J54" s="300"/>
      <c r="K54" s="300"/>
      <c r="L54" s="300"/>
      <c r="M54" s="300"/>
      <c r="N54" s="300"/>
      <c r="O54" s="300"/>
      <c r="P54" s="302">
        <f t="shared" si="8"/>
        <v>0</v>
      </c>
      <c r="Q54" s="303"/>
      <c r="R54" s="303"/>
      <c r="S54" s="303"/>
      <c r="T54" s="303"/>
      <c r="U54" s="303"/>
      <c r="V54" s="303"/>
      <c r="W54" s="302">
        <f t="shared" si="9"/>
        <v>0</v>
      </c>
      <c r="X54" s="304"/>
      <c r="Y54" s="304"/>
      <c r="Z54" s="304"/>
      <c r="AA54" s="304"/>
      <c r="AB54" s="304"/>
      <c r="AC54" s="304"/>
      <c r="AD54" s="302">
        <f t="shared" si="11"/>
        <v>0</v>
      </c>
      <c r="AE54" s="305">
        <f t="shared" si="10"/>
        <v>2</v>
      </c>
    </row>
    <row r="55" spans="1:31" x14ac:dyDescent="0.2">
      <c r="A55" s="351"/>
      <c r="B55" s="284" t="s">
        <v>358</v>
      </c>
      <c r="C55" s="300">
        <v>3</v>
      </c>
      <c r="D55" s="300"/>
      <c r="E55" s="300"/>
      <c r="F55" s="300"/>
      <c r="G55" s="300"/>
      <c r="H55" s="300"/>
      <c r="I55" s="301">
        <f t="shared" si="2"/>
        <v>3</v>
      </c>
      <c r="J55" s="300"/>
      <c r="K55" s="300"/>
      <c r="L55" s="300"/>
      <c r="M55" s="300"/>
      <c r="N55" s="300"/>
      <c r="O55" s="300"/>
      <c r="P55" s="302">
        <f t="shared" si="8"/>
        <v>0</v>
      </c>
      <c r="Q55" s="303"/>
      <c r="R55" s="303"/>
      <c r="S55" s="303"/>
      <c r="T55" s="303"/>
      <c r="U55" s="303"/>
      <c r="V55" s="303"/>
      <c r="W55" s="302">
        <f t="shared" si="9"/>
        <v>0</v>
      </c>
      <c r="X55" s="304"/>
      <c r="Y55" s="304"/>
      <c r="Z55" s="304"/>
      <c r="AA55" s="304"/>
      <c r="AB55" s="304"/>
      <c r="AC55" s="304"/>
      <c r="AD55" s="302">
        <f t="shared" si="11"/>
        <v>0</v>
      </c>
      <c r="AE55" s="305">
        <f t="shared" si="10"/>
        <v>3</v>
      </c>
    </row>
    <row r="56" spans="1:31" x14ac:dyDescent="0.2">
      <c r="A56" s="351"/>
      <c r="B56" s="284" t="s">
        <v>359</v>
      </c>
      <c r="C56" s="300">
        <v>1</v>
      </c>
      <c r="D56" s="300"/>
      <c r="E56" s="300" t="s">
        <v>371</v>
      </c>
      <c r="F56" s="300">
        <v>1</v>
      </c>
      <c r="G56" s="300"/>
      <c r="H56" s="300"/>
      <c r="I56" s="301">
        <f t="shared" si="2"/>
        <v>2</v>
      </c>
      <c r="J56" s="300"/>
      <c r="K56" s="300"/>
      <c r="L56" s="300"/>
      <c r="M56" s="300"/>
      <c r="N56" s="300"/>
      <c r="O56" s="300"/>
      <c r="P56" s="302">
        <f t="shared" si="8"/>
        <v>0</v>
      </c>
      <c r="Q56" s="303"/>
      <c r="R56" s="303"/>
      <c r="S56" s="303"/>
      <c r="T56" s="303"/>
      <c r="U56" s="303"/>
      <c r="V56" s="303"/>
      <c r="W56" s="302">
        <f t="shared" si="9"/>
        <v>0</v>
      </c>
      <c r="X56" s="304"/>
      <c r="Y56" s="304"/>
      <c r="Z56" s="304"/>
      <c r="AA56" s="304"/>
      <c r="AB56" s="304"/>
      <c r="AC56" s="304"/>
      <c r="AD56" s="302">
        <f t="shared" si="11"/>
        <v>0</v>
      </c>
      <c r="AE56" s="305">
        <f t="shared" si="10"/>
        <v>2</v>
      </c>
    </row>
    <row r="57" spans="1:31" x14ac:dyDescent="0.2">
      <c r="A57" s="351"/>
      <c r="B57" s="284" t="s">
        <v>360</v>
      </c>
      <c r="C57" s="300">
        <v>1</v>
      </c>
      <c r="D57" s="300"/>
      <c r="E57" s="300"/>
      <c r="F57" s="300">
        <v>3</v>
      </c>
      <c r="G57" s="300"/>
      <c r="H57" s="300"/>
      <c r="I57" s="301">
        <f t="shared" si="2"/>
        <v>4</v>
      </c>
      <c r="J57" s="300"/>
      <c r="K57" s="300"/>
      <c r="L57" s="300"/>
      <c r="M57" s="300"/>
      <c r="N57" s="300"/>
      <c r="O57" s="300"/>
      <c r="P57" s="302">
        <f t="shared" si="8"/>
        <v>0</v>
      </c>
      <c r="Q57" s="303"/>
      <c r="R57" s="303"/>
      <c r="S57" s="303"/>
      <c r="T57" s="303"/>
      <c r="U57" s="303"/>
      <c r="V57" s="303"/>
      <c r="W57" s="302">
        <f t="shared" si="9"/>
        <v>0</v>
      </c>
      <c r="X57" s="304"/>
      <c r="Y57" s="304"/>
      <c r="Z57" s="304"/>
      <c r="AA57" s="304"/>
      <c r="AB57" s="304"/>
      <c r="AC57" s="304"/>
      <c r="AD57" s="302">
        <f t="shared" si="11"/>
        <v>0</v>
      </c>
      <c r="AE57" s="305">
        <f t="shared" si="10"/>
        <v>4</v>
      </c>
    </row>
    <row r="58" spans="1:31" x14ac:dyDescent="0.2">
      <c r="A58" s="351"/>
      <c r="B58" s="284" t="s">
        <v>361</v>
      </c>
      <c r="C58" s="300">
        <v>1</v>
      </c>
      <c r="D58" s="300"/>
      <c r="E58" s="300"/>
      <c r="F58" s="300"/>
      <c r="G58" s="300"/>
      <c r="H58" s="300"/>
      <c r="I58" s="301">
        <f t="shared" si="2"/>
        <v>1</v>
      </c>
      <c r="J58" s="300"/>
      <c r="K58" s="300"/>
      <c r="L58" s="300"/>
      <c r="M58" s="300"/>
      <c r="N58" s="300"/>
      <c r="O58" s="300"/>
      <c r="P58" s="302">
        <f t="shared" si="8"/>
        <v>0</v>
      </c>
      <c r="Q58" s="303"/>
      <c r="R58" s="303"/>
      <c r="S58" s="303"/>
      <c r="T58" s="303"/>
      <c r="U58" s="303"/>
      <c r="V58" s="303"/>
      <c r="W58" s="302">
        <f t="shared" si="9"/>
        <v>0</v>
      </c>
      <c r="X58" s="304"/>
      <c r="Y58" s="304"/>
      <c r="Z58" s="304"/>
      <c r="AA58" s="304"/>
      <c r="AB58" s="304"/>
      <c r="AC58" s="304"/>
      <c r="AD58" s="302">
        <f t="shared" si="11"/>
        <v>0</v>
      </c>
      <c r="AE58" s="305">
        <f t="shared" si="10"/>
        <v>1</v>
      </c>
    </row>
    <row r="59" spans="1:31" x14ac:dyDescent="0.2">
      <c r="A59" s="351"/>
      <c r="B59" s="284" t="s">
        <v>362</v>
      </c>
      <c r="C59" s="300">
        <v>1</v>
      </c>
      <c r="D59" s="300"/>
      <c r="E59" s="300"/>
      <c r="F59" s="300"/>
      <c r="G59" s="300"/>
      <c r="H59" s="300"/>
      <c r="I59" s="301">
        <f t="shared" si="2"/>
        <v>1</v>
      </c>
      <c r="J59" s="300"/>
      <c r="K59" s="300"/>
      <c r="L59" s="300"/>
      <c r="M59" s="300"/>
      <c r="N59" s="300"/>
      <c r="O59" s="300"/>
      <c r="P59" s="302">
        <f t="shared" si="8"/>
        <v>0</v>
      </c>
      <c r="Q59" s="303"/>
      <c r="R59" s="303"/>
      <c r="S59" s="303"/>
      <c r="T59" s="303"/>
      <c r="U59" s="303"/>
      <c r="V59" s="303"/>
      <c r="W59" s="302">
        <f t="shared" si="9"/>
        <v>0</v>
      </c>
      <c r="X59" s="304"/>
      <c r="Y59" s="304"/>
      <c r="Z59" s="304"/>
      <c r="AA59" s="304"/>
      <c r="AB59" s="304"/>
      <c r="AC59" s="304"/>
      <c r="AD59" s="302">
        <f t="shared" si="11"/>
        <v>0</v>
      </c>
      <c r="AE59" s="305">
        <f t="shared" si="10"/>
        <v>1</v>
      </c>
    </row>
    <row r="60" spans="1:31" x14ac:dyDescent="0.2">
      <c r="A60" s="351"/>
      <c r="B60" s="284" t="s">
        <v>363</v>
      </c>
      <c r="C60" s="300">
        <v>2</v>
      </c>
      <c r="D60" s="300"/>
      <c r="E60" s="300"/>
      <c r="F60" s="300"/>
      <c r="G60" s="300"/>
      <c r="H60" s="300"/>
      <c r="I60" s="301">
        <f t="shared" si="2"/>
        <v>2</v>
      </c>
      <c r="J60" s="300"/>
      <c r="K60" s="300"/>
      <c r="L60" s="300"/>
      <c r="M60" s="300"/>
      <c r="N60" s="300"/>
      <c r="O60" s="300"/>
      <c r="P60" s="302">
        <f t="shared" si="8"/>
        <v>0</v>
      </c>
      <c r="Q60" s="303"/>
      <c r="R60" s="303"/>
      <c r="S60" s="303"/>
      <c r="T60" s="303"/>
      <c r="U60" s="303"/>
      <c r="V60" s="303"/>
      <c r="W60" s="302">
        <f t="shared" si="9"/>
        <v>0</v>
      </c>
      <c r="X60" s="304"/>
      <c r="Y60" s="304"/>
      <c r="Z60" s="304"/>
      <c r="AA60" s="304"/>
      <c r="AB60" s="304"/>
      <c r="AC60" s="304"/>
      <c r="AD60" s="302">
        <f t="shared" si="11"/>
        <v>0</v>
      </c>
      <c r="AE60" s="305">
        <f t="shared" si="10"/>
        <v>2</v>
      </c>
    </row>
    <row r="61" spans="1:31" x14ac:dyDescent="0.2">
      <c r="A61" s="351"/>
      <c r="B61" s="284" t="s">
        <v>364</v>
      </c>
      <c r="C61" s="300">
        <v>1</v>
      </c>
      <c r="D61" s="300"/>
      <c r="E61" s="300"/>
      <c r="F61" s="300"/>
      <c r="G61" s="300"/>
      <c r="H61" s="300"/>
      <c r="I61" s="301">
        <f t="shared" si="2"/>
        <v>1</v>
      </c>
      <c r="J61" s="300"/>
      <c r="K61" s="300"/>
      <c r="L61" s="300"/>
      <c r="M61" s="300"/>
      <c r="N61" s="300"/>
      <c r="O61" s="300"/>
      <c r="P61" s="302">
        <f t="shared" si="8"/>
        <v>0</v>
      </c>
      <c r="Q61" s="303"/>
      <c r="R61" s="303"/>
      <c r="S61" s="303"/>
      <c r="T61" s="303"/>
      <c r="U61" s="303"/>
      <c r="V61" s="303"/>
      <c r="W61" s="302">
        <f t="shared" si="9"/>
        <v>0</v>
      </c>
      <c r="X61" s="304"/>
      <c r="Y61" s="304"/>
      <c r="Z61" s="304"/>
      <c r="AA61" s="304"/>
      <c r="AB61" s="304"/>
      <c r="AC61" s="304"/>
      <c r="AD61" s="302">
        <f t="shared" si="11"/>
        <v>0</v>
      </c>
      <c r="AE61" s="305">
        <f t="shared" si="10"/>
        <v>1</v>
      </c>
    </row>
    <row r="62" spans="1:31" x14ac:dyDescent="0.2">
      <c r="A62" s="351"/>
      <c r="B62" s="284" t="s">
        <v>372</v>
      </c>
      <c r="C62" s="300"/>
      <c r="D62" s="300"/>
      <c r="E62" s="300"/>
      <c r="F62" s="300">
        <v>1</v>
      </c>
      <c r="G62" s="300"/>
      <c r="H62" s="300"/>
      <c r="I62" s="301">
        <f t="shared" si="2"/>
        <v>1</v>
      </c>
      <c r="J62" s="300"/>
      <c r="K62" s="300"/>
      <c r="L62" s="300"/>
      <c r="M62" s="300"/>
      <c r="N62" s="300"/>
      <c r="O62" s="300"/>
      <c r="P62" s="302">
        <f t="shared" si="8"/>
        <v>0</v>
      </c>
      <c r="Q62" s="303"/>
      <c r="R62" s="303"/>
      <c r="S62" s="303"/>
      <c r="T62" s="303"/>
      <c r="U62" s="303"/>
      <c r="V62" s="303"/>
      <c r="W62" s="302">
        <f t="shared" si="9"/>
        <v>0</v>
      </c>
      <c r="X62" s="304"/>
      <c r="Y62" s="304"/>
      <c r="Z62" s="304"/>
      <c r="AA62" s="304"/>
      <c r="AB62" s="304"/>
      <c r="AC62" s="304"/>
      <c r="AD62" s="302">
        <f t="shared" si="11"/>
        <v>0</v>
      </c>
      <c r="AE62" s="305">
        <f t="shared" si="10"/>
        <v>1</v>
      </c>
    </row>
    <row r="63" spans="1:31" x14ac:dyDescent="0.2">
      <c r="A63" s="351"/>
      <c r="B63" s="284" t="s">
        <v>373</v>
      </c>
      <c r="C63" s="300"/>
      <c r="D63" s="300"/>
      <c r="E63" s="300"/>
      <c r="F63" s="300">
        <v>5</v>
      </c>
      <c r="G63" s="300"/>
      <c r="H63" s="300"/>
      <c r="I63" s="301">
        <f t="shared" si="2"/>
        <v>5</v>
      </c>
      <c r="J63" s="300"/>
      <c r="K63" s="300"/>
      <c r="L63" s="300"/>
      <c r="M63" s="300"/>
      <c r="N63" s="300"/>
      <c r="O63" s="300"/>
      <c r="P63" s="302">
        <f t="shared" si="8"/>
        <v>0</v>
      </c>
      <c r="Q63" s="303"/>
      <c r="R63" s="303"/>
      <c r="S63" s="303"/>
      <c r="T63" s="303"/>
      <c r="U63" s="303"/>
      <c r="V63" s="303"/>
      <c r="W63" s="302">
        <f t="shared" si="9"/>
        <v>0</v>
      </c>
      <c r="X63" s="304"/>
      <c r="Y63" s="304"/>
      <c r="Z63" s="304"/>
      <c r="AA63" s="304"/>
      <c r="AB63" s="304"/>
      <c r="AC63" s="304"/>
      <c r="AD63" s="302">
        <f t="shared" si="11"/>
        <v>0</v>
      </c>
      <c r="AE63" s="305">
        <f t="shared" si="10"/>
        <v>5</v>
      </c>
    </row>
    <row r="64" spans="1:31" x14ac:dyDescent="0.2">
      <c r="A64" s="351"/>
      <c r="B64" s="284" t="s">
        <v>374</v>
      </c>
      <c r="C64" s="300"/>
      <c r="D64" s="300"/>
      <c r="E64" s="300"/>
      <c r="F64" s="300">
        <v>3</v>
      </c>
      <c r="G64" s="300"/>
      <c r="H64" s="300"/>
      <c r="I64" s="301">
        <f t="shared" si="2"/>
        <v>3</v>
      </c>
      <c r="J64" s="300"/>
      <c r="K64" s="300"/>
      <c r="L64" s="300"/>
      <c r="M64" s="300"/>
      <c r="N64" s="300"/>
      <c r="O64" s="300"/>
      <c r="P64" s="302">
        <f t="shared" si="8"/>
        <v>0</v>
      </c>
      <c r="Q64" s="303"/>
      <c r="R64" s="303"/>
      <c r="S64" s="303"/>
      <c r="T64" s="303"/>
      <c r="U64" s="303"/>
      <c r="V64" s="303"/>
      <c r="W64" s="302">
        <f t="shared" si="9"/>
        <v>0</v>
      </c>
      <c r="X64" s="304"/>
      <c r="Y64" s="304"/>
      <c r="Z64" s="304"/>
      <c r="AA64" s="304"/>
      <c r="AB64" s="304"/>
      <c r="AC64" s="304"/>
      <c r="AD64" s="302">
        <f t="shared" si="11"/>
        <v>0</v>
      </c>
      <c r="AE64" s="305">
        <f t="shared" si="10"/>
        <v>3</v>
      </c>
    </row>
    <row r="66" spans="1:1" ht="15" x14ac:dyDescent="0.2">
      <c r="A66" s="286" t="s">
        <v>382</v>
      </c>
    </row>
    <row r="67" spans="1:1" ht="15" x14ac:dyDescent="0.2">
      <c r="A67" s="282" t="s">
        <v>383</v>
      </c>
    </row>
    <row r="68" spans="1:1" ht="15" x14ac:dyDescent="0.2">
      <c r="A68" s="282" t="s">
        <v>384</v>
      </c>
    </row>
    <row r="69" spans="1:1" ht="15" x14ac:dyDescent="0.2">
      <c r="A69" s="282" t="s">
        <v>385</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390</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2076</v>
      </c>
      <c r="E4" s="303"/>
      <c r="F4" s="303">
        <v>2201</v>
      </c>
      <c r="G4" s="303"/>
      <c r="H4" s="303">
        <v>2623</v>
      </c>
      <c r="I4" s="302">
        <f>SUM(C4:H4)</f>
        <v>6900</v>
      </c>
      <c r="J4" s="303">
        <v>2502</v>
      </c>
      <c r="K4" s="303"/>
      <c r="L4" s="303">
        <v>2532</v>
      </c>
      <c r="M4" s="303"/>
      <c r="N4" s="303">
        <v>2991</v>
      </c>
      <c r="O4" s="303"/>
      <c r="P4" s="302">
        <f>SUM(J4:O4)</f>
        <v>8025</v>
      </c>
      <c r="Q4" s="303">
        <v>2768</v>
      </c>
      <c r="R4" s="303"/>
      <c r="S4" s="303">
        <v>2724</v>
      </c>
      <c r="T4" s="303"/>
      <c r="U4" s="303">
        <v>2750</v>
      </c>
      <c r="V4" s="303"/>
      <c r="W4" s="302">
        <f t="shared" ref="W4:W10" si="0">SUM(Q4:V4)</f>
        <v>8242</v>
      </c>
      <c r="X4" s="304">
        <v>3116</v>
      </c>
      <c r="Y4" s="304"/>
      <c r="Z4" s="304">
        <v>3070</v>
      </c>
      <c r="AA4" s="304"/>
      <c r="AB4" s="304">
        <v>3328</v>
      </c>
      <c r="AC4" s="304"/>
      <c r="AD4" s="302">
        <f>SUM(X4:AC4)</f>
        <v>9514</v>
      </c>
      <c r="AE4" s="305">
        <f t="shared" ref="AE4:AE12" si="1">SUM(I4,P4,W4,AD4)</f>
        <v>32681</v>
      </c>
    </row>
    <row r="5" spans="1:31" x14ac:dyDescent="0.2">
      <c r="A5" s="2" t="s">
        <v>77</v>
      </c>
      <c r="B5" s="295"/>
      <c r="C5" s="306"/>
      <c r="D5" s="306">
        <v>9619</v>
      </c>
      <c r="E5" s="306"/>
      <c r="F5" s="306">
        <v>8868</v>
      </c>
      <c r="G5" s="306"/>
      <c r="H5" s="306">
        <v>9376</v>
      </c>
      <c r="I5" s="302">
        <f t="shared" ref="I5:I74" si="2">SUM(C5:H5)</f>
        <v>27863</v>
      </c>
      <c r="J5" s="306">
        <v>9642</v>
      </c>
      <c r="K5" s="306"/>
      <c r="L5" s="306">
        <v>8162</v>
      </c>
      <c r="M5" s="306"/>
      <c r="N5" s="306">
        <v>8719</v>
      </c>
      <c r="O5" s="306"/>
      <c r="P5" s="302">
        <f>SUM(J5:N5)</f>
        <v>26523</v>
      </c>
      <c r="Q5" s="306">
        <v>8880</v>
      </c>
      <c r="R5" s="306"/>
      <c r="S5" s="306">
        <v>7830</v>
      </c>
      <c r="T5" s="306"/>
      <c r="U5" s="306">
        <v>8961</v>
      </c>
      <c r="V5" s="306"/>
      <c r="W5" s="302">
        <f t="shared" si="0"/>
        <v>25671</v>
      </c>
      <c r="X5" s="307">
        <v>8020</v>
      </c>
      <c r="Y5" s="307"/>
      <c r="Z5" s="307">
        <v>7301</v>
      </c>
      <c r="AA5" s="307"/>
      <c r="AB5" s="307">
        <v>8242</v>
      </c>
      <c r="AC5" s="307"/>
      <c r="AD5" s="302">
        <f t="shared" ref="AD5:AD12" si="3">SUM(X5:AC5)</f>
        <v>23563</v>
      </c>
      <c r="AE5" s="305">
        <f t="shared" si="1"/>
        <v>103620</v>
      </c>
    </row>
    <row r="6" spans="1:31" x14ac:dyDescent="0.2">
      <c r="A6" s="347" t="s">
        <v>79</v>
      </c>
      <c r="B6" s="341" t="s">
        <v>159</v>
      </c>
      <c r="C6" s="303"/>
      <c r="D6" s="303">
        <v>2898</v>
      </c>
      <c r="E6" s="303"/>
      <c r="F6" s="303">
        <v>2670</v>
      </c>
      <c r="G6" s="303"/>
      <c r="H6" s="303">
        <v>2454</v>
      </c>
      <c r="I6" s="302">
        <f t="shared" si="2"/>
        <v>8022</v>
      </c>
      <c r="J6" s="303">
        <v>2580</v>
      </c>
      <c r="K6" s="303"/>
      <c r="L6" s="303">
        <v>2676</v>
      </c>
      <c r="M6" s="303"/>
      <c r="N6" s="303">
        <v>2436</v>
      </c>
      <c r="O6" s="303"/>
      <c r="P6" s="302">
        <f>SUM(J6:N6)</f>
        <v>7692</v>
      </c>
      <c r="Q6" s="303">
        <v>2364</v>
      </c>
      <c r="R6" s="303"/>
      <c r="S6" s="303">
        <v>2550</v>
      </c>
      <c r="T6" s="303"/>
      <c r="U6" s="303">
        <v>2676</v>
      </c>
      <c r="V6" s="303"/>
      <c r="W6" s="302">
        <f t="shared" si="0"/>
        <v>7590</v>
      </c>
      <c r="X6" s="304">
        <v>2676</v>
      </c>
      <c r="Y6" s="304"/>
      <c r="Z6" s="304">
        <v>2556</v>
      </c>
      <c r="AA6" s="304"/>
      <c r="AB6" s="304">
        <v>2436</v>
      </c>
      <c r="AC6" s="304"/>
      <c r="AD6" s="302">
        <f t="shared" si="3"/>
        <v>7668</v>
      </c>
      <c r="AE6" s="305">
        <f t="shared" si="1"/>
        <v>30972</v>
      </c>
    </row>
    <row r="7" spans="1:31" x14ac:dyDescent="0.2">
      <c r="A7" s="347"/>
      <c r="B7" s="291" t="s">
        <v>366</v>
      </c>
      <c r="C7" s="303">
        <v>1992</v>
      </c>
      <c r="D7" s="303"/>
      <c r="E7" s="303">
        <v>1920</v>
      </c>
      <c r="F7" s="303"/>
      <c r="G7" s="303">
        <v>1968</v>
      </c>
      <c r="H7" s="303"/>
      <c r="I7" s="302">
        <f t="shared" si="2"/>
        <v>5880</v>
      </c>
      <c r="J7" s="303"/>
      <c r="K7" s="303">
        <v>2040</v>
      </c>
      <c r="L7" s="303"/>
      <c r="M7" s="303">
        <v>2112</v>
      </c>
      <c r="N7" s="303"/>
      <c r="O7" s="303">
        <v>1920</v>
      </c>
      <c r="P7" s="302">
        <f>SUM(J7:O7)</f>
        <v>6072</v>
      </c>
      <c r="Q7" s="303"/>
      <c r="R7" s="303">
        <v>1872</v>
      </c>
      <c r="S7" s="303"/>
      <c r="T7" s="303">
        <v>1872</v>
      </c>
      <c r="U7" s="303"/>
      <c r="V7" s="303">
        <v>2040</v>
      </c>
      <c r="W7" s="302">
        <f t="shared" si="0"/>
        <v>5784</v>
      </c>
      <c r="X7" s="304"/>
      <c r="Y7" s="304">
        <v>2036</v>
      </c>
      <c r="Z7" s="304"/>
      <c r="AA7" s="304">
        <v>1872</v>
      </c>
      <c r="AB7" s="304"/>
      <c r="AC7" s="304">
        <v>1800</v>
      </c>
      <c r="AD7" s="302">
        <f t="shared" si="3"/>
        <v>5708</v>
      </c>
      <c r="AE7" s="305">
        <f t="shared" si="1"/>
        <v>23444</v>
      </c>
    </row>
    <row r="8" spans="1:31" x14ac:dyDescent="0.2">
      <c r="A8" s="347"/>
      <c r="B8" s="291" t="s">
        <v>367</v>
      </c>
      <c r="C8" s="303">
        <v>576</v>
      </c>
      <c r="D8" s="303"/>
      <c r="E8" s="303">
        <v>600</v>
      </c>
      <c r="F8" s="303"/>
      <c r="G8" s="303">
        <v>456</v>
      </c>
      <c r="H8" s="303"/>
      <c r="I8" s="302">
        <f t="shared" si="2"/>
        <v>1632</v>
      </c>
      <c r="J8" s="303"/>
      <c r="K8" s="303">
        <v>480</v>
      </c>
      <c r="L8" s="303"/>
      <c r="M8" s="303">
        <v>504</v>
      </c>
      <c r="N8" s="303"/>
      <c r="O8" s="303">
        <v>456</v>
      </c>
      <c r="P8" s="302">
        <f>SUM(J8:O8)</f>
        <v>1440</v>
      </c>
      <c r="Q8" s="303"/>
      <c r="R8" s="303">
        <v>432</v>
      </c>
      <c r="S8" s="303"/>
      <c r="T8" s="303">
        <v>456</v>
      </c>
      <c r="U8" s="303"/>
      <c r="V8" s="303">
        <v>576</v>
      </c>
      <c r="W8" s="302">
        <f t="shared" si="0"/>
        <v>1464</v>
      </c>
      <c r="X8" s="304"/>
      <c r="Y8" s="304">
        <v>480</v>
      </c>
      <c r="Z8" s="304"/>
      <c r="AA8" s="304">
        <v>624</v>
      </c>
      <c r="AB8" s="304"/>
      <c r="AC8" s="304">
        <v>576</v>
      </c>
      <c r="AD8" s="302">
        <f t="shared" si="3"/>
        <v>1680</v>
      </c>
      <c r="AE8" s="305">
        <f t="shared" si="1"/>
        <v>6216</v>
      </c>
    </row>
    <row r="9" spans="1:31" x14ac:dyDescent="0.2">
      <c r="A9" s="347"/>
      <c r="B9" s="291" t="s">
        <v>368</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369</v>
      </c>
      <c r="C10" s="303">
        <v>330</v>
      </c>
      <c r="D10" s="303"/>
      <c r="E10" s="303">
        <v>150</v>
      </c>
      <c r="F10" s="303"/>
      <c r="G10" s="303"/>
      <c r="H10" s="303">
        <v>30</v>
      </c>
      <c r="I10" s="302">
        <f t="shared" si="2"/>
        <v>510</v>
      </c>
      <c r="J10" s="303">
        <v>60</v>
      </c>
      <c r="K10" s="303"/>
      <c r="L10" s="303"/>
      <c r="M10" s="303">
        <v>60</v>
      </c>
      <c r="N10" s="303"/>
      <c r="O10" s="303">
        <v>60</v>
      </c>
      <c r="P10" s="302">
        <f>SUM(J10:O10)</f>
        <v>180</v>
      </c>
      <c r="Q10" s="303"/>
      <c r="R10" s="303">
        <v>2364</v>
      </c>
      <c r="S10" s="303"/>
      <c r="T10" s="303">
        <v>60</v>
      </c>
      <c r="U10" s="303"/>
      <c r="V10" s="303">
        <v>60</v>
      </c>
      <c r="W10" s="302">
        <f t="shared" si="0"/>
        <v>2484</v>
      </c>
      <c r="X10" s="304"/>
      <c r="Y10" s="304">
        <v>60</v>
      </c>
      <c r="Z10" s="304"/>
      <c r="AA10" s="304">
        <v>60</v>
      </c>
      <c r="AB10" s="304"/>
      <c r="AC10" s="304">
        <v>60</v>
      </c>
      <c r="AD10" s="302">
        <f t="shared" si="3"/>
        <v>180</v>
      </c>
      <c r="AE10" s="305">
        <f t="shared" si="1"/>
        <v>3354</v>
      </c>
    </row>
    <row r="11" spans="1:31" x14ac:dyDescent="0.2">
      <c r="A11" s="336" t="s">
        <v>389</v>
      </c>
      <c r="B11" s="337"/>
      <c r="C11" s="338"/>
      <c r="D11" s="338">
        <v>40</v>
      </c>
      <c r="E11" s="338"/>
      <c r="F11" s="338">
        <v>28</v>
      </c>
      <c r="G11" s="338"/>
      <c r="H11" s="338">
        <v>60</v>
      </c>
      <c r="I11" s="302">
        <f>SUM(C11:H11)</f>
        <v>128</v>
      </c>
      <c r="J11" s="338">
        <v>30</v>
      </c>
      <c r="K11" s="338"/>
      <c r="L11" s="338">
        <v>37</v>
      </c>
      <c r="M11" s="338"/>
      <c r="N11" s="338">
        <v>21</v>
      </c>
      <c r="O11" s="338"/>
      <c r="P11" s="302">
        <f>SUM(J11:O11)</f>
        <v>88</v>
      </c>
      <c r="Q11" s="338"/>
      <c r="R11" s="338"/>
      <c r="S11" s="338"/>
      <c r="T11" s="338"/>
      <c r="U11" s="338">
        <v>48</v>
      </c>
      <c r="V11" s="338"/>
      <c r="W11" s="302">
        <f>SUM(Q11:V11)</f>
        <v>48</v>
      </c>
      <c r="X11" s="339"/>
      <c r="Y11" s="339"/>
      <c r="Z11" s="339"/>
      <c r="AA11" s="339"/>
      <c r="AB11" s="339"/>
      <c r="AC11" s="339"/>
      <c r="AD11" s="302">
        <f>SUM(X11:AC11)</f>
        <v>0</v>
      </c>
      <c r="AE11" s="305">
        <f>SUM(I11,P11,W11,AD11)</f>
        <v>264</v>
      </c>
    </row>
    <row r="12" spans="1:31" x14ac:dyDescent="0.2">
      <c r="A12" s="340" t="s">
        <v>76</v>
      </c>
      <c r="B12" s="341"/>
      <c r="C12" s="342"/>
      <c r="D12" s="342">
        <f>SUM(D4:D6)</f>
        <v>14593</v>
      </c>
      <c r="E12" s="342"/>
      <c r="F12" s="342">
        <f>SUM(F4:F6)</f>
        <v>13739</v>
      </c>
      <c r="G12" s="342"/>
      <c r="H12" s="342">
        <f>SUM(H4:H6)</f>
        <v>14453</v>
      </c>
      <c r="I12" s="302">
        <f t="shared" si="2"/>
        <v>42785</v>
      </c>
      <c r="J12" s="342">
        <f>SUM(J4:J6)</f>
        <v>14724</v>
      </c>
      <c r="K12" s="342"/>
      <c r="L12" s="342">
        <f>SUM(L4:L6)</f>
        <v>13370</v>
      </c>
      <c r="M12" s="342"/>
      <c r="N12" s="342">
        <f>SUM(N4:N6)</f>
        <v>14146</v>
      </c>
      <c r="O12" s="342"/>
      <c r="P12" s="302">
        <f>SUM(J12:N12)</f>
        <v>42240</v>
      </c>
      <c r="Q12" s="342">
        <f>SUM(Q4:Q6)</f>
        <v>14012</v>
      </c>
      <c r="R12" s="342"/>
      <c r="S12" s="342">
        <f>SUM(S4:S6)</f>
        <v>13104</v>
      </c>
      <c r="T12" s="342"/>
      <c r="U12" s="342">
        <f>SUM(U4:U6)</f>
        <v>14387</v>
      </c>
      <c r="V12" s="342"/>
      <c r="W12" s="342">
        <f t="shared" ref="W12:AB12" si="4">SUM(W4:W6)</f>
        <v>41503</v>
      </c>
      <c r="X12" s="342">
        <f t="shared" si="4"/>
        <v>13812</v>
      </c>
      <c r="Y12" s="342"/>
      <c r="Z12" s="342">
        <f t="shared" si="4"/>
        <v>12927</v>
      </c>
      <c r="AA12" s="342"/>
      <c r="AB12" s="342">
        <f t="shared" si="4"/>
        <v>14006</v>
      </c>
      <c r="AC12" s="342"/>
      <c r="AD12" s="302">
        <f t="shared" si="3"/>
        <v>40745</v>
      </c>
      <c r="AE12" s="305">
        <f t="shared" si="1"/>
        <v>167273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494</v>
      </c>
      <c r="E14" s="303"/>
      <c r="F14" s="303">
        <v>486</v>
      </c>
      <c r="G14" s="303"/>
      <c r="H14" s="303">
        <v>473</v>
      </c>
      <c r="I14" s="302">
        <f t="shared" si="2"/>
        <v>1453</v>
      </c>
      <c r="J14" s="303">
        <v>470</v>
      </c>
      <c r="K14" s="303"/>
      <c r="L14" s="304">
        <v>459</v>
      </c>
      <c r="M14" s="304"/>
      <c r="N14" s="303">
        <v>465</v>
      </c>
      <c r="O14" s="303"/>
      <c r="P14" s="302">
        <f>SUM(J14:N14)</f>
        <v>1394</v>
      </c>
      <c r="Q14" s="304">
        <v>463</v>
      </c>
      <c r="R14" s="304"/>
      <c r="S14" s="304">
        <v>457</v>
      </c>
      <c r="T14" s="304"/>
      <c r="U14" s="304">
        <v>465</v>
      </c>
      <c r="V14" s="304"/>
      <c r="W14" s="302">
        <f>SUM(Q14:V14)</f>
        <v>1385</v>
      </c>
      <c r="X14" s="304">
        <v>466</v>
      </c>
      <c r="Y14" s="304"/>
      <c r="Z14" s="304">
        <v>479</v>
      </c>
      <c r="AA14" s="304"/>
      <c r="AB14" s="304">
        <v>489</v>
      </c>
      <c r="AC14" s="304"/>
      <c r="AD14" s="302">
        <f>SUM(X14:AC14)</f>
        <v>1434</v>
      </c>
      <c r="AE14" s="305">
        <f>SUM(I14,P14,W14,AD14)</f>
        <v>5666</v>
      </c>
    </row>
    <row r="15" spans="1:31" x14ac:dyDescent="0.2">
      <c r="A15" s="285" t="s">
        <v>91</v>
      </c>
      <c r="B15" s="295"/>
      <c r="C15" s="306"/>
      <c r="D15" s="306">
        <v>26</v>
      </c>
      <c r="E15" s="306"/>
      <c r="F15" s="306">
        <v>27</v>
      </c>
      <c r="G15" s="306"/>
      <c r="H15" s="306">
        <v>31</v>
      </c>
      <c r="I15" s="302">
        <f t="shared" si="2"/>
        <v>84</v>
      </c>
      <c r="J15" s="306">
        <v>28</v>
      </c>
      <c r="K15" s="306"/>
      <c r="L15" s="306">
        <v>26</v>
      </c>
      <c r="M15" s="306"/>
      <c r="N15" s="306">
        <v>30</v>
      </c>
      <c r="O15" s="306"/>
      <c r="P15" s="302">
        <f>SUM(J15:N15)</f>
        <v>84</v>
      </c>
      <c r="Q15" s="307">
        <v>43</v>
      </c>
      <c r="R15" s="325"/>
      <c r="S15" s="307">
        <v>33</v>
      </c>
      <c r="T15" s="307"/>
      <c r="U15" s="307">
        <v>38</v>
      </c>
      <c r="V15" s="307"/>
      <c r="W15" s="302">
        <f>SUM(Q15:V15)</f>
        <v>114</v>
      </c>
      <c r="X15" s="307">
        <v>32</v>
      </c>
      <c r="Y15" s="307"/>
      <c r="Z15" s="307">
        <v>28</v>
      </c>
      <c r="AA15" s="307"/>
      <c r="AB15" s="307">
        <v>38</v>
      </c>
      <c r="AC15" s="307"/>
      <c r="AD15" s="302">
        <f>SUM(X15:AC15)</f>
        <v>98</v>
      </c>
      <c r="AE15" s="305">
        <f>SUM(I15,P15,W15,AD15)</f>
        <v>380</v>
      </c>
    </row>
    <row r="16" spans="1:31" x14ac:dyDescent="0.2">
      <c r="A16" s="289" t="s">
        <v>324</v>
      </c>
      <c r="B16" s="323"/>
      <c r="C16" s="324"/>
      <c r="D16" s="324">
        <v>41</v>
      </c>
      <c r="E16" s="324"/>
      <c r="F16" s="324">
        <v>36</v>
      </c>
      <c r="G16" s="324"/>
      <c r="H16" s="324">
        <v>49</v>
      </c>
      <c r="I16" s="314">
        <f t="shared" si="2"/>
        <v>126</v>
      </c>
      <c r="J16" s="324">
        <v>44</v>
      </c>
      <c r="K16" s="324"/>
      <c r="L16" s="324">
        <v>30</v>
      </c>
      <c r="M16" s="324"/>
      <c r="N16" s="324">
        <v>106</v>
      </c>
      <c r="O16" s="324"/>
      <c r="P16" s="314">
        <f>SUM(J16:N16)</f>
        <v>180</v>
      </c>
      <c r="Q16" s="315">
        <v>41</v>
      </c>
      <c r="R16" s="326"/>
      <c r="S16" s="315">
        <v>43</v>
      </c>
      <c r="T16" s="315"/>
      <c r="U16" s="315">
        <v>33</v>
      </c>
      <c r="V16" s="315"/>
      <c r="W16" s="314">
        <f>SUM(Q16:V16)</f>
        <v>117</v>
      </c>
      <c r="X16" s="315">
        <v>53</v>
      </c>
      <c r="Y16" s="315"/>
      <c r="Z16" s="315">
        <v>37</v>
      </c>
      <c r="AA16" s="315"/>
      <c r="AB16" s="315">
        <v>31</v>
      </c>
      <c r="AC16" s="315"/>
      <c r="AD16" s="302">
        <f>SUM(X16:AC16)</f>
        <v>121</v>
      </c>
      <c r="AE16" s="316">
        <f>SUM(I16,P16,W16,AD16)</f>
        <v>544</v>
      </c>
    </row>
    <row r="17" spans="1:31" s="5" customFormat="1" x14ac:dyDescent="0.2">
      <c r="A17" s="253" t="s">
        <v>280</v>
      </c>
      <c r="B17" s="296"/>
      <c r="C17" s="310"/>
      <c r="D17" s="310">
        <f>SUM(D15-D16)</f>
        <v>-15</v>
      </c>
      <c r="E17" s="310"/>
      <c r="F17" s="310">
        <f>SUM(F15-F16)</f>
        <v>-9</v>
      </c>
      <c r="G17" s="310"/>
      <c r="H17" s="310">
        <f>SUM(H15-H16)</f>
        <v>-18</v>
      </c>
      <c r="I17" s="302">
        <f t="shared" si="2"/>
        <v>-42</v>
      </c>
      <c r="J17" s="310">
        <f>SUM(J15-J16)</f>
        <v>-16</v>
      </c>
      <c r="K17" s="310"/>
      <c r="L17" s="310">
        <f>SUM(L15-L16)</f>
        <v>-4</v>
      </c>
      <c r="M17" s="310"/>
      <c r="N17" s="310">
        <f>SUM(N15-N16)</f>
        <v>-76</v>
      </c>
      <c r="O17" s="310"/>
      <c r="P17" s="302">
        <f>SUM(J17:N17)</f>
        <v>-96</v>
      </c>
      <c r="Q17" s="310">
        <f>SUM(Q15-Q16)</f>
        <v>2</v>
      </c>
      <c r="R17" s="310"/>
      <c r="S17" s="310">
        <f>SUM(S15-S16)</f>
        <v>-10</v>
      </c>
      <c r="T17" s="310"/>
      <c r="U17" s="310">
        <f>SUM(U15-U16)</f>
        <v>5</v>
      </c>
      <c r="V17" s="310"/>
      <c r="W17" s="310">
        <f t="shared" ref="W17:AB17" si="5">SUM(W15-W16)</f>
        <v>-3</v>
      </c>
      <c r="X17" s="310">
        <f t="shared" si="5"/>
        <v>-21</v>
      </c>
      <c r="Y17" s="310"/>
      <c r="Z17" s="310">
        <f t="shared" si="5"/>
        <v>-9</v>
      </c>
      <c r="AA17" s="310"/>
      <c r="AB17" s="310">
        <f t="shared" si="5"/>
        <v>7</v>
      </c>
      <c r="AC17" s="310"/>
      <c r="AD17" s="302">
        <f>SUM(X17:AC17)</f>
        <v>-23</v>
      </c>
      <c r="AE17" s="305">
        <f>SUM(I17,P17,W17,AD17)</f>
        <v>-164</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370</v>
      </c>
      <c r="B20" s="294"/>
      <c r="C20" s="303"/>
      <c r="D20" s="303">
        <v>205</v>
      </c>
      <c r="E20" s="303"/>
      <c r="F20" s="303">
        <v>213</v>
      </c>
      <c r="G20" s="303"/>
      <c r="H20" s="303">
        <v>201</v>
      </c>
      <c r="I20" s="302">
        <f t="shared" si="2"/>
        <v>619</v>
      </c>
      <c r="J20" s="303">
        <v>196</v>
      </c>
      <c r="K20" s="303"/>
      <c r="L20" s="303">
        <v>183</v>
      </c>
      <c r="M20" s="303"/>
      <c r="N20" s="303">
        <v>207</v>
      </c>
      <c r="O20" s="303"/>
      <c r="P20" s="302">
        <f>SUM(J20:N20)</f>
        <v>586</v>
      </c>
      <c r="Q20" s="304">
        <v>378</v>
      </c>
      <c r="R20" s="329"/>
      <c r="S20" s="303">
        <v>337</v>
      </c>
      <c r="T20" s="303"/>
      <c r="U20" s="303">
        <v>365</v>
      </c>
      <c r="V20" s="303"/>
      <c r="W20" s="302">
        <f>SUM(Q20:V20)</f>
        <v>1080</v>
      </c>
      <c r="X20" s="304">
        <v>343</v>
      </c>
      <c r="Y20" s="304"/>
      <c r="Z20" s="304">
        <v>361</v>
      </c>
      <c r="AA20" s="304"/>
      <c r="AB20" s="304">
        <v>428</v>
      </c>
      <c r="AC20" s="304"/>
      <c r="AD20" s="302">
        <f>SUM(X20:AC20)</f>
        <v>1132</v>
      </c>
      <c r="AE20" s="305">
        <f>SUM(I20,P20,W20,AD20)</f>
        <v>3417</v>
      </c>
    </row>
    <row r="21" spans="1:31" x14ac:dyDescent="0.2">
      <c r="A21" s="16" t="s">
        <v>365</v>
      </c>
      <c r="B21" s="295"/>
      <c r="C21" s="306"/>
      <c r="D21" s="306"/>
      <c r="E21" s="306"/>
      <c r="F21" s="306"/>
      <c r="G21" s="306"/>
      <c r="H21" s="306"/>
      <c r="I21" s="302">
        <f t="shared" si="2"/>
        <v>0</v>
      </c>
      <c r="J21" s="306"/>
      <c r="K21" s="306"/>
      <c r="L21" s="306"/>
      <c r="M21" s="306"/>
      <c r="N21" s="306">
        <v>93</v>
      </c>
      <c r="O21" s="306"/>
      <c r="P21" s="302">
        <f>SUM(J21:N21)</f>
        <v>93</v>
      </c>
      <c r="Q21" s="307">
        <v>89</v>
      </c>
      <c r="R21" s="330"/>
      <c r="S21" s="306">
        <v>88</v>
      </c>
      <c r="T21" s="306"/>
      <c r="U21" s="306">
        <v>91</v>
      </c>
      <c r="V21" s="306"/>
      <c r="W21" s="302">
        <f>SUM(Q21:V21)</f>
        <v>268</v>
      </c>
      <c r="X21" s="307">
        <v>86</v>
      </c>
      <c r="Y21" s="307"/>
      <c r="Z21" s="307">
        <v>93</v>
      </c>
      <c r="AA21" s="307"/>
      <c r="AB21" s="307">
        <v>95</v>
      </c>
      <c r="AC21" s="307"/>
      <c r="AD21" s="302">
        <f>SUM(X21:AC21)</f>
        <v>274</v>
      </c>
      <c r="AE21" s="305">
        <f>SUM(I21,P21,W21,AD21)</f>
        <v>635</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360</v>
      </c>
      <c r="E25" s="303"/>
      <c r="F25" s="303">
        <v>349</v>
      </c>
      <c r="G25" s="303"/>
      <c r="H25" s="303">
        <v>421</v>
      </c>
      <c r="I25" s="302">
        <f t="shared" si="2"/>
        <v>1130</v>
      </c>
      <c r="J25" s="303">
        <v>374</v>
      </c>
      <c r="K25" s="303"/>
      <c r="L25" s="303">
        <v>385</v>
      </c>
      <c r="M25" s="303"/>
      <c r="N25" s="303">
        <v>426</v>
      </c>
      <c r="O25" s="303"/>
      <c r="P25" s="302">
        <f>SUM(J25:N25)</f>
        <v>1185</v>
      </c>
      <c r="Q25" s="304">
        <v>372</v>
      </c>
      <c r="R25" s="332"/>
      <c r="S25" s="303">
        <v>508</v>
      </c>
      <c r="T25" s="303"/>
      <c r="U25" s="303">
        <v>506</v>
      </c>
      <c r="V25" s="303"/>
      <c r="W25" s="302">
        <f>SUM(Q25:V25)</f>
        <v>1386</v>
      </c>
      <c r="X25" s="304">
        <v>713</v>
      </c>
      <c r="Y25" s="304"/>
      <c r="Z25" s="304">
        <v>777</v>
      </c>
      <c r="AA25" s="304"/>
      <c r="AB25" s="304">
        <v>680</v>
      </c>
      <c r="AC25" s="304"/>
      <c r="AD25" s="302">
        <f>SUM(X25:AC25)</f>
        <v>2170</v>
      </c>
      <c r="AE25" s="305">
        <f>SUM(I25,P25,W25,AD25)</f>
        <v>5871</v>
      </c>
    </row>
    <row r="26" spans="1:31" x14ac:dyDescent="0.2">
      <c r="A26" s="1" t="s">
        <v>146</v>
      </c>
      <c r="B26" s="295"/>
      <c r="C26" s="306"/>
      <c r="D26" s="306">
        <v>714</v>
      </c>
      <c r="E26" s="306"/>
      <c r="F26" s="306">
        <v>726</v>
      </c>
      <c r="G26" s="306"/>
      <c r="H26" s="306">
        <v>842</v>
      </c>
      <c r="I26" s="302">
        <f t="shared" si="2"/>
        <v>2282</v>
      </c>
      <c r="J26" s="306">
        <v>762</v>
      </c>
      <c r="K26" s="306"/>
      <c r="L26" s="306">
        <v>770</v>
      </c>
      <c r="M26" s="306"/>
      <c r="N26" s="306">
        <v>852</v>
      </c>
      <c r="O26" s="306"/>
      <c r="P26" s="302">
        <f>SUM(J26:N26)</f>
        <v>2384</v>
      </c>
      <c r="Q26" s="306">
        <v>744</v>
      </c>
      <c r="R26" s="306"/>
      <c r="S26" s="306">
        <v>1016</v>
      </c>
      <c r="T26" s="306"/>
      <c r="U26" s="306">
        <v>1012</v>
      </c>
      <c r="V26" s="306"/>
      <c r="W26" s="302">
        <f>SUM(Q26:V26)</f>
        <v>2772</v>
      </c>
      <c r="X26" s="307">
        <v>1569</v>
      </c>
      <c r="Y26" s="307"/>
      <c r="Z26" s="307">
        <v>1765</v>
      </c>
      <c r="AA26" s="307"/>
      <c r="AB26" s="307">
        <v>1485</v>
      </c>
      <c r="AC26" s="307"/>
      <c r="AD26" s="302">
        <f>SUM(X26:AC26)</f>
        <v>4819</v>
      </c>
      <c r="AE26" s="305">
        <f>SUM(I26,P26,W26,AD26)</f>
        <v>12257</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391</v>
      </c>
      <c r="Y29" s="313"/>
      <c r="Z29" s="322" t="s">
        <v>392</v>
      </c>
      <c r="AA29" s="322"/>
      <c r="AB29" s="322" t="s">
        <v>393</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6">SUM(J30:N30)</f>
        <v>0</v>
      </c>
      <c r="Q30" s="303"/>
      <c r="R30" s="303"/>
      <c r="S30" s="303"/>
      <c r="T30" s="303"/>
      <c r="U30" s="303"/>
      <c r="V30" s="303"/>
      <c r="W30" s="302">
        <f t="shared" ref="W30:W39" si="7">SUM(Q30:V30)</f>
        <v>0</v>
      </c>
      <c r="X30" s="304"/>
      <c r="Y30" s="304"/>
      <c r="Z30" s="304"/>
      <c r="AA30" s="304"/>
      <c r="AB30" s="304"/>
      <c r="AC30" s="304"/>
      <c r="AD30" s="302">
        <f>SUM(X30:AC30)</f>
        <v>0</v>
      </c>
      <c r="AE30" s="305">
        <f t="shared" ref="AE30:AE39" si="8">SUM(I30,P30,W30,AD30)</f>
        <v>0</v>
      </c>
    </row>
    <row r="31" spans="1:31" x14ac:dyDescent="0.2">
      <c r="A31" s="293" t="s">
        <v>334</v>
      </c>
      <c r="B31" s="2"/>
      <c r="C31" s="270"/>
      <c r="D31" s="270"/>
      <c r="E31" s="270"/>
      <c r="F31" s="270"/>
      <c r="G31" s="270"/>
      <c r="H31" s="270"/>
      <c r="I31" s="301">
        <f t="shared" si="2"/>
        <v>0</v>
      </c>
      <c r="J31" s="270"/>
      <c r="K31" s="270"/>
      <c r="L31" s="270"/>
      <c r="M31" s="270"/>
      <c r="N31" s="270"/>
      <c r="O31" s="270"/>
      <c r="P31" s="302">
        <f t="shared" si="6"/>
        <v>0</v>
      </c>
      <c r="Q31" s="306"/>
      <c r="R31" s="306"/>
      <c r="S31" s="306"/>
      <c r="T31" s="306"/>
      <c r="U31" s="306"/>
      <c r="V31" s="306"/>
      <c r="W31" s="302">
        <f t="shared" si="7"/>
        <v>0</v>
      </c>
      <c r="X31" s="307"/>
      <c r="Y31" s="307"/>
      <c r="Z31" s="307"/>
      <c r="AA31" s="307"/>
      <c r="AB31" s="307"/>
      <c r="AC31" s="307"/>
      <c r="AD31" s="302">
        <f t="shared" ref="AD31:AD39" si="9">SUM(X31:AC31)</f>
        <v>0</v>
      </c>
      <c r="AE31" s="305">
        <f t="shared" si="8"/>
        <v>0</v>
      </c>
    </row>
    <row r="32" spans="1:31" x14ac:dyDescent="0.2">
      <c r="A32" s="348"/>
      <c r="B32" s="16" t="s">
        <v>336</v>
      </c>
      <c r="D32" s="270">
        <v>0</v>
      </c>
      <c r="E32" s="270"/>
      <c r="F32" s="270"/>
      <c r="G32" s="270"/>
      <c r="H32" s="270"/>
      <c r="I32" s="301">
        <f t="shared" ref="I32:I39" si="10">SUM(D32:H32)</f>
        <v>0</v>
      </c>
      <c r="J32" s="270"/>
      <c r="K32" s="270"/>
      <c r="L32" s="270"/>
      <c r="M32" s="270"/>
      <c r="N32" s="270"/>
      <c r="O32" s="270"/>
      <c r="P32" s="302">
        <f t="shared" si="6"/>
        <v>0</v>
      </c>
      <c r="Q32" s="306"/>
      <c r="R32" s="306"/>
      <c r="S32" s="306"/>
      <c r="T32" s="306"/>
      <c r="U32" s="306"/>
      <c r="V32" s="306"/>
      <c r="W32" s="302">
        <f t="shared" si="7"/>
        <v>0</v>
      </c>
      <c r="X32" s="307"/>
      <c r="Y32" s="307"/>
      <c r="Z32" s="307"/>
      <c r="AA32" s="307"/>
      <c r="AB32" s="307"/>
      <c r="AC32" s="307"/>
      <c r="AD32" s="302">
        <f t="shared" si="9"/>
        <v>0</v>
      </c>
      <c r="AE32" s="305">
        <f t="shared" si="8"/>
        <v>0</v>
      </c>
    </row>
    <row r="33" spans="1:31" x14ac:dyDescent="0.2">
      <c r="A33" s="349"/>
      <c r="B33" s="16" t="s">
        <v>337</v>
      </c>
      <c r="D33" s="270">
        <v>2</v>
      </c>
      <c r="E33" s="270"/>
      <c r="F33" s="270"/>
      <c r="G33" s="270"/>
      <c r="H33" s="270"/>
      <c r="I33" s="301">
        <f t="shared" si="10"/>
        <v>2</v>
      </c>
      <c r="J33" s="270"/>
      <c r="K33" s="270"/>
      <c r="L33" s="270"/>
      <c r="M33" s="270"/>
      <c r="N33" s="270"/>
      <c r="O33" s="270"/>
      <c r="P33" s="302">
        <f t="shared" si="6"/>
        <v>0</v>
      </c>
      <c r="Q33" s="306"/>
      <c r="R33" s="306"/>
      <c r="S33" s="306"/>
      <c r="T33" s="306"/>
      <c r="U33" s="306"/>
      <c r="V33" s="306"/>
      <c r="W33" s="302">
        <f t="shared" si="7"/>
        <v>0</v>
      </c>
      <c r="X33" s="307"/>
      <c r="Y33" s="307"/>
      <c r="Z33" s="307"/>
      <c r="AA33" s="307"/>
      <c r="AB33" s="307"/>
      <c r="AC33" s="307"/>
      <c r="AD33" s="302">
        <f t="shared" si="9"/>
        <v>0</v>
      </c>
      <c r="AE33" s="305">
        <f t="shared" si="8"/>
        <v>2</v>
      </c>
    </row>
    <row r="34" spans="1:31" x14ac:dyDescent="0.2">
      <c r="A34" s="349"/>
      <c r="B34" s="16" t="s">
        <v>338</v>
      </c>
      <c r="D34" s="270">
        <v>0</v>
      </c>
      <c r="E34" s="270"/>
      <c r="F34" s="270"/>
      <c r="G34" s="270"/>
      <c r="H34" s="270"/>
      <c r="I34" s="301">
        <f t="shared" si="10"/>
        <v>0</v>
      </c>
      <c r="J34" s="270"/>
      <c r="K34" s="270"/>
      <c r="L34" s="270"/>
      <c r="M34" s="270"/>
      <c r="N34" s="270"/>
      <c r="O34" s="270"/>
      <c r="P34" s="302">
        <f t="shared" si="6"/>
        <v>0</v>
      </c>
      <c r="Q34" s="306"/>
      <c r="R34" s="306"/>
      <c r="S34" s="306"/>
      <c r="T34" s="306"/>
      <c r="U34" s="306"/>
      <c r="V34" s="306"/>
      <c r="W34" s="302">
        <f t="shared" si="7"/>
        <v>0</v>
      </c>
      <c r="X34" s="307"/>
      <c r="Y34" s="307"/>
      <c r="Z34" s="307"/>
      <c r="AA34" s="307"/>
      <c r="AB34" s="307"/>
      <c r="AC34" s="307"/>
      <c r="AD34" s="302">
        <f t="shared" si="9"/>
        <v>0</v>
      </c>
      <c r="AE34" s="305">
        <f t="shared" si="8"/>
        <v>0</v>
      </c>
    </row>
    <row r="35" spans="1:31" x14ac:dyDescent="0.2">
      <c r="A35" s="349"/>
      <c r="B35" s="16" t="s">
        <v>339</v>
      </c>
      <c r="D35" s="270">
        <v>0</v>
      </c>
      <c r="E35" s="270"/>
      <c r="F35" s="270"/>
      <c r="G35" s="270"/>
      <c r="H35" s="270"/>
      <c r="I35" s="301">
        <f t="shared" si="10"/>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9"/>
        <v>0</v>
      </c>
      <c r="AE35" s="305">
        <f t="shared" si="8"/>
        <v>0</v>
      </c>
    </row>
    <row r="36" spans="1:31" x14ac:dyDescent="0.2">
      <c r="A36" s="349"/>
      <c r="B36" s="16" t="s">
        <v>341</v>
      </c>
      <c r="D36" s="270">
        <v>0</v>
      </c>
      <c r="E36" s="270"/>
      <c r="F36" s="270"/>
      <c r="G36" s="270"/>
      <c r="H36" s="270"/>
      <c r="I36" s="301">
        <f t="shared" si="10"/>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9"/>
        <v>0</v>
      </c>
      <c r="AE36" s="305">
        <f t="shared" si="8"/>
        <v>0</v>
      </c>
    </row>
    <row r="37" spans="1:31" x14ac:dyDescent="0.2">
      <c r="A37" s="349"/>
      <c r="B37" s="16" t="s">
        <v>342</v>
      </c>
      <c r="D37" s="270">
        <v>0</v>
      </c>
      <c r="E37" s="270"/>
      <c r="F37" s="270"/>
      <c r="G37" s="270"/>
      <c r="H37" s="270"/>
      <c r="I37" s="301">
        <f t="shared" si="10"/>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9"/>
        <v>0</v>
      </c>
      <c r="AE37" s="305">
        <f t="shared" si="8"/>
        <v>0</v>
      </c>
    </row>
    <row r="38" spans="1:31" x14ac:dyDescent="0.2">
      <c r="A38" s="349"/>
      <c r="B38" s="16" t="s">
        <v>343</v>
      </c>
      <c r="D38" s="270">
        <v>0</v>
      </c>
      <c r="E38" s="270"/>
      <c r="F38" s="270"/>
      <c r="G38" s="270"/>
      <c r="H38" s="270"/>
      <c r="I38" s="301">
        <f t="shared" si="10"/>
        <v>0</v>
      </c>
      <c r="J38" s="270"/>
      <c r="K38" s="270"/>
      <c r="L38" s="270"/>
      <c r="M38" s="270"/>
      <c r="N38" s="270"/>
      <c r="O38" s="319"/>
      <c r="P38" s="314">
        <f t="shared" si="6"/>
        <v>0</v>
      </c>
      <c r="Q38" s="306"/>
      <c r="R38" s="306"/>
      <c r="S38" s="306"/>
      <c r="T38" s="306"/>
      <c r="U38" s="306"/>
      <c r="V38" s="306"/>
      <c r="W38" s="302">
        <f t="shared" si="7"/>
        <v>0</v>
      </c>
      <c r="X38" s="307"/>
      <c r="Y38" s="307"/>
      <c r="Z38" s="307"/>
      <c r="AA38" s="307"/>
      <c r="AB38" s="307"/>
      <c r="AC38" s="307"/>
      <c r="AD38" s="302">
        <f t="shared" si="9"/>
        <v>0</v>
      </c>
      <c r="AE38" s="305">
        <f t="shared" si="8"/>
        <v>0</v>
      </c>
    </row>
    <row r="39" spans="1:31" x14ac:dyDescent="0.2">
      <c r="A39" s="349"/>
      <c r="B39" s="16" t="s">
        <v>340</v>
      </c>
      <c r="D39" s="270">
        <v>0</v>
      </c>
      <c r="E39" s="270"/>
      <c r="F39" s="270"/>
      <c r="G39" s="270"/>
      <c r="H39" s="270"/>
      <c r="I39" s="301">
        <f t="shared" si="10"/>
        <v>0</v>
      </c>
      <c r="J39" s="270"/>
      <c r="K39" s="270"/>
      <c r="L39" s="270"/>
      <c r="M39" s="270"/>
      <c r="N39" s="320"/>
      <c r="O39" s="320"/>
      <c r="P39" s="302">
        <f t="shared" si="6"/>
        <v>0</v>
      </c>
      <c r="Q39" s="321"/>
      <c r="R39" s="321"/>
      <c r="S39" s="306"/>
      <c r="T39" s="306"/>
      <c r="U39" s="306"/>
      <c r="V39" s="306"/>
      <c r="W39" s="302">
        <f t="shared" si="7"/>
        <v>0</v>
      </c>
      <c r="X39" s="307"/>
      <c r="Y39" s="307"/>
      <c r="Z39" s="307"/>
      <c r="AA39" s="307"/>
      <c r="AB39" s="307"/>
      <c r="AC39" s="307"/>
      <c r="AD39" s="302">
        <f t="shared" si="9"/>
        <v>0</v>
      </c>
      <c r="AE39" s="305">
        <f t="shared" si="8"/>
        <v>0</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335</v>
      </c>
      <c r="B41" s="283"/>
      <c r="C41" s="300"/>
      <c r="D41" s="300"/>
      <c r="E41" s="300"/>
      <c r="F41" s="300"/>
      <c r="G41" s="300"/>
      <c r="H41" s="300"/>
      <c r="I41" s="301">
        <f t="shared" si="2"/>
        <v>0</v>
      </c>
      <c r="J41" s="300"/>
      <c r="K41" s="300"/>
      <c r="L41" s="300"/>
      <c r="M41" s="300"/>
      <c r="N41" s="300"/>
      <c r="O41" s="300"/>
      <c r="P41" s="302">
        <f t="shared" ref="P41:P75" si="11">SUM(J41:N41)</f>
        <v>0</v>
      </c>
      <c r="Q41" s="303"/>
      <c r="R41" s="303"/>
      <c r="S41" s="303"/>
      <c r="T41" s="303"/>
      <c r="U41" s="303"/>
      <c r="V41" s="303"/>
      <c r="W41" s="302">
        <f t="shared" ref="W41:W75" si="12">SUM(Q41:V41)</f>
        <v>0</v>
      </c>
      <c r="X41" s="304"/>
      <c r="Y41" s="304"/>
      <c r="Z41" s="304"/>
      <c r="AA41" s="304"/>
      <c r="AB41" s="304"/>
      <c r="AC41" s="304"/>
      <c r="AD41" s="302">
        <f>SUM(X41:AC41)</f>
        <v>0</v>
      </c>
      <c r="AE41" s="305">
        <f t="shared" ref="AE41:AE75" si="13">SUM(I41,P41,W41,AD41)</f>
        <v>0</v>
      </c>
    </row>
    <row r="42" spans="1:31" x14ac:dyDescent="0.2">
      <c r="A42" s="350"/>
      <c r="B42" s="284" t="s">
        <v>345</v>
      </c>
      <c r="C42" s="300"/>
      <c r="D42" s="300">
        <v>0</v>
      </c>
      <c r="E42" s="300"/>
      <c r="F42" s="300"/>
      <c r="G42" s="300"/>
      <c r="H42" s="300"/>
      <c r="I42" s="301">
        <f t="shared" si="2"/>
        <v>0</v>
      </c>
      <c r="J42" s="300">
        <v>0</v>
      </c>
      <c r="K42" s="300"/>
      <c r="L42" s="300"/>
      <c r="M42" s="300"/>
      <c r="N42" s="300"/>
      <c r="O42" s="300"/>
      <c r="P42" s="302">
        <f t="shared" si="11"/>
        <v>0</v>
      </c>
      <c r="Q42" s="303"/>
      <c r="R42" s="303"/>
      <c r="S42" s="303"/>
      <c r="T42" s="303"/>
      <c r="U42" s="303"/>
      <c r="V42" s="303"/>
      <c r="W42" s="302">
        <f t="shared" si="12"/>
        <v>0</v>
      </c>
      <c r="X42" s="304"/>
      <c r="Y42" s="304"/>
      <c r="Z42" s="304"/>
      <c r="AA42" s="304"/>
      <c r="AB42" s="304"/>
      <c r="AC42" s="304"/>
      <c r="AD42" s="302">
        <f t="shared" ref="AD42:AD75" si="14">SUM(X42:AC42)</f>
        <v>0</v>
      </c>
      <c r="AE42" s="305">
        <f t="shared" si="13"/>
        <v>0</v>
      </c>
    </row>
    <row r="43" spans="1:31" x14ac:dyDescent="0.2">
      <c r="A43" s="351"/>
      <c r="B43" s="284" t="s">
        <v>346</v>
      </c>
      <c r="C43" s="300"/>
      <c r="D43" s="300">
        <v>4</v>
      </c>
      <c r="E43" s="300"/>
      <c r="F43" s="300"/>
      <c r="G43" s="300"/>
      <c r="H43" s="300"/>
      <c r="I43" s="301">
        <f t="shared" si="2"/>
        <v>4</v>
      </c>
      <c r="J43" s="300">
        <v>1</v>
      </c>
      <c r="K43" s="300"/>
      <c r="L43" s="300"/>
      <c r="M43" s="300"/>
      <c r="N43" s="300">
        <v>7</v>
      </c>
      <c r="O43" s="300"/>
      <c r="P43" s="302">
        <f t="shared" si="11"/>
        <v>8</v>
      </c>
      <c r="Q43" s="303">
        <v>4</v>
      </c>
      <c r="R43" s="303"/>
      <c r="S43" s="303">
        <v>5</v>
      </c>
      <c r="T43" s="303"/>
      <c r="U43" s="303"/>
      <c r="V43" s="303"/>
      <c r="W43" s="302">
        <f t="shared" si="12"/>
        <v>9</v>
      </c>
      <c r="X43" s="304">
        <v>4</v>
      </c>
      <c r="Y43" s="304"/>
      <c r="Z43" s="304">
        <v>4</v>
      </c>
      <c r="AA43" s="304"/>
      <c r="AB43" s="304">
        <v>2</v>
      </c>
      <c r="AC43" s="304"/>
      <c r="AD43" s="302">
        <f t="shared" si="14"/>
        <v>10</v>
      </c>
      <c r="AE43" s="305">
        <f t="shared" si="13"/>
        <v>31</v>
      </c>
    </row>
    <row r="44" spans="1:31" x14ac:dyDescent="0.2">
      <c r="A44" s="351"/>
      <c r="B44" s="284" t="s">
        <v>347</v>
      </c>
      <c r="C44" s="300"/>
      <c r="D44" s="300">
        <v>3</v>
      </c>
      <c r="E44" s="300"/>
      <c r="F44" s="300"/>
      <c r="G44" s="300"/>
      <c r="H44" s="300"/>
      <c r="I44" s="301">
        <f t="shared" si="2"/>
        <v>3</v>
      </c>
      <c r="J44" s="300">
        <v>0</v>
      </c>
      <c r="K44" s="300"/>
      <c r="L44" s="300"/>
      <c r="M44" s="300"/>
      <c r="N44" s="300"/>
      <c r="O44" s="300"/>
      <c r="P44" s="302">
        <f t="shared" si="11"/>
        <v>0</v>
      </c>
      <c r="Q44" s="303">
        <v>3</v>
      </c>
      <c r="R44" s="303"/>
      <c r="S44" s="303"/>
      <c r="T44" s="303"/>
      <c r="U44" s="303"/>
      <c r="V44" s="303"/>
      <c r="W44" s="302">
        <f t="shared" si="12"/>
        <v>3</v>
      </c>
      <c r="X44" s="304"/>
      <c r="Y44" s="304"/>
      <c r="Z44" s="304"/>
      <c r="AA44" s="304"/>
      <c r="AB44" s="304">
        <v>1</v>
      </c>
      <c r="AC44" s="304"/>
      <c r="AD44" s="302">
        <f t="shared" si="14"/>
        <v>1</v>
      </c>
      <c r="AE44" s="305">
        <f t="shared" si="13"/>
        <v>7</v>
      </c>
    </row>
    <row r="45" spans="1:31" x14ac:dyDescent="0.2">
      <c r="A45" s="351"/>
      <c r="B45" s="284" t="s">
        <v>348</v>
      </c>
      <c r="C45" s="300"/>
      <c r="D45" s="300">
        <v>7</v>
      </c>
      <c r="E45" s="300"/>
      <c r="F45" s="300"/>
      <c r="G45" s="300"/>
      <c r="H45" s="300"/>
      <c r="I45" s="301">
        <f t="shared" si="2"/>
        <v>7</v>
      </c>
      <c r="J45" s="300">
        <v>0</v>
      </c>
      <c r="K45" s="300"/>
      <c r="L45" s="300">
        <v>2</v>
      </c>
      <c r="M45" s="300"/>
      <c r="N45" s="300">
        <v>2</v>
      </c>
      <c r="O45" s="300"/>
      <c r="P45" s="302">
        <f t="shared" si="11"/>
        <v>4</v>
      </c>
      <c r="Q45" s="303"/>
      <c r="R45" s="303"/>
      <c r="S45" s="303"/>
      <c r="T45" s="303"/>
      <c r="U45" s="303">
        <v>3</v>
      </c>
      <c r="V45" s="303"/>
      <c r="W45" s="302">
        <f t="shared" si="12"/>
        <v>3</v>
      </c>
      <c r="X45" s="304"/>
      <c r="Y45" s="304"/>
      <c r="Z45" s="304">
        <v>3</v>
      </c>
      <c r="AA45" s="304"/>
      <c r="AB45" s="304">
        <v>3</v>
      </c>
      <c r="AC45" s="304"/>
      <c r="AD45" s="302">
        <f t="shared" si="14"/>
        <v>6</v>
      </c>
      <c r="AE45" s="305">
        <f t="shared" si="13"/>
        <v>20</v>
      </c>
    </row>
    <row r="46" spans="1:31" x14ac:dyDescent="0.2">
      <c r="A46" s="351"/>
      <c r="B46" s="284" t="s">
        <v>349</v>
      </c>
      <c r="C46" s="300"/>
      <c r="D46" s="300">
        <v>1</v>
      </c>
      <c r="E46" s="300"/>
      <c r="F46" s="300"/>
      <c r="G46" s="300"/>
      <c r="H46" s="300"/>
      <c r="I46" s="301">
        <f t="shared" si="2"/>
        <v>1</v>
      </c>
      <c r="J46" s="300">
        <v>0</v>
      </c>
      <c r="K46" s="300"/>
      <c r="L46" s="300">
        <v>8</v>
      </c>
      <c r="M46" s="300"/>
      <c r="N46" s="300"/>
      <c r="O46" s="300"/>
      <c r="P46" s="302">
        <f t="shared" si="11"/>
        <v>8</v>
      </c>
      <c r="Q46" s="303"/>
      <c r="R46" s="303"/>
      <c r="S46" s="303"/>
      <c r="T46" s="303"/>
      <c r="U46" s="303"/>
      <c r="V46" s="303"/>
      <c r="W46" s="302">
        <f t="shared" si="12"/>
        <v>0</v>
      </c>
      <c r="X46" s="304"/>
      <c r="Y46" s="304"/>
      <c r="Z46" s="304">
        <v>2</v>
      </c>
      <c r="AA46" s="304"/>
      <c r="AB46" s="304">
        <v>2</v>
      </c>
      <c r="AC46" s="304"/>
      <c r="AD46" s="302">
        <f t="shared" si="14"/>
        <v>4</v>
      </c>
      <c r="AE46" s="305">
        <f t="shared" si="13"/>
        <v>13</v>
      </c>
    </row>
    <row r="47" spans="1:31" x14ac:dyDescent="0.2">
      <c r="A47" s="351"/>
      <c r="B47" s="284" t="s">
        <v>350</v>
      </c>
      <c r="C47" s="300"/>
      <c r="D47" s="300">
        <v>12</v>
      </c>
      <c r="E47" s="300"/>
      <c r="F47" s="300"/>
      <c r="G47" s="300"/>
      <c r="H47" s="300"/>
      <c r="I47" s="301">
        <f t="shared" si="2"/>
        <v>12</v>
      </c>
      <c r="J47" s="300">
        <v>7</v>
      </c>
      <c r="K47" s="300"/>
      <c r="L47" s="300">
        <v>10</v>
      </c>
      <c r="M47" s="300"/>
      <c r="N47" s="300">
        <v>11</v>
      </c>
      <c r="O47" s="300"/>
      <c r="P47" s="302">
        <f t="shared" si="11"/>
        <v>28</v>
      </c>
      <c r="Q47" s="303">
        <v>16</v>
      </c>
      <c r="R47" s="303"/>
      <c r="S47" s="303">
        <v>5</v>
      </c>
      <c r="T47" s="303"/>
      <c r="U47" s="303">
        <v>13</v>
      </c>
      <c r="V47" s="303"/>
      <c r="W47" s="302">
        <f t="shared" si="12"/>
        <v>34</v>
      </c>
      <c r="X47" s="304">
        <v>8</v>
      </c>
      <c r="Y47" s="304"/>
      <c r="Z47" s="304">
        <v>8</v>
      </c>
      <c r="AA47" s="304"/>
      <c r="AB47" s="304">
        <v>8</v>
      </c>
      <c r="AC47" s="304"/>
      <c r="AD47" s="302">
        <f t="shared" si="14"/>
        <v>24</v>
      </c>
      <c r="AE47" s="305">
        <f t="shared" si="13"/>
        <v>98</v>
      </c>
    </row>
    <row r="48" spans="1:31" x14ac:dyDescent="0.2">
      <c r="A48" s="351"/>
      <c r="B48" s="284" t="s">
        <v>351</v>
      </c>
      <c r="C48" s="300"/>
      <c r="D48" s="300">
        <v>1</v>
      </c>
      <c r="E48" s="300"/>
      <c r="F48" s="300"/>
      <c r="G48" s="300"/>
      <c r="H48" s="300"/>
      <c r="I48" s="301">
        <f t="shared" si="2"/>
        <v>1</v>
      </c>
      <c r="J48" s="300">
        <v>1</v>
      </c>
      <c r="K48" s="300"/>
      <c r="L48" s="300"/>
      <c r="M48" s="300"/>
      <c r="N48" s="300"/>
      <c r="O48" s="300"/>
      <c r="P48" s="302">
        <f t="shared" si="11"/>
        <v>1</v>
      </c>
      <c r="Q48" s="303"/>
      <c r="R48" s="303"/>
      <c r="S48" s="303"/>
      <c r="T48" s="303"/>
      <c r="U48" s="303">
        <v>1</v>
      </c>
      <c r="V48" s="303"/>
      <c r="W48" s="302">
        <f t="shared" si="12"/>
        <v>1</v>
      </c>
      <c r="X48" s="304">
        <v>2</v>
      </c>
      <c r="Y48" s="304"/>
      <c r="Z48" s="304">
        <v>1</v>
      </c>
      <c r="AA48" s="304"/>
      <c r="AB48" s="304"/>
      <c r="AC48" s="304"/>
      <c r="AD48" s="302">
        <f t="shared" si="14"/>
        <v>3</v>
      </c>
      <c r="AE48" s="305">
        <f t="shared" si="13"/>
        <v>6</v>
      </c>
    </row>
    <row r="49" spans="1:31" x14ac:dyDescent="0.2">
      <c r="A49" s="351"/>
      <c r="B49" s="284" t="s">
        <v>352</v>
      </c>
      <c r="C49" s="300"/>
      <c r="D49" s="300">
        <v>0</v>
      </c>
      <c r="E49" s="300"/>
      <c r="F49" s="300"/>
      <c r="G49" s="300"/>
      <c r="H49" s="300"/>
      <c r="I49" s="301">
        <f t="shared" si="2"/>
        <v>0</v>
      </c>
      <c r="J49" s="300">
        <v>0</v>
      </c>
      <c r="K49" s="300"/>
      <c r="L49" s="300"/>
      <c r="M49" s="300"/>
      <c r="N49" s="300"/>
      <c r="O49" s="300"/>
      <c r="P49" s="302">
        <f t="shared" si="11"/>
        <v>0</v>
      </c>
      <c r="Q49" s="303"/>
      <c r="R49" s="303"/>
      <c r="S49" s="303"/>
      <c r="T49" s="303"/>
      <c r="U49" s="303">
        <v>2</v>
      </c>
      <c r="V49" s="303"/>
      <c r="W49" s="302">
        <f t="shared" si="12"/>
        <v>2</v>
      </c>
      <c r="X49" s="304">
        <v>1</v>
      </c>
      <c r="Y49" s="304"/>
      <c r="Z49" s="304"/>
      <c r="AA49" s="304"/>
      <c r="AB49" s="304"/>
      <c r="AC49" s="304"/>
      <c r="AD49" s="302">
        <f t="shared" si="14"/>
        <v>1</v>
      </c>
      <c r="AE49" s="305">
        <f t="shared" si="13"/>
        <v>3</v>
      </c>
    </row>
    <row r="50" spans="1:31" x14ac:dyDescent="0.2">
      <c r="A50" s="351"/>
      <c r="B50" s="284" t="s">
        <v>353</v>
      </c>
      <c r="C50" s="300"/>
      <c r="D50" s="300">
        <v>2</v>
      </c>
      <c r="E50" s="300"/>
      <c r="F50" s="300"/>
      <c r="G50" s="300"/>
      <c r="H50" s="300"/>
      <c r="I50" s="301">
        <f t="shared" si="2"/>
        <v>2</v>
      </c>
      <c r="J50" s="300">
        <v>0</v>
      </c>
      <c r="K50" s="300"/>
      <c r="L50" s="300">
        <v>1</v>
      </c>
      <c r="M50" s="300"/>
      <c r="N50" s="300">
        <v>1</v>
      </c>
      <c r="O50" s="300"/>
      <c r="P50" s="302">
        <f t="shared" si="11"/>
        <v>2</v>
      </c>
      <c r="Q50" s="303">
        <v>3</v>
      </c>
      <c r="R50" s="303"/>
      <c r="S50" s="303"/>
      <c r="T50" s="303"/>
      <c r="U50" s="303">
        <v>1</v>
      </c>
      <c r="V50" s="303"/>
      <c r="W50" s="302">
        <f t="shared" si="12"/>
        <v>4</v>
      </c>
      <c r="X50" s="304">
        <v>1</v>
      </c>
      <c r="Y50" s="304"/>
      <c r="Z50" s="304">
        <v>2</v>
      </c>
      <c r="AA50" s="304"/>
      <c r="AB50" s="304">
        <v>2</v>
      </c>
      <c r="AC50" s="304"/>
      <c r="AD50" s="302">
        <f t="shared" si="14"/>
        <v>5</v>
      </c>
      <c r="AE50" s="305">
        <f t="shared" si="13"/>
        <v>13</v>
      </c>
    </row>
    <row r="51" spans="1:31" x14ac:dyDescent="0.2">
      <c r="A51" s="351"/>
      <c r="B51" s="284" t="s">
        <v>354</v>
      </c>
      <c r="C51" s="300"/>
      <c r="D51" s="300">
        <v>1</v>
      </c>
      <c r="E51" s="300"/>
      <c r="F51" s="300"/>
      <c r="G51" s="300"/>
      <c r="H51" s="300"/>
      <c r="I51" s="301">
        <f t="shared" si="2"/>
        <v>1</v>
      </c>
      <c r="J51" s="300">
        <v>0</v>
      </c>
      <c r="K51" s="300"/>
      <c r="L51" s="300"/>
      <c r="M51" s="300"/>
      <c r="N51" s="300">
        <v>1</v>
      </c>
      <c r="O51" s="300"/>
      <c r="P51" s="302">
        <f t="shared" si="11"/>
        <v>1</v>
      </c>
      <c r="Q51" s="303">
        <v>3</v>
      </c>
      <c r="R51" s="303"/>
      <c r="S51" s="303">
        <v>1</v>
      </c>
      <c r="T51" s="303"/>
      <c r="U51" s="303">
        <v>1</v>
      </c>
      <c r="V51" s="303"/>
      <c r="W51" s="302">
        <f t="shared" si="12"/>
        <v>5</v>
      </c>
      <c r="X51" s="304"/>
      <c r="Y51" s="304"/>
      <c r="Z51" s="304">
        <v>1</v>
      </c>
      <c r="AA51" s="304"/>
      <c r="AB51" s="304"/>
      <c r="AC51" s="304"/>
      <c r="AD51" s="302">
        <f t="shared" si="14"/>
        <v>1</v>
      </c>
      <c r="AE51" s="305">
        <f t="shared" si="13"/>
        <v>8</v>
      </c>
    </row>
    <row r="52" spans="1:31" x14ac:dyDescent="0.2">
      <c r="A52" s="351"/>
      <c r="B52" s="284" t="s">
        <v>355</v>
      </c>
      <c r="C52" s="300"/>
      <c r="D52" s="300">
        <v>0</v>
      </c>
      <c r="E52" s="300"/>
      <c r="F52" s="300"/>
      <c r="G52" s="300"/>
      <c r="H52" s="300"/>
      <c r="I52" s="301">
        <f t="shared" si="2"/>
        <v>0</v>
      </c>
      <c r="J52" s="300">
        <v>0</v>
      </c>
      <c r="K52" s="300"/>
      <c r="L52" s="300"/>
      <c r="M52" s="300"/>
      <c r="N52" s="300"/>
      <c r="O52" s="300"/>
      <c r="P52" s="302">
        <f t="shared" si="11"/>
        <v>0</v>
      </c>
      <c r="Q52" s="303"/>
      <c r="R52" s="303"/>
      <c r="S52" s="303"/>
      <c r="T52" s="303"/>
      <c r="U52" s="303"/>
      <c r="V52" s="303"/>
      <c r="W52" s="302">
        <f t="shared" si="12"/>
        <v>0</v>
      </c>
      <c r="X52" s="304"/>
      <c r="Y52" s="304"/>
      <c r="Z52" s="304"/>
      <c r="AA52" s="304"/>
      <c r="AB52" s="304"/>
      <c r="AC52" s="304"/>
      <c r="AD52" s="302">
        <f t="shared" si="14"/>
        <v>0</v>
      </c>
      <c r="AE52" s="305">
        <f t="shared" si="13"/>
        <v>0</v>
      </c>
    </row>
    <row r="53" spans="1:31" x14ac:dyDescent="0.2">
      <c r="A53" s="351"/>
      <c r="B53" s="284" t="s">
        <v>356</v>
      </c>
      <c r="C53" s="300"/>
      <c r="D53" s="300">
        <v>2</v>
      </c>
      <c r="E53" s="300"/>
      <c r="F53" s="300"/>
      <c r="G53" s="300"/>
      <c r="H53" s="300"/>
      <c r="I53" s="301">
        <f t="shared" si="2"/>
        <v>2</v>
      </c>
      <c r="J53" s="300">
        <v>0</v>
      </c>
      <c r="K53" s="300"/>
      <c r="L53" s="300"/>
      <c r="M53" s="300"/>
      <c r="N53" s="300">
        <v>1</v>
      </c>
      <c r="O53" s="300"/>
      <c r="P53" s="302">
        <f t="shared" si="11"/>
        <v>1</v>
      </c>
      <c r="Q53" s="303"/>
      <c r="R53" s="303"/>
      <c r="S53" s="303"/>
      <c r="T53" s="303"/>
      <c r="U53" s="303"/>
      <c r="V53" s="303"/>
      <c r="W53" s="302">
        <f t="shared" si="12"/>
        <v>0</v>
      </c>
      <c r="X53" s="304">
        <v>2</v>
      </c>
      <c r="Y53" s="304"/>
      <c r="Z53" s="304">
        <v>1</v>
      </c>
      <c r="AA53" s="304"/>
      <c r="AB53" s="304"/>
      <c r="AC53" s="304"/>
      <c r="AD53" s="302">
        <f t="shared" si="14"/>
        <v>3</v>
      </c>
      <c r="AE53" s="305">
        <f t="shared" si="13"/>
        <v>6</v>
      </c>
    </row>
    <row r="54" spans="1:31" x14ac:dyDescent="0.2">
      <c r="A54" s="351"/>
      <c r="B54" s="284" t="s">
        <v>357</v>
      </c>
      <c r="C54" s="300"/>
      <c r="D54" s="300">
        <v>1</v>
      </c>
      <c r="E54" s="300"/>
      <c r="F54" s="300"/>
      <c r="G54" s="300"/>
      <c r="H54" s="300"/>
      <c r="I54" s="301">
        <f t="shared" si="2"/>
        <v>1</v>
      </c>
      <c r="J54" s="300">
        <v>0</v>
      </c>
      <c r="K54" s="300"/>
      <c r="L54" s="300"/>
      <c r="M54" s="300"/>
      <c r="N54" s="300"/>
      <c r="O54" s="300"/>
      <c r="P54" s="302">
        <f t="shared" si="11"/>
        <v>0</v>
      </c>
      <c r="Q54" s="303"/>
      <c r="R54" s="303"/>
      <c r="S54" s="303"/>
      <c r="T54" s="303"/>
      <c r="U54" s="303"/>
      <c r="V54" s="303"/>
      <c r="W54" s="302">
        <f t="shared" si="12"/>
        <v>0</v>
      </c>
      <c r="X54" s="304"/>
      <c r="Y54" s="304"/>
      <c r="Z54" s="304"/>
      <c r="AA54" s="304"/>
      <c r="AB54" s="304"/>
      <c r="AC54" s="304"/>
      <c r="AD54" s="302">
        <f t="shared" si="14"/>
        <v>0</v>
      </c>
      <c r="AE54" s="305">
        <f t="shared" si="13"/>
        <v>1</v>
      </c>
    </row>
    <row r="55" spans="1:31" x14ac:dyDescent="0.2">
      <c r="A55" s="351"/>
      <c r="B55" s="284" t="s">
        <v>358</v>
      </c>
      <c r="C55" s="300"/>
      <c r="D55" s="300">
        <v>0</v>
      </c>
      <c r="E55" s="300"/>
      <c r="F55" s="300"/>
      <c r="G55" s="300"/>
      <c r="H55" s="300"/>
      <c r="I55" s="301">
        <f t="shared" si="2"/>
        <v>0</v>
      </c>
      <c r="J55" s="300">
        <v>0</v>
      </c>
      <c r="K55" s="300"/>
      <c r="L55" s="300"/>
      <c r="M55" s="300"/>
      <c r="N55" s="300">
        <v>1</v>
      </c>
      <c r="O55" s="300"/>
      <c r="P55" s="302">
        <f t="shared" si="11"/>
        <v>1</v>
      </c>
      <c r="Q55" s="303"/>
      <c r="R55" s="303"/>
      <c r="S55" s="303">
        <v>1</v>
      </c>
      <c r="T55" s="303"/>
      <c r="U55" s="303"/>
      <c r="V55" s="303"/>
      <c r="W55" s="302">
        <f t="shared" si="12"/>
        <v>1</v>
      </c>
      <c r="X55" s="304">
        <v>1</v>
      </c>
      <c r="Y55" s="304"/>
      <c r="Z55" s="304"/>
      <c r="AA55" s="304"/>
      <c r="AB55" s="304">
        <v>1</v>
      </c>
      <c r="AC55" s="304"/>
      <c r="AD55" s="302">
        <f t="shared" si="14"/>
        <v>2</v>
      </c>
      <c r="AE55" s="305">
        <f t="shared" si="13"/>
        <v>4</v>
      </c>
    </row>
    <row r="56" spans="1:31" x14ac:dyDescent="0.2">
      <c r="A56" s="351"/>
      <c r="B56" s="284" t="s">
        <v>397</v>
      </c>
      <c r="C56" s="300"/>
      <c r="D56" s="300">
        <v>0</v>
      </c>
      <c r="E56" s="300"/>
      <c r="F56" s="300"/>
      <c r="G56" s="300"/>
      <c r="H56" s="300"/>
      <c r="I56" s="301">
        <f t="shared" si="2"/>
        <v>0</v>
      </c>
      <c r="J56" s="300">
        <v>1</v>
      </c>
      <c r="K56" s="300"/>
      <c r="L56" s="300"/>
      <c r="M56" s="300"/>
      <c r="N56" s="300"/>
      <c r="O56" s="300"/>
      <c r="P56" s="302">
        <f t="shared" si="11"/>
        <v>1</v>
      </c>
      <c r="Q56" s="303">
        <v>1</v>
      </c>
      <c r="R56" s="303"/>
      <c r="S56" s="303">
        <v>3</v>
      </c>
      <c r="T56" s="303"/>
      <c r="U56" s="303"/>
      <c r="V56" s="303"/>
      <c r="W56" s="302">
        <f t="shared" si="12"/>
        <v>4</v>
      </c>
      <c r="X56" s="304"/>
      <c r="Y56" s="304"/>
      <c r="Z56" s="304"/>
      <c r="AA56" s="304"/>
      <c r="AB56" s="304">
        <v>1</v>
      </c>
      <c r="AC56" s="304"/>
      <c r="AD56" s="302">
        <f t="shared" si="14"/>
        <v>1</v>
      </c>
      <c r="AE56" s="305">
        <f t="shared" si="13"/>
        <v>6</v>
      </c>
    </row>
    <row r="57" spans="1:31" x14ac:dyDescent="0.2">
      <c r="A57" s="351"/>
      <c r="B57" s="284" t="s">
        <v>360</v>
      </c>
      <c r="C57" s="300"/>
      <c r="D57" s="300">
        <v>0</v>
      </c>
      <c r="E57" s="300"/>
      <c r="F57" s="300"/>
      <c r="G57" s="300"/>
      <c r="H57" s="300"/>
      <c r="I57" s="301">
        <f t="shared" si="2"/>
        <v>0</v>
      </c>
      <c r="J57" s="300">
        <v>0</v>
      </c>
      <c r="K57" s="300"/>
      <c r="L57" s="300"/>
      <c r="M57" s="300"/>
      <c r="N57" s="300"/>
      <c r="O57" s="300"/>
      <c r="P57" s="302">
        <f t="shared" si="11"/>
        <v>0</v>
      </c>
      <c r="Q57" s="303">
        <v>1</v>
      </c>
      <c r="R57" s="303"/>
      <c r="S57" s="303"/>
      <c r="T57" s="303"/>
      <c r="U57" s="303"/>
      <c r="V57" s="303"/>
      <c r="W57" s="302">
        <f t="shared" si="12"/>
        <v>1</v>
      </c>
      <c r="X57" s="304"/>
      <c r="Y57" s="304"/>
      <c r="Z57" s="304"/>
      <c r="AA57" s="304"/>
      <c r="AB57" s="304"/>
      <c r="AC57" s="304"/>
      <c r="AD57" s="302">
        <f t="shared" si="14"/>
        <v>0</v>
      </c>
      <c r="AE57" s="305">
        <f t="shared" si="13"/>
        <v>1</v>
      </c>
    </row>
    <row r="58" spans="1:31" x14ac:dyDescent="0.2">
      <c r="A58" s="351"/>
      <c r="B58" s="284" t="s">
        <v>361</v>
      </c>
      <c r="C58" s="300"/>
      <c r="D58" s="300">
        <v>1</v>
      </c>
      <c r="E58" s="300"/>
      <c r="F58" s="300"/>
      <c r="G58" s="300"/>
      <c r="H58" s="300"/>
      <c r="I58" s="301">
        <f t="shared" si="2"/>
        <v>1</v>
      </c>
      <c r="J58" s="300">
        <v>1</v>
      </c>
      <c r="K58" s="300"/>
      <c r="L58" s="300"/>
      <c r="M58" s="300"/>
      <c r="N58" s="300">
        <v>1</v>
      </c>
      <c r="O58" s="300"/>
      <c r="P58" s="302">
        <f t="shared" si="11"/>
        <v>2</v>
      </c>
      <c r="Q58" s="303">
        <v>3</v>
      </c>
      <c r="R58" s="303"/>
      <c r="S58" s="303"/>
      <c r="T58" s="303"/>
      <c r="U58" s="303">
        <v>1</v>
      </c>
      <c r="V58" s="303"/>
      <c r="W58" s="302">
        <f t="shared" si="12"/>
        <v>4</v>
      </c>
      <c r="X58" s="304"/>
      <c r="Y58" s="304"/>
      <c r="Z58" s="304"/>
      <c r="AA58" s="304"/>
      <c r="AB58" s="304">
        <v>1</v>
      </c>
      <c r="AC58" s="304"/>
      <c r="AD58" s="302">
        <f t="shared" si="14"/>
        <v>1</v>
      </c>
      <c r="AE58" s="305">
        <f t="shared" si="13"/>
        <v>8</v>
      </c>
    </row>
    <row r="59" spans="1:31" x14ac:dyDescent="0.2">
      <c r="A59" s="351"/>
      <c r="B59" s="284" t="s">
        <v>362</v>
      </c>
      <c r="C59" s="300"/>
      <c r="D59" s="300">
        <v>0</v>
      </c>
      <c r="E59" s="300"/>
      <c r="F59" s="300"/>
      <c r="G59" s="300"/>
      <c r="H59" s="300"/>
      <c r="I59" s="301">
        <f t="shared" si="2"/>
        <v>0</v>
      </c>
      <c r="J59" s="300">
        <v>0</v>
      </c>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4"/>
        <v>0</v>
      </c>
      <c r="AE59" s="305">
        <f t="shared" si="13"/>
        <v>0</v>
      </c>
    </row>
    <row r="60" spans="1:31" x14ac:dyDescent="0.2">
      <c r="A60" s="351"/>
      <c r="B60" s="284" t="s">
        <v>363</v>
      </c>
      <c r="C60" s="300"/>
      <c r="D60" s="300">
        <v>2</v>
      </c>
      <c r="E60" s="300"/>
      <c r="F60" s="300"/>
      <c r="G60" s="300"/>
      <c r="H60" s="300"/>
      <c r="I60" s="301">
        <f t="shared" si="2"/>
        <v>2</v>
      </c>
      <c r="J60" s="300">
        <v>1</v>
      </c>
      <c r="K60" s="300"/>
      <c r="L60" s="300"/>
      <c r="M60" s="300"/>
      <c r="N60" s="300"/>
      <c r="O60" s="300"/>
      <c r="P60" s="302">
        <f t="shared" si="11"/>
        <v>1</v>
      </c>
      <c r="Q60" s="303"/>
      <c r="R60" s="303"/>
      <c r="S60" s="303"/>
      <c r="T60" s="303"/>
      <c r="U60" s="303"/>
      <c r="V60" s="303"/>
      <c r="W60" s="302">
        <f t="shared" si="12"/>
        <v>0</v>
      </c>
      <c r="X60" s="304"/>
      <c r="Y60" s="304"/>
      <c r="Z60" s="304"/>
      <c r="AA60" s="304"/>
      <c r="AB60" s="304"/>
      <c r="AC60" s="304"/>
      <c r="AD60" s="302">
        <f t="shared" si="14"/>
        <v>0</v>
      </c>
      <c r="AE60" s="305">
        <f t="shared" si="13"/>
        <v>3</v>
      </c>
    </row>
    <row r="61" spans="1:31" x14ac:dyDescent="0.2">
      <c r="A61" s="351"/>
      <c r="B61" s="284" t="s">
        <v>364</v>
      </c>
      <c r="C61" s="300"/>
      <c r="D61" s="300">
        <v>0</v>
      </c>
      <c r="E61" s="300"/>
      <c r="F61" s="300"/>
      <c r="G61" s="300"/>
      <c r="H61" s="300"/>
      <c r="I61" s="301">
        <f t="shared" si="2"/>
        <v>0</v>
      </c>
      <c r="J61" s="300">
        <v>1</v>
      </c>
      <c r="K61" s="300"/>
      <c r="L61" s="300"/>
      <c r="M61" s="300"/>
      <c r="N61" s="300">
        <v>1</v>
      </c>
      <c r="O61" s="300"/>
      <c r="P61" s="302">
        <f t="shared" si="11"/>
        <v>2</v>
      </c>
      <c r="Q61" s="303">
        <v>1</v>
      </c>
      <c r="R61" s="303"/>
      <c r="S61" s="303"/>
      <c r="T61" s="303"/>
      <c r="U61" s="303"/>
      <c r="V61" s="303"/>
      <c r="W61" s="302">
        <f t="shared" si="12"/>
        <v>1</v>
      </c>
      <c r="X61" s="304">
        <v>1</v>
      </c>
      <c r="Y61" s="304"/>
      <c r="Z61" s="304"/>
      <c r="AA61" s="304"/>
      <c r="AB61" s="304"/>
      <c r="AC61" s="304"/>
      <c r="AD61" s="302">
        <f t="shared" si="14"/>
        <v>1</v>
      </c>
      <c r="AE61" s="305">
        <f t="shared" si="13"/>
        <v>4</v>
      </c>
    </row>
    <row r="62" spans="1:31" x14ac:dyDescent="0.2">
      <c r="A62" s="351"/>
      <c r="B62" s="284" t="s">
        <v>372</v>
      </c>
      <c r="C62" s="300"/>
      <c r="D62" s="300">
        <v>0</v>
      </c>
      <c r="E62" s="300"/>
      <c r="F62" s="300"/>
      <c r="G62" s="300"/>
      <c r="H62" s="300"/>
      <c r="I62" s="301">
        <f t="shared" si="2"/>
        <v>0</v>
      </c>
      <c r="J62" s="300">
        <v>0</v>
      </c>
      <c r="K62" s="300"/>
      <c r="L62" s="300"/>
      <c r="M62" s="300"/>
      <c r="N62" s="300"/>
      <c r="O62" s="300"/>
      <c r="P62" s="302">
        <f t="shared" si="11"/>
        <v>0</v>
      </c>
      <c r="Q62" s="303">
        <v>1</v>
      </c>
      <c r="R62" s="303"/>
      <c r="S62" s="303"/>
      <c r="T62" s="303"/>
      <c r="U62" s="303"/>
      <c r="V62" s="303"/>
      <c r="W62" s="302">
        <f t="shared" si="12"/>
        <v>1</v>
      </c>
      <c r="X62" s="304"/>
      <c r="Y62" s="304"/>
      <c r="Z62" s="304"/>
      <c r="AA62" s="304"/>
      <c r="AB62" s="304"/>
      <c r="AC62" s="304"/>
      <c r="AD62" s="302">
        <f t="shared" si="14"/>
        <v>0</v>
      </c>
      <c r="AE62" s="305">
        <f t="shared" si="13"/>
        <v>1</v>
      </c>
    </row>
    <row r="63" spans="1:31" x14ac:dyDescent="0.2">
      <c r="A63" s="351"/>
      <c r="B63" s="284" t="s">
        <v>373</v>
      </c>
      <c r="C63" s="300"/>
      <c r="D63" s="300">
        <v>0</v>
      </c>
      <c r="E63" s="300"/>
      <c r="F63" s="300"/>
      <c r="G63" s="300"/>
      <c r="H63" s="300"/>
      <c r="I63" s="301">
        <f t="shared" si="2"/>
        <v>0</v>
      </c>
      <c r="J63" s="300">
        <v>3</v>
      </c>
      <c r="K63" s="300"/>
      <c r="L63" s="300">
        <v>1</v>
      </c>
      <c r="M63" s="300"/>
      <c r="N63" s="300">
        <v>2</v>
      </c>
      <c r="O63" s="300"/>
      <c r="P63" s="302">
        <f t="shared" si="11"/>
        <v>6</v>
      </c>
      <c r="Q63" s="303">
        <v>1</v>
      </c>
      <c r="R63" s="303"/>
      <c r="S63" s="303">
        <v>1</v>
      </c>
      <c r="T63" s="303"/>
      <c r="U63" s="303"/>
      <c r="V63" s="303"/>
      <c r="W63" s="302">
        <f t="shared" si="12"/>
        <v>2</v>
      </c>
      <c r="X63" s="304">
        <v>1</v>
      </c>
      <c r="Y63" s="304"/>
      <c r="Z63" s="304"/>
      <c r="AA63" s="304"/>
      <c r="AB63" s="304">
        <v>2</v>
      </c>
      <c r="AC63" s="304"/>
      <c r="AD63" s="302">
        <f t="shared" si="14"/>
        <v>3</v>
      </c>
      <c r="AE63" s="305">
        <f t="shared" si="13"/>
        <v>11</v>
      </c>
    </row>
    <row r="64" spans="1:31" x14ac:dyDescent="0.2">
      <c r="A64" s="351"/>
      <c r="B64" s="284" t="s">
        <v>374</v>
      </c>
      <c r="C64" s="300"/>
      <c r="D64" s="300">
        <v>3</v>
      </c>
      <c r="E64" s="300"/>
      <c r="F64" s="300"/>
      <c r="G64" s="300"/>
      <c r="H64" s="300"/>
      <c r="I64" s="301">
        <f t="shared" si="2"/>
        <v>3</v>
      </c>
      <c r="J64" s="300">
        <v>3</v>
      </c>
      <c r="K64" s="300"/>
      <c r="L64" s="300">
        <v>1</v>
      </c>
      <c r="M64" s="300"/>
      <c r="N64" s="300"/>
      <c r="O64" s="300"/>
      <c r="P64" s="302">
        <f t="shared" si="11"/>
        <v>4</v>
      </c>
      <c r="Q64" s="303"/>
      <c r="R64" s="303"/>
      <c r="S64" s="303"/>
      <c r="T64" s="303"/>
      <c r="U64" s="303"/>
      <c r="V64" s="303"/>
      <c r="W64" s="302">
        <f t="shared" si="12"/>
        <v>0</v>
      </c>
      <c r="X64" s="304"/>
      <c r="Y64" s="304"/>
      <c r="Z64" s="304"/>
      <c r="AA64" s="304"/>
      <c r="AB64" s="304"/>
      <c r="AC64" s="304"/>
      <c r="AD64" s="302">
        <f t="shared" si="14"/>
        <v>0</v>
      </c>
      <c r="AE64" s="305">
        <f t="shared" si="13"/>
        <v>7</v>
      </c>
    </row>
    <row r="65" spans="1:31" x14ac:dyDescent="0.2">
      <c r="A65" s="351"/>
      <c r="B65" s="284" t="s">
        <v>394</v>
      </c>
      <c r="C65" s="283"/>
      <c r="D65" s="283">
        <v>0</v>
      </c>
      <c r="E65" s="283"/>
      <c r="F65" s="283"/>
      <c r="G65" s="283"/>
      <c r="H65" s="283"/>
      <c r="I65" s="301">
        <f t="shared" si="2"/>
        <v>0</v>
      </c>
      <c r="J65" s="283">
        <v>1</v>
      </c>
      <c r="K65" s="283"/>
      <c r="L65" s="283"/>
      <c r="M65" s="283"/>
      <c r="N65" s="283"/>
      <c r="O65" s="283"/>
      <c r="P65" s="302">
        <f t="shared" si="11"/>
        <v>1</v>
      </c>
      <c r="Q65" s="283"/>
      <c r="R65" s="283"/>
      <c r="S65" s="283"/>
      <c r="T65" s="283"/>
      <c r="U65" s="283"/>
      <c r="V65" s="283"/>
      <c r="W65" s="302">
        <f t="shared" si="12"/>
        <v>0</v>
      </c>
      <c r="X65" s="283"/>
      <c r="Y65" s="283"/>
      <c r="Z65" s="283"/>
      <c r="AA65" s="283"/>
      <c r="AB65" s="283"/>
      <c r="AC65" s="283"/>
      <c r="AD65" s="302">
        <f t="shared" si="14"/>
        <v>0</v>
      </c>
      <c r="AE65" s="305">
        <f t="shared" si="13"/>
        <v>1</v>
      </c>
    </row>
    <row r="66" spans="1:31" ht="15" customHeight="1" x14ac:dyDescent="0.2">
      <c r="A66" s="351"/>
      <c r="B66" s="284" t="s">
        <v>395</v>
      </c>
      <c r="C66" s="283"/>
      <c r="D66" s="283">
        <v>0</v>
      </c>
      <c r="E66" s="283"/>
      <c r="F66" s="283"/>
      <c r="G66" s="283"/>
      <c r="H66" s="283"/>
      <c r="I66" s="301">
        <f t="shared" si="2"/>
        <v>0</v>
      </c>
      <c r="J66" s="300">
        <v>2</v>
      </c>
      <c r="K66" s="283"/>
      <c r="L66" s="283"/>
      <c r="M66" s="283"/>
      <c r="N66" s="283">
        <v>1</v>
      </c>
      <c r="O66" s="283"/>
      <c r="P66" s="302">
        <f t="shared" si="11"/>
        <v>3</v>
      </c>
      <c r="Q66" s="283"/>
      <c r="R66" s="283"/>
      <c r="S66" s="283">
        <v>1</v>
      </c>
      <c r="T66" s="283"/>
      <c r="U66" s="283"/>
      <c r="V66" s="283"/>
      <c r="W66" s="302">
        <f t="shared" si="12"/>
        <v>1</v>
      </c>
      <c r="X66" s="283"/>
      <c r="Y66" s="283"/>
      <c r="Z66" s="283"/>
      <c r="AA66" s="283"/>
      <c r="AB66" s="283"/>
      <c r="AC66" s="283"/>
      <c r="AD66" s="302">
        <f t="shared" si="14"/>
        <v>0</v>
      </c>
      <c r="AE66" s="305">
        <f t="shared" si="13"/>
        <v>4</v>
      </c>
    </row>
    <row r="67" spans="1:31" ht="15" customHeight="1" x14ac:dyDescent="0.2">
      <c r="A67" s="351"/>
      <c r="B67" s="284" t="s">
        <v>399</v>
      </c>
      <c r="C67" s="283"/>
      <c r="D67" s="283"/>
      <c r="E67" s="283"/>
      <c r="F67" s="283"/>
      <c r="G67" s="283"/>
      <c r="H67" s="283"/>
      <c r="I67" s="301">
        <f t="shared" si="2"/>
        <v>0</v>
      </c>
      <c r="J67" s="300"/>
      <c r="K67" s="283"/>
      <c r="L67" s="283"/>
      <c r="M67" s="283"/>
      <c r="N67" s="283"/>
      <c r="O67" s="283"/>
      <c r="P67" s="302">
        <f t="shared" si="11"/>
        <v>0</v>
      </c>
      <c r="Q67" s="283"/>
      <c r="R67" s="283"/>
      <c r="S67" s="294">
        <v>1</v>
      </c>
      <c r="T67" s="283"/>
      <c r="U67" s="283"/>
      <c r="V67" s="283"/>
      <c r="W67" s="302">
        <f t="shared" si="12"/>
        <v>1</v>
      </c>
      <c r="X67" s="283"/>
      <c r="Y67" s="283"/>
      <c r="Z67" s="283">
        <v>1</v>
      </c>
      <c r="AA67" s="283"/>
      <c r="AB67" s="283"/>
      <c r="AC67" s="283"/>
      <c r="AD67" s="302">
        <f t="shared" si="14"/>
        <v>1</v>
      </c>
      <c r="AE67" s="305">
        <f t="shared" si="13"/>
        <v>2</v>
      </c>
    </row>
    <row r="68" spans="1:31" ht="15" customHeight="1" x14ac:dyDescent="0.2">
      <c r="A68" s="351"/>
      <c r="B68" s="284" t="s">
        <v>400</v>
      </c>
      <c r="C68" s="283"/>
      <c r="D68" s="283"/>
      <c r="E68" s="283"/>
      <c r="F68" s="283"/>
      <c r="G68" s="283"/>
      <c r="H68" s="283"/>
      <c r="I68" s="301">
        <f t="shared" si="2"/>
        <v>0</v>
      </c>
      <c r="J68" s="300"/>
      <c r="K68" s="283"/>
      <c r="L68" s="283"/>
      <c r="M68" s="283"/>
      <c r="N68" s="283">
        <v>1</v>
      </c>
      <c r="O68" s="283"/>
      <c r="P68" s="302">
        <f t="shared" si="11"/>
        <v>1</v>
      </c>
      <c r="Q68" s="283">
        <v>2</v>
      </c>
      <c r="R68" s="283"/>
      <c r="S68" s="294">
        <v>4</v>
      </c>
      <c r="T68" s="283"/>
      <c r="U68" s="283">
        <v>1</v>
      </c>
      <c r="V68" s="283"/>
      <c r="W68" s="302">
        <f t="shared" si="12"/>
        <v>7</v>
      </c>
      <c r="X68" s="283"/>
      <c r="Y68" s="283"/>
      <c r="Z68" s="283"/>
      <c r="AA68" s="283"/>
      <c r="AB68" s="283">
        <v>1</v>
      </c>
      <c r="AC68" s="283"/>
      <c r="AD68" s="302">
        <f t="shared" si="14"/>
        <v>1</v>
      </c>
      <c r="AE68" s="305">
        <f t="shared" si="13"/>
        <v>9</v>
      </c>
    </row>
    <row r="69" spans="1:31" ht="15" customHeight="1" x14ac:dyDescent="0.2">
      <c r="A69" s="351"/>
      <c r="B69" s="284" t="s">
        <v>401</v>
      </c>
      <c r="C69" s="283"/>
      <c r="D69" s="283"/>
      <c r="E69" s="283"/>
      <c r="F69" s="283"/>
      <c r="G69" s="283"/>
      <c r="H69" s="283"/>
      <c r="I69" s="301">
        <f t="shared" si="2"/>
        <v>0</v>
      </c>
      <c r="J69" s="300"/>
      <c r="K69" s="283"/>
      <c r="L69" s="283"/>
      <c r="M69" s="283"/>
      <c r="N69" s="283"/>
      <c r="O69" s="283"/>
      <c r="P69" s="302">
        <f t="shared" si="11"/>
        <v>0</v>
      </c>
      <c r="Q69" s="283"/>
      <c r="R69" s="283"/>
      <c r="S69" s="294">
        <v>1</v>
      </c>
      <c r="T69" s="283"/>
      <c r="U69" s="283"/>
      <c r="V69" s="283"/>
      <c r="W69" s="302">
        <f t="shared" si="12"/>
        <v>1</v>
      </c>
      <c r="X69" s="283"/>
      <c r="Y69" s="283"/>
      <c r="Z69" s="283"/>
      <c r="AA69" s="283"/>
      <c r="AB69" s="283"/>
      <c r="AC69" s="283"/>
      <c r="AD69" s="302">
        <f t="shared" si="14"/>
        <v>0</v>
      </c>
      <c r="AE69" s="305">
        <f t="shared" si="13"/>
        <v>1</v>
      </c>
    </row>
    <row r="70" spans="1:31" ht="15" customHeight="1" x14ac:dyDescent="0.2">
      <c r="A70" s="351"/>
      <c r="B70" s="284" t="s">
        <v>16</v>
      </c>
      <c r="C70" s="283"/>
      <c r="D70" s="283"/>
      <c r="E70" s="283"/>
      <c r="F70" s="283"/>
      <c r="G70" s="283"/>
      <c r="H70" s="283"/>
      <c r="I70" s="301">
        <f t="shared" si="2"/>
        <v>0</v>
      </c>
      <c r="J70" s="300"/>
      <c r="K70" s="283"/>
      <c r="L70" s="283"/>
      <c r="M70" s="283"/>
      <c r="N70" s="283">
        <v>3</v>
      </c>
      <c r="O70" s="283"/>
      <c r="P70" s="302">
        <f t="shared" si="11"/>
        <v>3</v>
      </c>
      <c r="Q70" s="283">
        <v>2</v>
      </c>
      <c r="R70" s="283"/>
      <c r="S70" s="294">
        <v>1</v>
      </c>
      <c r="T70" s="283"/>
      <c r="U70" s="283"/>
      <c r="V70" s="283"/>
      <c r="W70" s="302">
        <f t="shared" si="12"/>
        <v>3</v>
      </c>
      <c r="X70" s="283"/>
      <c r="Y70" s="283"/>
      <c r="Z70" s="283"/>
      <c r="AA70" s="283"/>
      <c r="AB70" s="283">
        <v>2</v>
      </c>
      <c r="AC70" s="283"/>
      <c r="AD70" s="302">
        <f t="shared" si="14"/>
        <v>2</v>
      </c>
      <c r="AE70" s="305">
        <f t="shared" si="13"/>
        <v>8</v>
      </c>
    </row>
    <row r="71" spans="1:31" ht="15" customHeight="1" x14ac:dyDescent="0.2">
      <c r="A71" s="351"/>
      <c r="B71" s="284" t="s">
        <v>402</v>
      </c>
      <c r="C71" s="283"/>
      <c r="D71" s="283"/>
      <c r="E71" s="283"/>
      <c r="F71" s="283"/>
      <c r="G71" s="283"/>
      <c r="H71" s="283"/>
      <c r="I71" s="301">
        <f t="shared" si="2"/>
        <v>0</v>
      </c>
      <c r="J71" s="300"/>
      <c r="K71" s="283"/>
      <c r="L71" s="283"/>
      <c r="M71" s="283"/>
      <c r="N71" s="283"/>
      <c r="O71" s="283"/>
      <c r="P71" s="302">
        <f t="shared" si="11"/>
        <v>0</v>
      </c>
      <c r="Q71" s="283"/>
      <c r="R71" s="283"/>
      <c r="S71" s="294"/>
      <c r="T71" s="283"/>
      <c r="U71" s="283">
        <v>1</v>
      </c>
      <c r="V71" s="283"/>
      <c r="W71" s="302">
        <f t="shared" si="12"/>
        <v>1</v>
      </c>
      <c r="X71" s="283"/>
      <c r="Y71" s="283"/>
      <c r="Z71" s="283"/>
      <c r="AA71" s="283"/>
      <c r="AB71" s="283"/>
      <c r="AC71" s="283"/>
      <c r="AD71" s="302">
        <f t="shared" si="14"/>
        <v>0</v>
      </c>
      <c r="AE71" s="305">
        <f t="shared" si="13"/>
        <v>1</v>
      </c>
    </row>
    <row r="72" spans="1:31" ht="15" customHeight="1" x14ac:dyDescent="0.2">
      <c r="A72" s="351"/>
      <c r="B72" s="284" t="s">
        <v>403</v>
      </c>
      <c r="C72" s="283"/>
      <c r="D72" s="283"/>
      <c r="E72" s="283"/>
      <c r="F72" s="283"/>
      <c r="G72" s="283"/>
      <c r="H72" s="283"/>
      <c r="I72" s="301">
        <f t="shared" si="2"/>
        <v>0</v>
      </c>
      <c r="J72" s="300"/>
      <c r="K72" s="283"/>
      <c r="L72" s="283"/>
      <c r="M72" s="283"/>
      <c r="N72" s="283"/>
      <c r="O72" s="283"/>
      <c r="P72" s="302">
        <f t="shared" si="11"/>
        <v>0</v>
      </c>
      <c r="Q72" s="283"/>
      <c r="R72" s="283"/>
      <c r="S72" s="294"/>
      <c r="T72" s="283"/>
      <c r="U72" s="283">
        <v>2</v>
      </c>
      <c r="V72" s="283"/>
      <c r="W72" s="302">
        <f t="shared" si="12"/>
        <v>2</v>
      </c>
      <c r="X72" s="283"/>
      <c r="Y72" s="283"/>
      <c r="Z72" s="283"/>
      <c r="AA72" s="283"/>
      <c r="AB72" s="283"/>
      <c r="AC72" s="283"/>
      <c r="AD72" s="302">
        <f t="shared" si="14"/>
        <v>0</v>
      </c>
      <c r="AE72" s="305">
        <f t="shared" si="13"/>
        <v>2</v>
      </c>
    </row>
    <row r="73" spans="1:31" ht="15" customHeight="1" x14ac:dyDescent="0.2">
      <c r="A73" s="351"/>
      <c r="B73" s="284" t="s">
        <v>398</v>
      </c>
      <c r="C73" s="283"/>
      <c r="D73" s="283"/>
      <c r="E73" s="283"/>
      <c r="F73" s="283"/>
      <c r="G73" s="283"/>
      <c r="H73" s="283"/>
      <c r="I73" s="301">
        <f t="shared" si="2"/>
        <v>0</v>
      </c>
      <c r="J73" s="300"/>
      <c r="K73" s="283"/>
      <c r="L73" s="283"/>
      <c r="M73" s="283"/>
      <c r="N73" s="283"/>
      <c r="O73" s="283"/>
      <c r="P73" s="302">
        <f t="shared" si="11"/>
        <v>0</v>
      </c>
      <c r="Q73" s="283"/>
      <c r="R73" s="283"/>
      <c r="S73" s="294">
        <v>2</v>
      </c>
      <c r="T73" s="283"/>
      <c r="U73" s="283"/>
      <c r="V73" s="283"/>
      <c r="W73" s="302">
        <f t="shared" si="12"/>
        <v>2</v>
      </c>
      <c r="X73" s="283"/>
      <c r="Y73" s="283"/>
      <c r="Z73" s="283"/>
      <c r="AA73" s="283"/>
      <c r="AB73" s="283"/>
      <c r="AC73" s="283"/>
      <c r="AD73" s="302">
        <f t="shared" si="14"/>
        <v>0</v>
      </c>
      <c r="AE73" s="305">
        <f t="shared" si="13"/>
        <v>2</v>
      </c>
    </row>
    <row r="74" spans="1:31" ht="15" customHeight="1" x14ac:dyDescent="0.2">
      <c r="A74" s="351"/>
      <c r="B74" s="284" t="s">
        <v>396</v>
      </c>
      <c r="C74" s="283"/>
      <c r="D74" s="283">
        <v>0</v>
      </c>
      <c r="E74" s="283"/>
      <c r="F74" s="283"/>
      <c r="G74" s="283"/>
      <c r="H74" s="283"/>
      <c r="I74" s="301">
        <f t="shared" si="2"/>
        <v>0</v>
      </c>
      <c r="J74" s="300">
        <v>1</v>
      </c>
      <c r="K74" s="283"/>
      <c r="L74" s="283"/>
      <c r="M74" s="283"/>
      <c r="N74" s="283">
        <v>1</v>
      </c>
      <c r="O74" s="283"/>
      <c r="P74" s="302">
        <f t="shared" si="11"/>
        <v>2</v>
      </c>
      <c r="Q74" s="283"/>
      <c r="R74" s="283"/>
      <c r="S74" s="283"/>
      <c r="T74" s="283"/>
      <c r="U74" s="283"/>
      <c r="V74" s="283"/>
      <c r="W74" s="302">
        <f t="shared" si="12"/>
        <v>0</v>
      </c>
      <c r="X74" s="283">
        <v>1</v>
      </c>
      <c r="Y74" s="283"/>
      <c r="Z74" s="283"/>
      <c r="AA74" s="283"/>
      <c r="AB74" s="283"/>
      <c r="AC74" s="283"/>
      <c r="AD74" s="302">
        <f t="shared" si="14"/>
        <v>1</v>
      </c>
      <c r="AE74" s="305">
        <f t="shared" si="13"/>
        <v>3</v>
      </c>
    </row>
    <row r="75" spans="1:31" ht="15" x14ac:dyDescent="0.2">
      <c r="A75" s="282"/>
      <c r="B75" s="284" t="s">
        <v>404</v>
      </c>
      <c r="C75" s="283"/>
      <c r="D75" s="283"/>
      <c r="E75" s="283"/>
      <c r="F75" s="283"/>
      <c r="G75" s="283"/>
      <c r="H75" s="283"/>
      <c r="I75" s="301">
        <f>SUM(C75:H75)</f>
        <v>0</v>
      </c>
      <c r="J75" s="283"/>
      <c r="K75" s="283"/>
      <c r="L75" s="283"/>
      <c r="M75" s="283"/>
      <c r="N75" s="283"/>
      <c r="O75" s="283"/>
      <c r="P75" s="302">
        <f t="shared" si="11"/>
        <v>0</v>
      </c>
      <c r="Q75" s="283"/>
      <c r="R75" s="283"/>
      <c r="S75" s="283"/>
      <c r="T75" s="283"/>
      <c r="U75" s="283"/>
      <c r="V75" s="283"/>
      <c r="W75" s="302">
        <f t="shared" si="12"/>
        <v>0</v>
      </c>
      <c r="X75" s="283"/>
      <c r="Y75" s="283"/>
      <c r="Z75" s="283">
        <v>1</v>
      </c>
      <c r="AA75" s="283"/>
      <c r="AB75" s="283"/>
      <c r="AC75" s="283"/>
      <c r="AD75" s="302">
        <f t="shared" si="14"/>
        <v>1</v>
      </c>
      <c r="AE75" s="305">
        <f t="shared" si="13"/>
        <v>1</v>
      </c>
    </row>
    <row r="76" spans="1:31" ht="15" x14ac:dyDescent="0.2">
      <c r="A76" s="282"/>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405</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3795</v>
      </c>
      <c r="E4" s="303"/>
      <c r="F4" s="303">
        <v>3714</v>
      </c>
      <c r="G4" s="303"/>
      <c r="H4" s="303">
        <v>4916</v>
      </c>
      <c r="I4" s="302">
        <f>SUM(C4:H4)</f>
        <v>12425</v>
      </c>
      <c r="J4" s="303">
        <v>4531</v>
      </c>
      <c r="K4" s="303"/>
      <c r="L4" s="303">
        <v>4654</v>
      </c>
      <c r="M4" s="303"/>
      <c r="N4" s="303">
        <v>4789</v>
      </c>
      <c r="O4" s="303"/>
      <c r="P4" s="302">
        <f>SUM(J4:O4)</f>
        <v>13974</v>
      </c>
      <c r="Q4" s="303">
        <v>4544</v>
      </c>
      <c r="R4" s="303"/>
      <c r="S4" s="303">
        <v>5620</v>
      </c>
      <c r="T4" s="303"/>
      <c r="U4" s="303">
        <v>5016</v>
      </c>
      <c r="V4" s="303"/>
      <c r="W4" s="302">
        <f t="shared" ref="W4:W10" si="0">SUM(Q4:V4)</f>
        <v>15180</v>
      </c>
      <c r="X4" s="304">
        <v>5235</v>
      </c>
      <c r="Y4" s="304"/>
      <c r="Z4" s="304">
        <v>5315</v>
      </c>
      <c r="AA4" s="304"/>
      <c r="AB4" s="304">
        <v>6096</v>
      </c>
      <c r="AC4" s="304"/>
      <c r="AD4" s="302">
        <f>SUM(X4:AC4)</f>
        <v>16646</v>
      </c>
      <c r="AE4" s="305">
        <f t="shared" ref="AE4:AE12" si="1">SUM(I4,P4,W4,AD4)</f>
        <v>58225</v>
      </c>
    </row>
    <row r="5" spans="1:31" x14ac:dyDescent="0.2">
      <c r="A5" s="2" t="s">
        <v>77</v>
      </c>
      <c r="B5" s="295"/>
      <c r="C5" s="306"/>
      <c r="D5" s="306">
        <v>7086</v>
      </c>
      <c r="E5" s="306"/>
      <c r="F5" s="306">
        <v>7348</v>
      </c>
      <c r="G5" s="306"/>
      <c r="H5" s="306">
        <v>8066</v>
      </c>
      <c r="I5" s="302">
        <f t="shared" ref="I5:I74" si="2">SUM(C5:H5)</f>
        <v>22500</v>
      </c>
      <c r="J5" s="306">
        <v>7790</v>
      </c>
      <c r="K5" s="306"/>
      <c r="L5" s="306">
        <v>7393</v>
      </c>
      <c r="M5" s="306"/>
      <c r="N5" s="306">
        <v>8237</v>
      </c>
      <c r="O5" s="306"/>
      <c r="P5" s="302">
        <f>SUM(J5:N5)</f>
        <v>23420</v>
      </c>
      <c r="Q5" s="306">
        <v>7302</v>
      </c>
      <c r="R5" s="306"/>
      <c r="S5" s="306">
        <v>7369</v>
      </c>
      <c r="T5" s="306"/>
      <c r="U5" s="306">
        <v>8085</v>
      </c>
      <c r="V5" s="306"/>
      <c r="W5" s="302">
        <f t="shared" si="0"/>
        <v>22756</v>
      </c>
      <c r="X5" s="307">
        <v>6564</v>
      </c>
      <c r="Y5" s="307"/>
      <c r="Z5" s="307">
        <v>7557</v>
      </c>
      <c r="AA5" s="307"/>
      <c r="AB5" s="307">
        <v>8246</v>
      </c>
      <c r="AC5" s="307"/>
      <c r="AD5" s="302">
        <f t="shared" ref="AD5:AD12" si="3">SUM(X5:AC5)</f>
        <v>22367</v>
      </c>
      <c r="AE5" s="305">
        <f t="shared" si="1"/>
        <v>91043</v>
      </c>
    </row>
    <row r="6" spans="1:31" x14ac:dyDescent="0.2">
      <c r="A6" s="347" t="s">
        <v>79</v>
      </c>
      <c r="B6" s="341" t="s">
        <v>159</v>
      </c>
      <c r="C6" s="303"/>
      <c r="D6" s="303">
        <v>2364</v>
      </c>
      <c r="E6" s="303"/>
      <c r="F6" s="303">
        <v>2636</v>
      </c>
      <c r="G6" s="303"/>
      <c r="H6" s="303">
        <v>2484</v>
      </c>
      <c r="I6" s="302">
        <f t="shared" si="2"/>
        <v>7484</v>
      </c>
      <c r="J6" s="303">
        <v>2304</v>
      </c>
      <c r="K6" s="303"/>
      <c r="L6" s="303">
        <v>2184</v>
      </c>
      <c r="M6" s="303"/>
      <c r="N6" s="303">
        <f>SUM(O7:O8)</f>
        <v>2328</v>
      </c>
      <c r="O6" s="303"/>
      <c r="P6" s="302">
        <f>SUM(J6:N6)</f>
        <v>6816</v>
      </c>
      <c r="Q6" s="303">
        <f>SUM(R7:R8)</f>
        <v>2232</v>
      </c>
      <c r="R6" s="303"/>
      <c r="S6" s="303">
        <v>2304</v>
      </c>
      <c r="T6" s="303"/>
      <c r="U6" s="303">
        <v>2400</v>
      </c>
      <c r="V6" s="303"/>
      <c r="W6" s="302">
        <f t="shared" si="0"/>
        <v>6936</v>
      </c>
      <c r="X6" s="304">
        <v>2430</v>
      </c>
      <c r="Y6" s="304"/>
      <c r="Z6" s="304">
        <v>2238</v>
      </c>
      <c r="AA6" s="304"/>
      <c r="AB6" s="304">
        <v>2124</v>
      </c>
      <c r="AC6" s="304"/>
      <c r="AD6" s="302">
        <f t="shared" si="3"/>
        <v>6792</v>
      </c>
      <c r="AE6" s="305">
        <f t="shared" si="1"/>
        <v>28028</v>
      </c>
    </row>
    <row r="7" spans="1:31" x14ac:dyDescent="0.2">
      <c r="A7" s="347"/>
      <c r="B7" s="291" t="s">
        <v>366</v>
      </c>
      <c r="C7" s="303">
        <v>1752</v>
      </c>
      <c r="D7" s="303"/>
      <c r="E7" s="303">
        <v>1896</v>
      </c>
      <c r="F7" s="303"/>
      <c r="G7" s="303">
        <v>1920</v>
      </c>
      <c r="H7" s="303"/>
      <c r="I7" s="302">
        <f t="shared" si="2"/>
        <v>5568</v>
      </c>
      <c r="J7" s="303"/>
      <c r="K7" s="303">
        <v>1728</v>
      </c>
      <c r="L7" s="303"/>
      <c r="M7" s="303">
        <v>1584</v>
      </c>
      <c r="N7" s="303"/>
      <c r="O7" s="303">
        <v>1728</v>
      </c>
      <c r="P7" s="302">
        <f>SUM(J7:O7)</f>
        <v>5040</v>
      </c>
      <c r="Q7" s="303"/>
      <c r="R7" s="303">
        <v>1680</v>
      </c>
      <c r="S7" s="303"/>
      <c r="T7" s="303">
        <v>1704</v>
      </c>
      <c r="U7" s="303"/>
      <c r="V7" s="303">
        <v>1872</v>
      </c>
      <c r="W7" s="302">
        <f t="shared" si="0"/>
        <v>5256</v>
      </c>
      <c r="X7" s="304"/>
      <c r="Y7" s="304">
        <v>1826</v>
      </c>
      <c r="Z7" s="304"/>
      <c r="AA7" s="304">
        <v>1728</v>
      </c>
      <c r="AB7" s="304"/>
      <c r="AC7" s="304">
        <v>1632</v>
      </c>
      <c r="AD7" s="302">
        <f t="shared" si="3"/>
        <v>5186</v>
      </c>
      <c r="AE7" s="305">
        <f t="shared" si="1"/>
        <v>21050</v>
      </c>
    </row>
    <row r="8" spans="1:31" x14ac:dyDescent="0.2">
      <c r="A8" s="347"/>
      <c r="B8" s="291" t="s">
        <v>367</v>
      </c>
      <c r="C8" s="303">
        <v>552</v>
      </c>
      <c r="D8" s="303"/>
      <c r="E8" s="303">
        <v>480</v>
      </c>
      <c r="F8" s="303"/>
      <c r="G8" s="303">
        <v>504</v>
      </c>
      <c r="H8" s="303"/>
      <c r="I8" s="302">
        <f t="shared" si="2"/>
        <v>1536</v>
      </c>
      <c r="J8" s="303"/>
      <c r="K8" s="303">
        <v>576</v>
      </c>
      <c r="L8" s="303"/>
      <c r="M8" s="303">
        <v>600</v>
      </c>
      <c r="N8" s="303"/>
      <c r="O8" s="303">
        <v>600</v>
      </c>
      <c r="P8" s="302">
        <f>SUM(J8:O8)</f>
        <v>1776</v>
      </c>
      <c r="Q8" s="303"/>
      <c r="R8" s="303">
        <v>552</v>
      </c>
      <c r="S8" s="303"/>
      <c r="T8" s="303">
        <v>600</v>
      </c>
      <c r="U8" s="303"/>
      <c r="V8" s="303">
        <v>528</v>
      </c>
      <c r="W8" s="302">
        <f t="shared" si="0"/>
        <v>1680</v>
      </c>
      <c r="X8" s="304"/>
      <c r="Y8" s="304">
        <v>576</v>
      </c>
      <c r="Z8" s="304"/>
      <c r="AA8" s="304">
        <v>480</v>
      </c>
      <c r="AB8" s="304"/>
      <c r="AC8" s="304">
        <v>432</v>
      </c>
      <c r="AD8" s="302">
        <f t="shared" si="3"/>
        <v>1488</v>
      </c>
      <c r="AE8" s="305">
        <f t="shared" si="1"/>
        <v>6480</v>
      </c>
    </row>
    <row r="9" spans="1:31" x14ac:dyDescent="0.2">
      <c r="A9" s="347"/>
      <c r="B9" s="291" t="s">
        <v>368</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369</v>
      </c>
      <c r="C10" s="303">
        <v>60</v>
      </c>
      <c r="D10" s="303"/>
      <c r="E10" s="303">
        <v>60</v>
      </c>
      <c r="F10" s="303"/>
      <c r="G10" s="303">
        <v>60</v>
      </c>
      <c r="H10" s="303"/>
      <c r="I10" s="302">
        <f t="shared" si="2"/>
        <v>180</v>
      </c>
      <c r="J10" s="303"/>
      <c r="K10" s="303"/>
      <c r="L10" s="303"/>
      <c r="M10" s="303"/>
      <c r="N10" s="303"/>
      <c r="O10" s="303"/>
      <c r="P10" s="302">
        <f>SUM(J10:O10)</f>
        <v>0</v>
      </c>
      <c r="Q10" s="303"/>
      <c r="R10" s="303"/>
      <c r="S10" s="303"/>
      <c r="T10" s="303"/>
      <c r="U10" s="303"/>
      <c r="V10" s="303"/>
      <c r="W10" s="302">
        <f t="shared" si="0"/>
        <v>0</v>
      </c>
      <c r="X10" s="304"/>
      <c r="Y10" s="304">
        <v>30</v>
      </c>
      <c r="Z10" s="304"/>
      <c r="AA10" s="304">
        <v>30</v>
      </c>
      <c r="AB10" s="304"/>
      <c r="AC10" s="304">
        <v>60</v>
      </c>
      <c r="AD10" s="302">
        <f t="shared" si="3"/>
        <v>120</v>
      </c>
      <c r="AE10" s="305">
        <f t="shared" si="1"/>
        <v>300</v>
      </c>
    </row>
    <row r="11" spans="1:31" x14ac:dyDescent="0.2">
      <c r="A11" s="336" t="s">
        <v>389</v>
      </c>
      <c r="B11" s="337"/>
      <c r="C11" s="338"/>
      <c r="D11" s="338">
        <v>30</v>
      </c>
      <c r="E11" s="338"/>
      <c r="F11" s="338">
        <v>23</v>
      </c>
      <c r="G11" s="338"/>
      <c r="H11" s="338">
        <v>45</v>
      </c>
      <c r="I11" s="302">
        <f>SUM(C11:H11)</f>
        <v>98</v>
      </c>
      <c r="J11" s="338">
        <v>34</v>
      </c>
      <c r="K11" s="338"/>
      <c r="L11" s="338">
        <v>41</v>
      </c>
      <c r="M11" s="338"/>
      <c r="N11" s="338">
        <v>41</v>
      </c>
      <c r="O11" s="338"/>
      <c r="P11" s="302">
        <f>SUM(J11:O11)</f>
        <v>116</v>
      </c>
      <c r="Q11" s="338">
        <v>50</v>
      </c>
      <c r="R11" s="338"/>
      <c r="S11" s="338">
        <v>65</v>
      </c>
      <c r="T11" s="338"/>
      <c r="U11" s="338">
        <v>38</v>
      </c>
      <c r="V11" s="338"/>
      <c r="W11" s="302">
        <f>SUM(Q11:V11)</f>
        <v>153</v>
      </c>
      <c r="X11" s="339">
        <v>22</v>
      </c>
      <c r="Y11" s="339"/>
      <c r="Z11" s="339">
        <v>48</v>
      </c>
      <c r="AA11" s="339"/>
      <c r="AB11" s="339">
        <v>52</v>
      </c>
      <c r="AC11" s="339"/>
      <c r="AD11" s="302">
        <f>SUM(X11:AC11)</f>
        <v>122</v>
      </c>
      <c r="AE11" s="305">
        <f>SUM(I11,P11,W11,AD11)</f>
        <v>489</v>
      </c>
    </row>
    <row r="12" spans="1:31" x14ac:dyDescent="0.2">
      <c r="A12" s="340" t="s">
        <v>76</v>
      </c>
      <c r="B12" s="341"/>
      <c r="C12" s="342"/>
      <c r="D12" s="342">
        <f>SUM(D4:D6)</f>
        <v>13245</v>
      </c>
      <c r="E12" s="342"/>
      <c r="F12" s="342">
        <f>SUM(F4:F6)</f>
        <v>13698</v>
      </c>
      <c r="G12" s="342"/>
      <c r="H12" s="342">
        <f>SUM(H4:H6)</f>
        <v>15466</v>
      </c>
      <c r="I12" s="302">
        <f>SUM(D12:H12)</f>
        <v>42409</v>
      </c>
      <c r="J12" s="342">
        <f>SUM(J4:J6)</f>
        <v>14625</v>
      </c>
      <c r="K12" s="342"/>
      <c r="L12" s="342">
        <f>SUM(L4:L6)</f>
        <v>14231</v>
      </c>
      <c r="M12" s="342"/>
      <c r="N12" s="342">
        <f>SUM(N4:N6)</f>
        <v>15354</v>
      </c>
      <c r="O12" s="342"/>
      <c r="P12" s="302">
        <f>SUM(J12:N12)</f>
        <v>44210</v>
      </c>
      <c r="Q12" s="342">
        <f>SUM(Q4:Q6)</f>
        <v>14078</v>
      </c>
      <c r="R12" s="342"/>
      <c r="S12" s="342">
        <f>SUM(S4:S6)</f>
        <v>15293</v>
      </c>
      <c r="T12" s="342"/>
      <c r="U12" s="342">
        <f>SUM(U4:U6)</f>
        <v>15501</v>
      </c>
      <c r="V12" s="342"/>
      <c r="W12" s="302">
        <f>SUM(W4:W6)</f>
        <v>44872</v>
      </c>
      <c r="X12" s="342">
        <f>SUM(X4:X6)</f>
        <v>14229</v>
      </c>
      <c r="Y12" s="342"/>
      <c r="Z12" s="342">
        <f>SUM(Z4:Z6)</f>
        <v>15110</v>
      </c>
      <c r="AA12" s="342"/>
      <c r="AB12" s="342">
        <f>SUM(AB4:AB6)</f>
        <v>16466</v>
      </c>
      <c r="AC12" s="342"/>
      <c r="AD12" s="302">
        <f t="shared" si="3"/>
        <v>45805</v>
      </c>
      <c r="AE12" s="305">
        <f t="shared" si="1"/>
        <v>177296</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478</v>
      </c>
      <c r="E14" s="303"/>
      <c r="F14" s="303">
        <v>488</v>
      </c>
      <c r="G14" s="303"/>
      <c r="H14" s="303">
        <v>502</v>
      </c>
      <c r="I14" s="302">
        <f t="shared" si="2"/>
        <v>1468</v>
      </c>
      <c r="J14" s="303">
        <v>515</v>
      </c>
      <c r="K14" s="303"/>
      <c r="L14" s="304">
        <v>510</v>
      </c>
      <c r="M14" s="304"/>
      <c r="N14" s="303">
        <v>505</v>
      </c>
      <c r="O14" s="303"/>
      <c r="P14" s="302">
        <f>SUM(J14:N14)</f>
        <v>1530</v>
      </c>
      <c r="Q14" s="304">
        <v>502</v>
      </c>
      <c r="R14" s="304"/>
      <c r="S14" s="304">
        <v>515</v>
      </c>
      <c r="T14" s="304"/>
      <c r="U14" s="304">
        <v>515</v>
      </c>
      <c r="V14" s="304"/>
      <c r="W14" s="302">
        <f>SUM(Q14:V14)</f>
        <v>1532</v>
      </c>
      <c r="X14" s="304">
        <v>523</v>
      </c>
      <c r="Y14" s="304"/>
      <c r="Z14" s="304">
        <v>530</v>
      </c>
      <c r="AA14" s="304"/>
      <c r="AB14" s="304">
        <v>533</v>
      </c>
      <c r="AC14" s="304"/>
      <c r="AD14" s="302">
        <f>SUM(X14:AC14)</f>
        <v>1586</v>
      </c>
      <c r="AE14" s="305">
        <f>SUM(I14,P14,W14,AD14)</f>
        <v>6116</v>
      </c>
    </row>
    <row r="15" spans="1:31" x14ac:dyDescent="0.2">
      <c r="A15" s="285" t="s">
        <v>91</v>
      </c>
      <c r="B15" s="295"/>
      <c r="C15" s="306"/>
      <c r="D15" s="306">
        <v>38</v>
      </c>
      <c r="E15" s="306"/>
      <c r="F15" s="306">
        <v>39</v>
      </c>
      <c r="G15" s="306"/>
      <c r="H15" s="306">
        <v>31</v>
      </c>
      <c r="I15" s="302">
        <f t="shared" si="2"/>
        <v>108</v>
      </c>
      <c r="J15" s="306">
        <v>42</v>
      </c>
      <c r="K15" s="306"/>
      <c r="L15" s="306">
        <v>30</v>
      </c>
      <c r="M15" s="306"/>
      <c r="N15" s="306">
        <v>23</v>
      </c>
      <c r="O15" s="306"/>
      <c r="P15" s="302">
        <f>SUM(J15:N15)</f>
        <v>95</v>
      </c>
      <c r="Q15" s="307">
        <v>33</v>
      </c>
      <c r="R15" s="325"/>
      <c r="S15" s="307">
        <v>42</v>
      </c>
      <c r="T15" s="307"/>
      <c r="U15" s="307">
        <v>27</v>
      </c>
      <c r="V15" s="307"/>
      <c r="W15" s="302">
        <f>SUM(Q15:V15)</f>
        <v>102</v>
      </c>
      <c r="X15" s="307">
        <v>30</v>
      </c>
      <c r="Y15" s="307"/>
      <c r="Z15" s="307">
        <v>42</v>
      </c>
      <c r="AA15" s="307"/>
      <c r="AB15" s="307">
        <v>32</v>
      </c>
      <c r="AC15" s="307"/>
      <c r="AD15" s="302">
        <f>SUM(X15:AC15)</f>
        <v>104</v>
      </c>
      <c r="AE15" s="305">
        <f>SUM(I15,P15,W15,AD15)</f>
        <v>409</v>
      </c>
    </row>
    <row r="16" spans="1:31" x14ac:dyDescent="0.2">
      <c r="A16" s="289" t="s">
        <v>324</v>
      </c>
      <c r="B16" s="323"/>
      <c r="C16" s="324"/>
      <c r="D16" s="324">
        <v>36</v>
      </c>
      <c r="E16" s="324"/>
      <c r="F16" s="324">
        <v>26</v>
      </c>
      <c r="G16" s="324"/>
      <c r="H16" s="324">
        <v>36</v>
      </c>
      <c r="I16" s="314">
        <f t="shared" si="2"/>
        <v>98</v>
      </c>
      <c r="J16" s="324">
        <v>40</v>
      </c>
      <c r="K16" s="324"/>
      <c r="L16" s="324">
        <v>46</v>
      </c>
      <c r="M16" s="324"/>
      <c r="N16" s="324">
        <v>43</v>
      </c>
      <c r="O16" s="324"/>
      <c r="P16" s="314">
        <f>SUM(J16:N16)</f>
        <v>129</v>
      </c>
      <c r="Q16" s="315">
        <v>36</v>
      </c>
      <c r="R16" s="326"/>
      <c r="S16" s="315">
        <v>38</v>
      </c>
      <c r="T16" s="315"/>
      <c r="U16" s="315">
        <v>31</v>
      </c>
      <c r="V16" s="315"/>
      <c r="W16" s="314">
        <f>SUM(Q16:V16)</f>
        <v>105</v>
      </c>
      <c r="X16" s="315">
        <v>40</v>
      </c>
      <c r="Y16" s="315"/>
      <c r="Z16" s="315">
        <v>53</v>
      </c>
      <c r="AA16" s="315"/>
      <c r="AB16" s="315">
        <v>39</v>
      </c>
      <c r="AC16" s="315"/>
      <c r="AD16" s="302">
        <f>SUM(X16:AC16)</f>
        <v>132</v>
      </c>
      <c r="AE16" s="316">
        <f>SUM(I16,P16,W16,AD16)</f>
        <v>464</v>
      </c>
    </row>
    <row r="17" spans="1:31" s="5" customFormat="1" x14ac:dyDescent="0.2">
      <c r="A17" s="253" t="s">
        <v>280</v>
      </c>
      <c r="B17" s="296"/>
      <c r="C17" s="310"/>
      <c r="D17" s="310">
        <f>D15-D16</f>
        <v>2</v>
      </c>
      <c r="E17" s="310"/>
      <c r="F17" s="310">
        <f>F15-F16</f>
        <v>13</v>
      </c>
      <c r="G17" s="310"/>
      <c r="H17" s="310">
        <f>H15-H16</f>
        <v>-5</v>
      </c>
      <c r="I17" s="302">
        <f t="shared" si="2"/>
        <v>10</v>
      </c>
      <c r="J17" s="310">
        <f>J15-J16</f>
        <v>2</v>
      </c>
      <c r="K17" s="310"/>
      <c r="L17" s="310">
        <f>L15-L16</f>
        <v>-16</v>
      </c>
      <c r="M17" s="310"/>
      <c r="N17" s="310">
        <f>N15-N16</f>
        <v>-20</v>
      </c>
      <c r="O17" s="310"/>
      <c r="P17" s="302">
        <f>SUM(J17:N17)</f>
        <v>-34</v>
      </c>
      <c r="Q17" s="310">
        <f>Q15-Q16</f>
        <v>-3</v>
      </c>
      <c r="R17" s="310"/>
      <c r="S17" s="310">
        <f>S15-S16</f>
        <v>4</v>
      </c>
      <c r="T17" s="310"/>
      <c r="U17" s="310">
        <f>U15-U16</f>
        <v>-4</v>
      </c>
      <c r="V17" s="310"/>
      <c r="W17" s="310">
        <f t="shared" ref="W17:AB17" si="4">W15-W16</f>
        <v>-3</v>
      </c>
      <c r="X17" s="310">
        <f t="shared" si="4"/>
        <v>-10</v>
      </c>
      <c r="Y17" s="310"/>
      <c r="Z17" s="310">
        <f t="shared" si="4"/>
        <v>-11</v>
      </c>
      <c r="AA17" s="310"/>
      <c r="AB17" s="310">
        <f t="shared" si="4"/>
        <v>-7</v>
      </c>
      <c r="AC17" s="310"/>
      <c r="AD17" s="302">
        <f>SUM(X17:AC17)</f>
        <v>-28</v>
      </c>
      <c r="AE17" s="305">
        <f>SUM(I17,P17,W17,AD17)</f>
        <v>-55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370</v>
      </c>
      <c r="B20" s="294"/>
      <c r="C20" s="303"/>
      <c r="D20" s="303">
        <v>183</v>
      </c>
      <c r="E20" s="303"/>
      <c r="F20" s="303">
        <v>207</v>
      </c>
      <c r="G20" s="303"/>
      <c r="H20" s="303">
        <v>234</v>
      </c>
      <c r="I20" s="302">
        <f t="shared" si="2"/>
        <v>624</v>
      </c>
      <c r="J20" s="303">
        <v>270</v>
      </c>
      <c r="K20" s="303"/>
      <c r="L20" s="303">
        <v>239</v>
      </c>
      <c r="M20" s="303"/>
      <c r="N20" s="303">
        <v>249</v>
      </c>
      <c r="O20" s="303"/>
      <c r="P20" s="302">
        <f>SUM(J20:N20)</f>
        <v>758</v>
      </c>
      <c r="Q20" s="304">
        <v>244</v>
      </c>
      <c r="R20" s="329"/>
      <c r="S20" s="303">
        <v>241</v>
      </c>
      <c r="T20" s="303"/>
      <c r="U20" s="303">
        <v>241</v>
      </c>
      <c r="V20" s="303"/>
      <c r="W20" s="302">
        <f>SUM(Q20:V20)</f>
        <v>726</v>
      </c>
      <c r="X20" s="304">
        <v>255</v>
      </c>
      <c r="Y20" s="304"/>
      <c r="Z20" s="304">
        <v>231</v>
      </c>
      <c r="AA20" s="304"/>
      <c r="AB20" s="304">
        <v>269</v>
      </c>
      <c r="AC20" s="304"/>
      <c r="AD20" s="302">
        <f>SUM(X20:AC20)</f>
        <v>755</v>
      </c>
      <c r="AE20" s="305">
        <f>SUM(I20,P20,W20,AD20)</f>
        <v>2863</v>
      </c>
    </row>
    <row r="21" spans="1:31" x14ac:dyDescent="0.2">
      <c r="A21" s="16" t="s">
        <v>365</v>
      </c>
      <c r="B21" s="295"/>
      <c r="C21" s="306"/>
      <c r="D21" s="306">
        <v>105</v>
      </c>
      <c r="E21" s="306"/>
      <c r="F21" s="306">
        <v>109</v>
      </c>
      <c r="G21" s="306"/>
      <c r="H21" s="306">
        <v>126</v>
      </c>
      <c r="I21" s="302">
        <f t="shared" si="2"/>
        <v>340</v>
      </c>
      <c r="J21" s="306">
        <v>133</v>
      </c>
      <c r="K21" s="306"/>
      <c r="L21" s="306">
        <v>122</v>
      </c>
      <c r="M21" s="306"/>
      <c r="N21" s="306">
        <v>130</v>
      </c>
      <c r="O21" s="306"/>
      <c r="P21" s="302">
        <f>SUM(J21:N21)</f>
        <v>385</v>
      </c>
      <c r="Q21" s="307">
        <v>128</v>
      </c>
      <c r="R21" s="330"/>
      <c r="S21" s="306">
        <v>125</v>
      </c>
      <c r="T21" s="306"/>
      <c r="U21" s="306">
        <v>122</v>
      </c>
      <c r="V21" s="306"/>
      <c r="W21" s="302">
        <f>SUM(Q21:V21)</f>
        <v>375</v>
      </c>
      <c r="X21" s="307">
        <v>122</v>
      </c>
      <c r="Y21" s="307"/>
      <c r="Z21" s="307">
        <v>128</v>
      </c>
      <c r="AA21" s="307"/>
      <c r="AB21" s="307">
        <v>137</v>
      </c>
      <c r="AC21" s="307"/>
      <c r="AD21" s="302">
        <f>SUM(X21:AC21)</f>
        <v>387</v>
      </c>
      <c r="AE21" s="305">
        <f>SUM(I21,P21,W21,AD21)</f>
        <v>1487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642</v>
      </c>
      <c r="E25" s="303"/>
      <c r="F25" s="303">
        <v>628</v>
      </c>
      <c r="G25" s="303"/>
      <c r="H25" s="303">
        <v>576</v>
      </c>
      <c r="I25" s="302">
        <f t="shared" si="2"/>
        <v>1846</v>
      </c>
      <c r="J25" s="303">
        <v>740</v>
      </c>
      <c r="K25" s="303"/>
      <c r="L25" s="303">
        <v>752</v>
      </c>
      <c r="M25" s="303"/>
      <c r="N25" s="303">
        <v>808</v>
      </c>
      <c r="O25" s="303"/>
      <c r="P25" s="302">
        <f>SUM(J25:N25)</f>
        <v>2300</v>
      </c>
      <c r="Q25" s="304">
        <v>712</v>
      </c>
      <c r="R25" s="332"/>
      <c r="S25" s="303">
        <v>676</v>
      </c>
      <c r="T25" s="303"/>
      <c r="U25" s="303">
        <v>717</v>
      </c>
      <c r="V25" s="303"/>
      <c r="W25" s="302">
        <f>SUM(Q25:V25)</f>
        <v>2105</v>
      </c>
      <c r="X25" s="304"/>
      <c r="Y25" s="304"/>
      <c r="Z25" s="304">
        <v>663</v>
      </c>
      <c r="AA25" s="304"/>
      <c r="AB25" s="304">
        <v>810</v>
      </c>
      <c r="AC25" s="304"/>
      <c r="AD25" s="302">
        <f>SUM(X25:AC25)</f>
        <v>1473</v>
      </c>
      <c r="AE25" s="305">
        <f>SUM(I25,P25,W25,AD25)</f>
        <v>7724</v>
      </c>
    </row>
    <row r="26" spans="1:31" x14ac:dyDescent="0.2">
      <c r="A26" s="1" t="s">
        <v>146</v>
      </c>
      <c r="B26" s="295"/>
      <c r="C26" s="306"/>
      <c r="D26" s="306">
        <v>1527</v>
      </c>
      <c r="E26" s="306"/>
      <c r="F26" s="306">
        <v>1478.9</v>
      </c>
      <c r="G26" s="306"/>
      <c r="H26" s="306">
        <v>1740</v>
      </c>
      <c r="I26" s="302">
        <f t="shared" si="2"/>
        <v>4745.8999999999996</v>
      </c>
      <c r="J26" s="306">
        <v>1634</v>
      </c>
      <c r="K26" s="306"/>
      <c r="L26" s="306">
        <v>1643</v>
      </c>
      <c r="M26" s="306"/>
      <c r="N26" s="306">
        <v>1713</v>
      </c>
      <c r="O26" s="306"/>
      <c r="P26" s="302">
        <f>SUM(J26:N26)</f>
        <v>4990</v>
      </c>
      <c r="Q26" s="306">
        <v>1542</v>
      </c>
      <c r="R26" s="306"/>
      <c r="S26" s="306">
        <v>1486</v>
      </c>
      <c r="T26" s="306"/>
      <c r="U26" s="306">
        <v>1533</v>
      </c>
      <c r="V26" s="306"/>
      <c r="W26" s="302">
        <f>SUM(Q26:V26)</f>
        <v>4561</v>
      </c>
      <c r="X26" s="307"/>
      <c r="Y26" s="307"/>
      <c r="Z26" s="307">
        <v>1555</v>
      </c>
      <c r="AA26" s="307"/>
      <c r="AB26" s="307">
        <v>1782</v>
      </c>
      <c r="AC26" s="307"/>
      <c r="AD26" s="302">
        <f>SUM(X26:AC26)</f>
        <v>3337</v>
      </c>
      <c r="AE26" s="305">
        <f>SUM(I26,P26,W26,AD26)</f>
        <v>17633.900000000001</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391</v>
      </c>
      <c r="Y29" s="313"/>
      <c r="Z29" s="322" t="s">
        <v>392</v>
      </c>
      <c r="AA29" s="322"/>
      <c r="AB29" s="322" t="s">
        <v>393</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5">SUM(J30:N30)</f>
        <v>0</v>
      </c>
      <c r="Q30" s="303"/>
      <c r="R30" s="303"/>
      <c r="S30" s="303"/>
      <c r="T30" s="303"/>
      <c r="U30" s="303"/>
      <c r="V30" s="303"/>
      <c r="W30" s="302">
        <f t="shared" ref="W30:W39" si="6">SUM(Q30:V30)</f>
        <v>0</v>
      </c>
      <c r="X30" s="304"/>
      <c r="Y30" s="304"/>
      <c r="Z30" s="304"/>
      <c r="AA30" s="304"/>
      <c r="AB30" s="304"/>
      <c r="AC30" s="304"/>
      <c r="AD30" s="302">
        <f>SUM(X30:AC30)</f>
        <v>0</v>
      </c>
      <c r="AE30" s="305">
        <f t="shared" ref="AE30:AE39" si="7">SUM(I30,P30,W30,AD30)</f>
        <v>0</v>
      </c>
    </row>
    <row r="31" spans="1:31" x14ac:dyDescent="0.2">
      <c r="A31" s="293" t="s">
        <v>334</v>
      </c>
      <c r="B31" s="2"/>
      <c r="C31" s="270"/>
      <c r="D31" s="270"/>
      <c r="E31" s="270"/>
      <c r="F31" s="270"/>
      <c r="G31" s="270"/>
      <c r="H31" s="270"/>
      <c r="I31" s="301">
        <f t="shared" si="2"/>
        <v>0</v>
      </c>
      <c r="J31" s="270"/>
      <c r="K31" s="270"/>
      <c r="L31" s="270"/>
      <c r="M31" s="270"/>
      <c r="N31" s="270"/>
      <c r="O31" s="270"/>
      <c r="P31" s="302">
        <f t="shared" si="5"/>
        <v>0</v>
      </c>
      <c r="Q31" s="306"/>
      <c r="R31" s="306"/>
      <c r="S31" s="306"/>
      <c r="T31" s="306"/>
      <c r="U31" s="306"/>
      <c r="V31" s="306"/>
      <c r="W31" s="302">
        <f t="shared" si="6"/>
        <v>0</v>
      </c>
      <c r="X31" s="307"/>
      <c r="Y31" s="307"/>
      <c r="Z31" s="307"/>
      <c r="AA31" s="307"/>
      <c r="AB31" s="307"/>
      <c r="AC31" s="307"/>
      <c r="AD31" s="302">
        <f t="shared" ref="AD31:AD39" si="8">SUM(X31:AC31)</f>
        <v>0</v>
      </c>
      <c r="AE31" s="305">
        <f t="shared" si="7"/>
        <v>0</v>
      </c>
    </row>
    <row r="32" spans="1:31" x14ac:dyDescent="0.2">
      <c r="A32" s="348"/>
      <c r="B32" s="16" t="s">
        <v>336</v>
      </c>
      <c r="C32" s="2"/>
      <c r="D32" s="270"/>
      <c r="E32" s="270"/>
      <c r="F32" s="270"/>
      <c r="G32" s="270"/>
      <c r="H32" s="270"/>
      <c r="I32" s="301">
        <f t="shared" ref="I32:I39" si="9">SUM(D32:H32)</f>
        <v>0</v>
      </c>
      <c r="J32" s="270"/>
      <c r="K32" s="270"/>
      <c r="L32" s="270"/>
      <c r="M32" s="270"/>
      <c r="N32" s="270"/>
      <c r="O32" s="270"/>
      <c r="P32" s="302">
        <f t="shared" si="5"/>
        <v>0</v>
      </c>
      <c r="Q32" s="306"/>
      <c r="R32" s="306"/>
      <c r="S32" s="306"/>
      <c r="T32" s="306"/>
      <c r="U32" s="306"/>
      <c r="V32" s="306"/>
      <c r="W32" s="302">
        <f t="shared" si="6"/>
        <v>0</v>
      </c>
      <c r="X32" s="307"/>
      <c r="Y32" s="307"/>
      <c r="Z32" s="307"/>
      <c r="AA32" s="307"/>
      <c r="AB32" s="307"/>
      <c r="AC32" s="307"/>
      <c r="AD32" s="302">
        <f t="shared" si="8"/>
        <v>0</v>
      </c>
      <c r="AE32" s="305">
        <f t="shared" si="7"/>
        <v>0</v>
      </c>
    </row>
    <row r="33" spans="1:31" x14ac:dyDescent="0.2">
      <c r="A33" s="349"/>
      <c r="B33" s="16" t="s">
        <v>337</v>
      </c>
      <c r="C33" s="2"/>
      <c r="D33" s="270"/>
      <c r="E33" s="270"/>
      <c r="F33" s="270"/>
      <c r="G33" s="270"/>
      <c r="H33" s="270"/>
      <c r="I33" s="301">
        <f t="shared" si="9"/>
        <v>0</v>
      </c>
      <c r="J33" s="270"/>
      <c r="K33" s="270"/>
      <c r="L33" s="270"/>
      <c r="M33" s="270"/>
      <c r="N33" s="270"/>
      <c r="O33" s="270"/>
      <c r="P33" s="302">
        <f t="shared" si="5"/>
        <v>0</v>
      </c>
      <c r="Q33" s="306"/>
      <c r="R33" s="306"/>
      <c r="S33" s="306"/>
      <c r="T33" s="306"/>
      <c r="U33" s="306"/>
      <c r="V33" s="306"/>
      <c r="W33" s="302">
        <f t="shared" si="6"/>
        <v>0</v>
      </c>
      <c r="X33" s="307"/>
      <c r="Y33" s="307"/>
      <c r="Z33" s="307"/>
      <c r="AA33" s="307"/>
      <c r="AB33" s="307"/>
      <c r="AC33" s="307"/>
      <c r="AD33" s="302">
        <f t="shared" si="8"/>
        <v>0</v>
      </c>
      <c r="AE33" s="305">
        <f t="shared" si="7"/>
        <v>0</v>
      </c>
    </row>
    <row r="34" spans="1:31" x14ac:dyDescent="0.2">
      <c r="A34" s="349"/>
      <c r="B34" s="16" t="s">
        <v>338</v>
      </c>
      <c r="C34" s="2"/>
      <c r="D34" s="270"/>
      <c r="E34" s="270"/>
      <c r="F34" s="270"/>
      <c r="G34" s="270"/>
      <c r="H34" s="270"/>
      <c r="I34" s="301">
        <f t="shared" si="9"/>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si="8"/>
        <v>0</v>
      </c>
      <c r="AE34" s="305">
        <f t="shared" si="7"/>
        <v>0</v>
      </c>
    </row>
    <row r="35" spans="1:31" x14ac:dyDescent="0.2">
      <c r="A35" s="349"/>
      <c r="B35" s="16" t="s">
        <v>339</v>
      </c>
      <c r="C35" s="2"/>
      <c r="D35" s="270"/>
      <c r="E35" s="270"/>
      <c r="F35" s="270"/>
      <c r="G35" s="270"/>
      <c r="H35" s="270"/>
      <c r="I35" s="301">
        <f t="shared" si="9"/>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341</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342</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343</v>
      </c>
      <c r="C38" s="2"/>
      <c r="D38" s="270"/>
      <c r="E38" s="270"/>
      <c r="F38" s="270"/>
      <c r="G38" s="270"/>
      <c r="H38" s="270"/>
      <c r="I38" s="301">
        <f t="shared" si="9"/>
        <v>0</v>
      </c>
      <c r="J38" s="270"/>
      <c r="K38" s="270"/>
      <c r="L38" s="270"/>
      <c r="M38" s="270"/>
      <c r="N38" s="270"/>
      <c r="O38" s="319"/>
      <c r="P38" s="314">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340</v>
      </c>
      <c r="C39" s="2"/>
      <c r="D39" s="270"/>
      <c r="E39" s="270"/>
      <c r="F39" s="270"/>
      <c r="G39" s="270"/>
      <c r="H39" s="270"/>
      <c r="I39" s="301">
        <f t="shared" si="9"/>
        <v>0</v>
      </c>
      <c r="J39" s="270"/>
      <c r="K39" s="270"/>
      <c r="L39" s="270"/>
      <c r="M39" s="270"/>
      <c r="N39" s="320"/>
      <c r="O39" s="320"/>
      <c r="P39" s="302">
        <f t="shared" si="5"/>
        <v>0</v>
      </c>
      <c r="Q39" s="321"/>
      <c r="R39" s="321"/>
      <c r="S39" s="306"/>
      <c r="T39" s="306"/>
      <c r="U39" s="306"/>
      <c r="V39" s="306"/>
      <c r="W39" s="302">
        <f t="shared" si="6"/>
        <v>0</v>
      </c>
      <c r="X39" s="307"/>
      <c r="Y39" s="307"/>
      <c r="Z39" s="307"/>
      <c r="AA39" s="307"/>
      <c r="AB39" s="307"/>
      <c r="AC39" s="307"/>
      <c r="AD39" s="302">
        <f t="shared" si="8"/>
        <v>0</v>
      </c>
      <c r="AE39" s="305">
        <f t="shared" si="7"/>
        <v>0</v>
      </c>
    </row>
    <row r="40" spans="1:31" x14ac:dyDescent="0.2">
      <c r="A40" s="288"/>
      <c r="B40" s="288"/>
      <c r="C40" s="308"/>
      <c r="D40" s="322" t="s">
        <v>125</v>
      </c>
      <c r="E40" s="322"/>
      <c r="F40" s="322" t="s">
        <v>126</v>
      </c>
      <c r="G40" s="322"/>
      <c r="H40" s="322" t="s">
        <v>2</v>
      </c>
      <c r="I40" s="313"/>
      <c r="J40" s="322" t="s">
        <v>3</v>
      </c>
      <c r="K40" s="322"/>
      <c r="L40" s="322" t="s">
        <v>111</v>
      </c>
      <c r="M40" s="322"/>
      <c r="N40" s="322" t="s">
        <v>113</v>
      </c>
      <c r="O40" s="322"/>
      <c r="P40" s="313"/>
      <c r="Q40" s="313" t="s">
        <v>6</v>
      </c>
      <c r="R40" s="313"/>
      <c r="S40" s="313" t="s">
        <v>128</v>
      </c>
      <c r="T40" s="313"/>
      <c r="U40" s="313" t="s">
        <v>129</v>
      </c>
      <c r="V40" s="313"/>
      <c r="W40" s="313"/>
      <c r="X40" s="313" t="s">
        <v>391</v>
      </c>
      <c r="Y40" s="313"/>
      <c r="Z40" s="322" t="s">
        <v>392</v>
      </c>
      <c r="AA40" s="322"/>
      <c r="AB40" s="322" t="s">
        <v>393</v>
      </c>
      <c r="AC40" s="312"/>
      <c r="AD40" s="322"/>
      <c r="AE40" s="313"/>
    </row>
    <row r="41" spans="1:31" x14ac:dyDescent="0.2">
      <c r="A41" s="292" t="s">
        <v>335</v>
      </c>
      <c r="B41" s="283"/>
      <c r="C41" s="300"/>
      <c r="D41" s="300"/>
      <c r="E41" s="300"/>
      <c r="F41" s="300"/>
      <c r="G41" s="300"/>
      <c r="H41" s="300"/>
      <c r="I41" s="301">
        <f t="shared" si="2"/>
        <v>0</v>
      </c>
      <c r="J41" s="300"/>
      <c r="K41" s="300"/>
      <c r="L41" s="300"/>
      <c r="M41" s="300"/>
      <c r="N41" s="300"/>
      <c r="O41" s="300"/>
      <c r="P41" s="302">
        <f t="shared" ref="P41:P77" si="10">SUM(J41:N41)</f>
        <v>0</v>
      </c>
      <c r="Q41" s="303"/>
      <c r="R41" s="303"/>
      <c r="S41" s="303"/>
      <c r="T41" s="303"/>
      <c r="U41" s="303"/>
      <c r="V41" s="303"/>
      <c r="W41" s="302">
        <f t="shared" ref="W41:W81" si="11">SUM(Q41:V41)</f>
        <v>0</v>
      </c>
      <c r="X41" s="304"/>
      <c r="Y41" s="304"/>
      <c r="Z41" s="304"/>
      <c r="AA41" s="304"/>
      <c r="AB41" s="304"/>
      <c r="AC41" s="304"/>
      <c r="AD41" s="302">
        <f>SUM(X41:AC41)</f>
        <v>0</v>
      </c>
      <c r="AE41" s="305">
        <f t="shared" ref="AE41:AE81" si="12">SUM(I41,P41,W41,AD41)</f>
        <v>0</v>
      </c>
    </row>
    <row r="42" spans="1:31" x14ac:dyDescent="0.2">
      <c r="A42" s="350"/>
      <c r="B42" s="284" t="s">
        <v>345</v>
      </c>
      <c r="C42" s="300"/>
      <c r="D42" s="300"/>
      <c r="E42" s="300"/>
      <c r="F42" s="300">
        <v>1</v>
      </c>
      <c r="G42" s="300"/>
      <c r="H42" s="300"/>
      <c r="I42" s="301">
        <f t="shared" si="2"/>
        <v>1</v>
      </c>
      <c r="J42" s="300"/>
      <c r="K42" s="300"/>
      <c r="L42" s="300"/>
      <c r="M42" s="300"/>
      <c r="N42" s="300"/>
      <c r="O42" s="300"/>
      <c r="P42" s="302">
        <f t="shared" si="10"/>
        <v>0</v>
      </c>
      <c r="Q42" s="303"/>
      <c r="R42" s="303"/>
      <c r="S42" s="303"/>
      <c r="T42" s="303"/>
      <c r="U42" s="303"/>
      <c r="V42" s="303"/>
      <c r="W42" s="302">
        <f t="shared" si="11"/>
        <v>0</v>
      </c>
      <c r="X42" s="304"/>
      <c r="Y42" s="304"/>
      <c r="Z42" s="304"/>
      <c r="AA42" s="304"/>
      <c r="AB42" s="304"/>
      <c r="AC42" s="304"/>
      <c r="AD42" s="302">
        <f t="shared" ref="AD42:AD81" si="13">SUM(X42:AC42)</f>
        <v>0</v>
      </c>
      <c r="AE42" s="305">
        <f t="shared" si="12"/>
        <v>1</v>
      </c>
    </row>
    <row r="43" spans="1:31" x14ac:dyDescent="0.2">
      <c r="A43" s="351"/>
      <c r="B43" s="284" t="s">
        <v>346</v>
      </c>
      <c r="C43" s="300"/>
      <c r="D43" s="300">
        <v>6</v>
      </c>
      <c r="E43" s="300"/>
      <c r="F43" s="300">
        <v>6</v>
      </c>
      <c r="G43" s="300"/>
      <c r="H43" s="300"/>
      <c r="I43" s="301">
        <f t="shared" si="2"/>
        <v>12</v>
      </c>
      <c r="J43" s="300">
        <v>2</v>
      </c>
      <c r="K43" s="300"/>
      <c r="L43" s="300">
        <v>3</v>
      </c>
      <c r="M43" s="300"/>
      <c r="N43" s="300"/>
      <c r="O43" s="300"/>
      <c r="P43" s="302">
        <f t="shared" si="10"/>
        <v>5</v>
      </c>
      <c r="Q43" s="303">
        <v>5</v>
      </c>
      <c r="R43" s="303"/>
      <c r="S43" s="303">
        <v>5</v>
      </c>
      <c r="T43" s="303"/>
      <c r="U43" s="303">
        <v>6</v>
      </c>
      <c r="V43" s="303"/>
      <c r="W43" s="302">
        <f t="shared" si="11"/>
        <v>16</v>
      </c>
      <c r="X43" s="304">
        <v>8</v>
      </c>
      <c r="Y43" s="304"/>
      <c r="Z43" s="304">
        <v>6</v>
      </c>
      <c r="AA43" s="304"/>
      <c r="AB43" s="304">
        <v>1</v>
      </c>
      <c r="AC43" s="304"/>
      <c r="AD43" s="302">
        <f t="shared" si="13"/>
        <v>15</v>
      </c>
      <c r="AE43" s="305">
        <f t="shared" si="12"/>
        <v>48</v>
      </c>
    </row>
    <row r="44" spans="1:31" x14ac:dyDescent="0.2">
      <c r="A44" s="351"/>
      <c r="B44" s="284" t="s">
        <v>347</v>
      </c>
      <c r="C44" s="300"/>
      <c r="D44" s="300">
        <v>3</v>
      </c>
      <c r="E44" s="300"/>
      <c r="F44" s="300">
        <v>2</v>
      </c>
      <c r="G44" s="300"/>
      <c r="H44" s="300">
        <v>3</v>
      </c>
      <c r="I44" s="301">
        <f t="shared" si="2"/>
        <v>8</v>
      </c>
      <c r="J44" s="300">
        <v>2</v>
      </c>
      <c r="K44" s="300"/>
      <c r="L44" s="300">
        <v>3</v>
      </c>
      <c r="M44" s="300"/>
      <c r="N44" s="300"/>
      <c r="O44" s="300"/>
      <c r="P44" s="302">
        <f t="shared" si="10"/>
        <v>5</v>
      </c>
      <c r="Q44" s="303">
        <v>3</v>
      </c>
      <c r="R44" s="303"/>
      <c r="S44" s="303"/>
      <c r="T44" s="303"/>
      <c r="U44" s="303">
        <v>1</v>
      </c>
      <c r="V44" s="303"/>
      <c r="W44" s="302">
        <f t="shared" si="11"/>
        <v>4</v>
      </c>
      <c r="X44" s="304"/>
      <c r="Y44" s="304"/>
      <c r="Z44" s="304">
        <v>3</v>
      </c>
      <c r="AA44" s="304"/>
      <c r="AB44" s="304">
        <v>1</v>
      </c>
      <c r="AC44" s="304"/>
      <c r="AD44" s="302">
        <f t="shared" si="13"/>
        <v>4</v>
      </c>
      <c r="AE44" s="305">
        <f t="shared" si="12"/>
        <v>21</v>
      </c>
    </row>
    <row r="45" spans="1:31" x14ac:dyDescent="0.2">
      <c r="A45" s="351"/>
      <c r="B45" s="284" t="s">
        <v>348</v>
      </c>
      <c r="C45" s="300"/>
      <c r="D45" s="300">
        <v>6</v>
      </c>
      <c r="E45" s="300"/>
      <c r="F45" s="300">
        <v>1</v>
      </c>
      <c r="G45" s="300"/>
      <c r="H45" s="300">
        <v>6</v>
      </c>
      <c r="I45" s="301">
        <f t="shared" si="2"/>
        <v>13</v>
      </c>
      <c r="J45" s="300">
        <v>3</v>
      </c>
      <c r="K45" s="300"/>
      <c r="L45" s="300"/>
      <c r="M45" s="300"/>
      <c r="N45" s="300"/>
      <c r="O45" s="300"/>
      <c r="P45" s="302">
        <f t="shared" si="10"/>
        <v>3</v>
      </c>
      <c r="Q45" s="303">
        <v>3</v>
      </c>
      <c r="R45" s="303"/>
      <c r="S45" s="303"/>
      <c r="T45" s="303"/>
      <c r="U45" s="303">
        <v>1</v>
      </c>
      <c r="V45" s="303"/>
      <c r="W45" s="302">
        <f t="shared" si="11"/>
        <v>4</v>
      </c>
      <c r="X45" s="304">
        <v>1</v>
      </c>
      <c r="Y45" s="304"/>
      <c r="Z45" s="304">
        <v>3</v>
      </c>
      <c r="AA45" s="304"/>
      <c r="AB45" s="304">
        <v>3</v>
      </c>
      <c r="AC45" s="304"/>
      <c r="AD45" s="302">
        <f t="shared" si="13"/>
        <v>7</v>
      </c>
      <c r="AE45" s="305">
        <f t="shared" si="12"/>
        <v>27</v>
      </c>
    </row>
    <row r="46" spans="1:31" x14ac:dyDescent="0.2">
      <c r="A46" s="351"/>
      <c r="B46" s="284" t="s">
        <v>349</v>
      </c>
      <c r="C46" s="300"/>
      <c r="D46" s="300"/>
      <c r="E46" s="300"/>
      <c r="F46" s="300">
        <v>2</v>
      </c>
      <c r="G46" s="300"/>
      <c r="H46" s="300">
        <v>12</v>
      </c>
      <c r="I46" s="301">
        <f t="shared" si="2"/>
        <v>14</v>
      </c>
      <c r="J46" s="300">
        <v>5</v>
      </c>
      <c r="K46" s="300"/>
      <c r="L46" s="300">
        <v>2</v>
      </c>
      <c r="M46" s="300"/>
      <c r="N46" s="300"/>
      <c r="O46" s="300"/>
      <c r="P46" s="302">
        <f t="shared" si="10"/>
        <v>7</v>
      </c>
      <c r="Q46" s="303"/>
      <c r="R46" s="303"/>
      <c r="S46" s="303"/>
      <c r="T46" s="303"/>
      <c r="U46" s="303">
        <v>1</v>
      </c>
      <c r="V46" s="303"/>
      <c r="W46" s="302">
        <f t="shared" si="11"/>
        <v>1</v>
      </c>
      <c r="X46" s="304">
        <v>2</v>
      </c>
      <c r="Y46" s="304"/>
      <c r="Z46" s="304">
        <v>6</v>
      </c>
      <c r="AA46" s="304"/>
      <c r="AB46" s="304">
        <v>1</v>
      </c>
      <c r="AC46" s="304"/>
      <c r="AD46" s="302">
        <f t="shared" si="13"/>
        <v>9</v>
      </c>
      <c r="AE46" s="305">
        <f t="shared" si="12"/>
        <v>31</v>
      </c>
    </row>
    <row r="47" spans="1:31" x14ac:dyDescent="0.2">
      <c r="A47" s="351"/>
      <c r="B47" s="284" t="s">
        <v>350</v>
      </c>
      <c r="C47" s="300"/>
      <c r="D47" s="300">
        <v>5</v>
      </c>
      <c r="E47" s="300"/>
      <c r="F47" s="300">
        <v>11</v>
      </c>
      <c r="G47" s="300"/>
      <c r="H47" s="300">
        <v>5</v>
      </c>
      <c r="I47" s="301">
        <f t="shared" si="2"/>
        <v>21</v>
      </c>
      <c r="J47" s="300">
        <v>3</v>
      </c>
      <c r="K47" s="300"/>
      <c r="L47" s="300">
        <v>6</v>
      </c>
      <c r="M47" s="300"/>
      <c r="N47" s="300"/>
      <c r="O47" s="300"/>
      <c r="P47" s="302">
        <f t="shared" si="10"/>
        <v>9</v>
      </c>
      <c r="Q47" s="303">
        <v>8</v>
      </c>
      <c r="R47" s="303"/>
      <c r="S47" s="303">
        <v>6</v>
      </c>
      <c r="T47" s="303"/>
      <c r="U47" s="303">
        <v>2</v>
      </c>
      <c r="V47" s="303"/>
      <c r="W47" s="302">
        <f t="shared" si="11"/>
        <v>16</v>
      </c>
      <c r="X47" s="304">
        <v>5</v>
      </c>
      <c r="Y47" s="304"/>
      <c r="Z47" s="304">
        <v>8</v>
      </c>
      <c r="AA47" s="304"/>
      <c r="AB47" s="304">
        <v>8</v>
      </c>
      <c r="AC47" s="304"/>
      <c r="AD47" s="302">
        <f t="shared" si="13"/>
        <v>21</v>
      </c>
      <c r="AE47" s="305">
        <f t="shared" si="12"/>
        <v>67</v>
      </c>
    </row>
    <row r="48" spans="1:31" x14ac:dyDescent="0.2">
      <c r="A48" s="351"/>
      <c r="B48" s="284" t="s">
        <v>351</v>
      </c>
      <c r="C48" s="300"/>
      <c r="D48" s="300">
        <v>1</v>
      </c>
      <c r="E48" s="300"/>
      <c r="F48" s="300"/>
      <c r="G48" s="300"/>
      <c r="H48" s="300"/>
      <c r="I48" s="301">
        <f t="shared" si="2"/>
        <v>1</v>
      </c>
      <c r="J48" s="300"/>
      <c r="K48" s="300"/>
      <c r="L48" s="300">
        <v>1</v>
      </c>
      <c r="M48" s="300"/>
      <c r="N48" s="300"/>
      <c r="O48" s="300"/>
      <c r="P48" s="302">
        <f t="shared" si="10"/>
        <v>1</v>
      </c>
      <c r="Q48" s="303">
        <v>2</v>
      </c>
      <c r="R48" s="303"/>
      <c r="S48" s="303"/>
      <c r="T48" s="303"/>
      <c r="U48" s="303"/>
      <c r="V48" s="303"/>
      <c r="W48" s="302">
        <f t="shared" si="11"/>
        <v>2</v>
      </c>
      <c r="X48" s="304"/>
      <c r="Y48" s="304"/>
      <c r="Z48" s="304"/>
      <c r="AA48" s="304"/>
      <c r="AB48" s="304"/>
      <c r="AC48" s="304"/>
      <c r="AD48" s="302">
        <f t="shared" si="13"/>
        <v>0</v>
      </c>
      <c r="AE48" s="305">
        <f t="shared" si="12"/>
        <v>4</v>
      </c>
    </row>
    <row r="49" spans="1:31" x14ac:dyDescent="0.2">
      <c r="A49" s="351"/>
      <c r="B49" s="284" t="s">
        <v>352</v>
      </c>
      <c r="C49" s="300"/>
      <c r="D49" s="300"/>
      <c r="E49" s="300"/>
      <c r="F49" s="300">
        <v>1</v>
      </c>
      <c r="G49" s="300"/>
      <c r="H49" s="300">
        <v>1</v>
      </c>
      <c r="I49" s="301">
        <f t="shared" si="2"/>
        <v>2</v>
      </c>
      <c r="J49" s="300">
        <v>3</v>
      </c>
      <c r="K49" s="300"/>
      <c r="L49" s="300"/>
      <c r="M49" s="300"/>
      <c r="N49" s="300"/>
      <c r="O49" s="300"/>
      <c r="P49" s="302">
        <f t="shared" si="10"/>
        <v>3</v>
      </c>
      <c r="Q49" s="303"/>
      <c r="R49" s="303"/>
      <c r="S49" s="303"/>
      <c r="T49" s="303"/>
      <c r="U49" s="303">
        <v>1</v>
      </c>
      <c r="V49" s="303"/>
      <c r="W49" s="302">
        <f t="shared" si="11"/>
        <v>1</v>
      </c>
      <c r="X49" s="304">
        <v>1</v>
      </c>
      <c r="Y49" s="304"/>
      <c r="Z49" s="304"/>
      <c r="AA49" s="304"/>
      <c r="AB49" s="304"/>
      <c r="AC49" s="304"/>
      <c r="AD49" s="302">
        <f t="shared" si="13"/>
        <v>1</v>
      </c>
      <c r="AE49" s="305">
        <f t="shared" si="12"/>
        <v>7</v>
      </c>
    </row>
    <row r="50" spans="1:31" x14ac:dyDescent="0.2">
      <c r="A50" s="351"/>
      <c r="B50" s="284" t="s">
        <v>353</v>
      </c>
      <c r="C50" s="300"/>
      <c r="D50" s="300">
        <v>1</v>
      </c>
      <c r="E50" s="300"/>
      <c r="F50" s="300">
        <v>1</v>
      </c>
      <c r="G50" s="300"/>
      <c r="H50" s="300">
        <v>4</v>
      </c>
      <c r="I50" s="301">
        <f t="shared" si="2"/>
        <v>6</v>
      </c>
      <c r="J50" s="300">
        <v>1</v>
      </c>
      <c r="K50" s="300"/>
      <c r="L50" s="300"/>
      <c r="M50" s="300"/>
      <c r="N50" s="300"/>
      <c r="O50" s="300"/>
      <c r="P50" s="302">
        <f t="shared" si="10"/>
        <v>1</v>
      </c>
      <c r="Q50" s="303">
        <v>1</v>
      </c>
      <c r="R50" s="303"/>
      <c r="S50" s="303"/>
      <c r="T50" s="303"/>
      <c r="U50" s="303"/>
      <c r="V50" s="303"/>
      <c r="W50" s="302">
        <f t="shared" si="11"/>
        <v>1</v>
      </c>
      <c r="X50" s="304"/>
      <c r="Y50" s="304"/>
      <c r="Z50" s="304">
        <v>4</v>
      </c>
      <c r="AA50" s="304"/>
      <c r="AB50" s="304">
        <v>2</v>
      </c>
      <c r="AC50" s="304"/>
      <c r="AD50" s="302">
        <f t="shared" si="13"/>
        <v>6</v>
      </c>
      <c r="AE50" s="305">
        <f t="shared" si="12"/>
        <v>14</v>
      </c>
    </row>
    <row r="51" spans="1:31" x14ac:dyDescent="0.2">
      <c r="A51" s="351"/>
      <c r="B51" s="284" t="s">
        <v>354</v>
      </c>
      <c r="C51" s="300"/>
      <c r="D51" s="300">
        <v>3</v>
      </c>
      <c r="E51" s="300"/>
      <c r="F51" s="300">
        <v>1</v>
      </c>
      <c r="G51" s="300"/>
      <c r="H51" s="300">
        <v>4</v>
      </c>
      <c r="I51" s="301">
        <f t="shared" si="2"/>
        <v>8</v>
      </c>
      <c r="J51" s="300"/>
      <c r="K51" s="300"/>
      <c r="L51" s="300">
        <v>1</v>
      </c>
      <c r="M51" s="300"/>
      <c r="N51" s="300"/>
      <c r="O51" s="300"/>
      <c r="P51" s="302">
        <f t="shared" si="10"/>
        <v>1</v>
      </c>
      <c r="Q51" s="303"/>
      <c r="R51" s="303"/>
      <c r="S51" s="303">
        <v>1</v>
      </c>
      <c r="T51" s="303"/>
      <c r="U51" s="303"/>
      <c r="V51" s="303"/>
      <c r="W51" s="302">
        <f t="shared" si="11"/>
        <v>1</v>
      </c>
      <c r="X51" s="304"/>
      <c r="Y51" s="304"/>
      <c r="Z51" s="304"/>
      <c r="AA51" s="304"/>
      <c r="AB51" s="304"/>
      <c r="AC51" s="304"/>
      <c r="AD51" s="302">
        <f t="shared" si="13"/>
        <v>0</v>
      </c>
      <c r="AE51" s="305">
        <f t="shared" si="12"/>
        <v>10</v>
      </c>
    </row>
    <row r="52" spans="1:31" x14ac:dyDescent="0.2">
      <c r="A52" s="351"/>
      <c r="B52" s="284" t="s">
        <v>355</v>
      </c>
      <c r="C52" s="300"/>
      <c r="D52" s="300"/>
      <c r="E52" s="300"/>
      <c r="F52" s="300"/>
      <c r="G52" s="300"/>
      <c r="H52" s="300"/>
      <c r="I52" s="301">
        <f t="shared" si="2"/>
        <v>0</v>
      </c>
      <c r="J52" s="300"/>
      <c r="K52" s="300"/>
      <c r="L52" s="300"/>
      <c r="M52" s="300"/>
      <c r="N52" s="300"/>
      <c r="O52" s="300"/>
      <c r="P52" s="302">
        <f t="shared" si="10"/>
        <v>0</v>
      </c>
      <c r="Q52" s="303"/>
      <c r="R52" s="303"/>
      <c r="S52" s="303"/>
      <c r="T52" s="303"/>
      <c r="U52" s="303"/>
      <c r="V52" s="303"/>
      <c r="W52" s="302">
        <f t="shared" si="11"/>
        <v>0</v>
      </c>
      <c r="X52" s="304"/>
      <c r="Y52" s="304"/>
      <c r="Z52" s="304"/>
      <c r="AA52" s="304"/>
      <c r="AB52" s="304"/>
      <c r="AC52" s="304"/>
      <c r="AD52" s="302">
        <f t="shared" si="13"/>
        <v>0</v>
      </c>
      <c r="AE52" s="305">
        <f t="shared" si="12"/>
        <v>0</v>
      </c>
    </row>
    <row r="53" spans="1:31" x14ac:dyDescent="0.2">
      <c r="A53" s="351"/>
      <c r="B53" s="284" t="s">
        <v>356</v>
      </c>
      <c r="C53" s="300"/>
      <c r="D53" s="300"/>
      <c r="E53" s="300"/>
      <c r="F53" s="300"/>
      <c r="G53" s="300"/>
      <c r="H53" s="300"/>
      <c r="I53" s="301">
        <f t="shared" si="2"/>
        <v>0</v>
      </c>
      <c r="J53" s="300"/>
      <c r="K53" s="300"/>
      <c r="L53" s="300"/>
      <c r="M53" s="300"/>
      <c r="N53" s="300"/>
      <c r="O53" s="300"/>
      <c r="P53" s="302">
        <f t="shared" si="10"/>
        <v>0</v>
      </c>
      <c r="Q53" s="303"/>
      <c r="R53" s="303"/>
      <c r="S53" s="303"/>
      <c r="T53" s="303"/>
      <c r="U53" s="303"/>
      <c r="V53" s="303"/>
      <c r="W53" s="302">
        <f t="shared" si="11"/>
        <v>0</v>
      </c>
      <c r="X53" s="304">
        <v>1</v>
      </c>
      <c r="Y53" s="304"/>
      <c r="Z53" s="304"/>
      <c r="AA53" s="304"/>
      <c r="AB53" s="304"/>
      <c r="AC53" s="304"/>
      <c r="AD53" s="302">
        <f t="shared" si="13"/>
        <v>1</v>
      </c>
      <c r="AE53" s="305">
        <f t="shared" si="12"/>
        <v>1</v>
      </c>
    </row>
    <row r="54" spans="1:31" x14ac:dyDescent="0.2">
      <c r="A54" s="351"/>
      <c r="B54" s="284" t="s">
        <v>357</v>
      </c>
      <c r="C54" s="300"/>
      <c r="D54" s="300"/>
      <c r="E54" s="300"/>
      <c r="F54" s="300"/>
      <c r="G54" s="300"/>
      <c r="H54" s="300"/>
      <c r="I54" s="301">
        <f t="shared" si="2"/>
        <v>0</v>
      </c>
      <c r="J54" s="300"/>
      <c r="K54" s="300"/>
      <c r="L54" s="300"/>
      <c r="M54" s="300"/>
      <c r="N54" s="300"/>
      <c r="O54" s="300"/>
      <c r="P54" s="302">
        <f t="shared" si="10"/>
        <v>0</v>
      </c>
      <c r="Q54" s="303"/>
      <c r="R54" s="303"/>
      <c r="S54" s="303"/>
      <c r="T54" s="303"/>
      <c r="U54" s="303"/>
      <c r="V54" s="303"/>
      <c r="W54" s="302">
        <f t="shared" si="11"/>
        <v>0</v>
      </c>
      <c r="X54" s="304"/>
      <c r="Y54" s="304"/>
      <c r="Z54" s="304"/>
      <c r="AA54" s="304"/>
      <c r="AB54" s="304">
        <v>1</v>
      </c>
      <c r="AC54" s="304"/>
      <c r="AD54" s="302">
        <f t="shared" si="13"/>
        <v>1</v>
      </c>
      <c r="AE54" s="305">
        <f t="shared" si="12"/>
        <v>1</v>
      </c>
    </row>
    <row r="55" spans="1:31" x14ac:dyDescent="0.2">
      <c r="A55" s="351"/>
      <c r="B55" s="284" t="s">
        <v>358</v>
      </c>
      <c r="C55" s="300"/>
      <c r="D55" s="300"/>
      <c r="E55" s="300"/>
      <c r="F55" s="300"/>
      <c r="G55" s="300"/>
      <c r="H55" s="300"/>
      <c r="I55" s="301">
        <f t="shared" si="2"/>
        <v>0</v>
      </c>
      <c r="J55" s="300">
        <v>1</v>
      </c>
      <c r="K55" s="300"/>
      <c r="L55" s="300">
        <v>2</v>
      </c>
      <c r="M55" s="300"/>
      <c r="N55" s="300"/>
      <c r="O55" s="300"/>
      <c r="P55" s="302">
        <f t="shared" si="10"/>
        <v>3</v>
      </c>
      <c r="Q55" s="303">
        <v>1</v>
      </c>
      <c r="R55" s="303"/>
      <c r="S55" s="303">
        <v>1</v>
      </c>
      <c r="T55" s="303"/>
      <c r="U55" s="303"/>
      <c r="V55" s="303"/>
      <c r="W55" s="302">
        <f t="shared" si="11"/>
        <v>2</v>
      </c>
      <c r="X55" s="304">
        <v>1</v>
      </c>
      <c r="Y55" s="304"/>
      <c r="Z55" s="304"/>
      <c r="AA55" s="304"/>
      <c r="AB55" s="304">
        <v>1</v>
      </c>
      <c r="AC55" s="304"/>
      <c r="AD55" s="302">
        <f t="shared" si="13"/>
        <v>2</v>
      </c>
      <c r="AE55" s="305">
        <f t="shared" si="12"/>
        <v>7</v>
      </c>
    </row>
    <row r="56" spans="1:31" x14ac:dyDescent="0.2">
      <c r="A56" s="351"/>
      <c r="B56" s="284" t="s">
        <v>397</v>
      </c>
      <c r="C56" s="300"/>
      <c r="D56" s="300"/>
      <c r="E56" s="300"/>
      <c r="F56" s="300"/>
      <c r="G56" s="300"/>
      <c r="H56" s="300"/>
      <c r="I56" s="301">
        <f t="shared" si="2"/>
        <v>0</v>
      </c>
      <c r="J56" s="300"/>
      <c r="K56" s="300"/>
      <c r="L56" s="300">
        <v>1</v>
      </c>
      <c r="M56" s="300"/>
      <c r="N56" s="300"/>
      <c r="O56" s="300"/>
      <c r="P56" s="302">
        <f t="shared" si="10"/>
        <v>1</v>
      </c>
      <c r="Q56" s="303">
        <v>1</v>
      </c>
      <c r="R56" s="303"/>
      <c r="S56" s="303">
        <v>3</v>
      </c>
      <c r="T56" s="303"/>
      <c r="U56" s="303"/>
      <c r="V56" s="303"/>
      <c r="W56" s="302">
        <f t="shared" si="11"/>
        <v>4</v>
      </c>
      <c r="X56" s="304"/>
      <c r="Y56" s="304"/>
      <c r="Z56" s="304"/>
      <c r="AA56" s="304"/>
      <c r="AB56" s="304">
        <v>1</v>
      </c>
      <c r="AC56" s="304"/>
      <c r="AD56" s="302">
        <f t="shared" si="13"/>
        <v>1</v>
      </c>
      <c r="AE56" s="305">
        <f t="shared" si="12"/>
        <v>6</v>
      </c>
    </row>
    <row r="57" spans="1:31" x14ac:dyDescent="0.2">
      <c r="A57" s="351"/>
      <c r="B57" s="284" t="s">
        <v>360</v>
      </c>
      <c r="C57" s="300"/>
      <c r="D57" s="300">
        <v>1</v>
      </c>
      <c r="E57" s="300"/>
      <c r="F57" s="300">
        <v>1</v>
      </c>
      <c r="G57" s="300"/>
      <c r="H57" s="300"/>
      <c r="I57" s="301">
        <f t="shared" si="2"/>
        <v>2</v>
      </c>
      <c r="J57" s="300"/>
      <c r="K57" s="300"/>
      <c r="L57" s="300">
        <v>2</v>
      </c>
      <c r="M57" s="300"/>
      <c r="N57" s="300"/>
      <c r="O57" s="300"/>
      <c r="P57" s="302">
        <f t="shared" si="10"/>
        <v>2</v>
      </c>
      <c r="Q57" s="303"/>
      <c r="R57" s="303"/>
      <c r="S57" s="303"/>
      <c r="T57" s="303"/>
      <c r="U57" s="303"/>
      <c r="V57" s="303"/>
      <c r="W57" s="302">
        <f t="shared" si="11"/>
        <v>0</v>
      </c>
      <c r="X57" s="304"/>
      <c r="Y57" s="304"/>
      <c r="Z57" s="304"/>
      <c r="AA57" s="304"/>
      <c r="AB57" s="304"/>
      <c r="AC57" s="304"/>
      <c r="AD57" s="302">
        <f t="shared" si="13"/>
        <v>0</v>
      </c>
      <c r="AE57" s="305">
        <f t="shared" si="12"/>
        <v>4</v>
      </c>
    </row>
    <row r="58" spans="1:31" x14ac:dyDescent="0.2">
      <c r="A58" s="351"/>
      <c r="B58" s="284" t="s">
        <v>361</v>
      </c>
      <c r="C58" s="300"/>
      <c r="D58" s="300"/>
      <c r="E58" s="300"/>
      <c r="F58" s="300"/>
      <c r="G58" s="300"/>
      <c r="H58" s="300"/>
      <c r="I58" s="301">
        <f t="shared" si="2"/>
        <v>0</v>
      </c>
      <c r="J58" s="300"/>
      <c r="K58" s="300"/>
      <c r="L58" s="300">
        <v>2</v>
      </c>
      <c r="M58" s="300"/>
      <c r="N58" s="300"/>
      <c r="O58" s="300"/>
      <c r="P58" s="302">
        <f t="shared" si="10"/>
        <v>2</v>
      </c>
      <c r="Q58" s="303"/>
      <c r="R58" s="303"/>
      <c r="S58" s="303"/>
      <c r="T58" s="303"/>
      <c r="U58" s="303"/>
      <c r="V58" s="303"/>
      <c r="W58" s="302">
        <f t="shared" si="11"/>
        <v>0</v>
      </c>
      <c r="X58" s="304"/>
      <c r="Y58" s="304"/>
      <c r="Z58" s="304"/>
      <c r="AA58" s="304"/>
      <c r="AB58" s="304">
        <v>1</v>
      </c>
      <c r="AC58" s="304"/>
      <c r="AD58" s="302">
        <f t="shared" si="13"/>
        <v>1</v>
      </c>
      <c r="AE58" s="305">
        <f t="shared" si="12"/>
        <v>3</v>
      </c>
    </row>
    <row r="59" spans="1:31" x14ac:dyDescent="0.2">
      <c r="A59" s="351"/>
      <c r="B59" s="284" t="s">
        <v>362</v>
      </c>
      <c r="C59" s="300"/>
      <c r="D59" s="300">
        <v>1</v>
      </c>
      <c r="E59" s="300"/>
      <c r="F59" s="300"/>
      <c r="G59" s="300"/>
      <c r="H59" s="300"/>
      <c r="I59" s="301">
        <f t="shared" si="2"/>
        <v>1</v>
      </c>
      <c r="J59" s="300"/>
      <c r="K59" s="300"/>
      <c r="L59" s="300"/>
      <c r="M59" s="300"/>
      <c r="N59" s="300"/>
      <c r="O59" s="300"/>
      <c r="P59" s="302">
        <f t="shared" si="10"/>
        <v>0</v>
      </c>
      <c r="Q59" s="303"/>
      <c r="R59" s="303"/>
      <c r="S59" s="303"/>
      <c r="T59" s="303"/>
      <c r="U59" s="303">
        <v>1</v>
      </c>
      <c r="V59" s="303"/>
      <c r="W59" s="302">
        <f t="shared" si="11"/>
        <v>1</v>
      </c>
      <c r="X59" s="304"/>
      <c r="Y59" s="304"/>
      <c r="Z59" s="304"/>
      <c r="AA59" s="304"/>
      <c r="AB59" s="304"/>
      <c r="AC59" s="304"/>
      <c r="AD59" s="302">
        <f t="shared" si="13"/>
        <v>0</v>
      </c>
      <c r="AE59" s="305">
        <f t="shared" si="12"/>
        <v>2</v>
      </c>
    </row>
    <row r="60" spans="1:31" x14ac:dyDescent="0.2">
      <c r="A60" s="351"/>
      <c r="B60" s="284" t="s">
        <v>363</v>
      </c>
      <c r="C60" s="300"/>
      <c r="D60" s="300"/>
      <c r="E60" s="300"/>
      <c r="F60" s="300"/>
      <c r="G60" s="300"/>
      <c r="H60" s="300"/>
      <c r="I60" s="301">
        <f t="shared" si="2"/>
        <v>0</v>
      </c>
      <c r="J60" s="300">
        <v>1</v>
      </c>
      <c r="K60" s="300"/>
      <c r="L60" s="300"/>
      <c r="M60" s="300"/>
      <c r="N60" s="300"/>
      <c r="O60" s="300"/>
      <c r="P60" s="302">
        <f t="shared" si="10"/>
        <v>1</v>
      </c>
      <c r="Q60" s="303"/>
      <c r="R60" s="303"/>
      <c r="S60" s="303"/>
      <c r="T60" s="303"/>
      <c r="U60" s="303">
        <v>2</v>
      </c>
      <c r="V60" s="303"/>
      <c r="W60" s="302">
        <f t="shared" si="11"/>
        <v>2</v>
      </c>
      <c r="X60" s="304"/>
      <c r="Y60" s="304"/>
      <c r="Z60" s="304"/>
      <c r="AA60" s="304"/>
      <c r="AB60" s="304"/>
      <c r="AC60" s="304"/>
      <c r="AD60" s="302">
        <f t="shared" si="13"/>
        <v>0</v>
      </c>
      <c r="AE60" s="305">
        <f t="shared" si="12"/>
        <v>3</v>
      </c>
    </row>
    <row r="61" spans="1:31" x14ac:dyDescent="0.2">
      <c r="A61" s="351"/>
      <c r="B61" s="284" t="s">
        <v>364</v>
      </c>
      <c r="C61" s="300"/>
      <c r="D61" s="300">
        <v>1</v>
      </c>
      <c r="E61" s="300"/>
      <c r="F61" s="300"/>
      <c r="G61" s="300"/>
      <c r="H61" s="300"/>
      <c r="I61" s="301">
        <f t="shared" si="2"/>
        <v>1</v>
      </c>
      <c r="J61" s="300"/>
      <c r="K61" s="300"/>
      <c r="L61" s="300"/>
      <c r="M61" s="300"/>
      <c r="N61" s="300"/>
      <c r="O61" s="300"/>
      <c r="P61" s="302">
        <f t="shared" si="10"/>
        <v>0</v>
      </c>
      <c r="Q61" s="303"/>
      <c r="R61" s="303"/>
      <c r="S61" s="303"/>
      <c r="T61" s="303"/>
      <c r="U61" s="303"/>
      <c r="V61" s="303"/>
      <c r="W61" s="302">
        <f t="shared" si="11"/>
        <v>0</v>
      </c>
      <c r="X61" s="304">
        <v>1</v>
      </c>
      <c r="Y61" s="304"/>
      <c r="Z61" s="304"/>
      <c r="AA61" s="304"/>
      <c r="AB61" s="304"/>
      <c r="AC61" s="304"/>
      <c r="AD61" s="302">
        <f t="shared" si="13"/>
        <v>1</v>
      </c>
      <c r="AE61" s="305">
        <f t="shared" si="12"/>
        <v>2</v>
      </c>
    </row>
    <row r="62" spans="1:31" x14ac:dyDescent="0.2">
      <c r="A62" s="351"/>
      <c r="B62" s="284" t="s">
        <v>372</v>
      </c>
      <c r="C62" s="300"/>
      <c r="D62" s="300"/>
      <c r="E62" s="300"/>
      <c r="F62" s="300"/>
      <c r="G62" s="300"/>
      <c r="H62" s="300"/>
      <c r="I62" s="301">
        <f t="shared" si="2"/>
        <v>0</v>
      </c>
      <c r="J62" s="300"/>
      <c r="K62" s="300"/>
      <c r="L62" s="300"/>
      <c r="M62" s="300"/>
      <c r="N62" s="300"/>
      <c r="O62" s="300"/>
      <c r="P62" s="302">
        <f t="shared" si="10"/>
        <v>0</v>
      </c>
      <c r="Q62" s="303"/>
      <c r="R62" s="303"/>
      <c r="S62" s="303"/>
      <c r="T62" s="303"/>
      <c r="U62" s="303"/>
      <c r="V62" s="303"/>
      <c r="W62" s="302">
        <f t="shared" si="11"/>
        <v>0</v>
      </c>
      <c r="X62" s="304"/>
      <c r="Y62" s="304"/>
      <c r="Z62" s="304"/>
      <c r="AA62" s="304"/>
      <c r="AB62" s="304"/>
      <c r="AC62" s="304"/>
      <c r="AD62" s="302">
        <f t="shared" si="13"/>
        <v>0</v>
      </c>
      <c r="AE62" s="305">
        <f t="shared" si="12"/>
        <v>0</v>
      </c>
    </row>
    <row r="63" spans="1:31" x14ac:dyDescent="0.2">
      <c r="A63" s="351"/>
      <c r="B63" s="284" t="s">
        <v>373</v>
      </c>
      <c r="C63" s="300"/>
      <c r="D63" s="300">
        <v>1</v>
      </c>
      <c r="E63" s="300"/>
      <c r="F63" s="300">
        <v>2</v>
      </c>
      <c r="G63" s="300"/>
      <c r="H63" s="300">
        <v>2</v>
      </c>
      <c r="I63" s="301">
        <f t="shared" si="2"/>
        <v>5</v>
      </c>
      <c r="J63" s="300">
        <v>1</v>
      </c>
      <c r="K63" s="300"/>
      <c r="L63" s="300"/>
      <c r="M63" s="300"/>
      <c r="N63" s="300"/>
      <c r="O63" s="300"/>
      <c r="P63" s="302">
        <f t="shared" si="10"/>
        <v>1</v>
      </c>
      <c r="Q63" s="303">
        <v>2</v>
      </c>
      <c r="R63" s="303"/>
      <c r="S63" s="303">
        <v>1</v>
      </c>
      <c r="T63" s="303"/>
      <c r="U63" s="303">
        <v>1</v>
      </c>
      <c r="V63" s="303"/>
      <c r="W63" s="302">
        <f t="shared" si="11"/>
        <v>4</v>
      </c>
      <c r="X63" s="304"/>
      <c r="Y63" s="304"/>
      <c r="Z63" s="304">
        <v>2</v>
      </c>
      <c r="AA63" s="304"/>
      <c r="AB63" s="304">
        <v>2</v>
      </c>
      <c r="AC63" s="304"/>
      <c r="AD63" s="302">
        <f t="shared" si="13"/>
        <v>4</v>
      </c>
      <c r="AE63" s="305">
        <f t="shared" si="12"/>
        <v>14</v>
      </c>
    </row>
    <row r="64" spans="1:31" x14ac:dyDescent="0.2">
      <c r="A64" s="351"/>
      <c r="B64" s="284" t="s">
        <v>374</v>
      </c>
      <c r="C64" s="300"/>
      <c r="D64" s="300"/>
      <c r="E64" s="300"/>
      <c r="F64" s="300"/>
      <c r="G64" s="300"/>
      <c r="H64" s="300"/>
      <c r="I64" s="301">
        <f t="shared" si="2"/>
        <v>0</v>
      </c>
      <c r="J64" s="300"/>
      <c r="K64" s="300"/>
      <c r="L64" s="300"/>
      <c r="M64" s="300"/>
      <c r="N64" s="300"/>
      <c r="O64" s="300"/>
      <c r="P64" s="302">
        <f t="shared" si="10"/>
        <v>0</v>
      </c>
      <c r="Q64" s="303">
        <v>1</v>
      </c>
      <c r="R64" s="303"/>
      <c r="S64" s="303"/>
      <c r="T64" s="303"/>
      <c r="U64" s="303">
        <v>4</v>
      </c>
      <c r="V64" s="303"/>
      <c r="W64" s="302">
        <f t="shared" si="11"/>
        <v>5</v>
      </c>
      <c r="X64" s="304"/>
      <c r="Y64" s="304"/>
      <c r="Z64" s="304"/>
      <c r="AA64" s="304"/>
      <c r="AB64" s="304"/>
      <c r="AC64" s="304"/>
      <c r="AD64" s="302">
        <f t="shared" si="13"/>
        <v>0</v>
      </c>
      <c r="AE64" s="305">
        <f t="shared" si="12"/>
        <v>5</v>
      </c>
    </row>
    <row r="65" spans="1:31" x14ac:dyDescent="0.2">
      <c r="A65" s="351"/>
      <c r="B65" s="284" t="s">
        <v>394</v>
      </c>
      <c r="C65" s="283"/>
      <c r="D65" s="283"/>
      <c r="E65" s="283"/>
      <c r="F65" s="283"/>
      <c r="G65" s="283"/>
      <c r="H65" s="283"/>
      <c r="I65" s="301">
        <f t="shared" si="2"/>
        <v>0</v>
      </c>
      <c r="J65" s="283"/>
      <c r="K65" s="283"/>
      <c r="L65" s="283"/>
      <c r="M65" s="283"/>
      <c r="N65" s="283"/>
      <c r="O65" s="283"/>
      <c r="P65" s="302">
        <f t="shared" si="10"/>
        <v>0</v>
      </c>
      <c r="Q65" s="283"/>
      <c r="R65" s="283"/>
      <c r="S65" s="283"/>
      <c r="T65" s="283"/>
      <c r="U65" s="283"/>
      <c r="V65" s="283"/>
      <c r="W65" s="302">
        <f t="shared" si="11"/>
        <v>0</v>
      </c>
      <c r="X65" s="283"/>
      <c r="Y65" s="283"/>
      <c r="Z65" s="283"/>
      <c r="AA65" s="283"/>
      <c r="AB65" s="283"/>
      <c r="AC65" s="283"/>
      <c r="AD65" s="302">
        <f t="shared" si="13"/>
        <v>0</v>
      </c>
      <c r="AE65" s="305">
        <f t="shared" si="12"/>
        <v>0</v>
      </c>
    </row>
    <row r="66" spans="1:31" ht="15" customHeight="1" x14ac:dyDescent="0.2">
      <c r="A66" s="351"/>
      <c r="B66" s="284" t="s">
        <v>395</v>
      </c>
      <c r="C66" s="283"/>
      <c r="D66" s="283"/>
      <c r="E66" s="283"/>
      <c r="F66" s="283"/>
      <c r="G66" s="283"/>
      <c r="H66" s="283"/>
      <c r="I66" s="301">
        <f t="shared" si="2"/>
        <v>0</v>
      </c>
      <c r="J66" s="300"/>
      <c r="K66" s="283"/>
      <c r="L66" s="283"/>
      <c r="M66" s="283"/>
      <c r="N66" s="283"/>
      <c r="O66" s="283"/>
      <c r="P66" s="302">
        <f t="shared" si="10"/>
        <v>0</v>
      </c>
      <c r="Q66" s="283">
        <v>1</v>
      </c>
      <c r="R66" s="283"/>
      <c r="S66" s="283">
        <v>1</v>
      </c>
      <c r="T66" s="283"/>
      <c r="U66" s="283">
        <v>2</v>
      </c>
      <c r="V66" s="283"/>
      <c r="W66" s="302">
        <f t="shared" si="11"/>
        <v>4</v>
      </c>
      <c r="X66" s="283"/>
      <c r="Y66" s="283"/>
      <c r="Z66" s="283"/>
      <c r="AA66" s="283"/>
      <c r="AB66" s="283"/>
      <c r="AC66" s="283"/>
      <c r="AD66" s="302">
        <f t="shared" si="13"/>
        <v>0</v>
      </c>
      <c r="AE66" s="305">
        <f t="shared" si="12"/>
        <v>4</v>
      </c>
    </row>
    <row r="67" spans="1:31" ht="15" customHeight="1" x14ac:dyDescent="0.2">
      <c r="A67" s="351"/>
      <c r="B67" s="284" t="s">
        <v>399</v>
      </c>
      <c r="C67" s="283"/>
      <c r="D67" s="283"/>
      <c r="E67" s="283"/>
      <c r="F67" s="283"/>
      <c r="G67" s="283"/>
      <c r="H67" s="283"/>
      <c r="I67" s="301">
        <f t="shared" si="2"/>
        <v>0</v>
      </c>
      <c r="J67" s="300"/>
      <c r="K67" s="283"/>
      <c r="L67" s="283"/>
      <c r="M67" s="283"/>
      <c r="N67" s="283"/>
      <c r="O67" s="283"/>
      <c r="P67" s="302">
        <f t="shared" si="10"/>
        <v>0</v>
      </c>
      <c r="Q67" s="283"/>
      <c r="R67" s="283"/>
      <c r="S67" s="294">
        <v>1</v>
      </c>
      <c r="T67" s="283"/>
      <c r="U67" s="283"/>
      <c r="V67" s="283"/>
      <c r="W67" s="302">
        <f t="shared" si="11"/>
        <v>1</v>
      </c>
      <c r="X67" s="283"/>
      <c r="Y67" s="283"/>
      <c r="Z67" s="283"/>
      <c r="AA67" s="283"/>
      <c r="AB67" s="283"/>
      <c r="AC67" s="283"/>
      <c r="AD67" s="302">
        <f t="shared" si="13"/>
        <v>0</v>
      </c>
      <c r="AE67" s="305">
        <f t="shared" si="12"/>
        <v>1</v>
      </c>
    </row>
    <row r="68" spans="1:31" ht="15" customHeight="1" x14ac:dyDescent="0.2">
      <c r="A68" s="351"/>
      <c r="B68" s="284" t="s">
        <v>400</v>
      </c>
      <c r="C68" s="283"/>
      <c r="D68" s="283"/>
      <c r="E68" s="283"/>
      <c r="F68" s="283">
        <v>3</v>
      </c>
      <c r="G68" s="283"/>
      <c r="H68" s="283"/>
      <c r="I68" s="301">
        <f t="shared" si="2"/>
        <v>3</v>
      </c>
      <c r="J68" s="300"/>
      <c r="K68" s="283"/>
      <c r="L68" s="283"/>
      <c r="M68" s="283"/>
      <c r="N68" s="283"/>
      <c r="O68" s="283"/>
      <c r="P68" s="302">
        <f t="shared" si="10"/>
        <v>0</v>
      </c>
      <c r="Q68" s="283"/>
      <c r="R68" s="283"/>
      <c r="S68" s="294">
        <v>4</v>
      </c>
      <c r="T68" s="283"/>
      <c r="U68" s="283"/>
      <c r="V68" s="283"/>
      <c r="W68" s="302">
        <f t="shared" si="11"/>
        <v>4</v>
      </c>
      <c r="X68" s="283"/>
      <c r="Y68" s="283"/>
      <c r="Z68" s="283"/>
      <c r="AA68" s="283"/>
      <c r="AB68" s="283">
        <v>1</v>
      </c>
      <c r="AC68" s="283"/>
      <c r="AD68" s="302">
        <f t="shared" si="13"/>
        <v>1</v>
      </c>
      <c r="AE68" s="305">
        <f t="shared" si="12"/>
        <v>8</v>
      </c>
    </row>
    <row r="69" spans="1:31" ht="15" customHeight="1" x14ac:dyDescent="0.2">
      <c r="A69" s="351"/>
      <c r="B69" s="284" t="s">
        <v>401</v>
      </c>
      <c r="C69" s="283"/>
      <c r="D69" s="283"/>
      <c r="E69" s="283"/>
      <c r="F69" s="283"/>
      <c r="G69" s="283"/>
      <c r="H69" s="283"/>
      <c r="I69" s="301">
        <f t="shared" si="2"/>
        <v>0</v>
      </c>
      <c r="J69" s="300"/>
      <c r="K69" s="283"/>
      <c r="L69" s="283"/>
      <c r="M69" s="283"/>
      <c r="N69" s="283"/>
      <c r="O69" s="283"/>
      <c r="P69" s="302">
        <f t="shared" si="10"/>
        <v>0</v>
      </c>
      <c r="Q69" s="283"/>
      <c r="R69" s="283"/>
      <c r="S69" s="294">
        <v>1</v>
      </c>
      <c r="T69" s="283"/>
      <c r="U69" s="283"/>
      <c r="V69" s="283"/>
      <c r="W69" s="302">
        <f t="shared" si="11"/>
        <v>1</v>
      </c>
      <c r="X69" s="283"/>
      <c r="Y69" s="283"/>
      <c r="Z69" s="283"/>
      <c r="AA69" s="283"/>
      <c r="AB69" s="283"/>
      <c r="AC69" s="283"/>
      <c r="AD69" s="302">
        <f t="shared" si="13"/>
        <v>0</v>
      </c>
      <c r="AE69" s="305">
        <f t="shared" si="12"/>
        <v>1</v>
      </c>
    </row>
    <row r="70" spans="1:31" ht="15" customHeight="1" x14ac:dyDescent="0.2">
      <c r="A70" s="351"/>
      <c r="B70" s="284" t="s">
        <v>16</v>
      </c>
      <c r="C70" s="283"/>
      <c r="D70" s="283"/>
      <c r="E70" s="283"/>
      <c r="F70" s="283"/>
      <c r="G70" s="283"/>
      <c r="H70" s="283"/>
      <c r="I70" s="301">
        <f t="shared" si="2"/>
        <v>0</v>
      </c>
      <c r="J70" s="300"/>
      <c r="K70" s="283"/>
      <c r="L70" s="283"/>
      <c r="M70" s="283"/>
      <c r="N70" s="283"/>
      <c r="O70" s="283"/>
      <c r="P70" s="302">
        <f t="shared" si="10"/>
        <v>0</v>
      </c>
      <c r="Q70" s="283"/>
      <c r="R70" s="283"/>
      <c r="S70" s="294">
        <v>1</v>
      </c>
      <c r="T70" s="283"/>
      <c r="U70" s="283"/>
      <c r="V70" s="283"/>
      <c r="W70" s="302">
        <f t="shared" si="11"/>
        <v>1</v>
      </c>
      <c r="X70" s="283">
        <v>1</v>
      </c>
      <c r="Y70" s="283"/>
      <c r="Z70" s="283"/>
      <c r="AA70" s="283"/>
      <c r="AB70" s="283">
        <v>1</v>
      </c>
      <c r="AC70" s="283"/>
      <c r="AD70" s="302">
        <f t="shared" si="13"/>
        <v>2</v>
      </c>
      <c r="AE70" s="305">
        <f t="shared" si="12"/>
        <v>3</v>
      </c>
    </row>
    <row r="71" spans="1:31" ht="15" customHeight="1" x14ac:dyDescent="0.2">
      <c r="A71" s="351"/>
      <c r="B71" s="284" t="s">
        <v>402</v>
      </c>
      <c r="C71" s="283"/>
      <c r="D71" s="283"/>
      <c r="E71" s="283"/>
      <c r="F71" s="283"/>
      <c r="G71" s="283"/>
      <c r="H71" s="283"/>
      <c r="I71" s="301">
        <f t="shared" si="2"/>
        <v>0</v>
      </c>
      <c r="J71" s="300"/>
      <c r="K71" s="283"/>
      <c r="L71" s="283"/>
      <c r="M71" s="283"/>
      <c r="N71" s="283"/>
      <c r="O71" s="283"/>
      <c r="P71" s="302">
        <f t="shared" si="10"/>
        <v>0</v>
      </c>
      <c r="Q71" s="283">
        <v>1</v>
      </c>
      <c r="R71" s="283"/>
      <c r="S71" s="294"/>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403</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398</v>
      </c>
      <c r="C73" s="283"/>
      <c r="D73" s="283"/>
      <c r="E73" s="283"/>
      <c r="F73" s="283"/>
      <c r="G73" s="283"/>
      <c r="H73" s="283"/>
      <c r="I73" s="301">
        <f t="shared" si="2"/>
        <v>0</v>
      </c>
      <c r="J73" s="300"/>
      <c r="K73" s="283"/>
      <c r="L73" s="283"/>
      <c r="M73" s="283"/>
      <c r="N73" s="283"/>
      <c r="O73" s="283"/>
      <c r="P73" s="302">
        <f t="shared" si="10"/>
        <v>0</v>
      </c>
      <c r="Q73" s="283">
        <v>1</v>
      </c>
      <c r="R73" s="283"/>
      <c r="S73" s="294">
        <v>2</v>
      </c>
      <c r="T73" s="283"/>
      <c r="U73" s="283"/>
      <c r="V73" s="283"/>
      <c r="W73" s="302">
        <f t="shared" si="11"/>
        <v>3</v>
      </c>
      <c r="X73" s="283"/>
      <c r="Y73" s="283"/>
      <c r="Z73" s="283"/>
      <c r="AA73" s="283"/>
      <c r="AB73" s="283"/>
      <c r="AC73" s="283"/>
      <c r="AD73" s="302">
        <f t="shared" si="13"/>
        <v>0</v>
      </c>
      <c r="AE73" s="305">
        <f t="shared" si="12"/>
        <v>3</v>
      </c>
    </row>
    <row r="74" spans="1:31" ht="15" customHeight="1" x14ac:dyDescent="0.2">
      <c r="A74" s="351"/>
      <c r="B74" s="284" t="s">
        <v>396</v>
      </c>
      <c r="C74" s="283"/>
      <c r="D74" s="283"/>
      <c r="E74" s="283"/>
      <c r="F74" s="283"/>
      <c r="G74" s="283"/>
      <c r="H74" s="283"/>
      <c r="I74" s="301">
        <f t="shared" si="2"/>
        <v>0</v>
      </c>
      <c r="J74" s="300"/>
      <c r="K74" s="283"/>
      <c r="L74" s="283"/>
      <c r="M74" s="283"/>
      <c r="N74" s="283"/>
      <c r="O74" s="283"/>
      <c r="P74" s="302">
        <f t="shared" si="10"/>
        <v>0</v>
      </c>
      <c r="Q74" s="283"/>
      <c r="R74" s="283"/>
      <c r="S74" s="283"/>
      <c r="T74" s="283"/>
      <c r="U74" s="283"/>
      <c r="V74" s="283"/>
      <c r="W74" s="302">
        <f t="shared" si="11"/>
        <v>0</v>
      </c>
      <c r="X74" s="283"/>
      <c r="Y74" s="283"/>
      <c r="Z74" s="283"/>
      <c r="AA74" s="283"/>
      <c r="AB74" s="283"/>
      <c r="AC74" s="283"/>
      <c r="AD74" s="302">
        <f t="shared" si="13"/>
        <v>0</v>
      </c>
      <c r="AE74" s="305">
        <f t="shared" si="12"/>
        <v>0</v>
      </c>
    </row>
    <row r="75" spans="1:31" ht="15" x14ac:dyDescent="0.2">
      <c r="A75" s="282"/>
      <c r="B75" s="284" t="s">
        <v>404</v>
      </c>
      <c r="C75" s="283"/>
      <c r="D75" s="283"/>
      <c r="E75" s="283"/>
      <c r="F75" s="283"/>
      <c r="G75" s="283"/>
      <c r="H75" s="283"/>
      <c r="I75" s="301">
        <f t="shared" ref="I75:I81" si="14">SUM(C75:H75)</f>
        <v>0</v>
      </c>
      <c r="J75" s="283"/>
      <c r="K75" s="283"/>
      <c r="L75" s="283"/>
      <c r="M75" s="283"/>
      <c r="N75" s="283"/>
      <c r="O75" s="283"/>
      <c r="P75" s="302">
        <f t="shared" si="10"/>
        <v>0</v>
      </c>
      <c r="Q75" s="283"/>
      <c r="R75" s="283"/>
      <c r="S75" s="283"/>
      <c r="T75" s="283"/>
      <c r="U75" s="283"/>
      <c r="V75" s="283"/>
      <c r="W75" s="302">
        <f t="shared" si="11"/>
        <v>0</v>
      </c>
      <c r="X75" s="283"/>
      <c r="Y75" s="283"/>
      <c r="Z75" s="283"/>
      <c r="AA75" s="283"/>
      <c r="AB75" s="283"/>
      <c r="AC75" s="283"/>
      <c r="AD75" s="302">
        <f t="shared" si="13"/>
        <v>0</v>
      </c>
      <c r="AE75" s="305">
        <f t="shared" si="12"/>
        <v>0</v>
      </c>
    </row>
    <row r="76" spans="1:31" ht="15" x14ac:dyDescent="0.2">
      <c r="A76" s="282"/>
      <c r="B76" s="284" t="s">
        <v>406</v>
      </c>
      <c r="C76" s="283"/>
      <c r="D76" s="283"/>
      <c r="E76" s="283"/>
      <c r="F76" s="283">
        <v>2</v>
      </c>
      <c r="G76" s="283"/>
      <c r="H76" s="283"/>
      <c r="I76" s="301">
        <f t="shared" si="14"/>
        <v>2</v>
      </c>
      <c r="J76" s="283"/>
      <c r="K76" s="283"/>
      <c r="L76" s="283"/>
      <c r="M76" s="283"/>
      <c r="N76" s="283"/>
      <c r="O76" s="283"/>
      <c r="P76" s="302">
        <f t="shared" si="10"/>
        <v>0</v>
      </c>
      <c r="Q76" s="283"/>
      <c r="R76" s="283"/>
      <c r="S76" s="283"/>
      <c r="T76" s="283"/>
      <c r="U76" s="283"/>
      <c r="V76" s="283"/>
      <c r="W76" s="302">
        <f t="shared" si="11"/>
        <v>0</v>
      </c>
      <c r="X76" s="283"/>
      <c r="Y76" s="283"/>
      <c r="Z76" s="283">
        <v>1</v>
      </c>
      <c r="AA76" s="283"/>
      <c r="AB76" s="283"/>
      <c r="AC76" s="283"/>
      <c r="AD76" s="302">
        <f t="shared" si="13"/>
        <v>1</v>
      </c>
      <c r="AE76" s="305">
        <f t="shared" si="12"/>
        <v>3</v>
      </c>
    </row>
    <row r="77" spans="1:31" x14ac:dyDescent="0.2">
      <c r="B77" s="284" t="s">
        <v>407</v>
      </c>
      <c r="C77" s="283"/>
      <c r="D77" s="283"/>
      <c r="E77" s="283"/>
      <c r="F77" s="283">
        <v>1</v>
      </c>
      <c r="G77" s="283"/>
      <c r="H77" s="283"/>
      <c r="I77" s="301">
        <f t="shared" si="14"/>
        <v>1</v>
      </c>
      <c r="J77" s="283"/>
      <c r="K77" s="283"/>
      <c r="L77" s="283"/>
      <c r="M77" s="283"/>
      <c r="N77" s="283"/>
      <c r="O77" s="283"/>
      <c r="P77" s="302">
        <f t="shared" si="10"/>
        <v>0</v>
      </c>
      <c r="Q77" s="283"/>
      <c r="R77" s="283"/>
      <c r="S77" s="283"/>
      <c r="T77" s="283"/>
      <c r="U77" s="283"/>
      <c r="V77" s="283"/>
      <c r="W77" s="302">
        <f t="shared" si="11"/>
        <v>0</v>
      </c>
      <c r="X77" s="283"/>
      <c r="Y77" s="283"/>
      <c r="Z77" s="283"/>
      <c r="AA77" s="283"/>
      <c r="AB77" s="283"/>
      <c r="AC77" s="283"/>
      <c r="AD77" s="302">
        <f t="shared" si="13"/>
        <v>0</v>
      </c>
      <c r="AE77" s="305">
        <f t="shared" si="12"/>
        <v>1</v>
      </c>
    </row>
    <row r="78" spans="1:31" x14ac:dyDescent="0.2">
      <c r="B78" s="284" t="s">
        <v>408</v>
      </c>
      <c r="C78" s="283"/>
      <c r="D78" s="283"/>
      <c r="E78" s="283"/>
      <c r="F78" s="283"/>
      <c r="G78" s="283"/>
      <c r="H78" s="283">
        <v>14</v>
      </c>
      <c r="I78" s="301">
        <f t="shared" si="14"/>
        <v>14</v>
      </c>
      <c r="J78" s="283">
        <v>8</v>
      </c>
      <c r="K78" s="283"/>
      <c r="L78" s="283">
        <v>1</v>
      </c>
      <c r="M78" s="283"/>
      <c r="N78" s="283"/>
      <c r="O78" s="283"/>
      <c r="P78" s="302">
        <f>SUM(J78:O78)</f>
        <v>9</v>
      </c>
      <c r="Q78" s="283"/>
      <c r="R78" s="283"/>
      <c r="S78" s="283"/>
      <c r="T78" s="283"/>
      <c r="U78" s="283"/>
      <c r="V78" s="283"/>
      <c r="W78" s="302">
        <f t="shared" si="11"/>
        <v>0</v>
      </c>
      <c r="X78" s="283"/>
      <c r="Y78" s="283"/>
      <c r="Z78" s="283"/>
      <c r="AA78" s="283"/>
      <c r="AB78" s="283">
        <v>2</v>
      </c>
      <c r="AC78" s="283"/>
      <c r="AD78" s="302">
        <f t="shared" si="13"/>
        <v>2</v>
      </c>
      <c r="AE78" s="305">
        <f t="shared" si="12"/>
        <v>25</v>
      </c>
    </row>
    <row r="79" spans="1:31" x14ac:dyDescent="0.2">
      <c r="B79" s="284" t="s">
        <v>409</v>
      </c>
      <c r="C79" s="283"/>
      <c r="D79" s="283"/>
      <c r="E79" s="283"/>
      <c r="F79" s="283"/>
      <c r="G79" s="283"/>
      <c r="H79" s="283">
        <v>2</v>
      </c>
      <c r="I79" s="301">
        <f t="shared" si="14"/>
        <v>2</v>
      </c>
      <c r="J79" s="283">
        <v>5</v>
      </c>
      <c r="K79" s="283"/>
      <c r="L79" s="283"/>
      <c r="M79" s="283"/>
      <c r="N79" s="283"/>
      <c r="O79" s="283"/>
      <c r="P79" s="302">
        <f>SUM(J79:O79)</f>
        <v>5</v>
      </c>
      <c r="Q79" s="283"/>
      <c r="R79" s="283"/>
      <c r="S79" s="283"/>
      <c r="T79" s="283"/>
      <c r="U79" s="283"/>
      <c r="V79" s="283"/>
      <c r="W79" s="302">
        <f t="shared" si="11"/>
        <v>0</v>
      </c>
      <c r="X79" s="283">
        <v>2</v>
      </c>
      <c r="Y79" s="283"/>
      <c r="Z79" s="283"/>
      <c r="AA79" s="283"/>
      <c r="AB79" s="283"/>
      <c r="AC79" s="283"/>
      <c r="AD79" s="302">
        <f t="shared" si="13"/>
        <v>2</v>
      </c>
      <c r="AE79" s="305">
        <f t="shared" si="12"/>
        <v>9</v>
      </c>
    </row>
    <row r="80" spans="1:31" x14ac:dyDescent="0.2">
      <c r="B80" s="284" t="s">
        <v>410</v>
      </c>
      <c r="C80" s="283"/>
      <c r="D80" s="283"/>
      <c r="E80" s="283"/>
      <c r="F80" s="283"/>
      <c r="G80" s="283"/>
      <c r="H80" s="283"/>
      <c r="I80" s="301">
        <f t="shared" si="14"/>
        <v>0</v>
      </c>
      <c r="J80" s="283"/>
      <c r="K80" s="283"/>
      <c r="L80" s="283"/>
      <c r="M80" s="283"/>
      <c r="N80" s="283"/>
      <c r="O80" s="283"/>
      <c r="P80" s="302">
        <f>SUM(J80:O80)</f>
        <v>0</v>
      </c>
      <c r="Q80" s="283"/>
      <c r="R80" s="283"/>
      <c r="S80" s="283"/>
      <c r="T80" s="283"/>
      <c r="U80" s="283"/>
      <c r="V80" s="283"/>
      <c r="W80" s="302">
        <f t="shared" si="11"/>
        <v>0</v>
      </c>
      <c r="X80" s="283">
        <v>1</v>
      </c>
      <c r="Y80" s="283"/>
      <c r="Z80" s="283"/>
      <c r="AA80" s="283"/>
      <c r="AB80" s="283"/>
      <c r="AC80" s="283"/>
      <c r="AD80" s="302">
        <f t="shared" si="13"/>
        <v>1</v>
      </c>
      <c r="AE80" s="305">
        <f t="shared" si="12"/>
        <v>1</v>
      </c>
    </row>
    <row r="81" spans="2:31" x14ac:dyDescent="0.2">
      <c r="B81" s="284" t="s">
        <v>411</v>
      </c>
      <c r="C81" s="283"/>
      <c r="D81" s="283"/>
      <c r="E81" s="283"/>
      <c r="F81" s="283"/>
      <c r="G81" s="283"/>
      <c r="H81" s="283"/>
      <c r="I81" s="301">
        <f t="shared" si="14"/>
        <v>0</v>
      </c>
      <c r="J81" s="283"/>
      <c r="K81" s="283"/>
      <c r="L81" s="283"/>
      <c r="M81" s="283"/>
      <c r="N81" s="283"/>
      <c r="O81" s="283"/>
      <c r="P81" s="302">
        <f>SUM(J81:O81)</f>
        <v>0</v>
      </c>
      <c r="Q81" s="283"/>
      <c r="R81" s="283"/>
      <c r="S81" s="283"/>
      <c r="T81" s="283"/>
      <c r="U81" s="283"/>
      <c r="V81" s="283"/>
      <c r="W81" s="302">
        <f t="shared" si="11"/>
        <v>0</v>
      </c>
      <c r="X81" s="283">
        <v>2</v>
      </c>
      <c r="Y81" s="283"/>
      <c r="Z81" s="283"/>
      <c r="AA81" s="283"/>
      <c r="AB81" s="283"/>
      <c r="AC81" s="283"/>
      <c r="AD81" s="302">
        <f t="shared" si="13"/>
        <v>2</v>
      </c>
      <c r="AE81" s="305">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412</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344</v>
      </c>
      <c r="D2" s="267" t="s">
        <v>125</v>
      </c>
      <c r="E2" s="279" t="s">
        <v>344</v>
      </c>
      <c r="F2" s="267" t="s">
        <v>126</v>
      </c>
      <c r="G2" s="279" t="s">
        <v>344</v>
      </c>
      <c r="H2" s="267" t="s">
        <v>2</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5938</v>
      </c>
      <c r="E4" s="303"/>
      <c r="F4" s="303">
        <v>5355</v>
      </c>
      <c r="G4" s="303"/>
      <c r="H4" s="303">
        <v>6559</v>
      </c>
      <c r="I4" s="302">
        <f>SUM(C4:H4)</f>
        <v>17852</v>
      </c>
      <c r="J4" s="303">
        <v>5723</v>
      </c>
      <c r="K4" s="303"/>
      <c r="L4" s="303">
        <v>5858</v>
      </c>
      <c r="M4" s="303"/>
      <c r="N4" s="303">
        <v>5965</v>
      </c>
      <c r="O4" s="303"/>
      <c r="P4" s="302">
        <f>SUM(J4:O4)</f>
        <v>17546</v>
      </c>
      <c r="Q4" s="303">
        <v>5758</v>
      </c>
      <c r="R4" s="303"/>
      <c r="S4" s="303">
        <v>6707</v>
      </c>
      <c r="T4" s="303"/>
      <c r="U4" s="303">
        <v>5806</v>
      </c>
      <c r="V4" s="303"/>
      <c r="W4" s="302">
        <f t="shared" ref="W4:W10" si="0">SUM(Q4:V4)</f>
        <v>18271</v>
      </c>
      <c r="X4" s="304">
        <v>6853</v>
      </c>
      <c r="Y4" s="304"/>
      <c r="Z4" s="304">
        <v>6247</v>
      </c>
      <c r="AA4" s="304"/>
      <c r="AB4" s="304">
        <v>6474</v>
      </c>
      <c r="AC4" s="304"/>
      <c r="AD4" s="302">
        <f>SUM(X4:AC4)</f>
        <v>19574</v>
      </c>
      <c r="AE4" s="305">
        <f t="shared" ref="AE4:AE10" si="1">SUM(I4,P4,W4,AD4)</f>
        <v>73243</v>
      </c>
    </row>
    <row r="5" spans="1:31" x14ac:dyDescent="0.2">
      <c r="A5" s="2" t="s">
        <v>77</v>
      </c>
      <c r="B5" s="295"/>
      <c r="C5" s="306"/>
      <c r="D5" s="306">
        <v>6265</v>
      </c>
      <c r="E5" s="306"/>
      <c r="F5" s="306">
        <v>6385</v>
      </c>
      <c r="G5" s="306"/>
      <c r="H5" s="306">
        <v>7525</v>
      </c>
      <c r="I5" s="302">
        <f t="shared" ref="I5:I79" si="2">SUM(C5:H5)</f>
        <v>20175</v>
      </c>
      <c r="J5" s="306">
        <v>5954</v>
      </c>
      <c r="K5" s="306"/>
      <c r="L5" s="306">
        <v>6757</v>
      </c>
      <c r="M5" s="306"/>
      <c r="N5" s="306">
        <v>7334</v>
      </c>
      <c r="O5" s="306"/>
      <c r="P5" s="302">
        <f>SUM(J5:N5)</f>
        <v>20045</v>
      </c>
      <c r="Q5" s="306">
        <v>5788</v>
      </c>
      <c r="R5" s="306"/>
      <c r="S5" s="306">
        <v>6658</v>
      </c>
      <c r="T5" s="306"/>
      <c r="U5" s="306">
        <v>6850</v>
      </c>
      <c r="V5" s="306"/>
      <c r="W5" s="302">
        <f t="shared" si="0"/>
        <v>19296</v>
      </c>
      <c r="X5" s="307">
        <v>5903</v>
      </c>
      <c r="Y5" s="307"/>
      <c r="Z5" s="307">
        <v>7082</v>
      </c>
      <c r="AA5" s="307"/>
      <c r="AB5" s="307">
        <v>7115</v>
      </c>
      <c r="AC5" s="307"/>
      <c r="AD5" s="302">
        <f t="shared" ref="AD5:AD12" si="3">SUM(X5:AC5)</f>
        <v>20100</v>
      </c>
      <c r="AE5" s="305">
        <f t="shared" si="1"/>
        <v>79616</v>
      </c>
    </row>
    <row r="6" spans="1:31" x14ac:dyDescent="0.2">
      <c r="A6" s="347" t="s">
        <v>79</v>
      </c>
      <c r="B6" s="341" t="s">
        <v>159</v>
      </c>
      <c r="C6" s="303"/>
      <c r="D6" s="303">
        <v>2196</v>
      </c>
      <c r="E6" s="303"/>
      <c r="F6" s="303">
        <v>2244</v>
      </c>
      <c r="G6" s="303"/>
      <c r="H6" s="303">
        <v>2268</v>
      </c>
      <c r="I6" s="302">
        <f t="shared" si="2"/>
        <v>6708</v>
      </c>
      <c r="J6" s="303">
        <v>2220</v>
      </c>
      <c r="K6" s="303"/>
      <c r="L6" s="303">
        <v>2052</v>
      </c>
      <c r="M6" s="303"/>
      <c r="N6" s="303">
        <v>2124</v>
      </c>
      <c r="O6" s="303"/>
      <c r="P6" s="302">
        <f>SUM(J6:N6)</f>
        <v>6396</v>
      </c>
      <c r="Q6" s="303">
        <v>2124</v>
      </c>
      <c r="R6" s="303"/>
      <c r="S6" s="303">
        <v>2532</v>
      </c>
      <c r="T6" s="303"/>
      <c r="U6" s="303">
        <v>2268</v>
      </c>
      <c r="V6" s="303"/>
      <c r="W6" s="302">
        <f t="shared" si="0"/>
        <v>6924</v>
      </c>
      <c r="X6" s="304">
        <v>2196</v>
      </c>
      <c r="Y6" s="304"/>
      <c r="Z6" s="304">
        <v>2196</v>
      </c>
      <c r="AA6" s="304"/>
      <c r="AB6" s="304">
        <v>2244</v>
      </c>
      <c r="AC6" s="304"/>
      <c r="AD6" s="302">
        <f t="shared" si="3"/>
        <v>6636</v>
      </c>
      <c r="AE6" s="305">
        <f t="shared" si="1"/>
        <v>26664</v>
      </c>
    </row>
    <row r="7" spans="1:31" x14ac:dyDescent="0.2">
      <c r="A7" s="347"/>
      <c r="B7" s="291" t="s">
        <v>366</v>
      </c>
      <c r="C7" s="303">
        <v>1752</v>
      </c>
      <c r="D7" s="303"/>
      <c r="E7" s="303">
        <v>1704</v>
      </c>
      <c r="F7" s="303"/>
      <c r="G7" s="303">
        <v>1704</v>
      </c>
      <c r="H7" s="303"/>
      <c r="I7" s="302">
        <f t="shared" si="2"/>
        <v>5160</v>
      </c>
      <c r="J7" s="303"/>
      <c r="K7" s="303">
        <v>1728</v>
      </c>
      <c r="L7" s="303"/>
      <c r="M7" s="303">
        <v>1656</v>
      </c>
      <c r="N7" s="303"/>
      <c r="O7" s="303">
        <v>1752</v>
      </c>
      <c r="P7" s="302">
        <f>SUM(J7:O7)</f>
        <v>5136</v>
      </c>
      <c r="Q7" s="303"/>
      <c r="R7" s="303">
        <v>1752</v>
      </c>
      <c r="S7" s="303"/>
      <c r="T7" s="303">
        <v>1896</v>
      </c>
      <c r="U7" s="303"/>
      <c r="V7" s="303">
        <v>1848</v>
      </c>
      <c r="W7" s="302">
        <f t="shared" si="0"/>
        <v>5496</v>
      </c>
      <c r="X7" s="304"/>
      <c r="Y7" s="304">
        <v>1752</v>
      </c>
      <c r="Z7" s="304"/>
      <c r="AA7" s="304">
        <v>1776</v>
      </c>
      <c r="AB7" s="304"/>
      <c r="AC7" s="304">
        <v>1800</v>
      </c>
      <c r="AD7" s="302">
        <f t="shared" si="3"/>
        <v>5328</v>
      </c>
      <c r="AE7" s="305">
        <f t="shared" si="1"/>
        <v>21120</v>
      </c>
    </row>
    <row r="8" spans="1:31" x14ac:dyDescent="0.2">
      <c r="A8" s="347"/>
      <c r="B8" s="291" t="s">
        <v>367</v>
      </c>
      <c r="C8" s="303">
        <v>384</v>
      </c>
      <c r="D8" s="303"/>
      <c r="E8" s="303">
        <v>480</v>
      </c>
      <c r="F8" s="303"/>
      <c r="G8" s="303">
        <v>504</v>
      </c>
      <c r="H8" s="303"/>
      <c r="I8" s="302">
        <f t="shared" si="2"/>
        <v>1368</v>
      </c>
      <c r="J8" s="303"/>
      <c r="K8" s="303">
        <v>432</v>
      </c>
      <c r="L8" s="303"/>
      <c r="M8" s="303">
        <v>336</v>
      </c>
      <c r="N8" s="303"/>
      <c r="O8" s="303">
        <v>312</v>
      </c>
      <c r="P8" s="302">
        <f>SUM(J8:O8)</f>
        <v>1080</v>
      </c>
      <c r="Q8" s="303"/>
      <c r="R8" s="303">
        <v>312</v>
      </c>
      <c r="S8" s="303"/>
      <c r="T8" s="303">
        <v>576</v>
      </c>
      <c r="U8" s="303"/>
      <c r="V8" s="303">
        <v>360</v>
      </c>
      <c r="W8" s="302">
        <f t="shared" si="0"/>
        <v>1248</v>
      </c>
      <c r="X8" s="304"/>
      <c r="Y8" s="304">
        <v>384</v>
      </c>
      <c r="Z8" s="304"/>
      <c r="AA8" s="304">
        <v>360</v>
      </c>
      <c r="AB8" s="304"/>
      <c r="AC8" s="304">
        <v>384</v>
      </c>
      <c r="AD8" s="302">
        <f t="shared" si="3"/>
        <v>1128</v>
      </c>
      <c r="AE8" s="305">
        <f t="shared" si="1"/>
        <v>4824</v>
      </c>
    </row>
    <row r="9" spans="1:31" x14ac:dyDescent="0.2">
      <c r="A9" s="347"/>
      <c r="B9" s="291" t="s">
        <v>368</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369</v>
      </c>
      <c r="C10" s="303">
        <v>60</v>
      </c>
      <c r="D10" s="303"/>
      <c r="E10" s="303">
        <v>60</v>
      </c>
      <c r="F10" s="303"/>
      <c r="G10" s="303">
        <v>60</v>
      </c>
      <c r="H10" s="303"/>
      <c r="I10" s="302">
        <f t="shared" si="2"/>
        <v>180</v>
      </c>
      <c r="J10" s="303"/>
      <c r="K10" s="303">
        <v>60</v>
      </c>
      <c r="L10" s="303"/>
      <c r="M10" s="303">
        <v>60</v>
      </c>
      <c r="N10" s="303"/>
      <c r="O10" s="303">
        <v>60</v>
      </c>
      <c r="P10" s="302">
        <f>SUM(J10:O10)</f>
        <v>180</v>
      </c>
      <c r="Q10" s="303"/>
      <c r="R10" s="303">
        <v>60</v>
      </c>
      <c r="S10" s="303"/>
      <c r="T10" s="303">
        <v>60</v>
      </c>
      <c r="U10" s="303"/>
      <c r="V10" s="303">
        <v>60</v>
      </c>
      <c r="W10" s="302">
        <f t="shared" si="0"/>
        <v>180</v>
      </c>
      <c r="X10" s="304"/>
      <c r="Y10" s="304">
        <v>60</v>
      </c>
      <c r="Z10" s="304"/>
      <c r="AA10" s="304">
        <v>60</v>
      </c>
      <c r="AB10" s="304"/>
      <c r="AC10" s="304">
        <v>60</v>
      </c>
      <c r="AD10" s="302">
        <f t="shared" si="3"/>
        <v>180</v>
      </c>
      <c r="AE10" s="305">
        <f t="shared" si="1"/>
        <v>720</v>
      </c>
    </row>
    <row r="11" spans="1:31" x14ac:dyDescent="0.2">
      <c r="A11" s="336" t="s">
        <v>389</v>
      </c>
      <c r="B11" s="337"/>
      <c r="C11" s="338"/>
      <c r="D11" s="338"/>
      <c r="E11" s="338"/>
      <c r="F11" s="338">
        <v>46</v>
      </c>
      <c r="G11" s="338"/>
      <c r="H11" s="338">
        <v>34</v>
      </c>
      <c r="I11" s="302">
        <f>SUM(C11:H11)</f>
        <v>80</v>
      </c>
      <c r="J11" s="338">
        <v>40</v>
      </c>
      <c r="K11" s="338"/>
      <c r="L11" s="338">
        <v>45</v>
      </c>
      <c r="M11" s="338"/>
      <c r="N11" s="338">
        <v>89</v>
      </c>
      <c r="O11" s="338"/>
      <c r="P11" s="302">
        <f>SUM(J11:O11)</f>
        <v>174</v>
      </c>
      <c r="Q11" s="338">
        <v>41</v>
      </c>
      <c r="R11" s="338"/>
      <c r="S11" s="338">
        <v>37</v>
      </c>
      <c r="T11" s="338"/>
      <c r="U11" s="338">
        <v>28</v>
      </c>
      <c r="V11" s="338"/>
      <c r="W11" s="302">
        <f>SUM(Q11:V11)</f>
        <v>106</v>
      </c>
      <c r="X11" s="339">
        <v>32</v>
      </c>
      <c r="Y11" s="339"/>
      <c r="Z11" s="339">
        <v>25</v>
      </c>
      <c r="AA11" s="339"/>
      <c r="AB11" s="339">
        <v>32</v>
      </c>
      <c r="AC11" s="339"/>
      <c r="AD11" s="302">
        <f>SUM(X11:AC11)</f>
        <v>89</v>
      </c>
      <c r="AE11" s="305">
        <f>SUM(I11,P11,W11,AD11)</f>
        <v>449</v>
      </c>
    </row>
    <row r="12" spans="1:31" x14ac:dyDescent="0.2">
      <c r="A12" s="340" t="s">
        <v>76</v>
      </c>
      <c r="B12" s="341"/>
      <c r="C12" s="342"/>
      <c r="D12" s="342">
        <f>SUM(D4:D6)</f>
        <v>14399</v>
      </c>
      <c r="E12" s="342"/>
      <c r="F12" s="342">
        <f>SUM(F4:F6)</f>
        <v>13984</v>
      </c>
      <c r="G12" s="342"/>
      <c r="H12" s="342">
        <f>SUM(H4:H6)</f>
        <v>16352</v>
      </c>
      <c r="I12" s="302">
        <f>SUM(D12:H12)</f>
        <v>44735</v>
      </c>
      <c r="J12" s="342">
        <f>SUM(J4:J6)</f>
        <v>13897</v>
      </c>
      <c r="K12" s="342"/>
      <c r="L12" s="342">
        <f>SUM(L4:L6)</f>
        <v>14667</v>
      </c>
      <c r="M12" s="342"/>
      <c r="N12" s="342">
        <f>SUM(N4:N6)</f>
        <v>15423</v>
      </c>
      <c r="O12" s="342"/>
      <c r="P12" s="302">
        <f>SUM(J12:N12)</f>
        <v>43987</v>
      </c>
      <c r="Q12" s="342">
        <f>SUM(Q4:Q6)</f>
        <v>13670</v>
      </c>
      <c r="R12" s="342"/>
      <c r="S12" s="342">
        <f>SUM(S4:S6)</f>
        <v>15897</v>
      </c>
      <c r="T12" s="342"/>
      <c r="U12" s="342">
        <f>SUM(U4:U6)</f>
        <v>14924</v>
      </c>
      <c r="V12" s="342"/>
      <c r="W12" s="302">
        <f>SUM(W4:W6)</f>
        <v>44491</v>
      </c>
      <c r="X12" s="342">
        <f>SUM(X4:X6)</f>
        <v>14952</v>
      </c>
      <c r="Y12" s="342"/>
      <c r="Z12" s="342">
        <f>SUM(Z4:Z6)</f>
        <v>15525</v>
      </c>
      <c r="AA12" s="342"/>
      <c r="AB12" s="342">
        <f>SUM(AB4:AB6)</f>
        <v>15833</v>
      </c>
      <c r="AC12" s="342"/>
      <c r="AD12" s="302">
        <f t="shared" si="3"/>
        <v>46310</v>
      </c>
      <c r="AE12" s="305">
        <f>SUM(I12,P12,W12,AD12)</f>
        <v>179523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537</v>
      </c>
      <c r="E14" s="303"/>
      <c r="F14" s="303">
        <v>521</v>
      </c>
      <c r="G14" s="303"/>
      <c r="H14" s="303">
        <v>529</v>
      </c>
      <c r="I14" s="302">
        <f t="shared" si="2"/>
        <v>1587</v>
      </c>
      <c r="J14" s="303">
        <v>518</v>
      </c>
      <c r="K14" s="303"/>
      <c r="L14" s="304">
        <v>517</v>
      </c>
      <c r="M14" s="304"/>
      <c r="N14" s="303">
        <v>517</v>
      </c>
      <c r="O14" s="303"/>
      <c r="P14" s="302">
        <f>SUM(J14:N14)</f>
        <v>1552</v>
      </c>
      <c r="Q14" s="304">
        <v>532</v>
      </c>
      <c r="R14" s="304"/>
      <c r="S14" s="304">
        <v>533</v>
      </c>
      <c r="T14" s="304"/>
      <c r="U14" s="304">
        <v>538</v>
      </c>
      <c r="V14" s="304"/>
      <c r="W14" s="302">
        <f>SUM(Q14:V14)</f>
        <v>1603</v>
      </c>
      <c r="X14" s="304">
        <v>536</v>
      </c>
      <c r="Y14" s="304"/>
      <c r="Z14" s="304">
        <v>540</v>
      </c>
      <c r="AA14" s="304"/>
      <c r="AB14" s="304">
        <v>541</v>
      </c>
      <c r="AC14" s="304"/>
      <c r="AD14" s="302">
        <f>SUM(X14:AC14)</f>
        <v>1617</v>
      </c>
      <c r="AE14" s="305">
        <f>SUM(I14,P14,W14,AD14)</f>
        <v>6359</v>
      </c>
    </row>
    <row r="15" spans="1:31" x14ac:dyDescent="0.2">
      <c r="A15" s="285" t="s">
        <v>91</v>
      </c>
      <c r="B15" s="295"/>
      <c r="C15" s="306"/>
      <c r="D15" s="306">
        <v>38</v>
      </c>
      <c r="E15" s="306"/>
      <c r="F15" s="306">
        <v>28</v>
      </c>
      <c r="G15" s="306"/>
      <c r="H15" s="306">
        <v>30</v>
      </c>
      <c r="I15" s="302">
        <f t="shared" si="2"/>
        <v>96</v>
      </c>
      <c r="J15" s="306">
        <v>23</v>
      </c>
      <c r="K15" s="306"/>
      <c r="L15" s="306">
        <v>36</v>
      </c>
      <c r="M15" s="306"/>
      <c r="N15" s="306">
        <v>32</v>
      </c>
      <c r="O15" s="306"/>
      <c r="P15" s="302">
        <f>SUM(J15:N15)</f>
        <v>91</v>
      </c>
      <c r="Q15" s="307">
        <v>39</v>
      </c>
      <c r="R15" s="325"/>
      <c r="S15" s="307">
        <v>36</v>
      </c>
      <c r="T15" s="307"/>
      <c r="U15" s="307">
        <v>36</v>
      </c>
      <c r="V15" s="307"/>
      <c r="W15" s="302">
        <f>SUM(Q15:V15)</f>
        <v>111</v>
      </c>
      <c r="X15" s="307">
        <v>27</v>
      </c>
      <c r="Y15" s="307"/>
      <c r="Z15" s="307">
        <v>29</v>
      </c>
      <c r="AA15" s="307"/>
      <c r="AB15" s="307">
        <v>35</v>
      </c>
      <c r="AC15" s="307"/>
      <c r="AD15" s="302">
        <f>SUM(X15:AC15)</f>
        <v>91</v>
      </c>
      <c r="AE15" s="305">
        <f>SUM(I15,P15,W15,AD15)</f>
        <v>389</v>
      </c>
    </row>
    <row r="16" spans="1:31" x14ac:dyDescent="0.2">
      <c r="A16" s="289" t="s">
        <v>324</v>
      </c>
      <c r="B16" s="323"/>
      <c r="C16" s="324"/>
      <c r="D16" s="324">
        <v>64</v>
      </c>
      <c r="E16" s="324"/>
      <c r="F16" s="324">
        <v>30</v>
      </c>
      <c r="G16" s="324"/>
      <c r="H16" s="324">
        <v>51</v>
      </c>
      <c r="I16" s="314">
        <f t="shared" si="2"/>
        <v>145</v>
      </c>
      <c r="J16" s="324">
        <v>43</v>
      </c>
      <c r="K16" s="324"/>
      <c r="L16" s="324">
        <v>44</v>
      </c>
      <c r="M16" s="324"/>
      <c r="N16" s="324">
        <v>40</v>
      </c>
      <c r="O16" s="324"/>
      <c r="P16" s="314">
        <f>SUM(J16:N16)</f>
        <v>127</v>
      </c>
      <c r="Q16" s="315">
        <v>42</v>
      </c>
      <c r="R16" s="326"/>
      <c r="S16" s="315">
        <v>48</v>
      </c>
      <c r="T16" s="315"/>
      <c r="U16" s="315">
        <v>41</v>
      </c>
      <c r="V16" s="315"/>
      <c r="W16" s="314">
        <f>SUM(Q16:V16)</f>
        <v>131</v>
      </c>
      <c r="X16" s="315">
        <v>37</v>
      </c>
      <c r="Y16" s="315"/>
      <c r="Z16" s="315">
        <v>43</v>
      </c>
      <c r="AA16" s="315"/>
      <c r="AB16" s="315">
        <v>28</v>
      </c>
      <c r="AC16" s="315"/>
      <c r="AD16" s="302">
        <f>SUM(X16:AC16)</f>
        <v>108</v>
      </c>
      <c r="AE16" s="316">
        <f>SUM(I16,P16,W16,AD16)</f>
        <v>511</v>
      </c>
    </row>
    <row r="17" spans="1:31" s="5" customFormat="1" x14ac:dyDescent="0.2">
      <c r="A17" s="253" t="s">
        <v>280</v>
      </c>
      <c r="B17" s="296"/>
      <c r="C17" s="310"/>
      <c r="D17" s="310">
        <f>D15-D16</f>
        <v>-26</v>
      </c>
      <c r="E17" s="310"/>
      <c r="F17" s="310">
        <f>F15-F16</f>
        <v>-2</v>
      </c>
      <c r="G17" s="310"/>
      <c r="H17" s="310">
        <f>H15-H16</f>
        <v>-21</v>
      </c>
      <c r="I17" s="302">
        <f t="shared" si="2"/>
        <v>-49</v>
      </c>
      <c r="J17" s="310">
        <f>J15-J16</f>
        <v>-20</v>
      </c>
      <c r="K17" s="310"/>
      <c r="L17" s="310">
        <f>L15-L16</f>
        <v>-8</v>
      </c>
      <c r="M17" s="310"/>
      <c r="N17" s="310">
        <f>N15-N16</f>
        <v>-8</v>
      </c>
      <c r="O17" s="310"/>
      <c r="P17" s="302">
        <f>SUM(J17:N17)</f>
        <v>-36</v>
      </c>
      <c r="Q17" s="310">
        <f>Q15-Q16</f>
        <v>-3</v>
      </c>
      <c r="R17" s="310"/>
      <c r="S17" s="310">
        <f>S15-S16</f>
        <v>-12</v>
      </c>
      <c r="T17" s="310"/>
      <c r="U17" s="310">
        <f>U15-U16</f>
        <v>-5</v>
      </c>
      <c r="V17" s="310"/>
      <c r="W17" s="310">
        <f t="shared" ref="W17:AB17" si="4">W15-W16</f>
        <v>-20</v>
      </c>
      <c r="X17" s="310">
        <f t="shared" si="4"/>
        <v>-10</v>
      </c>
      <c r="Y17" s="310"/>
      <c r="Z17" s="310">
        <f t="shared" si="4"/>
        <v>-14</v>
      </c>
      <c r="AA17" s="310"/>
      <c r="AB17" s="310">
        <f t="shared" si="4"/>
        <v>7</v>
      </c>
      <c r="AC17" s="310"/>
      <c r="AD17" s="302">
        <f>SUM(X17:AC17)</f>
        <v>-17</v>
      </c>
      <c r="AE17" s="305">
        <f>SUM(I17,P17,W17,AD17)</f>
        <v>-122</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417</v>
      </c>
      <c r="B20" s="294"/>
      <c r="C20" s="303"/>
      <c r="D20" s="303">
        <v>304</v>
      </c>
      <c r="E20" s="303"/>
      <c r="F20" s="303">
        <v>210</v>
      </c>
      <c r="G20" s="303"/>
      <c r="H20" s="303">
        <v>252</v>
      </c>
      <c r="I20" s="302">
        <f t="shared" si="2"/>
        <v>766</v>
      </c>
      <c r="J20" s="303">
        <v>263</v>
      </c>
      <c r="K20" s="303"/>
      <c r="L20" s="303">
        <v>266</v>
      </c>
      <c r="M20" s="303"/>
      <c r="N20" s="303">
        <v>273</v>
      </c>
      <c r="O20" s="303"/>
      <c r="P20" s="302">
        <f>SUM(J20:N20)</f>
        <v>802</v>
      </c>
      <c r="Q20" s="304">
        <v>281</v>
      </c>
      <c r="R20" s="329"/>
      <c r="S20" s="303">
        <v>277</v>
      </c>
      <c r="T20" s="303"/>
      <c r="U20" s="303">
        <v>279</v>
      </c>
      <c r="V20" s="303"/>
      <c r="W20" s="302">
        <f>SUM(Q20:V20)</f>
        <v>837</v>
      </c>
      <c r="X20" s="304">
        <v>287</v>
      </c>
      <c r="Y20" s="304"/>
      <c r="Z20" s="304">
        <v>291</v>
      </c>
      <c r="AA20" s="304"/>
      <c r="AB20" s="304">
        <v>286</v>
      </c>
      <c r="AC20" s="304"/>
      <c r="AD20" s="302">
        <f>SUM(X20:AC20)</f>
        <v>864</v>
      </c>
      <c r="AE20" s="305">
        <f>SUM(I20,P20,W20,AD20)</f>
        <v>3269</v>
      </c>
    </row>
    <row r="21" spans="1:31" x14ac:dyDescent="0.2">
      <c r="A21" s="16" t="s">
        <v>416</v>
      </c>
      <c r="B21" s="295"/>
      <c r="C21" s="306"/>
      <c r="D21" s="306">
        <v>138</v>
      </c>
      <c r="E21" s="306"/>
      <c r="F21" s="306">
        <v>132</v>
      </c>
      <c r="G21" s="306"/>
      <c r="H21" s="306">
        <v>132</v>
      </c>
      <c r="I21" s="302">
        <f t="shared" si="2"/>
        <v>402</v>
      </c>
      <c r="J21" s="306">
        <v>136</v>
      </c>
      <c r="K21" s="306"/>
      <c r="L21" s="306">
        <v>138</v>
      </c>
      <c r="M21" s="306"/>
      <c r="N21" s="306">
        <v>145</v>
      </c>
      <c r="O21" s="306"/>
      <c r="P21" s="302">
        <f>SUM(J21:N21)</f>
        <v>419</v>
      </c>
      <c r="Q21" s="307">
        <v>147</v>
      </c>
      <c r="R21" s="330"/>
      <c r="S21" s="306">
        <v>146</v>
      </c>
      <c r="T21" s="306"/>
      <c r="U21" s="306">
        <v>141</v>
      </c>
      <c r="V21" s="306"/>
      <c r="W21" s="302">
        <f>SUM(Q21:V21)</f>
        <v>434</v>
      </c>
      <c r="X21" s="307">
        <v>150</v>
      </c>
      <c r="Y21" s="307"/>
      <c r="Z21" s="307">
        <v>147</v>
      </c>
      <c r="AA21" s="307"/>
      <c r="AB21" s="307">
        <v>146</v>
      </c>
      <c r="AC21" s="307"/>
      <c r="AD21" s="302">
        <f>SUM(X21:AC21)</f>
        <v>443</v>
      </c>
      <c r="AE21" s="305">
        <f>SUM(I21,P21,W21,AD21)</f>
        <v>1698</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805</v>
      </c>
      <c r="E25" s="303"/>
      <c r="F25" s="303">
        <v>581</v>
      </c>
      <c r="G25" s="303"/>
      <c r="H25" s="303">
        <v>885</v>
      </c>
      <c r="I25" s="302">
        <f t="shared" si="2"/>
        <v>2271</v>
      </c>
      <c r="J25" s="303">
        <v>790</v>
      </c>
      <c r="K25" s="303"/>
      <c r="L25" s="303">
        <v>850</v>
      </c>
      <c r="M25" s="303"/>
      <c r="N25" s="303">
        <v>798</v>
      </c>
      <c r="O25" s="303"/>
      <c r="P25" s="302">
        <f>SUM(J25:N25)</f>
        <v>2438</v>
      </c>
      <c r="Q25" s="304">
        <v>762</v>
      </c>
      <c r="R25" s="332"/>
      <c r="S25" s="303">
        <v>898</v>
      </c>
      <c r="T25" s="303"/>
      <c r="U25" s="303">
        <v>758</v>
      </c>
      <c r="V25" s="303"/>
      <c r="W25" s="302">
        <f>SUM(Q25:V25)</f>
        <v>2418</v>
      </c>
      <c r="X25" s="304">
        <v>830</v>
      </c>
      <c r="Y25" s="304"/>
      <c r="Z25" s="304">
        <v>753</v>
      </c>
      <c r="AA25" s="304"/>
      <c r="AB25" s="304">
        <v>717</v>
      </c>
      <c r="AC25" s="304"/>
      <c r="AD25" s="302">
        <f>SUM(X25:AC25)</f>
        <v>2300</v>
      </c>
      <c r="AE25" s="305">
        <f>SUM(I25,P25,W25,AD25)</f>
        <v>9427</v>
      </c>
    </row>
    <row r="26" spans="1:31" x14ac:dyDescent="0.2">
      <c r="A26" s="1" t="s">
        <v>146</v>
      </c>
      <c r="B26" s="295"/>
      <c r="C26" s="306"/>
      <c r="D26" s="306">
        <v>1737</v>
      </c>
      <c r="E26" s="306"/>
      <c r="F26" s="306">
        <v>1257</v>
      </c>
      <c r="G26" s="306"/>
      <c r="H26" s="306">
        <v>1907</v>
      </c>
      <c r="I26" s="302">
        <f t="shared" si="2"/>
        <v>4901</v>
      </c>
      <c r="J26" s="306">
        <v>1707</v>
      </c>
      <c r="K26" s="306"/>
      <c r="L26" s="306">
        <v>1835</v>
      </c>
      <c r="M26" s="306"/>
      <c r="N26" s="306">
        <v>1706</v>
      </c>
      <c r="O26" s="306"/>
      <c r="P26" s="302">
        <f>SUM(J26:N26)</f>
        <v>5248</v>
      </c>
      <c r="Q26" s="306">
        <v>1639</v>
      </c>
      <c r="R26" s="306"/>
      <c r="S26" s="306">
        <v>1967</v>
      </c>
      <c r="T26" s="306"/>
      <c r="U26" s="306">
        <v>1600</v>
      </c>
      <c r="V26" s="306"/>
      <c r="W26" s="302">
        <f>SUM(Q26:V26)</f>
        <v>5206</v>
      </c>
      <c r="X26" s="307">
        <v>1777</v>
      </c>
      <c r="Y26" s="307"/>
      <c r="Z26" s="307">
        <v>1605</v>
      </c>
      <c r="AA26" s="307"/>
      <c r="AB26" s="307">
        <v>1533</v>
      </c>
      <c r="AC26" s="307"/>
      <c r="AD26" s="302">
        <f>SUM(X26:AC26)</f>
        <v>4915</v>
      </c>
      <c r="AE26" s="305">
        <f>SUM(I26,P26,W26,AD26)</f>
        <v>20270</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391</v>
      </c>
      <c r="Y29" s="313"/>
      <c r="Z29" s="322" t="s">
        <v>392</v>
      </c>
      <c r="AA29" s="322"/>
      <c r="AB29" s="322" t="s">
        <v>393</v>
      </c>
      <c r="AC29" s="312"/>
      <c r="AD29" s="322"/>
      <c r="AE29" s="313"/>
    </row>
    <row r="30" spans="1:31" x14ac:dyDescent="0.2">
      <c r="A30" s="283" t="s">
        <v>415</v>
      </c>
      <c r="B30" s="283"/>
      <c r="C30" s="300"/>
      <c r="D30" s="300"/>
      <c r="E30" s="300"/>
      <c r="F30" s="300"/>
      <c r="G30" s="300"/>
      <c r="H30" s="300"/>
      <c r="I30" s="301">
        <f t="shared" si="2"/>
        <v>0</v>
      </c>
      <c r="J30" s="300"/>
      <c r="K30" s="300"/>
      <c r="L30" s="300"/>
      <c r="M30" s="300"/>
      <c r="N30" s="300">
        <v>12</v>
      </c>
      <c r="O30" s="300"/>
      <c r="P30" s="302">
        <f t="shared" ref="P30:P44" si="5">SUM(J30:N30)</f>
        <v>12</v>
      </c>
      <c r="Q30" s="303">
        <v>8</v>
      </c>
      <c r="R30" s="303"/>
      <c r="S30" s="303">
        <v>8</v>
      </c>
      <c r="T30" s="303"/>
      <c r="U30" s="303">
        <v>6</v>
      </c>
      <c r="V30" s="303"/>
      <c r="W30" s="302">
        <f t="shared" ref="W30:W44" si="6">SUM(Q30:V30)</f>
        <v>22</v>
      </c>
      <c r="X30" s="304">
        <v>6</v>
      </c>
      <c r="Y30" s="304"/>
      <c r="Z30" s="304">
        <v>6</v>
      </c>
      <c r="AA30" s="304"/>
      <c r="AB30" s="304">
        <v>3</v>
      </c>
      <c r="AC30" s="304"/>
      <c r="AD30" s="302">
        <f>SUM(X30:AC30)</f>
        <v>15</v>
      </c>
      <c r="AE30" s="305">
        <f t="shared" ref="AE30:AE44" si="7">SUM(I30,P30,W30,AD30)</f>
        <v>49</v>
      </c>
    </row>
    <row r="31" spans="1:31" x14ac:dyDescent="0.2">
      <c r="A31" s="283" t="s">
        <v>413</v>
      </c>
      <c r="B31" s="283"/>
      <c r="C31" s="300"/>
      <c r="D31" s="300"/>
      <c r="E31" s="300"/>
      <c r="F31" s="300"/>
      <c r="G31" s="300"/>
      <c r="H31" s="300"/>
      <c r="I31" s="301"/>
      <c r="J31" s="300"/>
      <c r="K31" s="300"/>
      <c r="L31" s="300"/>
      <c r="M31" s="300"/>
      <c r="N31" s="300">
        <v>15</v>
      </c>
      <c r="O31" s="300"/>
      <c r="P31" s="302">
        <f t="shared" si="5"/>
        <v>15</v>
      </c>
      <c r="Q31" s="303">
        <v>29</v>
      </c>
      <c r="R31" s="303"/>
      <c r="S31" s="303">
        <v>21</v>
      </c>
      <c r="T31" s="303"/>
      <c r="U31" s="303">
        <v>24</v>
      </c>
      <c r="V31" s="303"/>
      <c r="W31" s="302">
        <f t="shared" si="6"/>
        <v>74</v>
      </c>
      <c r="X31" s="304">
        <v>18</v>
      </c>
      <c r="Y31" s="304"/>
      <c r="Z31" s="304">
        <v>25</v>
      </c>
      <c r="AA31" s="304"/>
      <c r="AB31" s="304">
        <v>23</v>
      </c>
      <c r="AC31" s="304"/>
      <c r="AD31" s="302">
        <f>SUM(X31:AC31)</f>
        <v>66</v>
      </c>
      <c r="AE31" s="305">
        <f t="shared" si="7"/>
        <v>155</v>
      </c>
    </row>
    <row r="32" spans="1:31" x14ac:dyDescent="0.2">
      <c r="A32" s="283" t="s">
        <v>414</v>
      </c>
      <c r="B32" s="283"/>
      <c r="C32" s="300"/>
      <c r="D32" s="300"/>
      <c r="E32" s="300"/>
      <c r="F32" s="300"/>
      <c r="G32" s="300"/>
      <c r="H32" s="300"/>
      <c r="I32" s="301"/>
      <c r="J32" s="300"/>
      <c r="K32" s="300"/>
      <c r="L32" s="300"/>
      <c r="M32" s="300"/>
      <c r="N32" s="300">
        <v>27</v>
      </c>
      <c r="O32" s="300"/>
      <c r="P32" s="302">
        <f t="shared" si="5"/>
        <v>27</v>
      </c>
      <c r="Q32" s="303">
        <v>37</v>
      </c>
      <c r="R32" s="303"/>
      <c r="S32" s="303">
        <v>29</v>
      </c>
      <c r="T32" s="303"/>
      <c r="U32" s="303">
        <v>30</v>
      </c>
      <c r="V32" s="303"/>
      <c r="W32" s="302">
        <f t="shared" si="6"/>
        <v>96</v>
      </c>
      <c r="X32" s="304">
        <v>24</v>
      </c>
      <c r="Y32" s="304"/>
      <c r="Z32" s="304">
        <v>31</v>
      </c>
      <c r="AA32" s="304"/>
      <c r="AB32" s="304">
        <v>26</v>
      </c>
      <c r="AC32" s="304"/>
      <c r="AD32" s="302">
        <f>SUM(X32:AC32)</f>
        <v>81</v>
      </c>
      <c r="AE32" s="305">
        <f t="shared" si="7"/>
        <v>204</v>
      </c>
    </row>
    <row r="33" spans="1:31" x14ac:dyDescent="0.2">
      <c r="A33" s="283" t="s">
        <v>418</v>
      </c>
      <c r="B33" s="283"/>
      <c r="C33" s="300"/>
      <c r="D33" s="300"/>
      <c r="E33" s="300"/>
      <c r="F33" s="300"/>
      <c r="G33" s="300"/>
      <c r="H33" s="300"/>
      <c r="I33" s="301"/>
      <c r="J33" s="300"/>
      <c r="K33" s="300"/>
      <c r="L33" s="300"/>
      <c r="M33" s="300"/>
      <c r="N33" s="300">
        <v>32</v>
      </c>
      <c r="O33" s="300"/>
      <c r="P33" s="302">
        <f t="shared" si="5"/>
        <v>32</v>
      </c>
      <c r="Q33" s="303">
        <v>41</v>
      </c>
      <c r="R33" s="303"/>
      <c r="S33" s="303"/>
      <c r="T33" s="303"/>
      <c r="U33" s="303">
        <v>36</v>
      </c>
      <c r="V33" s="303"/>
      <c r="W33" s="302">
        <f t="shared" si="6"/>
        <v>77</v>
      </c>
      <c r="X33" s="304">
        <v>27</v>
      </c>
      <c r="Y33" s="304"/>
      <c r="Z33" s="304">
        <v>36</v>
      </c>
      <c r="AA33" s="304"/>
      <c r="AB33" s="304">
        <v>35</v>
      </c>
      <c r="AC33" s="304"/>
      <c r="AD33" s="302">
        <f>SUM(X33:AC33)</f>
        <v>98</v>
      </c>
      <c r="AE33" s="305">
        <f>SUM(I33,P33,W33,AD33)</f>
        <v>207</v>
      </c>
    </row>
    <row r="34" spans="1:31" x14ac:dyDescent="0.2">
      <c r="A34" s="293" t="s">
        <v>334</v>
      </c>
      <c r="B34" s="2"/>
      <c r="C34" s="270"/>
      <c r="D34" s="270"/>
      <c r="E34" s="270"/>
      <c r="F34" s="270"/>
      <c r="G34" s="270"/>
      <c r="H34" s="270"/>
      <c r="I34" s="301">
        <f t="shared" si="2"/>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ref="AD34:AD44" si="8">SUM(X34:AC34)</f>
        <v>0</v>
      </c>
      <c r="AE34" s="305">
        <f t="shared" si="7"/>
        <v>0</v>
      </c>
    </row>
    <row r="35" spans="1:31" x14ac:dyDescent="0.2">
      <c r="A35" s="348"/>
      <c r="B35" s="16" t="s">
        <v>336</v>
      </c>
      <c r="C35" s="2"/>
      <c r="D35" s="270"/>
      <c r="E35" s="270"/>
      <c r="F35" s="270"/>
      <c r="G35" s="270"/>
      <c r="H35" s="270"/>
      <c r="I35" s="301">
        <f t="shared" ref="I35:I44" si="9">SUM(D35:H35)</f>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337</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338</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339</v>
      </c>
      <c r="C38" s="2"/>
      <c r="D38" s="270"/>
      <c r="E38" s="270"/>
      <c r="F38" s="270"/>
      <c r="G38" s="270"/>
      <c r="H38" s="270"/>
      <c r="I38" s="301">
        <f t="shared" si="9"/>
        <v>0</v>
      </c>
      <c r="J38" s="270"/>
      <c r="K38" s="270"/>
      <c r="L38" s="270"/>
      <c r="M38" s="270"/>
      <c r="N38" s="270"/>
      <c r="O38" s="270"/>
      <c r="P38" s="302">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341</v>
      </c>
      <c r="C39" s="2"/>
      <c r="D39" s="270"/>
      <c r="E39" s="270"/>
      <c r="F39" s="270"/>
      <c r="G39" s="270"/>
      <c r="H39" s="270"/>
      <c r="I39" s="301">
        <f t="shared" si="9"/>
        <v>0</v>
      </c>
      <c r="J39" s="270"/>
      <c r="K39" s="270"/>
      <c r="L39" s="270"/>
      <c r="M39" s="270"/>
      <c r="N39" s="270"/>
      <c r="O39" s="270"/>
      <c r="P39" s="302">
        <f t="shared" si="5"/>
        <v>0</v>
      </c>
      <c r="Q39" s="306"/>
      <c r="R39" s="306"/>
      <c r="S39" s="306"/>
      <c r="T39" s="306"/>
      <c r="U39" s="306">
        <v>1</v>
      </c>
      <c r="V39" s="306"/>
      <c r="W39" s="302">
        <f t="shared" si="6"/>
        <v>1</v>
      </c>
      <c r="X39" s="307"/>
      <c r="Y39" s="307"/>
      <c r="Z39" s="307"/>
      <c r="AA39" s="307"/>
      <c r="AB39" s="307"/>
      <c r="AC39" s="307"/>
      <c r="AD39" s="302">
        <f t="shared" si="8"/>
        <v>0</v>
      </c>
      <c r="AE39" s="305">
        <f t="shared" si="7"/>
        <v>1</v>
      </c>
    </row>
    <row r="40" spans="1:31" x14ac:dyDescent="0.2">
      <c r="A40" s="349"/>
      <c r="B40" s="16" t="s">
        <v>342</v>
      </c>
      <c r="C40" s="2"/>
      <c r="D40" s="270"/>
      <c r="E40" s="270"/>
      <c r="F40" s="270"/>
      <c r="G40" s="270"/>
      <c r="H40" s="270"/>
      <c r="I40" s="301">
        <f t="shared" si="9"/>
        <v>0</v>
      </c>
      <c r="J40" s="270"/>
      <c r="K40" s="270"/>
      <c r="L40" s="270"/>
      <c r="M40" s="270"/>
      <c r="N40" s="270"/>
      <c r="O40" s="270"/>
      <c r="P40" s="302">
        <f t="shared" si="5"/>
        <v>0</v>
      </c>
      <c r="Q40" s="306"/>
      <c r="R40" s="306"/>
      <c r="S40" s="306"/>
      <c r="T40" s="306"/>
      <c r="U40" s="306"/>
      <c r="V40" s="306"/>
      <c r="W40" s="302">
        <f t="shared" si="6"/>
        <v>0</v>
      </c>
      <c r="X40" s="307"/>
      <c r="Y40" s="307"/>
      <c r="Z40" s="307"/>
      <c r="AA40" s="307"/>
      <c r="AB40" s="307"/>
      <c r="AC40" s="307"/>
      <c r="AD40" s="302">
        <f t="shared" si="8"/>
        <v>0</v>
      </c>
      <c r="AE40" s="305">
        <f t="shared" si="7"/>
        <v>0</v>
      </c>
    </row>
    <row r="41" spans="1:31" x14ac:dyDescent="0.2">
      <c r="A41" s="349"/>
      <c r="B41" s="16" t="s">
        <v>343</v>
      </c>
      <c r="C41" s="2"/>
      <c r="D41" s="270"/>
      <c r="E41" s="270"/>
      <c r="F41" s="270"/>
      <c r="G41" s="270"/>
      <c r="H41" s="270"/>
      <c r="I41" s="301">
        <f t="shared" si="9"/>
        <v>0</v>
      </c>
      <c r="J41" s="270"/>
      <c r="K41" s="270"/>
      <c r="L41" s="270"/>
      <c r="M41" s="270"/>
      <c r="N41" s="270"/>
      <c r="O41" s="319"/>
      <c r="P41" s="302">
        <f t="shared" si="5"/>
        <v>0</v>
      </c>
      <c r="Q41" s="306"/>
      <c r="R41" s="306"/>
      <c r="S41" s="306"/>
      <c r="T41" s="306"/>
      <c r="U41" s="306"/>
      <c r="V41" s="306"/>
      <c r="W41" s="302">
        <f t="shared" si="6"/>
        <v>0</v>
      </c>
      <c r="X41" s="307"/>
      <c r="Y41" s="307"/>
      <c r="Z41" s="307">
        <v>1</v>
      </c>
      <c r="AA41" s="307"/>
      <c r="AB41" s="307"/>
      <c r="AC41" s="307"/>
      <c r="AD41" s="302">
        <f t="shared" si="8"/>
        <v>1</v>
      </c>
      <c r="AE41" s="305">
        <f t="shared" si="7"/>
        <v>1</v>
      </c>
    </row>
    <row r="42" spans="1:31" x14ac:dyDescent="0.2">
      <c r="A42" s="349"/>
      <c r="B42" s="16" t="s">
        <v>421</v>
      </c>
      <c r="C42" s="2"/>
      <c r="D42" s="270"/>
      <c r="E42" s="270"/>
      <c r="F42" s="270"/>
      <c r="G42" s="270"/>
      <c r="H42" s="270"/>
      <c r="I42" s="301">
        <f t="shared" si="9"/>
        <v>0</v>
      </c>
      <c r="J42" s="270"/>
      <c r="K42" s="270"/>
      <c r="L42" s="270"/>
      <c r="M42" s="270"/>
      <c r="N42" s="320"/>
      <c r="O42" s="343"/>
      <c r="P42" s="302">
        <f t="shared" si="5"/>
        <v>0</v>
      </c>
      <c r="Q42" s="321"/>
      <c r="R42" s="321"/>
      <c r="S42" s="306"/>
      <c r="T42" s="306"/>
      <c r="U42" s="306"/>
      <c r="V42" s="306"/>
      <c r="W42" s="302">
        <f t="shared" si="6"/>
        <v>0</v>
      </c>
      <c r="X42" s="307"/>
      <c r="Y42" s="307"/>
      <c r="Z42" s="307"/>
      <c r="AA42" s="307"/>
      <c r="AB42" s="307">
        <v>1</v>
      </c>
      <c r="AC42" s="307"/>
      <c r="AD42" s="302">
        <f t="shared" si="8"/>
        <v>1</v>
      </c>
      <c r="AE42" s="305">
        <f t="shared" si="7"/>
        <v>1</v>
      </c>
    </row>
    <row r="43" spans="1:31" x14ac:dyDescent="0.2">
      <c r="A43" s="349"/>
      <c r="B43" s="16" t="s">
        <v>419</v>
      </c>
      <c r="C43" s="2"/>
      <c r="D43" s="270"/>
      <c r="E43" s="270"/>
      <c r="F43" s="270"/>
      <c r="G43" s="270"/>
      <c r="H43" s="270"/>
      <c r="I43" s="301">
        <f t="shared" si="9"/>
        <v>0</v>
      </c>
      <c r="J43" s="270"/>
      <c r="K43" s="270"/>
      <c r="L43" s="270"/>
      <c r="M43" s="270"/>
      <c r="N43" s="320">
        <v>6</v>
      </c>
      <c r="O43" s="343"/>
      <c r="P43" s="302">
        <f t="shared" si="5"/>
        <v>6</v>
      </c>
      <c r="Q43" s="321">
        <v>8</v>
      </c>
      <c r="R43" s="321"/>
      <c r="S43" s="306">
        <v>19</v>
      </c>
      <c r="T43" s="306"/>
      <c r="U43" s="306">
        <v>21</v>
      </c>
      <c r="V43" s="306"/>
      <c r="W43" s="302">
        <f t="shared" si="6"/>
        <v>48</v>
      </c>
      <c r="X43" s="307">
        <v>1</v>
      </c>
      <c r="Y43" s="307"/>
      <c r="Z43" s="307">
        <v>20</v>
      </c>
      <c r="AA43" s="307"/>
      <c r="AB43" s="307">
        <v>15</v>
      </c>
      <c r="AC43" s="307"/>
      <c r="AD43" s="302">
        <f t="shared" si="8"/>
        <v>36</v>
      </c>
      <c r="AE43" s="305">
        <f t="shared" si="7"/>
        <v>90</v>
      </c>
    </row>
    <row r="44" spans="1:31" x14ac:dyDescent="0.2">
      <c r="A44" s="349"/>
      <c r="B44" s="16" t="s">
        <v>340</v>
      </c>
      <c r="C44" s="2"/>
      <c r="D44" s="270"/>
      <c r="E44" s="270"/>
      <c r="F44" s="270"/>
      <c r="G44" s="270"/>
      <c r="H44" s="270"/>
      <c r="I44" s="301">
        <f t="shared" si="9"/>
        <v>0</v>
      </c>
      <c r="J44" s="270"/>
      <c r="K44" s="270"/>
      <c r="L44" s="270"/>
      <c r="M44" s="270"/>
      <c r="N44" s="320"/>
      <c r="O44" s="320"/>
      <c r="P44" s="302">
        <f t="shared" si="5"/>
        <v>0</v>
      </c>
      <c r="Q44" s="321"/>
      <c r="R44" s="321"/>
      <c r="S44" s="306"/>
      <c r="T44" s="306"/>
      <c r="U44" s="306">
        <v>1</v>
      </c>
      <c r="V44" s="306"/>
      <c r="W44" s="302">
        <f t="shared" si="6"/>
        <v>1</v>
      </c>
      <c r="X44" s="307"/>
      <c r="Y44" s="307"/>
      <c r="Z44" s="307"/>
      <c r="AA44" s="307"/>
      <c r="AB44" s="307"/>
      <c r="AC44" s="307"/>
      <c r="AD44" s="302">
        <f t="shared" si="8"/>
        <v>0</v>
      </c>
      <c r="AE44" s="305">
        <f t="shared" si="7"/>
        <v>1</v>
      </c>
    </row>
    <row r="45" spans="1:31" x14ac:dyDescent="0.2">
      <c r="A45" s="288"/>
      <c r="B45" s="288"/>
      <c r="C45" s="308"/>
      <c r="D45" s="322" t="s">
        <v>125</v>
      </c>
      <c r="E45" s="322"/>
      <c r="F45" s="322" t="s">
        <v>126</v>
      </c>
      <c r="G45" s="322"/>
      <c r="H45" s="322" t="s">
        <v>2</v>
      </c>
      <c r="I45" s="313"/>
      <c r="J45" s="322" t="s">
        <v>3</v>
      </c>
      <c r="K45" s="322"/>
      <c r="L45" s="322" t="s">
        <v>111</v>
      </c>
      <c r="M45" s="322"/>
      <c r="N45" s="322" t="s">
        <v>113</v>
      </c>
      <c r="O45" s="322"/>
      <c r="P45" s="313"/>
      <c r="Q45" s="313" t="s">
        <v>6</v>
      </c>
      <c r="R45" s="313"/>
      <c r="S45" s="313" t="s">
        <v>128</v>
      </c>
      <c r="T45" s="313"/>
      <c r="U45" s="313" t="s">
        <v>129</v>
      </c>
      <c r="V45" s="313"/>
      <c r="W45" s="313"/>
      <c r="X45" s="313" t="s">
        <v>391</v>
      </c>
      <c r="Y45" s="313"/>
      <c r="Z45" s="322" t="s">
        <v>392</v>
      </c>
      <c r="AA45" s="322"/>
      <c r="AB45" s="322" t="s">
        <v>393</v>
      </c>
      <c r="AC45" s="312"/>
      <c r="AD45" s="322"/>
      <c r="AE45" s="313"/>
    </row>
    <row r="46" spans="1:31" x14ac:dyDescent="0.2">
      <c r="A46" s="292" t="s">
        <v>335</v>
      </c>
      <c r="B46" s="283"/>
      <c r="C46" s="300"/>
      <c r="D46" s="300"/>
      <c r="E46" s="300"/>
      <c r="F46" s="300"/>
      <c r="G46" s="300"/>
      <c r="H46" s="300"/>
      <c r="I46" s="301">
        <f t="shared" si="2"/>
        <v>0</v>
      </c>
      <c r="J46" s="300"/>
      <c r="K46" s="300"/>
      <c r="L46" s="300"/>
      <c r="M46" s="300"/>
      <c r="N46" s="300"/>
      <c r="O46" s="300"/>
      <c r="P46" s="302">
        <f t="shared" ref="P46:P82" si="10">SUM(J46:N46)</f>
        <v>0</v>
      </c>
      <c r="Q46" s="303"/>
      <c r="R46" s="303"/>
      <c r="S46" s="303"/>
      <c r="T46" s="303"/>
      <c r="U46" s="303"/>
      <c r="V46" s="303"/>
      <c r="W46" s="302">
        <f t="shared" ref="W46:W87" si="11">SUM(Q46:V46)</f>
        <v>0</v>
      </c>
      <c r="X46" s="304"/>
      <c r="Y46" s="304"/>
      <c r="Z46" s="304"/>
      <c r="AA46" s="304"/>
      <c r="AB46" s="304"/>
      <c r="AC46" s="304"/>
      <c r="AD46" s="302">
        <f>SUM(X46:AC46)</f>
        <v>0</v>
      </c>
      <c r="AE46" s="305">
        <f t="shared" ref="AE46:AE87" si="12">SUM(I46,P46,W46,AD46)</f>
        <v>0</v>
      </c>
    </row>
    <row r="47" spans="1:31" x14ac:dyDescent="0.2">
      <c r="A47" s="350"/>
      <c r="B47" s="284" t="s">
        <v>345</v>
      </c>
      <c r="C47" s="300"/>
      <c r="D47" s="300">
        <v>1</v>
      </c>
      <c r="E47" s="300"/>
      <c r="F47" s="300"/>
      <c r="G47" s="300"/>
      <c r="H47" s="300"/>
      <c r="I47" s="301">
        <f t="shared" si="2"/>
        <v>1</v>
      </c>
      <c r="J47" s="300"/>
      <c r="K47" s="300"/>
      <c r="L47" s="300"/>
      <c r="M47" s="300"/>
      <c r="N47" s="300"/>
      <c r="O47" s="300"/>
      <c r="P47" s="302">
        <f t="shared" si="10"/>
        <v>0</v>
      </c>
      <c r="Q47" s="303">
        <v>4</v>
      </c>
      <c r="R47" s="303"/>
      <c r="S47" s="303"/>
      <c r="T47" s="303"/>
      <c r="U47" s="303"/>
      <c r="V47" s="303"/>
      <c r="W47" s="302">
        <f t="shared" si="11"/>
        <v>4</v>
      </c>
      <c r="X47" s="304"/>
      <c r="Y47" s="304"/>
      <c r="Z47" s="304"/>
      <c r="AA47" s="304"/>
      <c r="AB47" s="304"/>
      <c r="AC47" s="304"/>
      <c r="AD47" s="302">
        <f t="shared" ref="AD47:AD87" si="13">SUM(X47:AC47)</f>
        <v>0</v>
      </c>
      <c r="AE47" s="305">
        <f t="shared" si="12"/>
        <v>5</v>
      </c>
    </row>
    <row r="48" spans="1:31" x14ac:dyDescent="0.2">
      <c r="A48" s="351"/>
      <c r="B48" s="284" t="s">
        <v>346</v>
      </c>
      <c r="C48" s="300"/>
      <c r="D48" s="300">
        <v>9</v>
      </c>
      <c r="E48" s="300"/>
      <c r="F48" s="300">
        <v>11</v>
      </c>
      <c r="G48" s="300"/>
      <c r="H48" s="300">
        <v>4</v>
      </c>
      <c r="I48" s="301">
        <f t="shared" si="2"/>
        <v>24</v>
      </c>
      <c r="J48" s="300">
        <v>3</v>
      </c>
      <c r="K48" s="300"/>
      <c r="L48" s="300">
        <v>9</v>
      </c>
      <c r="M48" s="300"/>
      <c r="N48" s="300">
        <v>6</v>
      </c>
      <c r="O48" s="300"/>
      <c r="P48" s="302">
        <f t="shared" si="10"/>
        <v>18</v>
      </c>
      <c r="Q48" s="303"/>
      <c r="R48" s="303"/>
      <c r="S48" s="303">
        <v>10</v>
      </c>
      <c r="T48" s="303"/>
      <c r="U48" s="303">
        <v>9</v>
      </c>
      <c r="V48" s="303"/>
      <c r="W48" s="302">
        <f t="shared" si="11"/>
        <v>19</v>
      </c>
      <c r="X48" s="304">
        <v>8</v>
      </c>
      <c r="Y48" s="304"/>
      <c r="Z48" s="304">
        <v>5</v>
      </c>
      <c r="AA48" s="304"/>
      <c r="AB48" s="304">
        <v>9</v>
      </c>
      <c r="AC48" s="304"/>
      <c r="AD48" s="302">
        <f t="shared" si="13"/>
        <v>22</v>
      </c>
      <c r="AE48" s="305">
        <f t="shared" si="12"/>
        <v>83</v>
      </c>
    </row>
    <row r="49" spans="1:31" x14ac:dyDescent="0.2">
      <c r="A49" s="351"/>
      <c r="B49" s="284" t="s">
        <v>347</v>
      </c>
      <c r="C49" s="300"/>
      <c r="D49" s="300">
        <v>2</v>
      </c>
      <c r="E49" s="300"/>
      <c r="F49" s="300">
        <v>1</v>
      </c>
      <c r="G49" s="300"/>
      <c r="H49" s="300"/>
      <c r="I49" s="301">
        <f t="shared" si="2"/>
        <v>3</v>
      </c>
      <c r="J49" s="300"/>
      <c r="K49" s="300"/>
      <c r="L49" s="300"/>
      <c r="M49" s="300"/>
      <c r="N49" s="300"/>
      <c r="O49" s="300"/>
      <c r="P49" s="302">
        <f t="shared" si="10"/>
        <v>0</v>
      </c>
      <c r="Q49" s="303"/>
      <c r="R49" s="303"/>
      <c r="S49" s="303">
        <v>2</v>
      </c>
      <c r="T49" s="303"/>
      <c r="U49" s="303"/>
      <c r="V49" s="303"/>
      <c r="W49" s="302">
        <f t="shared" si="11"/>
        <v>2</v>
      </c>
      <c r="X49" s="304">
        <v>2</v>
      </c>
      <c r="Y49" s="304"/>
      <c r="Z49" s="304"/>
      <c r="AA49" s="304"/>
      <c r="AB49" s="304">
        <v>3</v>
      </c>
      <c r="AC49" s="304"/>
      <c r="AD49" s="302">
        <f t="shared" si="13"/>
        <v>5</v>
      </c>
      <c r="AE49" s="305">
        <f t="shared" si="12"/>
        <v>10</v>
      </c>
    </row>
    <row r="50" spans="1:31" x14ac:dyDescent="0.2">
      <c r="A50" s="351"/>
      <c r="B50" s="284" t="s">
        <v>348</v>
      </c>
      <c r="C50" s="300"/>
      <c r="D50" s="300">
        <v>1</v>
      </c>
      <c r="E50" s="300"/>
      <c r="F50" s="300"/>
      <c r="G50" s="300"/>
      <c r="H50" s="300">
        <v>1</v>
      </c>
      <c r="I50" s="301">
        <f t="shared" si="2"/>
        <v>2</v>
      </c>
      <c r="J50" s="300"/>
      <c r="K50" s="300"/>
      <c r="L50" s="300">
        <v>2</v>
      </c>
      <c r="M50" s="300"/>
      <c r="N50" s="300">
        <v>3</v>
      </c>
      <c r="O50" s="300"/>
      <c r="P50" s="302">
        <f t="shared" si="10"/>
        <v>5</v>
      </c>
      <c r="Q50" s="303">
        <v>2</v>
      </c>
      <c r="R50" s="303"/>
      <c r="S50" s="303">
        <v>2</v>
      </c>
      <c r="T50" s="303"/>
      <c r="U50" s="303">
        <v>1</v>
      </c>
      <c r="V50" s="303"/>
      <c r="W50" s="302">
        <f t="shared" si="11"/>
        <v>5</v>
      </c>
      <c r="X50" s="304">
        <v>1</v>
      </c>
      <c r="Y50" s="304"/>
      <c r="Z50" s="304">
        <v>2</v>
      </c>
      <c r="AA50" s="304"/>
      <c r="AB50" s="304"/>
      <c r="AC50" s="304"/>
      <c r="AD50" s="302">
        <f t="shared" si="13"/>
        <v>3</v>
      </c>
      <c r="AE50" s="305">
        <f t="shared" si="12"/>
        <v>15</v>
      </c>
    </row>
    <row r="51" spans="1:31" x14ac:dyDescent="0.2">
      <c r="A51" s="351"/>
      <c r="B51" s="284" t="s">
        <v>349</v>
      </c>
      <c r="C51" s="300"/>
      <c r="D51" s="300">
        <v>1</v>
      </c>
      <c r="E51" s="300"/>
      <c r="F51" s="300"/>
      <c r="G51" s="300"/>
      <c r="H51" s="300">
        <v>1</v>
      </c>
      <c r="I51" s="301">
        <f t="shared" si="2"/>
        <v>2</v>
      </c>
      <c r="J51" s="300">
        <v>1</v>
      </c>
      <c r="K51" s="300"/>
      <c r="L51" s="300">
        <v>1</v>
      </c>
      <c r="M51" s="300"/>
      <c r="N51" s="300">
        <v>5</v>
      </c>
      <c r="O51" s="300"/>
      <c r="P51" s="302">
        <f t="shared" si="10"/>
        <v>7</v>
      </c>
      <c r="Q51" s="303"/>
      <c r="R51" s="303"/>
      <c r="S51" s="303">
        <v>1</v>
      </c>
      <c r="T51" s="303"/>
      <c r="U51" s="303">
        <v>2</v>
      </c>
      <c r="V51" s="303"/>
      <c r="W51" s="302">
        <f t="shared" si="11"/>
        <v>3</v>
      </c>
      <c r="X51" s="304">
        <v>4</v>
      </c>
      <c r="Y51" s="304"/>
      <c r="Z51" s="304">
        <v>1</v>
      </c>
      <c r="AA51" s="304"/>
      <c r="AB51" s="304">
        <v>4</v>
      </c>
      <c r="AC51" s="304"/>
      <c r="AD51" s="302">
        <f t="shared" si="13"/>
        <v>9</v>
      </c>
      <c r="AE51" s="305">
        <f t="shared" si="12"/>
        <v>21</v>
      </c>
    </row>
    <row r="52" spans="1:31" x14ac:dyDescent="0.2">
      <c r="A52" s="351"/>
      <c r="B52" s="284" t="s">
        <v>350</v>
      </c>
      <c r="C52" s="300"/>
      <c r="D52" s="300">
        <v>7</v>
      </c>
      <c r="E52" s="300"/>
      <c r="F52" s="300">
        <v>5</v>
      </c>
      <c r="G52" s="300"/>
      <c r="H52" s="300">
        <v>10</v>
      </c>
      <c r="I52" s="301">
        <f t="shared" si="2"/>
        <v>22</v>
      </c>
      <c r="J52" s="300">
        <v>8</v>
      </c>
      <c r="K52" s="300"/>
      <c r="L52" s="300">
        <v>12</v>
      </c>
      <c r="M52" s="300"/>
      <c r="N52" s="300">
        <v>11</v>
      </c>
      <c r="O52" s="300"/>
      <c r="P52" s="302">
        <f t="shared" si="10"/>
        <v>31</v>
      </c>
      <c r="Q52" s="303">
        <v>8</v>
      </c>
      <c r="R52" s="303"/>
      <c r="S52" s="303">
        <v>9</v>
      </c>
      <c r="T52" s="303"/>
      <c r="U52" s="303">
        <v>9</v>
      </c>
      <c r="V52" s="303"/>
      <c r="W52" s="302">
        <f t="shared" si="11"/>
        <v>26</v>
      </c>
      <c r="X52" s="304">
        <v>5</v>
      </c>
      <c r="Y52" s="304"/>
      <c r="Z52" s="304">
        <v>6</v>
      </c>
      <c r="AA52" s="304"/>
      <c r="AB52" s="304">
        <v>10</v>
      </c>
      <c r="AC52" s="304"/>
      <c r="AD52" s="302">
        <f t="shared" si="13"/>
        <v>21</v>
      </c>
      <c r="AE52" s="305">
        <f t="shared" si="12"/>
        <v>100</v>
      </c>
    </row>
    <row r="53" spans="1:31" x14ac:dyDescent="0.2">
      <c r="A53" s="351"/>
      <c r="B53" s="284" t="s">
        <v>351</v>
      </c>
      <c r="C53" s="300"/>
      <c r="D53" s="300"/>
      <c r="E53" s="300"/>
      <c r="F53" s="300"/>
      <c r="G53" s="300"/>
      <c r="H53" s="300"/>
      <c r="I53" s="301">
        <f t="shared" si="2"/>
        <v>0</v>
      </c>
      <c r="J53" s="300"/>
      <c r="K53" s="300"/>
      <c r="L53" s="300"/>
      <c r="M53" s="300"/>
      <c r="N53" s="300"/>
      <c r="O53" s="300"/>
      <c r="P53" s="302">
        <f t="shared" si="10"/>
        <v>0</v>
      </c>
      <c r="Q53" s="303"/>
      <c r="R53" s="303"/>
      <c r="S53" s="303">
        <v>1</v>
      </c>
      <c r="T53" s="303"/>
      <c r="U53" s="303"/>
      <c r="V53" s="303"/>
      <c r="W53" s="302">
        <f t="shared" si="11"/>
        <v>1</v>
      </c>
      <c r="X53" s="304"/>
      <c r="Y53" s="304"/>
      <c r="Z53" s="304"/>
      <c r="AA53" s="304"/>
      <c r="AB53" s="304"/>
      <c r="AC53" s="304"/>
      <c r="AD53" s="302">
        <f t="shared" si="13"/>
        <v>0</v>
      </c>
      <c r="AE53" s="305">
        <f t="shared" si="12"/>
        <v>1</v>
      </c>
    </row>
    <row r="54" spans="1:31" x14ac:dyDescent="0.2">
      <c r="A54" s="351"/>
      <c r="B54" s="284" t="s">
        <v>352</v>
      </c>
      <c r="C54" s="300"/>
      <c r="D54" s="300"/>
      <c r="E54" s="300"/>
      <c r="F54" s="300">
        <v>1</v>
      </c>
      <c r="G54" s="300"/>
      <c r="H54" s="300">
        <v>2</v>
      </c>
      <c r="I54" s="301">
        <f t="shared" si="2"/>
        <v>3</v>
      </c>
      <c r="J54" s="300"/>
      <c r="K54" s="300"/>
      <c r="L54" s="300">
        <v>1</v>
      </c>
      <c r="M54" s="300"/>
      <c r="N54" s="300"/>
      <c r="O54" s="300"/>
      <c r="P54" s="302">
        <f t="shared" si="10"/>
        <v>1</v>
      </c>
      <c r="Q54" s="303">
        <v>3</v>
      </c>
      <c r="R54" s="303"/>
      <c r="S54" s="303"/>
      <c r="T54" s="303"/>
      <c r="U54" s="303">
        <v>1</v>
      </c>
      <c r="V54" s="303"/>
      <c r="W54" s="302">
        <f t="shared" si="11"/>
        <v>4</v>
      </c>
      <c r="X54" s="304"/>
      <c r="Y54" s="304"/>
      <c r="Z54" s="304"/>
      <c r="AA54" s="304"/>
      <c r="AB54" s="304"/>
      <c r="AC54" s="304"/>
      <c r="AD54" s="302">
        <f t="shared" si="13"/>
        <v>0</v>
      </c>
      <c r="AE54" s="305">
        <f t="shared" si="12"/>
        <v>8</v>
      </c>
    </row>
    <row r="55" spans="1:31" x14ac:dyDescent="0.2">
      <c r="A55" s="351"/>
      <c r="B55" s="284" t="s">
        <v>353</v>
      </c>
      <c r="C55" s="300"/>
      <c r="D55" s="300">
        <v>3</v>
      </c>
      <c r="E55" s="300"/>
      <c r="F55" s="300">
        <v>1</v>
      </c>
      <c r="G55" s="300"/>
      <c r="H55" s="300"/>
      <c r="I55" s="301">
        <f t="shared" si="2"/>
        <v>4</v>
      </c>
      <c r="J55" s="300">
        <v>1</v>
      </c>
      <c r="K55" s="300"/>
      <c r="L55" s="300">
        <v>1</v>
      </c>
      <c r="M55" s="300"/>
      <c r="N55" s="300"/>
      <c r="O55" s="300"/>
      <c r="P55" s="302">
        <f t="shared" si="10"/>
        <v>2</v>
      </c>
      <c r="Q55" s="303">
        <v>1</v>
      </c>
      <c r="R55" s="303"/>
      <c r="S55" s="303"/>
      <c r="T55" s="303"/>
      <c r="U55" s="303"/>
      <c r="V55" s="303"/>
      <c r="W55" s="302">
        <f t="shared" si="11"/>
        <v>1</v>
      </c>
      <c r="X55" s="304">
        <v>1</v>
      </c>
      <c r="Y55" s="304"/>
      <c r="Z55" s="304">
        <v>2</v>
      </c>
      <c r="AA55" s="304"/>
      <c r="AB55" s="304"/>
      <c r="AC55" s="304"/>
      <c r="AD55" s="302">
        <f t="shared" si="13"/>
        <v>3</v>
      </c>
      <c r="AE55" s="305">
        <f t="shared" si="12"/>
        <v>10</v>
      </c>
    </row>
    <row r="56" spans="1:31" x14ac:dyDescent="0.2">
      <c r="A56" s="351"/>
      <c r="B56" s="284" t="s">
        <v>354</v>
      </c>
      <c r="C56" s="300"/>
      <c r="D56" s="300"/>
      <c r="E56" s="300"/>
      <c r="F56" s="300"/>
      <c r="G56" s="300"/>
      <c r="H56" s="300">
        <v>2</v>
      </c>
      <c r="I56" s="301">
        <f t="shared" si="2"/>
        <v>2</v>
      </c>
      <c r="J56" s="300"/>
      <c r="K56" s="300"/>
      <c r="L56" s="300">
        <v>2</v>
      </c>
      <c r="M56" s="300"/>
      <c r="N56" s="300"/>
      <c r="O56" s="300"/>
      <c r="P56" s="302">
        <f t="shared" si="10"/>
        <v>2</v>
      </c>
      <c r="Q56" s="303">
        <v>1</v>
      </c>
      <c r="R56" s="303"/>
      <c r="S56" s="303">
        <v>1</v>
      </c>
      <c r="T56" s="303"/>
      <c r="U56" s="303">
        <v>3</v>
      </c>
      <c r="V56" s="303"/>
      <c r="W56" s="302">
        <f t="shared" si="11"/>
        <v>5</v>
      </c>
      <c r="X56" s="304">
        <v>1</v>
      </c>
      <c r="Y56" s="304"/>
      <c r="Z56" s="304"/>
      <c r="AA56" s="304"/>
      <c r="AB56" s="304">
        <v>3</v>
      </c>
      <c r="AC56" s="304"/>
      <c r="AD56" s="302">
        <f t="shared" si="13"/>
        <v>4</v>
      </c>
      <c r="AE56" s="305">
        <f t="shared" si="12"/>
        <v>13</v>
      </c>
    </row>
    <row r="57" spans="1:31" x14ac:dyDescent="0.2">
      <c r="A57" s="351"/>
      <c r="B57" s="284" t="s">
        <v>355</v>
      </c>
      <c r="C57" s="300"/>
      <c r="D57" s="300"/>
      <c r="E57" s="300"/>
      <c r="F57" s="300"/>
      <c r="G57" s="300"/>
      <c r="H57" s="300"/>
      <c r="I57" s="301">
        <f t="shared" si="2"/>
        <v>0</v>
      </c>
      <c r="J57" s="300"/>
      <c r="K57" s="300"/>
      <c r="L57" s="300"/>
      <c r="M57" s="300"/>
      <c r="N57" s="300"/>
      <c r="O57" s="300"/>
      <c r="P57" s="302">
        <f t="shared" si="10"/>
        <v>0</v>
      </c>
      <c r="Q57" s="303"/>
      <c r="R57" s="303"/>
      <c r="S57" s="303"/>
      <c r="T57" s="303"/>
      <c r="U57" s="303"/>
      <c r="V57" s="303"/>
      <c r="W57" s="302">
        <f t="shared" si="11"/>
        <v>0</v>
      </c>
      <c r="X57" s="304"/>
      <c r="Y57" s="304"/>
      <c r="Z57" s="304"/>
      <c r="AA57" s="304"/>
      <c r="AB57" s="304"/>
      <c r="AC57" s="304"/>
      <c r="AD57" s="302">
        <f t="shared" si="13"/>
        <v>0</v>
      </c>
      <c r="AE57" s="305">
        <f t="shared" si="12"/>
        <v>0</v>
      </c>
    </row>
    <row r="58" spans="1:31" x14ac:dyDescent="0.2">
      <c r="A58" s="351"/>
      <c r="B58" s="284" t="s">
        <v>356</v>
      </c>
      <c r="C58" s="300"/>
      <c r="D58" s="300"/>
      <c r="E58" s="300"/>
      <c r="F58" s="300"/>
      <c r="G58" s="300"/>
      <c r="H58" s="300"/>
      <c r="I58" s="301">
        <f t="shared" si="2"/>
        <v>0</v>
      </c>
      <c r="J58" s="300"/>
      <c r="K58" s="300"/>
      <c r="L58" s="300"/>
      <c r="M58" s="300"/>
      <c r="N58" s="300"/>
      <c r="O58" s="300"/>
      <c r="P58" s="302">
        <f t="shared" si="10"/>
        <v>0</v>
      </c>
      <c r="Q58" s="303"/>
      <c r="R58" s="303"/>
      <c r="S58" s="303"/>
      <c r="T58" s="303"/>
      <c r="U58" s="303"/>
      <c r="V58" s="303"/>
      <c r="W58" s="302">
        <f t="shared" si="11"/>
        <v>0</v>
      </c>
      <c r="X58" s="304"/>
      <c r="Y58" s="304"/>
      <c r="Z58" s="304"/>
      <c r="AA58" s="304"/>
      <c r="AB58" s="304"/>
      <c r="AC58" s="304"/>
      <c r="AD58" s="302">
        <f t="shared" si="13"/>
        <v>0</v>
      </c>
      <c r="AE58" s="305">
        <f t="shared" si="12"/>
        <v>0</v>
      </c>
    </row>
    <row r="59" spans="1:31" x14ac:dyDescent="0.2">
      <c r="A59" s="351"/>
      <c r="B59" s="284" t="s">
        <v>357</v>
      </c>
      <c r="C59" s="300"/>
      <c r="D59" s="300"/>
      <c r="E59" s="300"/>
      <c r="F59" s="300"/>
      <c r="G59" s="300"/>
      <c r="H59" s="300"/>
      <c r="I59" s="301">
        <f t="shared" si="2"/>
        <v>0</v>
      </c>
      <c r="J59" s="300"/>
      <c r="K59" s="300"/>
      <c r="L59" s="300"/>
      <c r="M59" s="300"/>
      <c r="N59" s="300"/>
      <c r="O59" s="300"/>
      <c r="P59" s="302">
        <f t="shared" si="10"/>
        <v>0</v>
      </c>
      <c r="Q59" s="303"/>
      <c r="R59" s="303"/>
      <c r="S59" s="303"/>
      <c r="T59" s="303"/>
      <c r="U59" s="303"/>
      <c r="V59" s="303"/>
      <c r="W59" s="302">
        <f t="shared" si="11"/>
        <v>0</v>
      </c>
      <c r="X59" s="304"/>
      <c r="Y59" s="304"/>
      <c r="Z59" s="304"/>
      <c r="AA59" s="304"/>
      <c r="AB59" s="304"/>
      <c r="AC59" s="304"/>
      <c r="AD59" s="302">
        <f t="shared" si="13"/>
        <v>0</v>
      </c>
      <c r="AE59" s="305">
        <f t="shared" si="12"/>
        <v>0</v>
      </c>
    </row>
    <row r="60" spans="1:31" x14ac:dyDescent="0.2">
      <c r="A60" s="351"/>
      <c r="B60" s="284" t="s">
        <v>358</v>
      </c>
      <c r="C60" s="300"/>
      <c r="D60" s="300"/>
      <c r="E60" s="300"/>
      <c r="F60" s="300">
        <v>1</v>
      </c>
      <c r="G60" s="300"/>
      <c r="H60" s="300"/>
      <c r="I60" s="301">
        <f t="shared" si="2"/>
        <v>1</v>
      </c>
      <c r="J60" s="300"/>
      <c r="K60" s="300"/>
      <c r="L60" s="300"/>
      <c r="M60" s="300"/>
      <c r="N60" s="300"/>
      <c r="O60" s="300"/>
      <c r="P60" s="302">
        <f t="shared" si="10"/>
        <v>0</v>
      </c>
      <c r="Q60" s="303">
        <v>2</v>
      </c>
      <c r="R60" s="303"/>
      <c r="S60" s="303">
        <v>1</v>
      </c>
      <c r="T60" s="303"/>
      <c r="U60" s="303"/>
      <c r="V60" s="303"/>
      <c r="W60" s="302">
        <f t="shared" si="11"/>
        <v>3</v>
      </c>
      <c r="X60" s="304"/>
      <c r="Y60" s="304"/>
      <c r="Z60" s="304"/>
      <c r="AA60" s="304"/>
      <c r="AB60" s="304"/>
      <c r="AC60" s="304"/>
      <c r="AD60" s="302">
        <f t="shared" si="13"/>
        <v>0</v>
      </c>
      <c r="AE60" s="305">
        <f t="shared" si="12"/>
        <v>4</v>
      </c>
    </row>
    <row r="61" spans="1:31" x14ac:dyDescent="0.2">
      <c r="A61" s="351"/>
      <c r="B61" s="284" t="s">
        <v>397</v>
      </c>
      <c r="C61" s="300"/>
      <c r="D61" s="300"/>
      <c r="E61" s="300"/>
      <c r="F61" s="300"/>
      <c r="G61" s="300"/>
      <c r="H61" s="300"/>
      <c r="I61" s="301">
        <f t="shared" si="2"/>
        <v>0</v>
      </c>
      <c r="J61" s="300"/>
      <c r="K61" s="300"/>
      <c r="L61" s="300"/>
      <c r="M61" s="300"/>
      <c r="N61" s="300"/>
      <c r="O61" s="300"/>
      <c r="P61" s="302">
        <f t="shared" si="10"/>
        <v>0</v>
      </c>
      <c r="Q61" s="303">
        <v>1</v>
      </c>
      <c r="R61" s="303"/>
      <c r="S61" s="303"/>
      <c r="T61" s="303"/>
      <c r="U61" s="303"/>
      <c r="V61" s="303"/>
      <c r="W61" s="302">
        <f t="shared" si="11"/>
        <v>1</v>
      </c>
      <c r="X61" s="304"/>
      <c r="Y61" s="304"/>
      <c r="Z61" s="304"/>
      <c r="AA61" s="304"/>
      <c r="AB61" s="304"/>
      <c r="AC61" s="304"/>
      <c r="AD61" s="302">
        <f t="shared" si="13"/>
        <v>0</v>
      </c>
      <c r="AE61" s="305">
        <f t="shared" si="12"/>
        <v>1</v>
      </c>
    </row>
    <row r="62" spans="1:31" x14ac:dyDescent="0.2">
      <c r="A62" s="351"/>
      <c r="B62" s="284" t="s">
        <v>360</v>
      </c>
      <c r="C62" s="300"/>
      <c r="D62" s="300">
        <v>1</v>
      </c>
      <c r="E62" s="300"/>
      <c r="F62" s="300"/>
      <c r="G62" s="300"/>
      <c r="H62" s="300"/>
      <c r="I62" s="301">
        <f t="shared" si="2"/>
        <v>1</v>
      </c>
      <c r="J62" s="300"/>
      <c r="K62" s="300"/>
      <c r="L62" s="300"/>
      <c r="M62" s="300"/>
      <c r="N62" s="300"/>
      <c r="O62" s="300"/>
      <c r="P62" s="302">
        <f t="shared" si="10"/>
        <v>0</v>
      </c>
      <c r="Q62" s="303"/>
      <c r="R62" s="303"/>
      <c r="S62" s="303"/>
      <c r="T62" s="303"/>
      <c r="U62" s="303"/>
      <c r="V62" s="303"/>
      <c r="W62" s="302">
        <f t="shared" si="11"/>
        <v>0</v>
      </c>
      <c r="X62" s="304">
        <v>2</v>
      </c>
      <c r="Y62" s="304"/>
      <c r="Z62" s="304"/>
      <c r="AA62" s="304"/>
      <c r="AB62" s="304">
        <v>1</v>
      </c>
      <c r="AC62" s="304"/>
      <c r="AD62" s="302">
        <f t="shared" si="13"/>
        <v>3</v>
      </c>
      <c r="AE62" s="305">
        <f t="shared" si="12"/>
        <v>4</v>
      </c>
    </row>
    <row r="63" spans="1:31" x14ac:dyDescent="0.2">
      <c r="A63" s="351"/>
      <c r="B63" s="284" t="s">
        <v>361</v>
      </c>
      <c r="C63" s="300"/>
      <c r="D63" s="300"/>
      <c r="E63" s="300"/>
      <c r="F63" s="300"/>
      <c r="G63" s="300"/>
      <c r="H63" s="300"/>
      <c r="I63" s="301">
        <f t="shared" si="2"/>
        <v>0</v>
      </c>
      <c r="J63" s="300"/>
      <c r="K63" s="300"/>
      <c r="L63" s="300"/>
      <c r="M63" s="300"/>
      <c r="N63" s="300"/>
      <c r="O63" s="300"/>
      <c r="P63" s="302">
        <f t="shared" si="10"/>
        <v>0</v>
      </c>
      <c r="Q63" s="303">
        <v>1</v>
      </c>
      <c r="R63" s="303"/>
      <c r="S63" s="303"/>
      <c r="T63" s="303"/>
      <c r="U63" s="303"/>
      <c r="V63" s="303"/>
      <c r="W63" s="302">
        <f t="shared" si="11"/>
        <v>1</v>
      </c>
      <c r="X63" s="304">
        <v>1</v>
      </c>
      <c r="Y63" s="304"/>
      <c r="Z63" s="304"/>
      <c r="AA63" s="304"/>
      <c r="AB63" s="304"/>
      <c r="AC63" s="304"/>
      <c r="AD63" s="302">
        <f t="shared" si="13"/>
        <v>1</v>
      </c>
      <c r="AE63" s="305">
        <f t="shared" si="12"/>
        <v>2</v>
      </c>
    </row>
    <row r="64" spans="1:31" x14ac:dyDescent="0.2">
      <c r="A64" s="351"/>
      <c r="B64" s="284" t="s">
        <v>362</v>
      </c>
      <c r="C64" s="300"/>
      <c r="D64" s="300"/>
      <c r="E64" s="300"/>
      <c r="F64" s="300">
        <v>1</v>
      </c>
      <c r="G64" s="300"/>
      <c r="H64" s="300"/>
      <c r="I64" s="301">
        <f t="shared" si="2"/>
        <v>1</v>
      </c>
      <c r="J64" s="300"/>
      <c r="K64" s="300"/>
      <c r="L64" s="300"/>
      <c r="M64" s="300"/>
      <c r="N64" s="300"/>
      <c r="O64" s="300"/>
      <c r="P64" s="302">
        <f t="shared" si="10"/>
        <v>0</v>
      </c>
      <c r="Q64" s="303"/>
      <c r="R64" s="303"/>
      <c r="S64" s="303"/>
      <c r="T64" s="303"/>
      <c r="U64" s="303"/>
      <c r="V64" s="303"/>
      <c r="W64" s="302">
        <f t="shared" si="11"/>
        <v>0</v>
      </c>
      <c r="X64" s="304"/>
      <c r="Y64" s="304"/>
      <c r="Z64" s="304">
        <v>1</v>
      </c>
      <c r="AA64" s="304"/>
      <c r="AB64" s="304"/>
      <c r="AC64" s="304"/>
      <c r="AD64" s="302">
        <f t="shared" si="13"/>
        <v>1</v>
      </c>
      <c r="AE64" s="305">
        <f t="shared" si="12"/>
        <v>2</v>
      </c>
    </row>
    <row r="65" spans="1:31" x14ac:dyDescent="0.2">
      <c r="A65" s="351"/>
      <c r="B65" s="284" t="s">
        <v>363</v>
      </c>
      <c r="C65" s="300"/>
      <c r="D65" s="300"/>
      <c r="E65" s="300"/>
      <c r="F65" s="300"/>
      <c r="G65" s="300"/>
      <c r="H65" s="300"/>
      <c r="I65" s="301">
        <f t="shared" si="2"/>
        <v>0</v>
      </c>
      <c r="J65" s="300"/>
      <c r="K65" s="300"/>
      <c r="L65" s="300"/>
      <c r="M65" s="300"/>
      <c r="N65" s="300"/>
      <c r="O65" s="300"/>
      <c r="P65" s="302">
        <f t="shared" si="10"/>
        <v>0</v>
      </c>
      <c r="Q65" s="303"/>
      <c r="R65" s="303"/>
      <c r="S65" s="303"/>
      <c r="T65" s="303"/>
      <c r="U65" s="303"/>
      <c r="V65" s="303"/>
      <c r="W65" s="302">
        <f t="shared" si="11"/>
        <v>0</v>
      </c>
      <c r="X65" s="304"/>
      <c r="Y65" s="304"/>
      <c r="Z65" s="304"/>
      <c r="AA65" s="304"/>
      <c r="AB65" s="304"/>
      <c r="AC65" s="304"/>
      <c r="AD65" s="302">
        <f t="shared" si="13"/>
        <v>0</v>
      </c>
      <c r="AE65" s="305">
        <f t="shared" si="12"/>
        <v>0</v>
      </c>
    </row>
    <row r="66" spans="1:31" x14ac:dyDescent="0.2">
      <c r="A66" s="351"/>
      <c r="B66" s="284" t="s">
        <v>364</v>
      </c>
      <c r="C66" s="300"/>
      <c r="D66" s="300"/>
      <c r="E66" s="300"/>
      <c r="F66" s="300"/>
      <c r="G66" s="300"/>
      <c r="H66" s="300"/>
      <c r="I66" s="301">
        <f t="shared" si="2"/>
        <v>0</v>
      </c>
      <c r="J66" s="300"/>
      <c r="K66" s="300"/>
      <c r="L66" s="300"/>
      <c r="M66" s="300"/>
      <c r="N66" s="300"/>
      <c r="O66" s="300"/>
      <c r="P66" s="302">
        <f t="shared" si="10"/>
        <v>0</v>
      </c>
      <c r="Q66" s="303"/>
      <c r="R66" s="303"/>
      <c r="S66" s="303"/>
      <c r="T66" s="303"/>
      <c r="U66" s="303"/>
      <c r="V66" s="303"/>
      <c r="W66" s="302">
        <f t="shared" si="11"/>
        <v>0</v>
      </c>
      <c r="X66" s="304"/>
      <c r="Y66" s="304"/>
      <c r="Z66" s="304"/>
      <c r="AA66" s="304"/>
      <c r="AB66" s="304"/>
      <c r="AC66" s="304"/>
      <c r="AD66" s="302">
        <f t="shared" si="13"/>
        <v>0</v>
      </c>
      <c r="AE66" s="305">
        <f t="shared" si="12"/>
        <v>0</v>
      </c>
    </row>
    <row r="67" spans="1:31" x14ac:dyDescent="0.2">
      <c r="A67" s="351"/>
      <c r="B67" s="284" t="s">
        <v>372</v>
      </c>
      <c r="C67" s="300"/>
      <c r="D67" s="300"/>
      <c r="E67" s="300"/>
      <c r="F67" s="300"/>
      <c r="G67" s="300"/>
      <c r="H67" s="300"/>
      <c r="I67" s="301">
        <f t="shared" si="2"/>
        <v>0</v>
      </c>
      <c r="J67" s="300"/>
      <c r="K67" s="300"/>
      <c r="L67" s="300"/>
      <c r="M67" s="300"/>
      <c r="N67" s="300"/>
      <c r="O67" s="300"/>
      <c r="P67" s="302">
        <f t="shared" si="10"/>
        <v>0</v>
      </c>
      <c r="Q67" s="303"/>
      <c r="R67" s="303"/>
      <c r="S67" s="303"/>
      <c r="T67" s="303"/>
      <c r="U67" s="303"/>
      <c r="V67" s="303"/>
      <c r="W67" s="302">
        <f t="shared" si="11"/>
        <v>0</v>
      </c>
      <c r="X67" s="304"/>
      <c r="Y67" s="304"/>
      <c r="Z67" s="304"/>
      <c r="AA67" s="304"/>
      <c r="AB67" s="304"/>
      <c r="AC67" s="304"/>
      <c r="AD67" s="302">
        <f t="shared" si="13"/>
        <v>0</v>
      </c>
      <c r="AE67" s="305">
        <f t="shared" si="12"/>
        <v>0</v>
      </c>
    </row>
    <row r="68" spans="1:31" x14ac:dyDescent="0.2">
      <c r="A68" s="351"/>
      <c r="B68" s="284" t="s">
        <v>373</v>
      </c>
      <c r="C68" s="300"/>
      <c r="D68" s="300">
        <v>1</v>
      </c>
      <c r="E68" s="300"/>
      <c r="F68" s="300">
        <v>1</v>
      </c>
      <c r="G68" s="300"/>
      <c r="H68" s="300"/>
      <c r="I68" s="301">
        <f t="shared" si="2"/>
        <v>2</v>
      </c>
      <c r="J68" s="300">
        <v>3</v>
      </c>
      <c r="K68" s="300"/>
      <c r="L68" s="300">
        <v>1</v>
      </c>
      <c r="M68" s="300"/>
      <c r="N68" s="300"/>
      <c r="O68" s="300"/>
      <c r="P68" s="302">
        <f t="shared" si="10"/>
        <v>4</v>
      </c>
      <c r="Q68" s="303">
        <v>1</v>
      </c>
      <c r="R68" s="303"/>
      <c r="S68" s="303">
        <v>2</v>
      </c>
      <c r="T68" s="303"/>
      <c r="U68" s="303">
        <v>3</v>
      </c>
      <c r="V68" s="303"/>
      <c r="W68" s="302">
        <f t="shared" si="11"/>
        <v>6</v>
      </c>
      <c r="X68" s="304">
        <v>1</v>
      </c>
      <c r="Y68" s="304"/>
      <c r="Z68" s="304"/>
      <c r="AA68" s="304"/>
      <c r="AB68" s="304"/>
      <c r="AC68" s="304"/>
      <c r="AD68" s="302">
        <f t="shared" si="13"/>
        <v>1</v>
      </c>
      <c r="AE68" s="305">
        <f t="shared" si="12"/>
        <v>13</v>
      </c>
    </row>
    <row r="69" spans="1:31" x14ac:dyDescent="0.2">
      <c r="A69" s="351"/>
      <c r="B69" s="284" t="s">
        <v>374</v>
      </c>
      <c r="C69" s="300"/>
      <c r="D69" s="300">
        <v>1</v>
      </c>
      <c r="E69" s="300"/>
      <c r="F69" s="300"/>
      <c r="G69" s="300"/>
      <c r="H69" s="300"/>
      <c r="I69" s="301">
        <f t="shared" si="2"/>
        <v>1</v>
      </c>
      <c r="J69" s="300"/>
      <c r="K69" s="300"/>
      <c r="L69" s="300"/>
      <c r="M69" s="300"/>
      <c r="N69" s="300"/>
      <c r="O69" s="300"/>
      <c r="P69" s="302">
        <f t="shared" si="10"/>
        <v>0</v>
      </c>
      <c r="Q69" s="303"/>
      <c r="R69" s="303"/>
      <c r="S69" s="303"/>
      <c r="T69" s="303"/>
      <c r="U69" s="303"/>
      <c r="V69" s="303"/>
      <c r="W69" s="302">
        <f t="shared" si="11"/>
        <v>0</v>
      </c>
      <c r="X69" s="304"/>
      <c r="Y69" s="304"/>
      <c r="Z69" s="304">
        <v>1</v>
      </c>
      <c r="AA69" s="304"/>
      <c r="AB69" s="304"/>
      <c r="AC69" s="304"/>
      <c r="AD69" s="302">
        <f t="shared" si="13"/>
        <v>1</v>
      </c>
      <c r="AE69" s="305">
        <f t="shared" si="12"/>
        <v>2</v>
      </c>
    </row>
    <row r="70" spans="1:31" x14ac:dyDescent="0.2">
      <c r="A70" s="351"/>
      <c r="B70" s="284" t="s">
        <v>394</v>
      </c>
      <c r="C70" s="283"/>
      <c r="D70" s="283"/>
      <c r="E70" s="283"/>
      <c r="F70" s="283"/>
      <c r="G70" s="283"/>
      <c r="H70" s="283"/>
      <c r="I70" s="301">
        <f t="shared" si="2"/>
        <v>0</v>
      </c>
      <c r="J70" s="283"/>
      <c r="K70" s="283"/>
      <c r="L70" s="283"/>
      <c r="M70" s="283"/>
      <c r="N70" s="283"/>
      <c r="O70" s="283"/>
      <c r="P70" s="302">
        <f t="shared" si="10"/>
        <v>0</v>
      </c>
      <c r="Q70" s="283"/>
      <c r="R70" s="283"/>
      <c r="S70" s="283"/>
      <c r="T70" s="283"/>
      <c r="U70" s="283"/>
      <c r="V70" s="283"/>
      <c r="W70" s="302">
        <f t="shared" si="11"/>
        <v>0</v>
      </c>
      <c r="X70" s="283"/>
      <c r="Y70" s="283"/>
      <c r="Z70" s="283"/>
      <c r="AA70" s="283"/>
      <c r="AB70" s="283"/>
      <c r="AC70" s="283"/>
      <c r="AD70" s="302">
        <f t="shared" si="13"/>
        <v>0</v>
      </c>
      <c r="AE70" s="305">
        <f t="shared" si="12"/>
        <v>0</v>
      </c>
    </row>
    <row r="71" spans="1:31" ht="15" customHeight="1" x14ac:dyDescent="0.2">
      <c r="A71" s="351"/>
      <c r="B71" s="284" t="s">
        <v>395</v>
      </c>
      <c r="C71" s="283"/>
      <c r="D71" s="283"/>
      <c r="E71" s="283"/>
      <c r="F71" s="283"/>
      <c r="G71" s="283"/>
      <c r="H71" s="283"/>
      <c r="I71" s="301">
        <f t="shared" si="2"/>
        <v>0</v>
      </c>
      <c r="J71" s="300"/>
      <c r="K71" s="283"/>
      <c r="L71" s="283"/>
      <c r="M71" s="283"/>
      <c r="N71" s="283"/>
      <c r="O71" s="283"/>
      <c r="P71" s="302">
        <f t="shared" si="10"/>
        <v>0</v>
      </c>
      <c r="Q71" s="283">
        <v>1</v>
      </c>
      <c r="R71" s="283"/>
      <c r="S71" s="283"/>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399</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400</v>
      </c>
      <c r="C73" s="283"/>
      <c r="D73" s="283"/>
      <c r="E73" s="283"/>
      <c r="F73" s="283"/>
      <c r="G73" s="283"/>
      <c r="H73" s="283"/>
      <c r="I73" s="301">
        <f t="shared" si="2"/>
        <v>0</v>
      </c>
      <c r="J73" s="300"/>
      <c r="K73" s="283"/>
      <c r="L73" s="283"/>
      <c r="M73" s="283"/>
      <c r="N73" s="283"/>
      <c r="O73" s="283"/>
      <c r="P73" s="302">
        <f t="shared" si="10"/>
        <v>0</v>
      </c>
      <c r="Q73" s="283"/>
      <c r="R73" s="283"/>
      <c r="S73" s="294"/>
      <c r="T73" s="283"/>
      <c r="U73" s="283"/>
      <c r="V73" s="283"/>
      <c r="W73" s="302">
        <f t="shared" si="11"/>
        <v>0</v>
      </c>
      <c r="X73" s="283"/>
      <c r="Y73" s="283"/>
      <c r="Z73" s="283"/>
      <c r="AA73" s="283"/>
      <c r="AB73" s="283"/>
      <c r="AC73" s="283"/>
      <c r="AD73" s="302">
        <f t="shared" si="13"/>
        <v>0</v>
      </c>
      <c r="AE73" s="305">
        <f t="shared" si="12"/>
        <v>0</v>
      </c>
    </row>
    <row r="74" spans="1:31" ht="15" customHeight="1" x14ac:dyDescent="0.2">
      <c r="A74" s="351"/>
      <c r="B74" s="284" t="s">
        <v>401</v>
      </c>
      <c r="C74" s="283"/>
      <c r="D74" s="283"/>
      <c r="E74" s="283"/>
      <c r="F74" s="283"/>
      <c r="G74" s="283"/>
      <c r="H74" s="283"/>
      <c r="I74" s="301">
        <f t="shared" si="2"/>
        <v>0</v>
      </c>
      <c r="J74" s="300">
        <v>1</v>
      </c>
      <c r="K74" s="283"/>
      <c r="L74" s="283"/>
      <c r="M74" s="283"/>
      <c r="N74" s="283"/>
      <c r="O74" s="283"/>
      <c r="P74" s="302">
        <f t="shared" si="10"/>
        <v>1</v>
      </c>
      <c r="Q74" s="283"/>
      <c r="R74" s="283"/>
      <c r="S74" s="294"/>
      <c r="T74" s="283"/>
      <c r="U74" s="283"/>
      <c r="V74" s="283"/>
      <c r="W74" s="302">
        <f t="shared" si="11"/>
        <v>0</v>
      </c>
      <c r="X74" s="283"/>
      <c r="Y74" s="283"/>
      <c r="Z74" s="283"/>
      <c r="AA74" s="283"/>
      <c r="AB74" s="283"/>
      <c r="AC74" s="283"/>
      <c r="AD74" s="302">
        <f t="shared" si="13"/>
        <v>0</v>
      </c>
      <c r="AE74" s="305">
        <f t="shared" si="12"/>
        <v>1</v>
      </c>
    </row>
    <row r="75" spans="1:31" ht="15" customHeight="1" x14ac:dyDescent="0.2">
      <c r="A75" s="351"/>
      <c r="B75" s="284" t="s">
        <v>16</v>
      </c>
      <c r="C75" s="283"/>
      <c r="D75" s="283"/>
      <c r="E75" s="283"/>
      <c r="F75" s="283"/>
      <c r="G75" s="283"/>
      <c r="H75" s="283"/>
      <c r="I75" s="301">
        <f t="shared" si="2"/>
        <v>0</v>
      </c>
      <c r="J75" s="300"/>
      <c r="K75" s="283"/>
      <c r="L75" s="283"/>
      <c r="M75" s="283"/>
      <c r="N75" s="283"/>
      <c r="O75" s="283"/>
      <c r="P75" s="302">
        <f t="shared" si="10"/>
        <v>0</v>
      </c>
      <c r="Q75" s="283"/>
      <c r="R75" s="283"/>
      <c r="S75" s="294"/>
      <c r="T75" s="283"/>
      <c r="U75" s="283"/>
      <c r="V75" s="283"/>
      <c r="W75" s="302">
        <f t="shared" si="11"/>
        <v>0</v>
      </c>
      <c r="X75" s="283"/>
      <c r="Y75" s="283"/>
      <c r="Z75" s="283"/>
      <c r="AA75" s="283"/>
      <c r="AB75" s="283"/>
      <c r="AC75" s="283"/>
      <c r="AD75" s="302">
        <f t="shared" si="13"/>
        <v>0</v>
      </c>
      <c r="AE75" s="305">
        <f t="shared" si="12"/>
        <v>0</v>
      </c>
    </row>
    <row r="76" spans="1:31" ht="15" customHeight="1" x14ac:dyDescent="0.2">
      <c r="A76" s="351"/>
      <c r="B76" s="284" t="s">
        <v>402</v>
      </c>
      <c r="C76" s="283"/>
      <c r="D76" s="283"/>
      <c r="E76" s="283"/>
      <c r="F76" s="283"/>
      <c r="G76" s="283"/>
      <c r="H76" s="283"/>
      <c r="I76" s="301">
        <f t="shared" si="2"/>
        <v>0</v>
      </c>
      <c r="J76" s="300"/>
      <c r="K76" s="283"/>
      <c r="L76" s="283"/>
      <c r="M76" s="283"/>
      <c r="N76" s="283"/>
      <c r="O76" s="283"/>
      <c r="P76" s="302">
        <f t="shared" si="10"/>
        <v>0</v>
      </c>
      <c r="Q76" s="283"/>
      <c r="R76" s="283"/>
      <c r="S76" s="294">
        <v>2</v>
      </c>
      <c r="T76" s="283"/>
      <c r="U76" s="283"/>
      <c r="V76" s="283"/>
      <c r="W76" s="302">
        <f t="shared" si="11"/>
        <v>2</v>
      </c>
      <c r="X76" s="283"/>
      <c r="Y76" s="283"/>
      <c r="Z76" s="283">
        <v>1</v>
      </c>
      <c r="AA76" s="283"/>
      <c r="AB76" s="283"/>
      <c r="AC76" s="283"/>
      <c r="AD76" s="302">
        <f t="shared" si="13"/>
        <v>1</v>
      </c>
      <c r="AE76" s="305">
        <f t="shared" si="12"/>
        <v>3</v>
      </c>
    </row>
    <row r="77" spans="1:31" ht="15" customHeight="1" x14ac:dyDescent="0.2">
      <c r="A77" s="351"/>
      <c r="B77" s="284" t="s">
        <v>403</v>
      </c>
      <c r="C77" s="283"/>
      <c r="D77" s="283">
        <v>1</v>
      </c>
      <c r="E77" s="283"/>
      <c r="F77" s="283"/>
      <c r="G77" s="283"/>
      <c r="H77" s="283"/>
      <c r="I77" s="301">
        <f t="shared" si="2"/>
        <v>1</v>
      </c>
      <c r="J77" s="300"/>
      <c r="K77" s="283"/>
      <c r="L77" s="283"/>
      <c r="M77" s="283"/>
      <c r="N77" s="283"/>
      <c r="O77" s="283"/>
      <c r="P77" s="302">
        <f t="shared" si="10"/>
        <v>0</v>
      </c>
      <c r="Q77" s="283"/>
      <c r="R77" s="283"/>
      <c r="S77" s="294"/>
      <c r="T77" s="283"/>
      <c r="U77" s="283"/>
      <c r="V77" s="283"/>
      <c r="W77" s="302">
        <f t="shared" si="11"/>
        <v>0</v>
      </c>
      <c r="X77" s="283"/>
      <c r="Y77" s="283"/>
      <c r="Z77" s="283"/>
      <c r="AA77" s="283"/>
      <c r="AB77" s="283"/>
      <c r="AC77" s="283"/>
      <c r="AD77" s="302">
        <f t="shared" si="13"/>
        <v>0</v>
      </c>
      <c r="AE77" s="305">
        <f t="shared" si="12"/>
        <v>1</v>
      </c>
    </row>
    <row r="78" spans="1:31" ht="15" customHeight="1" x14ac:dyDescent="0.2">
      <c r="A78" s="351"/>
      <c r="B78" s="284" t="s">
        <v>398</v>
      </c>
      <c r="C78" s="283"/>
      <c r="D78" s="283"/>
      <c r="E78" s="283"/>
      <c r="F78" s="283"/>
      <c r="G78" s="283"/>
      <c r="H78" s="283"/>
      <c r="I78" s="301">
        <f t="shared" si="2"/>
        <v>0</v>
      </c>
      <c r="J78" s="300"/>
      <c r="K78" s="283"/>
      <c r="L78" s="283"/>
      <c r="M78" s="283"/>
      <c r="N78" s="283"/>
      <c r="O78" s="283"/>
      <c r="P78" s="302">
        <f t="shared" si="10"/>
        <v>0</v>
      </c>
      <c r="Q78" s="283"/>
      <c r="R78" s="283"/>
      <c r="S78" s="294"/>
      <c r="T78" s="283"/>
      <c r="U78" s="283"/>
      <c r="V78" s="283"/>
      <c r="W78" s="302">
        <f t="shared" si="11"/>
        <v>0</v>
      </c>
      <c r="X78" s="283"/>
      <c r="Y78" s="283"/>
      <c r="Z78" s="283"/>
      <c r="AA78" s="283"/>
      <c r="AB78" s="283"/>
      <c r="AC78" s="283"/>
      <c r="AD78" s="302">
        <f t="shared" si="13"/>
        <v>0</v>
      </c>
      <c r="AE78" s="305">
        <f t="shared" si="12"/>
        <v>0</v>
      </c>
    </row>
    <row r="79" spans="1:31" ht="15" customHeight="1" x14ac:dyDescent="0.2">
      <c r="A79" s="351"/>
      <c r="B79" s="284" t="s">
        <v>396</v>
      </c>
      <c r="C79" s="283"/>
      <c r="D79" s="283"/>
      <c r="E79" s="283"/>
      <c r="F79" s="283"/>
      <c r="G79" s="283"/>
      <c r="H79" s="283">
        <v>1</v>
      </c>
      <c r="I79" s="301">
        <f t="shared" si="2"/>
        <v>1</v>
      </c>
      <c r="J79" s="300"/>
      <c r="K79" s="283"/>
      <c r="L79" s="283"/>
      <c r="M79" s="283"/>
      <c r="N79" s="283">
        <v>2</v>
      </c>
      <c r="O79" s="283"/>
      <c r="P79" s="302">
        <f t="shared" si="10"/>
        <v>2</v>
      </c>
      <c r="Q79" s="283"/>
      <c r="R79" s="283"/>
      <c r="S79" s="283"/>
      <c r="T79" s="283"/>
      <c r="U79" s="283"/>
      <c r="V79" s="283"/>
      <c r="W79" s="302">
        <f t="shared" si="11"/>
        <v>0</v>
      </c>
      <c r="X79" s="283"/>
      <c r="Y79" s="283"/>
      <c r="Z79" s="283"/>
      <c r="AA79" s="283"/>
      <c r="AB79" s="283"/>
      <c r="AC79" s="283"/>
      <c r="AD79" s="302">
        <f t="shared" si="13"/>
        <v>0</v>
      </c>
      <c r="AE79" s="305">
        <f t="shared" si="12"/>
        <v>3</v>
      </c>
    </row>
    <row r="80" spans="1:31" ht="15" x14ac:dyDescent="0.2">
      <c r="A80" s="282"/>
      <c r="B80" s="284" t="s">
        <v>404</v>
      </c>
      <c r="C80" s="283"/>
      <c r="D80" s="283"/>
      <c r="E80" s="283"/>
      <c r="F80" s="283"/>
      <c r="G80" s="283"/>
      <c r="H80" s="283"/>
      <c r="I80" s="301">
        <f t="shared" ref="I80:I87" si="14">SUM(C80:H80)</f>
        <v>0</v>
      </c>
      <c r="J80" s="283"/>
      <c r="K80" s="283"/>
      <c r="L80" s="283"/>
      <c r="M80" s="283"/>
      <c r="N80" s="283"/>
      <c r="O80" s="283"/>
      <c r="P80" s="302">
        <f t="shared" si="10"/>
        <v>0</v>
      </c>
      <c r="Q80" s="283"/>
      <c r="R80" s="283"/>
      <c r="S80" s="283"/>
      <c r="T80" s="283"/>
      <c r="U80" s="283"/>
      <c r="V80" s="283"/>
      <c r="W80" s="302">
        <f t="shared" si="11"/>
        <v>0</v>
      </c>
      <c r="X80" s="283"/>
      <c r="Y80" s="283"/>
      <c r="Z80" s="283"/>
      <c r="AA80" s="283"/>
      <c r="AB80" s="283"/>
      <c r="AC80" s="283"/>
      <c r="AD80" s="302">
        <f t="shared" si="13"/>
        <v>0</v>
      </c>
      <c r="AE80" s="305">
        <f t="shared" si="12"/>
        <v>0</v>
      </c>
    </row>
    <row r="81" spans="1:31" ht="15" x14ac:dyDescent="0.2">
      <c r="A81" s="282"/>
      <c r="B81" s="284" t="s">
        <v>406</v>
      </c>
      <c r="C81" s="283"/>
      <c r="D81" s="283"/>
      <c r="E81" s="283"/>
      <c r="F81" s="283"/>
      <c r="G81" s="283"/>
      <c r="H81" s="283"/>
      <c r="I81" s="301">
        <f t="shared" si="14"/>
        <v>0</v>
      </c>
      <c r="J81" s="283"/>
      <c r="K81" s="283"/>
      <c r="L81" s="283"/>
      <c r="M81" s="283"/>
      <c r="N81" s="283"/>
      <c r="O81" s="283"/>
      <c r="P81" s="302">
        <f t="shared" si="10"/>
        <v>0</v>
      </c>
      <c r="Q81" s="283"/>
      <c r="R81" s="283"/>
      <c r="S81" s="283"/>
      <c r="T81" s="283"/>
      <c r="U81" s="283"/>
      <c r="V81" s="283"/>
      <c r="W81" s="302">
        <f t="shared" si="11"/>
        <v>0</v>
      </c>
      <c r="X81" s="283"/>
      <c r="Y81" s="283"/>
      <c r="Z81" s="283"/>
      <c r="AA81" s="283"/>
      <c r="AB81" s="283"/>
      <c r="AC81" s="283"/>
      <c r="AD81" s="302">
        <f t="shared" si="13"/>
        <v>0</v>
      </c>
      <c r="AE81" s="305">
        <f t="shared" si="12"/>
        <v>0</v>
      </c>
    </row>
    <row r="82" spans="1:31" x14ac:dyDescent="0.2">
      <c r="B82" s="284" t="s">
        <v>407</v>
      </c>
      <c r="C82" s="283"/>
      <c r="D82" s="283"/>
      <c r="E82" s="283"/>
      <c r="F82" s="283"/>
      <c r="G82" s="283"/>
      <c r="H82" s="283"/>
      <c r="I82" s="301">
        <f t="shared" si="14"/>
        <v>0</v>
      </c>
      <c r="J82" s="283"/>
      <c r="K82" s="283"/>
      <c r="L82" s="283"/>
      <c r="M82" s="283"/>
      <c r="N82" s="283"/>
      <c r="O82" s="283"/>
      <c r="P82" s="302">
        <f t="shared" si="10"/>
        <v>0</v>
      </c>
      <c r="Q82" s="283"/>
      <c r="R82" s="283"/>
      <c r="S82" s="283"/>
      <c r="T82" s="283"/>
      <c r="U82" s="283"/>
      <c r="V82" s="283"/>
      <c r="W82" s="302">
        <f t="shared" si="11"/>
        <v>0</v>
      </c>
      <c r="X82" s="283"/>
      <c r="Y82" s="283"/>
      <c r="Z82" s="283"/>
      <c r="AA82" s="283"/>
      <c r="AB82" s="283"/>
      <c r="AC82" s="283"/>
      <c r="AD82" s="302">
        <f t="shared" si="13"/>
        <v>0</v>
      </c>
      <c r="AE82" s="305">
        <f t="shared" si="12"/>
        <v>0</v>
      </c>
    </row>
    <row r="83" spans="1:31" x14ac:dyDescent="0.2">
      <c r="B83" s="284" t="s">
        <v>408</v>
      </c>
      <c r="C83" s="283"/>
      <c r="D83" s="283"/>
      <c r="E83" s="283"/>
      <c r="F83" s="283"/>
      <c r="G83" s="283"/>
      <c r="H83" s="283">
        <v>2</v>
      </c>
      <c r="I83" s="301">
        <f t="shared" si="14"/>
        <v>2</v>
      </c>
      <c r="J83" s="283"/>
      <c r="K83" s="283"/>
      <c r="L83" s="283"/>
      <c r="M83" s="283"/>
      <c r="N83" s="283"/>
      <c r="O83" s="283"/>
      <c r="P83" s="302">
        <f>SUM(J83:O83)</f>
        <v>0</v>
      </c>
      <c r="Q83" s="283"/>
      <c r="R83" s="283"/>
      <c r="S83" s="283"/>
      <c r="T83" s="283"/>
      <c r="U83" s="283"/>
      <c r="V83" s="283"/>
      <c r="W83" s="302">
        <f t="shared" si="11"/>
        <v>0</v>
      </c>
      <c r="X83" s="283"/>
      <c r="Y83" s="283"/>
      <c r="Z83" s="283"/>
      <c r="AA83" s="283"/>
      <c r="AB83" s="283"/>
      <c r="AC83" s="283"/>
      <c r="AD83" s="302">
        <f t="shared" si="13"/>
        <v>0</v>
      </c>
      <c r="AE83" s="305">
        <f t="shared" si="12"/>
        <v>2</v>
      </c>
    </row>
    <row r="84" spans="1:31" x14ac:dyDescent="0.2">
      <c r="B84" s="284" t="s">
        <v>409</v>
      </c>
      <c r="C84" s="283"/>
      <c r="D84" s="283"/>
      <c r="E84" s="283"/>
      <c r="F84" s="283"/>
      <c r="G84" s="283"/>
      <c r="H84" s="283">
        <v>1</v>
      </c>
      <c r="I84" s="301">
        <f t="shared" si="14"/>
        <v>1</v>
      </c>
      <c r="J84" s="283"/>
      <c r="K84" s="283"/>
      <c r="L84" s="283"/>
      <c r="M84" s="283"/>
      <c r="N84" s="283"/>
      <c r="O84" s="283"/>
      <c r="P84" s="302">
        <f>SUM(J84:O84)</f>
        <v>0</v>
      </c>
      <c r="Q84" s="283"/>
      <c r="R84" s="283"/>
      <c r="S84" s="283">
        <v>2</v>
      </c>
      <c r="T84" s="283"/>
      <c r="U84" s="283"/>
      <c r="V84" s="283"/>
      <c r="W84" s="302">
        <f t="shared" si="11"/>
        <v>2</v>
      </c>
      <c r="X84" s="283"/>
      <c r="Y84" s="283"/>
      <c r="Z84" s="283"/>
      <c r="AA84" s="283"/>
      <c r="AB84" s="283"/>
      <c r="AC84" s="283"/>
      <c r="AD84" s="302">
        <f t="shared" si="13"/>
        <v>0</v>
      </c>
      <c r="AE84" s="305">
        <f t="shared" si="12"/>
        <v>3</v>
      </c>
    </row>
    <row r="85" spans="1:31" x14ac:dyDescent="0.2">
      <c r="B85" s="284" t="s">
        <v>420</v>
      </c>
      <c r="C85" s="283"/>
      <c r="D85" s="283"/>
      <c r="E85" s="283"/>
      <c r="F85" s="283"/>
      <c r="G85" s="283"/>
      <c r="H85" s="283"/>
      <c r="I85" s="301"/>
      <c r="J85" s="283"/>
      <c r="K85" s="283"/>
      <c r="L85" s="283"/>
      <c r="M85" s="283"/>
      <c r="N85" s="283"/>
      <c r="O85" s="283"/>
      <c r="P85" s="302"/>
      <c r="Q85" s="283">
        <v>5</v>
      </c>
      <c r="R85" s="283"/>
      <c r="S85" s="283"/>
      <c r="T85" s="283"/>
      <c r="U85" s="283"/>
      <c r="V85" s="283"/>
      <c r="W85" s="302"/>
      <c r="X85" s="283"/>
      <c r="Y85" s="283"/>
      <c r="Z85" s="283"/>
      <c r="AA85" s="283"/>
      <c r="AB85" s="283"/>
      <c r="AC85" s="283"/>
      <c r="AD85" s="302"/>
      <c r="AE85" s="305"/>
    </row>
    <row r="86" spans="1:31" x14ac:dyDescent="0.2">
      <c r="B86" s="284" t="s">
        <v>410</v>
      </c>
      <c r="C86" s="283"/>
      <c r="D86" s="283"/>
      <c r="E86" s="283"/>
      <c r="F86" s="283"/>
      <c r="G86" s="283"/>
      <c r="H86" s="283"/>
      <c r="I86" s="301">
        <f t="shared" si="14"/>
        <v>0</v>
      </c>
      <c r="J86" s="283"/>
      <c r="K86" s="283"/>
      <c r="L86" s="283"/>
      <c r="M86" s="283"/>
      <c r="N86" s="283"/>
      <c r="O86" s="283"/>
      <c r="P86" s="302">
        <f>SUM(J86:O86)</f>
        <v>0</v>
      </c>
      <c r="Q86" s="283"/>
      <c r="R86" s="283"/>
      <c r="S86" s="283"/>
      <c r="T86" s="283"/>
      <c r="U86" s="283"/>
      <c r="V86" s="283"/>
      <c r="W86" s="302">
        <f t="shared" si="11"/>
        <v>0</v>
      </c>
      <c r="X86" s="283"/>
      <c r="Y86" s="283"/>
      <c r="Z86" s="283"/>
      <c r="AA86" s="283"/>
      <c r="AB86" s="283"/>
      <c r="AC86" s="283"/>
      <c r="AD86" s="302">
        <f t="shared" si="13"/>
        <v>0</v>
      </c>
      <c r="AE86" s="305">
        <f t="shared" si="12"/>
        <v>0</v>
      </c>
    </row>
    <row r="87" spans="1:31" x14ac:dyDescent="0.2">
      <c r="B87" s="284"/>
      <c r="C87" s="283"/>
      <c r="D87" s="283"/>
      <c r="E87" s="283"/>
      <c r="F87" s="283"/>
      <c r="G87" s="283"/>
      <c r="H87" s="283"/>
      <c r="I87" s="301">
        <f t="shared" si="14"/>
        <v>0</v>
      </c>
      <c r="J87" s="283"/>
      <c r="K87" s="283"/>
      <c r="L87" s="283"/>
      <c r="M87" s="283"/>
      <c r="N87" s="283"/>
      <c r="O87" s="283"/>
      <c r="P87" s="302">
        <f>SUM(J87:O87)</f>
        <v>0</v>
      </c>
      <c r="Q87" s="283"/>
      <c r="R87" s="283"/>
      <c r="S87" s="283"/>
      <c r="T87" s="283"/>
      <c r="U87" s="283"/>
      <c r="V87" s="283"/>
      <c r="W87" s="302">
        <f t="shared" si="11"/>
        <v>0</v>
      </c>
      <c r="X87" s="283"/>
      <c r="Y87" s="283"/>
      <c r="Z87" s="283"/>
      <c r="AA87" s="283"/>
      <c r="AB87" s="283"/>
      <c r="AC87" s="283"/>
      <c r="AD87" s="302">
        <f t="shared" si="13"/>
        <v>0</v>
      </c>
      <c r="AE87" s="305">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422</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267" t="s">
        <v>125</v>
      </c>
      <c r="D2" s="279" t="s">
        <v>344</v>
      </c>
      <c r="E2" s="267" t="s">
        <v>126</v>
      </c>
      <c r="F2" s="279" t="s">
        <v>344</v>
      </c>
      <c r="G2" s="267" t="s">
        <v>2</v>
      </c>
      <c r="H2" s="279" t="s">
        <v>344</v>
      </c>
      <c r="I2" s="287" t="s">
        <v>386</v>
      </c>
      <c r="J2" s="267" t="s">
        <v>160</v>
      </c>
      <c r="K2" s="279" t="s">
        <v>344</v>
      </c>
      <c r="L2" s="267" t="s">
        <v>111</v>
      </c>
      <c r="M2" s="279" t="s">
        <v>344</v>
      </c>
      <c r="N2" s="267" t="s">
        <v>113</v>
      </c>
      <c r="O2" s="279" t="s">
        <v>344</v>
      </c>
      <c r="P2" s="287" t="s">
        <v>387</v>
      </c>
      <c r="Q2" s="267" t="s">
        <v>190</v>
      </c>
      <c r="R2" s="279" t="s">
        <v>344</v>
      </c>
      <c r="S2" s="267" t="s">
        <v>128</v>
      </c>
      <c r="T2" s="279" t="s">
        <v>344</v>
      </c>
      <c r="U2" s="267" t="s">
        <v>129</v>
      </c>
      <c r="V2" s="279" t="s">
        <v>344</v>
      </c>
      <c r="W2" s="287" t="s">
        <v>388</v>
      </c>
      <c r="X2" s="267" t="s">
        <v>130</v>
      </c>
      <c r="Y2" s="279" t="s">
        <v>344</v>
      </c>
      <c r="Z2" s="267" t="s">
        <v>131</v>
      </c>
      <c r="AA2" s="279" t="s">
        <v>344</v>
      </c>
      <c r="AB2" s="267" t="s">
        <v>132</v>
      </c>
      <c r="AC2" s="279" t="s">
        <v>344</v>
      </c>
      <c r="AD2" s="287" t="s">
        <v>332</v>
      </c>
      <c r="AE2" s="290" t="s">
        <v>333</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v>7187</v>
      </c>
      <c r="D4" s="303"/>
      <c r="E4" s="303">
        <v>6707</v>
      </c>
      <c r="F4" s="303"/>
      <c r="G4" s="303">
        <v>7008</v>
      </c>
      <c r="H4" s="303"/>
      <c r="I4" s="302">
        <f>SUM(C4:G4)</f>
        <v>20902</v>
      </c>
      <c r="J4" s="303">
        <v>7676</v>
      </c>
      <c r="K4" s="303"/>
      <c r="L4" s="303">
        <v>7618</v>
      </c>
      <c r="M4" s="303"/>
      <c r="N4" s="303">
        <v>6776</v>
      </c>
      <c r="O4" s="303"/>
      <c r="P4" s="302">
        <f>SUM(J4:O4)</f>
        <v>22070</v>
      </c>
      <c r="Q4" s="303">
        <v>7941</v>
      </c>
      <c r="R4" s="303"/>
      <c r="S4" s="303"/>
      <c r="T4" s="303"/>
      <c r="U4" s="303"/>
      <c r="V4" s="303"/>
      <c r="W4" s="302">
        <f>SUM(Q4:V4)</f>
        <v>7941</v>
      </c>
      <c r="X4" s="304"/>
      <c r="Y4" s="304"/>
      <c r="Z4" s="304"/>
      <c r="AA4" s="304"/>
      <c r="AB4" s="304"/>
      <c r="AC4" s="304"/>
      <c r="AD4" s="302">
        <f>SUM(X4:AC4)</f>
        <v>0</v>
      </c>
      <c r="AE4" s="305">
        <f>SUM(I4,P4,W4,AD4)</f>
        <v>50913</v>
      </c>
    </row>
    <row r="5" spans="1:31" x14ac:dyDescent="0.2">
      <c r="A5" s="2" t="s">
        <v>77</v>
      </c>
      <c r="B5" s="295"/>
      <c r="C5" s="306">
        <v>6033</v>
      </c>
      <c r="D5" s="306"/>
      <c r="E5" s="306">
        <v>6508</v>
      </c>
      <c r="F5" s="306"/>
      <c r="G5" s="306">
        <v>6466</v>
      </c>
      <c r="H5" s="306"/>
      <c r="I5" s="302">
        <f>SUM(C5:G5)</f>
        <v>19007</v>
      </c>
      <c r="J5" s="306">
        <v>5853</v>
      </c>
      <c r="K5" s="306"/>
      <c r="L5" s="306">
        <v>8124</v>
      </c>
      <c r="M5" s="306"/>
      <c r="N5" s="306">
        <v>6504</v>
      </c>
      <c r="O5" s="306"/>
      <c r="P5" s="302">
        <f t="shared" ref="P5:P17" si="0">SUM(J5:O5)</f>
        <v>20481</v>
      </c>
      <c r="Q5" s="306">
        <v>6099</v>
      </c>
      <c r="R5" s="306"/>
      <c r="S5" s="306"/>
      <c r="T5" s="306"/>
      <c r="U5" s="306"/>
      <c r="V5" s="306"/>
      <c r="W5" s="302">
        <f t="shared" ref="W5:W16" si="1">SUM(Q5:V5)</f>
        <v>6099</v>
      </c>
      <c r="X5" s="307"/>
      <c r="Y5" s="307"/>
      <c r="Z5" s="307"/>
      <c r="AA5" s="307"/>
      <c r="AB5" s="307"/>
      <c r="AC5" s="307"/>
      <c r="AD5" s="302">
        <f t="shared" ref="AD5:AD17" si="2">SUM(X5:AC5)</f>
        <v>0</v>
      </c>
      <c r="AE5" s="305">
        <f t="shared" ref="AE5:AE17" si="3">SUM(I5,P5,W5,AD5)</f>
        <v>45587</v>
      </c>
    </row>
    <row r="6" spans="1:31" x14ac:dyDescent="0.2">
      <c r="A6" s="347" t="s">
        <v>79</v>
      </c>
      <c r="B6" s="341" t="s">
        <v>159</v>
      </c>
      <c r="C6" s="303">
        <v>2172</v>
      </c>
      <c r="D6" s="303"/>
      <c r="E6" s="303">
        <v>2052</v>
      </c>
      <c r="F6" s="303"/>
      <c r="G6" s="303">
        <v>2124</v>
      </c>
      <c r="H6" s="303"/>
      <c r="I6" s="302">
        <f>SUM(C6:G6)</f>
        <v>6348</v>
      </c>
      <c r="J6" s="303">
        <v>2076</v>
      </c>
      <c r="K6" s="303"/>
      <c r="L6" s="303">
        <v>1980</v>
      </c>
      <c r="M6" s="303"/>
      <c r="N6" s="303">
        <v>2004</v>
      </c>
      <c r="O6" s="303"/>
      <c r="P6" s="302">
        <f t="shared" si="0"/>
        <v>6060</v>
      </c>
      <c r="Q6" s="303">
        <v>1980</v>
      </c>
      <c r="R6" s="303"/>
      <c r="S6" s="303"/>
      <c r="T6" s="303"/>
      <c r="U6" s="303"/>
      <c r="V6" s="303"/>
      <c r="W6" s="302">
        <f t="shared" si="1"/>
        <v>1980</v>
      </c>
      <c r="X6" s="304"/>
      <c r="Y6" s="304"/>
      <c r="Z6" s="304"/>
      <c r="AA6" s="304"/>
      <c r="AB6" s="304"/>
      <c r="AC6" s="304"/>
      <c r="AD6" s="302">
        <f t="shared" si="2"/>
        <v>0</v>
      </c>
      <c r="AE6" s="305">
        <f t="shared" si="3"/>
        <v>14388</v>
      </c>
    </row>
    <row r="7" spans="1:31" x14ac:dyDescent="0.2">
      <c r="A7" s="347"/>
      <c r="B7" s="291" t="s">
        <v>366</v>
      </c>
      <c r="C7" s="303"/>
      <c r="D7" s="303">
        <v>1752</v>
      </c>
      <c r="E7" s="303"/>
      <c r="F7" s="303">
        <v>1680</v>
      </c>
      <c r="G7" s="303"/>
      <c r="H7" s="303">
        <v>1656</v>
      </c>
      <c r="I7" s="302">
        <f>SUM(C7:H7)</f>
        <v>5088</v>
      </c>
      <c r="J7" s="303"/>
      <c r="K7" s="303">
        <v>1584</v>
      </c>
      <c r="L7" s="303"/>
      <c r="M7" s="303">
        <v>1512</v>
      </c>
      <c r="N7" s="303"/>
      <c r="O7" s="303">
        <v>1512</v>
      </c>
      <c r="P7" s="302">
        <f t="shared" si="0"/>
        <v>4608</v>
      </c>
      <c r="Q7" s="303"/>
      <c r="R7" s="303">
        <v>1488</v>
      </c>
      <c r="S7" s="303"/>
      <c r="T7" s="303"/>
      <c r="U7" s="303"/>
      <c r="V7" s="303"/>
      <c r="W7" s="302">
        <f t="shared" si="1"/>
        <v>1488</v>
      </c>
      <c r="X7" s="304"/>
      <c r="Y7" s="304"/>
      <c r="Z7" s="304"/>
      <c r="AA7" s="304"/>
      <c r="AB7" s="304"/>
      <c r="AC7" s="304"/>
      <c r="AD7" s="302">
        <f t="shared" si="2"/>
        <v>0</v>
      </c>
      <c r="AE7" s="305">
        <f t="shared" si="3"/>
        <v>11184</v>
      </c>
    </row>
    <row r="8" spans="1:31" x14ac:dyDescent="0.2">
      <c r="A8" s="347"/>
      <c r="B8" s="291" t="s">
        <v>367</v>
      </c>
      <c r="C8" s="303"/>
      <c r="D8" s="303">
        <v>360</v>
      </c>
      <c r="E8" s="303"/>
      <c r="F8" s="303">
        <v>312</v>
      </c>
      <c r="G8" s="303"/>
      <c r="H8" s="303">
        <v>408</v>
      </c>
      <c r="I8" s="302">
        <f>SUM(C8:H8)</f>
        <v>1080</v>
      </c>
      <c r="J8" s="303"/>
      <c r="K8" s="303">
        <v>432</v>
      </c>
      <c r="L8" s="303"/>
      <c r="M8" s="303">
        <v>408</v>
      </c>
      <c r="N8" s="303"/>
      <c r="O8" s="303">
        <v>432</v>
      </c>
      <c r="P8" s="302">
        <f t="shared" si="0"/>
        <v>1272</v>
      </c>
      <c r="Q8" s="303"/>
      <c r="R8" s="303">
        <v>432</v>
      </c>
      <c r="S8" s="303"/>
      <c r="T8" s="303"/>
      <c r="U8" s="303"/>
      <c r="V8" s="303"/>
      <c r="W8" s="302">
        <f t="shared" si="1"/>
        <v>432</v>
      </c>
      <c r="X8" s="304"/>
      <c r="Y8" s="304"/>
      <c r="Z8" s="304"/>
      <c r="AA8" s="304"/>
      <c r="AB8" s="304"/>
      <c r="AC8" s="304"/>
      <c r="AD8" s="302">
        <f t="shared" si="2"/>
        <v>0</v>
      </c>
      <c r="AE8" s="305">
        <f t="shared" si="3"/>
        <v>2784</v>
      </c>
    </row>
    <row r="9" spans="1:31" x14ac:dyDescent="0.2">
      <c r="A9" s="347"/>
      <c r="B9" s="291" t="s">
        <v>368</v>
      </c>
      <c r="C9" s="303"/>
      <c r="D9" s="303"/>
      <c r="E9" s="303"/>
      <c r="F9" s="303"/>
      <c r="G9" s="303"/>
      <c r="H9" s="303"/>
      <c r="I9" s="302">
        <f>SUM(C9:H9)</f>
        <v>0</v>
      </c>
      <c r="J9" s="303"/>
      <c r="K9" s="303"/>
      <c r="L9" s="303"/>
      <c r="M9" s="303"/>
      <c r="N9" s="303"/>
      <c r="O9" s="303"/>
      <c r="P9" s="302">
        <f t="shared" si="0"/>
        <v>0</v>
      </c>
      <c r="Q9" s="303"/>
      <c r="R9" s="303"/>
      <c r="S9" s="303"/>
      <c r="T9" s="303"/>
      <c r="U9" s="303"/>
      <c r="V9" s="303"/>
      <c r="W9" s="302">
        <f t="shared" si="1"/>
        <v>0</v>
      </c>
      <c r="X9" s="304"/>
      <c r="Y9" s="304"/>
      <c r="Z9" s="304"/>
      <c r="AA9" s="304"/>
      <c r="AB9" s="304"/>
      <c r="AC9" s="304"/>
      <c r="AD9" s="302">
        <f t="shared" si="2"/>
        <v>0</v>
      </c>
      <c r="AE9" s="305">
        <f t="shared" si="3"/>
        <v>0</v>
      </c>
    </row>
    <row r="10" spans="1:31" x14ac:dyDescent="0.2">
      <c r="A10" s="347"/>
      <c r="B10" s="291" t="s">
        <v>369</v>
      </c>
      <c r="C10" s="303"/>
      <c r="D10" s="303">
        <v>60</v>
      </c>
      <c r="E10" s="303"/>
      <c r="F10" s="303">
        <v>60</v>
      </c>
      <c r="G10" s="303"/>
      <c r="H10" s="303">
        <v>60</v>
      </c>
      <c r="I10" s="302">
        <f>SUM(C10:H10)</f>
        <v>180</v>
      </c>
      <c r="J10" s="303"/>
      <c r="K10" s="303">
        <v>60</v>
      </c>
      <c r="L10" s="303"/>
      <c r="M10" s="303">
        <v>60</v>
      </c>
      <c r="N10" s="303"/>
      <c r="O10" s="303">
        <v>60</v>
      </c>
      <c r="P10" s="302">
        <f t="shared" si="0"/>
        <v>180</v>
      </c>
      <c r="Q10" s="303"/>
      <c r="R10" s="303">
        <v>60</v>
      </c>
      <c r="S10" s="303"/>
      <c r="T10" s="303"/>
      <c r="U10" s="303"/>
      <c r="V10" s="303"/>
      <c r="W10" s="302">
        <f t="shared" si="1"/>
        <v>60</v>
      </c>
      <c r="X10" s="304"/>
      <c r="Y10" s="304"/>
      <c r="Z10" s="304"/>
      <c r="AA10" s="304"/>
      <c r="AB10" s="304"/>
      <c r="AC10" s="304"/>
      <c r="AD10" s="302">
        <f t="shared" si="2"/>
        <v>0</v>
      </c>
      <c r="AE10" s="305">
        <f t="shared" si="3"/>
        <v>420</v>
      </c>
    </row>
    <row r="11" spans="1:31" x14ac:dyDescent="0.2">
      <c r="A11" s="336" t="s">
        <v>389</v>
      </c>
      <c r="B11" s="337"/>
      <c r="C11" s="338">
        <v>44</v>
      </c>
      <c r="D11" s="338"/>
      <c r="E11" s="338">
        <v>35</v>
      </c>
      <c r="F11" s="338"/>
      <c r="G11" s="338">
        <v>55</v>
      </c>
      <c r="H11" s="338"/>
      <c r="I11" s="302">
        <f>SUM(C11:G11)</f>
        <v>134</v>
      </c>
      <c r="J11" s="338">
        <v>37</v>
      </c>
      <c r="K11" s="338"/>
      <c r="L11" s="338">
        <v>91</v>
      </c>
      <c r="M11" s="338"/>
      <c r="N11" s="338">
        <v>48</v>
      </c>
      <c r="O11" s="338"/>
      <c r="P11" s="302">
        <f t="shared" si="0"/>
        <v>176</v>
      </c>
      <c r="Q11" s="338">
        <v>48</v>
      </c>
      <c r="R11" s="338"/>
      <c r="S11" s="338"/>
      <c r="T11" s="338"/>
      <c r="U11" s="338"/>
      <c r="V11" s="338"/>
      <c r="W11" s="302">
        <f t="shared" si="1"/>
        <v>48</v>
      </c>
      <c r="X11" s="339"/>
      <c r="Y11" s="339"/>
      <c r="Z11" s="339"/>
      <c r="AA11" s="339"/>
      <c r="AB11" s="339"/>
      <c r="AC11" s="339"/>
      <c r="AD11" s="302">
        <f t="shared" si="2"/>
        <v>0</v>
      </c>
      <c r="AE11" s="305">
        <f t="shared" si="3"/>
        <v>358</v>
      </c>
    </row>
    <row r="12" spans="1:31" x14ac:dyDescent="0.2">
      <c r="A12" s="340" t="s">
        <v>76</v>
      </c>
      <c r="B12" s="341"/>
      <c r="C12" s="342">
        <f>SUM(C4:C6)</f>
        <v>15392</v>
      </c>
      <c r="D12" s="342"/>
      <c r="E12" s="342">
        <f>SUM(E4:E6)</f>
        <v>15267</v>
      </c>
      <c r="F12" s="342"/>
      <c r="G12" s="342">
        <f>SUM(G4:G6)</f>
        <v>15598</v>
      </c>
      <c r="H12" s="342"/>
      <c r="I12" s="302">
        <f>SUM(C12:G12)</f>
        <v>46257</v>
      </c>
      <c r="J12" s="342">
        <f xml:space="preserve"> SUM(J4:J6)</f>
        <v>15605</v>
      </c>
      <c r="K12" s="342"/>
      <c r="L12" s="342">
        <f>SUM(L4:L6)</f>
        <v>17722</v>
      </c>
      <c r="M12" s="342"/>
      <c r="N12" s="342">
        <f>SUM(N4:N6)</f>
        <v>15284</v>
      </c>
      <c r="O12" s="342"/>
      <c r="P12" s="302">
        <f t="shared" si="0"/>
        <v>48611</v>
      </c>
      <c r="Q12" s="342">
        <f>SUM(Q4:Q6)</f>
        <v>16020</v>
      </c>
      <c r="R12" s="342"/>
      <c r="S12" s="342"/>
      <c r="T12" s="342"/>
      <c r="U12" s="342"/>
      <c r="V12" s="342"/>
      <c r="W12" s="302">
        <f t="shared" si="1"/>
        <v>16020</v>
      </c>
      <c r="X12" s="342"/>
      <c r="Y12" s="342"/>
      <c r="Z12" s="342"/>
      <c r="AA12" s="342"/>
      <c r="AB12" s="342"/>
      <c r="AC12" s="342"/>
      <c r="AD12" s="302">
        <f t="shared" si="2"/>
        <v>0</v>
      </c>
      <c r="AE12" s="305">
        <f t="shared" si="3"/>
        <v>110888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0"/>
      <c r="AE13" s="310"/>
    </row>
    <row r="14" spans="1:31" x14ac:dyDescent="0.2">
      <c r="A14" s="283" t="s">
        <v>89</v>
      </c>
      <c r="B14" s="294"/>
      <c r="C14" s="303">
        <v>560</v>
      </c>
      <c r="D14" s="303"/>
      <c r="E14" s="303">
        <v>564</v>
      </c>
      <c r="F14" s="303"/>
      <c r="G14" s="303">
        <v>549</v>
      </c>
      <c r="H14" s="303"/>
      <c r="I14" s="302">
        <f>SUM(C14:H14)</f>
        <v>1673</v>
      </c>
      <c r="J14" s="303">
        <v>570</v>
      </c>
      <c r="K14" s="303"/>
      <c r="L14" s="304">
        <v>597</v>
      </c>
      <c r="M14" s="304"/>
      <c r="N14" s="303">
        <v>584</v>
      </c>
      <c r="O14" s="303"/>
      <c r="P14" s="302">
        <f t="shared" si="0"/>
        <v>1751</v>
      </c>
      <c r="Q14" s="304">
        <v>580</v>
      </c>
      <c r="R14" s="304"/>
      <c r="S14" s="304"/>
      <c r="T14" s="304"/>
      <c r="U14" s="304"/>
      <c r="V14" s="304"/>
      <c r="W14" s="302">
        <f t="shared" si="1"/>
        <v>580</v>
      </c>
      <c r="X14" s="304"/>
      <c r="Y14" s="304"/>
      <c r="Z14" s="304"/>
      <c r="AA14" s="304"/>
      <c r="AB14" s="304"/>
      <c r="AC14" s="304"/>
      <c r="AD14" s="302">
        <f t="shared" si="2"/>
        <v>0</v>
      </c>
      <c r="AE14" s="305">
        <f t="shared" si="3"/>
        <v>4004</v>
      </c>
    </row>
    <row r="15" spans="1:31" x14ac:dyDescent="0.2">
      <c r="A15" s="285" t="s">
        <v>91</v>
      </c>
      <c r="B15" s="295"/>
      <c r="C15" s="306">
        <v>42</v>
      </c>
      <c r="D15" s="306"/>
      <c r="E15" s="306">
        <v>41</v>
      </c>
      <c r="F15" s="306"/>
      <c r="G15" s="306">
        <v>25</v>
      </c>
      <c r="H15" s="306"/>
      <c r="I15" s="302">
        <f>SUM(C15:H15)</f>
        <v>108</v>
      </c>
      <c r="J15" s="306">
        <v>48</v>
      </c>
      <c r="K15" s="306"/>
      <c r="L15" s="306">
        <v>47</v>
      </c>
      <c r="M15" s="306"/>
      <c r="N15" s="306">
        <v>32</v>
      </c>
      <c r="O15" s="306"/>
      <c r="P15" s="302">
        <f t="shared" si="0"/>
        <v>127</v>
      </c>
      <c r="Q15" s="307">
        <v>33</v>
      </c>
      <c r="R15" s="325"/>
      <c r="S15" s="307"/>
      <c r="T15" s="307"/>
      <c r="U15" s="307"/>
      <c r="V15" s="307"/>
      <c r="W15" s="302">
        <f t="shared" si="1"/>
        <v>33</v>
      </c>
      <c r="X15" s="307"/>
      <c r="Y15" s="307"/>
      <c r="Z15" s="307"/>
      <c r="AA15" s="307"/>
      <c r="AB15" s="307"/>
      <c r="AC15" s="307"/>
      <c r="AD15" s="302">
        <f t="shared" si="2"/>
        <v>0</v>
      </c>
      <c r="AE15" s="305">
        <f t="shared" si="3"/>
        <v>268</v>
      </c>
    </row>
    <row r="16" spans="1:31" x14ac:dyDescent="0.2">
      <c r="A16" s="289" t="s">
        <v>324</v>
      </c>
      <c r="B16" s="323"/>
      <c r="C16" s="324">
        <v>49</v>
      </c>
      <c r="D16" s="324"/>
      <c r="E16" s="324">
        <v>49</v>
      </c>
      <c r="F16" s="324"/>
      <c r="G16" s="324">
        <v>33</v>
      </c>
      <c r="H16" s="324"/>
      <c r="I16" s="314">
        <f>SUM(C16:H16)</f>
        <v>131</v>
      </c>
      <c r="J16" s="324">
        <v>35</v>
      </c>
      <c r="K16" s="324"/>
      <c r="L16" s="324">
        <v>48</v>
      </c>
      <c r="M16" s="324"/>
      <c r="N16" s="324">
        <v>55</v>
      </c>
      <c r="O16" s="324"/>
      <c r="P16" s="302">
        <f t="shared" si="0"/>
        <v>138</v>
      </c>
      <c r="Q16" s="315">
        <v>39</v>
      </c>
      <c r="R16" s="326"/>
      <c r="S16" s="315"/>
      <c r="T16" s="315"/>
      <c r="U16" s="315"/>
      <c r="V16" s="315"/>
      <c r="W16" s="302">
        <f t="shared" si="1"/>
        <v>39</v>
      </c>
      <c r="X16" s="315"/>
      <c r="Y16" s="315"/>
      <c r="Z16" s="315"/>
      <c r="AA16" s="315"/>
      <c r="AB16" s="315"/>
      <c r="AC16" s="315"/>
      <c r="AD16" s="302">
        <f t="shared" si="2"/>
        <v>0</v>
      </c>
      <c r="AE16" s="305">
        <f t="shared" si="3"/>
        <v>308</v>
      </c>
    </row>
    <row r="17" spans="1:31" s="5" customFormat="1" x14ac:dyDescent="0.2">
      <c r="A17" s="253" t="s">
        <v>280</v>
      </c>
      <c r="B17" s="296"/>
      <c r="C17" s="310">
        <f>C15-C16</f>
        <v>-7</v>
      </c>
      <c r="D17" s="310"/>
      <c r="E17" s="310">
        <f>E15-E16</f>
        <v>-8</v>
      </c>
      <c r="F17" s="310"/>
      <c r="G17" s="310">
        <f>G15-G16</f>
        <v>-8</v>
      </c>
      <c r="H17" s="310"/>
      <c r="I17" s="302">
        <f>SUM(C17:H17)</f>
        <v>-23</v>
      </c>
      <c r="J17" s="310">
        <f>SUM(J15-J16)</f>
        <v>13</v>
      </c>
      <c r="K17" s="310"/>
      <c r="L17" s="310">
        <f>SUM(L15-L16)</f>
        <v>-1</v>
      </c>
      <c r="M17" s="310"/>
      <c r="N17" s="310">
        <f>SUM(N15-N16)</f>
        <v>-23</v>
      </c>
      <c r="O17" s="310"/>
      <c r="P17" s="302">
        <f t="shared" si="0"/>
        <v>-11</v>
      </c>
      <c r="Q17" s="310">
        <f>SUM(Q15-Q16)</f>
        <v>-6</v>
      </c>
      <c r="R17" s="310"/>
      <c r="S17" s="310">
        <f>SUM(S15-S16)</f>
        <v>0</v>
      </c>
      <c r="T17" s="310"/>
      <c r="U17" s="310">
        <f>SUM(U15-U16)</f>
        <v>0</v>
      </c>
      <c r="V17" s="310"/>
      <c r="W17" s="302">
        <f>SUM(Q17:V17)</f>
        <v>-6</v>
      </c>
      <c r="X17" s="310"/>
      <c r="Y17" s="310"/>
      <c r="Z17" s="310"/>
      <c r="AA17" s="310"/>
      <c r="AB17" s="310"/>
      <c r="AC17" s="310"/>
      <c r="AD17" s="302">
        <f t="shared" si="2"/>
        <v>0</v>
      </c>
      <c r="AE17" s="305">
        <f t="shared" si="3"/>
        <v>-40</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417</v>
      </c>
      <c r="B20" s="294"/>
      <c r="C20" s="303">
        <v>284</v>
      </c>
      <c r="D20" s="303"/>
      <c r="E20" s="303">
        <v>299</v>
      </c>
      <c r="F20" s="303"/>
      <c r="G20" s="303">
        <v>299</v>
      </c>
      <c r="H20" s="303"/>
      <c r="I20" s="302">
        <f>SUM(C20:H20)</f>
        <v>882</v>
      </c>
      <c r="J20" s="303">
        <v>304</v>
      </c>
      <c r="K20" s="303"/>
      <c r="L20" s="303">
        <v>309</v>
      </c>
      <c r="M20" s="303"/>
      <c r="N20" s="303">
        <v>298</v>
      </c>
      <c r="O20" s="303"/>
      <c r="P20" s="302">
        <f>SUM(J20:O20)</f>
        <v>911</v>
      </c>
      <c r="Q20" s="304">
        <v>305</v>
      </c>
      <c r="R20" s="329"/>
      <c r="S20" s="303"/>
      <c r="T20" s="303"/>
      <c r="U20" s="303"/>
      <c r="V20" s="303"/>
      <c r="W20" s="302">
        <f>SUM(Q20:V20)</f>
        <v>305</v>
      </c>
      <c r="X20" s="304"/>
      <c r="Y20" s="304"/>
      <c r="Z20" s="304"/>
      <c r="AA20" s="304"/>
      <c r="AB20" s="304"/>
      <c r="AC20" s="304"/>
      <c r="AD20" s="302">
        <f>SUM(X20:AC20)</f>
        <v>0</v>
      </c>
      <c r="AE20" s="305">
        <f>SUM(I20,P20,W20,AD20)</f>
        <v>2098</v>
      </c>
    </row>
    <row r="21" spans="1:31" x14ac:dyDescent="0.2">
      <c r="A21" s="16" t="s">
        <v>416</v>
      </c>
      <c r="B21" s="295"/>
      <c r="C21" s="306">
        <v>156</v>
      </c>
      <c r="D21" s="306"/>
      <c r="E21" s="306">
        <v>157</v>
      </c>
      <c r="F21" s="306"/>
      <c r="G21" s="306">
        <v>156</v>
      </c>
      <c r="H21" s="306"/>
      <c r="I21" s="302">
        <f>SUM(C21:H21)</f>
        <v>469</v>
      </c>
      <c r="J21" s="306">
        <v>158</v>
      </c>
      <c r="K21" s="306"/>
      <c r="L21" s="306">
        <v>161</v>
      </c>
      <c r="M21" s="306"/>
      <c r="N21" s="306">
        <v>154</v>
      </c>
      <c r="O21" s="306"/>
      <c r="P21" s="302">
        <f>SUM(J21:O21)</f>
        <v>473</v>
      </c>
      <c r="Q21" s="307">
        <v>165</v>
      </c>
      <c r="R21" s="330"/>
      <c r="S21" s="306"/>
      <c r="T21" s="306"/>
      <c r="U21" s="306"/>
      <c r="V21" s="306"/>
      <c r="W21" s="302">
        <f>SUM(Q21:V21)</f>
        <v>165</v>
      </c>
      <c r="X21" s="307"/>
      <c r="Y21" s="307"/>
      <c r="Z21" s="307"/>
      <c r="AA21" s="307"/>
      <c r="AB21" s="307"/>
      <c r="AC21" s="307"/>
      <c r="AD21" s="302">
        <f>SUM(X21:AC21)</f>
        <v>0</v>
      </c>
      <c r="AE21" s="305">
        <f>SUM(I21,P21,W21,AD21)</f>
        <v>1107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2"/>
      <c r="D24" s="312"/>
      <c r="E24" s="312"/>
      <c r="F24" s="312"/>
      <c r="G24" s="312"/>
      <c r="H24" s="312"/>
      <c r="I24" s="313"/>
      <c r="J24" s="312"/>
      <c r="K24" s="312"/>
      <c r="L24" s="312"/>
      <c r="M24" s="312"/>
      <c r="N24" s="312"/>
      <c r="O24" s="312"/>
      <c r="P24" s="313"/>
      <c r="Q24" s="344"/>
      <c r="R24" s="317"/>
      <c r="S24" s="317"/>
      <c r="T24" s="317"/>
      <c r="U24" s="317"/>
      <c r="V24" s="317"/>
      <c r="W24" s="313"/>
      <c r="X24" s="317"/>
      <c r="Y24" s="317"/>
      <c r="Z24" s="317"/>
      <c r="AA24" s="317"/>
      <c r="AB24" s="317"/>
      <c r="AC24" s="317"/>
      <c r="AD24" s="313"/>
      <c r="AE24" s="313"/>
    </row>
    <row r="25" spans="1:31" ht="18.75" x14ac:dyDescent="0.2">
      <c r="A25" s="283" t="s">
        <v>15</v>
      </c>
      <c r="B25" s="294"/>
      <c r="C25" s="303">
        <v>778</v>
      </c>
      <c r="D25" s="303"/>
      <c r="E25" s="303">
        <v>768</v>
      </c>
      <c r="F25" s="303"/>
      <c r="G25" s="303">
        <v>783</v>
      </c>
      <c r="H25" s="303"/>
      <c r="I25" s="302">
        <f>SUM(C25:H25)</f>
        <v>2329</v>
      </c>
      <c r="J25" s="303">
        <v>798</v>
      </c>
      <c r="K25" s="303"/>
      <c r="L25" s="303">
        <v>798</v>
      </c>
      <c r="M25" s="303"/>
      <c r="N25" s="303">
        <v>711</v>
      </c>
      <c r="O25" s="303"/>
      <c r="P25" s="302">
        <f>SUM(J25:O25)</f>
        <v>2307</v>
      </c>
      <c r="Q25" s="304">
        <v>822</v>
      </c>
      <c r="R25" s="332"/>
      <c r="S25" s="303"/>
      <c r="T25" s="303"/>
      <c r="U25" s="303"/>
      <c r="V25" s="303"/>
      <c r="W25" s="302">
        <f>SUM(Q25:V25)</f>
        <v>822</v>
      </c>
      <c r="X25" s="304"/>
      <c r="Y25" s="304"/>
      <c r="Z25" s="304"/>
      <c r="AA25" s="304"/>
      <c r="AB25" s="304"/>
      <c r="AC25" s="304"/>
      <c r="AD25" s="302">
        <f>SUM(X25:AC25)</f>
        <v>0</v>
      </c>
      <c r="AE25" s="305">
        <f>SUM(I25,P25,W25,AD25)</f>
        <v>5458</v>
      </c>
    </row>
    <row r="26" spans="1:31" x14ac:dyDescent="0.2">
      <c r="A26" s="1" t="s">
        <v>146</v>
      </c>
      <c r="B26" s="295"/>
      <c r="C26" s="306">
        <v>1662</v>
      </c>
      <c r="D26" s="306"/>
      <c r="E26" s="306">
        <v>1656</v>
      </c>
      <c r="F26" s="306"/>
      <c r="G26" s="306">
        <v>1666</v>
      </c>
      <c r="H26" s="306"/>
      <c r="I26" s="302">
        <f>SUM(C26:H26)</f>
        <v>4984</v>
      </c>
      <c r="J26" s="306">
        <v>1698</v>
      </c>
      <c r="K26" s="306"/>
      <c r="L26" s="306">
        <v>1694</v>
      </c>
      <c r="M26" s="306"/>
      <c r="N26" s="306">
        <v>1510</v>
      </c>
      <c r="O26" s="306"/>
      <c r="P26" s="302">
        <f>SUM(J26:O26)</f>
        <v>4902</v>
      </c>
      <c r="Q26" s="306">
        <v>1747</v>
      </c>
      <c r="R26" s="306"/>
      <c r="S26" s="306"/>
      <c r="T26" s="306"/>
      <c r="U26" s="306"/>
      <c r="V26" s="306"/>
      <c r="W26" s="302">
        <f>SUM(Q26:V26)</f>
        <v>1747</v>
      </c>
      <c r="X26" s="307"/>
      <c r="Y26" s="307"/>
      <c r="Z26" s="307"/>
      <c r="AA26" s="307"/>
      <c r="AB26" s="307"/>
      <c r="AC26" s="307"/>
      <c r="AD26" s="302">
        <f>SUM(X26:AC26)</f>
        <v>0</v>
      </c>
      <c r="AE26" s="305">
        <f>SUM(I26,P26,W26,AD26)</f>
        <v>11633</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22"/>
      <c r="D29" s="322"/>
      <c r="E29" s="322"/>
      <c r="F29" s="322"/>
      <c r="G29" s="322"/>
      <c r="H29" s="322"/>
      <c r="I29" s="313"/>
      <c r="J29" s="322"/>
      <c r="K29" s="322"/>
      <c r="L29" s="322"/>
      <c r="M29" s="322"/>
      <c r="N29" s="322"/>
      <c r="O29" s="322"/>
      <c r="P29" s="313"/>
      <c r="Q29" s="313"/>
      <c r="R29" s="313"/>
      <c r="S29" s="313"/>
      <c r="T29" s="313"/>
      <c r="U29" s="313"/>
      <c r="V29" s="313"/>
      <c r="W29" s="313"/>
      <c r="X29" s="313"/>
      <c r="Y29" s="313"/>
      <c r="Z29" s="322"/>
      <c r="AA29" s="322"/>
      <c r="AB29" s="322"/>
      <c r="AC29" s="312"/>
      <c r="AD29" s="322"/>
      <c r="AE29" s="313"/>
    </row>
    <row r="30" spans="1:31" x14ac:dyDescent="0.2">
      <c r="A30" s="283" t="s">
        <v>415</v>
      </c>
      <c r="B30" s="283"/>
      <c r="C30" s="300"/>
      <c r="D30" s="300"/>
      <c r="E30" s="300"/>
      <c r="F30" s="300"/>
      <c r="G30" s="300">
        <v>3</v>
      </c>
      <c r="H30" s="300"/>
      <c r="I30" s="301">
        <f>SUM(C30:H30)</f>
        <v>3</v>
      </c>
      <c r="J30" s="300">
        <v>5</v>
      </c>
      <c r="K30" s="300"/>
      <c r="L30" s="300">
        <v>9</v>
      </c>
      <c r="M30" s="300"/>
      <c r="N30" s="300">
        <v>7</v>
      </c>
      <c r="O30" s="300"/>
      <c r="P30" s="302">
        <f>SUM(J30:O30)</f>
        <v>21</v>
      </c>
      <c r="Q30" s="303">
        <v>5</v>
      </c>
      <c r="R30" s="303"/>
      <c r="S30" s="303"/>
      <c r="T30" s="303"/>
      <c r="U30" s="303"/>
      <c r="V30" s="303"/>
      <c r="W30" s="302">
        <f>SUM(Q30:V30)</f>
        <v>5</v>
      </c>
      <c r="X30" s="304"/>
      <c r="Y30" s="304"/>
      <c r="Z30" s="304"/>
      <c r="AA30" s="304"/>
      <c r="AB30" s="304"/>
      <c r="AC30" s="304"/>
      <c r="AD30" s="302">
        <f>SUM(X30:AC30)</f>
        <v>0</v>
      </c>
      <c r="AE30" s="305">
        <f>SUM(I30,P30,W30,AD30)</f>
        <v>29</v>
      </c>
    </row>
    <row r="31" spans="1:31" x14ac:dyDescent="0.2">
      <c r="A31" s="283" t="s">
        <v>413</v>
      </c>
      <c r="B31" s="283"/>
      <c r="C31" s="300">
        <v>37</v>
      </c>
      <c r="D31" s="300"/>
      <c r="E31" s="300">
        <v>28</v>
      </c>
      <c r="F31" s="300"/>
      <c r="G31" s="300">
        <v>38</v>
      </c>
      <c r="H31" s="300"/>
      <c r="I31" s="301">
        <f>SUM(C31:H31)</f>
        <v>103</v>
      </c>
      <c r="J31" s="300">
        <v>32</v>
      </c>
      <c r="K31" s="300"/>
      <c r="L31" s="300">
        <v>37</v>
      </c>
      <c r="M31" s="300"/>
      <c r="N31" s="300">
        <v>28</v>
      </c>
      <c r="O31" s="300"/>
      <c r="P31" s="302">
        <f>SUM(J31:O31)</f>
        <v>97</v>
      </c>
      <c r="Q31" s="303">
        <v>27</v>
      </c>
      <c r="R31" s="303"/>
      <c r="S31" s="303"/>
      <c r="T31" s="303"/>
      <c r="U31" s="303"/>
      <c r="V31" s="303"/>
      <c r="W31" s="302">
        <f>SUM(Q31:V31)</f>
        <v>27</v>
      </c>
      <c r="X31" s="304"/>
      <c r="Y31" s="304"/>
      <c r="Z31" s="304"/>
      <c r="AA31" s="304"/>
      <c r="AB31" s="304"/>
      <c r="AC31" s="304"/>
      <c r="AD31" s="302">
        <f>SUM(X31:AC31)</f>
        <v>0</v>
      </c>
      <c r="AE31" s="305">
        <f t="shared" ref="AE31:AE46" si="4">SUM(I31,P31,W31,AD31)</f>
        <v>227</v>
      </c>
    </row>
    <row r="32" spans="1:31" x14ac:dyDescent="0.2">
      <c r="A32" s="283" t="s">
        <v>414</v>
      </c>
      <c r="B32" s="283"/>
      <c r="C32" s="300">
        <v>26</v>
      </c>
      <c r="D32" s="300"/>
      <c r="E32" s="300">
        <v>28</v>
      </c>
      <c r="F32" s="300"/>
      <c r="G32" s="300">
        <v>41</v>
      </c>
      <c r="H32" s="300"/>
      <c r="I32" s="301">
        <f>SUM(C32:H32)</f>
        <v>95</v>
      </c>
      <c r="J32" s="300">
        <v>37</v>
      </c>
      <c r="K32" s="300"/>
      <c r="L32" s="300">
        <v>46</v>
      </c>
      <c r="M32" s="300"/>
      <c r="N32" s="300">
        <v>35</v>
      </c>
      <c r="O32" s="300"/>
      <c r="P32" s="302">
        <f>SUM(J32:O32)</f>
        <v>118</v>
      </c>
      <c r="Q32" s="303">
        <v>32</v>
      </c>
      <c r="R32" s="303"/>
      <c r="S32" s="303"/>
      <c r="T32" s="303"/>
      <c r="U32" s="303"/>
      <c r="V32" s="303"/>
      <c r="W32" s="302">
        <f>SUM(Q32:V32)</f>
        <v>32</v>
      </c>
      <c r="X32" s="304"/>
      <c r="Y32" s="304"/>
      <c r="Z32" s="304"/>
      <c r="AA32" s="304"/>
      <c r="AB32" s="304"/>
      <c r="AC32" s="304"/>
      <c r="AD32" s="302">
        <f>SUM(X32:AC32)</f>
        <v>0</v>
      </c>
      <c r="AE32" s="305">
        <f t="shared" si="4"/>
        <v>245</v>
      </c>
    </row>
    <row r="33" spans="1:31" x14ac:dyDescent="0.2">
      <c r="A33" s="283" t="s">
        <v>418</v>
      </c>
      <c r="B33" s="283"/>
      <c r="C33" s="300">
        <v>47</v>
      </c>
      <c r="D33" s="300"/>
      <c r="E33" s="300">
        <v>36</v>
      </c>
      <c r="F33" s="300"/>
      <c r="G33" s="300">
        <v>46</v>
      </c>
      <c r="H33" s="300"/>
      <c r="I33" s="301">
        <f>SUM(C33:H33)</f>
        <v>129</v>
      </c>
      <c r="J33" s="300">
        <v>42</v>
      </c>
      <c r="K33" s="300"/>
      <c r="L33" s="300">
        <v>50</v>
      </c>
      <c r="M33" s="300"/>
      <c r="N33" s="300">
        <v>40</v>
      </c>
      <c r="O33" s="300"/>
      <c r="P33" s="302">
        <f>SUM(J33:O33)</f>
        <v>132</v>
      </c>
      <c r="Q33" s="303">
        <v>32</v>
      </c>
      <c r="R33" s="303"/>
      <c r="S33" s="303"/>
      <c r="T33" s="303"/>
      <c r="U33" s="303"/>
      <c r="V33" s="303"/>
      <c r="W33" s="302">
        <f>SUM(Q33:V33)</f>
        <v>32</v>
      </c>
      <c r="X33" s="304"/>
      <c r="Y33" s="304"/>
      <c r="Z33" s="304"/>
      <c r="AA33" s="304"/>
      <c r="AB33" s="304"/>
      <c r="AC33" s="304"/>
      <c r="AD33" s="302">
        <f>SUM(X33:AC33)</f>
        <v>0</v>
      </c>
      <c r="AE33" s="305">
        <f>SUM(I33,P33,W33,AD33)</f>
        <v>293</v>
      </c>
    </row>
    <row r="34" spans="1:31" x14ac:dyDescent="0.2">
      <c r="A34" s="293" t="s">
        <v>334</v>
      </c>
      <c r="B34" s="2"/>
      <c r="C34" s="270"/>
      <c r="D34" s="270"/>
      <c r="E34" s="270"/>
      <c r="F34" s="270"/>
      <c r="G34" s="270"/>
      <c r="H34" s="270"/>
      <c r="I34" s="301">
        <f t="shared" ref="I34:I46" si="5">SUM(C34:G34)</f>
        <v>0</v>
      </c>
      <c r="J34" s="270"/>
      <c r="K34" s="270"/>
      <c r="L34" s="270"/>
      <c r="M34" s="270"/>
      <c r="N34" s="270"/>
      <c r="O34" s="270"/>
      <c r="P34" s="302">
        <f t="shared" ref="P34:P46" si="6">SUM(J34:N34)</f>
        <v>0</v>
      </c>
      <c r="Q34" s="306"/>
      <c r="R34" s="306"/>
      <c r="S34" s="306"/>
      <c r="T34" s="306"/>
      <c r="U34" s="306"/>
      <c r="V34" s="306"/>
      <c r="W34" s="302">
        <f t="shared" ref="W34:W46" si="7">SUM(Q34:V34)</f>
        <v>0</v>
      </c>
      <c r="X34" s="307"/>
      <c r="Y34" s="307"/>
      <c r="Z34" s="307"/>
      <c r="AA34" s="307"/>
      <c r="AB34" s="307"/>
      <c r="AC34" s="307"/>
      <c r="AD34" s="302">
        <f t="shared" ref="AD34:AD46" si="8">SUM(X34:AC34)</f>
        <v>0</v>
      </c>
      <c r="AE34" s="305">
        <f t="shared" si="4"/>
        <v>0</v>
      </c>
    </row>
    <row r="35" spans="1:31" x14ac:dyDescent="0.2">
      <c r="A35" s="348"/>
      <c r="B35" s="16" t="s">
        <v>336</v>
      </c>
      <c r="C35" s="270"/>
      <c r="D35" s="270"/>
      <c r="E35" s="270"/>
      <c r="F35" s="270"/>
      <c r="G35" s="270"/>
      <c r="H35" s="270"/>
      <c r="I35" s="301">
        <f t="shared" si="5"/>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8"/>
        <v>0</v>
      </c>
      <c r="AE35" s="305">
        <f t="shared" si="4"/>
        <v>0</v>
      </c>
    </row>
    <row r="36" spans="1:31" x14ac:dyDescent="0.2">
      <c r="A36" s="349"/>
      <c r="B36" s="16" t="s">
        <v>337</v>
      </c>
      <c r="C36" s="270"/>
      <c r="D36" s="270"/>
      <c r="E36" s="270"/>
      <c r="F36" s="270"/>
      <c r="G36" s="270"/>
      <c r="H36" s="270"/>
      <c r="I36" s="301">
        <f t="shared" si="5"/>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8"/>
        <v>0</v>
      </c>
      <c r="AE36" s="305">
        <f t="shared" si="4"/>
        <v>0</v>
      </c>
    </row>
    <row r="37" spans="1:31" x14ac:dyDescent="0.2">
      <c r="A37" s="349"/>
      <c r="B37" s="16" t="s">
        <v>338</v>
      </c>
      <c r="C37" s="270"/>
      <c r="D37" s="270"/>
      <c r="E37" s="270"/>
      <c r="F37" s="270"/>
      <c r="G37" s="270"/>
      <c r="H37" s="270"/>
      <c r="I37" s="301">
        <f t="shared" si="5"/>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8"/>
        <v>0</v>
      </c>
      <c r="AE37" s="305">
        <f t="shared" si="4"/>
        <v>0</v>
      </c>
    </row>
    <row r="38" spans="1:31" x14ac:dyDescent="0.2">
      <c r="A38" s="349"/>
      <c r="B38" s="16" t="s">
        <v>339</v>
      </c>
      <c r="C38" s="270"/>
      <c r="D38" s="270"/>
      <c r="E38" s="270"/>
      <c r="F38" s="270"/>
      <c r="G38" s="270"/>
      <c r="H38" s="270"/>
      <c r="I38" s="301">
        <f t="shared" si="5"/>
        <v>0</v>
      </c>
      <c r="J38" s="270"/>
      <c r="K38" s="270"/>
      <c r="L38" s="270"/>
      <c r="M38" s="270"/>
      <c r="N38" s="270"/>
      <c r="O38" s="270"/>
      <c r="P38" s="302">
        <f t="shared" si="6"/>
        <v>0</v>
      </c>
      <c r="Q38" s="306"/>
      <c r="R38" s="306"/>
      <c r="S38" s="306"/>
      <c r="T38" s="306"/>
      <c r="U38" s="306"/>
      <c r="V38" s="306"/>
      <c r="W38" s="302">
        <f t="shared" si="7"/>
        <v>0</v>
      </c>
      <c r="X38" s="307"/>
      <c r="Y38" s="307"/>
      <c r="Z38" s="307"/>
      <c r="AA38" s="307"/>
      <c r="AB38" s="307"/>
      <c r="AC38" s="307"/>
      <c r="AD38" s="302">
        <f t="shared" si="8"/>
        <v>0</v>
      </c>
      <c r="AE38" s="305">
        <f t="shared" si="4"/>
        <v>0</v>
      </c>
    </row>
    <row r="39" spans="1:31" x14ac:dyDescent="0.2">
      <c r="A39" s="349"/>
      <c r="B39" s="16" t="s">
        <v>341</v>
      </c>
      <c r="C39" s="270"/>
      <c r="D39" s="270"/>
      <c r="E39" s="270"/>
      <c r="F39" s="270"/>
      <c r="G39" s="270"/>
      <c r="H39" s="270"/>
      <c r="I39" s="301">
        <f t="shared" si="5"/>
        <v>0</v>
      </c>
      <c r="J39" s="270"/>
      <c r="K39" s="270"/>
      <c r="L39" s="270"/>
      <c r="M39" s="270"/>
      <c r="N39" s="270"/>
      <c r="O39" s="270"/>
      <c r="P39" s="302">
        <f t="shared" si="6"/>
        <v>0</v>
      </c>
      <c r="Q39" s="306">
        <v>1</v>
      </c>
      <c r="R39" s="306"/>
      <c r="S39" s="306"/>
      <c r="T39" s="306"/>
      <c r="U39" s="306"/>
      <c r="V39" s="306"/>
      <c r="W39" s="302">
        <f t="shared" si="7"/>
        <v>1</v>
      </c>
      <c r="X39" s="307"/>
      <c r="Y39" s="307"/>
      <c r="Z39" s="307"/>
      <c r="AA39" s="307"/>
      <c r="AB39" s="307"/>
      <c r="AC39" s="307"/>
      <c r="AD39" s="302">
        <f t="shared" si="8"/>
        <v>0</v>
      </c>
      <c r="AE39" s="305">
        <f t="shared" si="4"/>
        <v>1</v>
      </c>
    </row>
    <row r="40" spans="1:31" x14ac:dyDescent="0.2">
      <c r="A40" s="349"/>
      <c r="B40" s="16" t="s">
        <v>342</v>
      </c>
      <c r="C40" s="270"/>
      <c r="D40" s="270"/>
      <c r="E40" s="270"/>
      <c r="F40" s="270"/>
      <c r="G40" s="270"/>
      <c r="H40" s="270"/>
      <c r="I40" s="301">
        <f t="shared" si="5"/>
        <v>0</v>
      </c>
      <c r="J40" s="270"/>
      <c r="K40" s="270"/>
      <c r="L40" s="270"/>
      <c r="M40" s="270"/>
      <c r="N40" s="270"/>
      <c r="O40" s="270"/>
      <c r="P40" s="302">
        <f t="shared" si="6"/>
        <v>0</v>
      </c>
      <c r="Q40" s="306"/>
      <c r="R40" s="306"/>
      <c r="S40" s="306"/>
      <c r="T40" s="306"/>
      <c r="U40" s="306"/>
      <c r="V40" s="306"/>
      <c r="W40" s="302">
        <f t="shared" si="7"/>
        <v>0</v>
      </c>
      <c r="X40" s="307"/>
      <c r="Y40" s="307"/>
      <c r="Z40" s="307"/>
      <c r="AA40" s="307"/>
      <c r="AB40" s="307"/>
      <c r="AC40" s="307"/>
      <c r="AD40" s="302">
        <f t="shared" si="8"/>
        <v>0</v>
      </c>
      <c r="AE40" s="305">
        <f t="shared" si="4"/>
        <v>0</v>
      </c>
    </row>
    <row r="41" spans="1:31" x14ac:dyDescent="0.2">
      <c r="A41" s="349"/>
      <c r="B41" s="16" t="s">
        <v>343</v>
      </c>
      <c r="C41" s="270"/>
      <c r="D41" s="270"/>
      <c r="E41" s="270"/>
      <c r="F41" s="270"/>
      <c r="G41" s="270"/>
      <c r="H41" s="270"/>
      <c r="I41" s="301">
        <f t="shared" si="5"/>
        <v>0</v>
      </c>
      <c r="J41" s="270"/>
      <c r="K41" s="270"/>
      <c r="L41" s="270"/>
      <c r="M41" s="270"/>
      <c r="N41" s="270"/>
      <c r="O41" s="319"/>
      <c r="P41" s="302">
        <f t="shared" si="6"/>
        <v>0</v>
      </c>
      <c r="Q41" s="306"/>
      <c r="R41" s="306"/>
      <c r="S41" s="306"/>
      <c r="T41" s="306"/>
      <c r="U41" s="306"/>
      <c r="V41" s="306"/>
      <c r="W41" s="302">
        <f t="shared" si="7"/>
        <v>0</v>
      </c>
      <c r="X41" s="307"/>
      <c r="Y41" s="307"/>
      <c r="Z41" s="307"/>
      <c r="AA41" s="307"/>
      <c r="AB41" s="307"/>
      <c r="AC41" s="307"/>
      <c r="AD41" s="302">
        <f t="shared" si="8"/>
        <v>0</v>
      </c>
      <c r="AE41" s="305">
        <f t="shared" si="4"/>
        <v>0</v>
      </c>
    </row>
    <row r="42" spans="1:31" x14ac:dyDescent="0.2">
      <c r="A42" s="349"/>
      <c r="B42" s="16" t="s">
        <v>421</v>
      </c>
      <c r="C42" s="270">
        <v>1</v>
      </c>
      <c r="D42" s="270"/>
      <c r="E42" s="270"/>
      <c r="F42" s="270"/>
      <c r="G42" s="270"/>
      <c r="H42" s="270"/>
      <c r="I42" s="301">
        <f t="shared" si="5"/>
        <v>1</v>
      </c>
      <c r="J42" s="270"/>
      <c r="K42" s="270"/>
      <c r="L42" s="270"/>
      <c r="M42" s="270"/>
      <c r="N42" s="320">
        <v>2</v>
      </c>
      <c r="O42" s="343"/>
      <c r="P42" s="302">
        <f t="shared" si="6"/>
        <v>2</v>
      </c>
      <c r="Q42" s="321">
        <v>1</v>
      </c>
      <c r="R42" s="321"/>
      <c r="S42" s="306"/>
      <c r="T42" s="306"/>
      <c r="U42" s="306"/>
      <c r="V42" s="306"/>
      <c r="W42" s="302">
        <f t="shared" si="7"/>
        <v>1</v>
      </c>
      <c r="X42" s="307"/>
      <c r="Y42" s="307"/>
      <c r="Z42" s="307"/>
      <c r="AA42" s="307"/>
      <c r="AB42" s="307"/>
      <c r="AC42" s="307"/>
      <c r="AD42" s="302">
        <f t="shared" si="8"/>
        <v>0</v>
      </c>
      <c r="AE42" s="305">
        <f t="shared" si="4"/>
        <v>4</v>
      </c>
    </row>
    <row r="43" spans="1:31" x14ac:dyDescent="0.2">
      <c r="A43" s="349"/>
      <c r="B43" s="16" t="s">
        <v>419</v>
      </c>
      <c r="C43" s="270">
        <v>17</v>
      </c>
      <c r="D43" s="270"/>
      <c r="E43" s="270">
        <v>18</v>
      </c>
      <c r="F43" s="270"/>
      <c r="G43" s="270">
        <v>17</v>
      </c>
      <c r="H43" s="270"/>
      <c r="I43" s="301">
        <f t="shared" si="5"/>
        <v>52</v>
      </c>
      <c r="J43" s="270">
        <v>19</v>
      </c>
      <c r="K43" s="270"/>
      <c r="L43" s="270">
        <v>14</v>
      </c>
      <c r="M43" s="270"/>
      <c r="N43" s="320">
        <v>25</v>
      </c>
      <c r="O43" s="343"/>
      <c r="P43" s="302">
        <f t="shared" si="6"/>
        <v>58</v>
      </c>
      <c r="Q43" s="321">
        <v>26</v>
      </c>
      <c r="R43" s="321"/>
      <c r="S43" s="306"/>
      <c r="T43" s="306"/>
      <c r="U43" s="306"/>
      <c r="V43" s="306"/>
      <c r="W43" s="302">
        <f t="shared" si="7"/>
        <v>26</v>
      </c>
      <c r="X43" s="307"/>
      <c r="Y43" s="307"/>
      <c r="Z43" s="307"/>
      <c r="AA43" s="307"/>
      <c r="AB43" s="307"/>
      <c r="AC43" s="307"/>
      <c r="AD43" s="302">
        <f t="shared" si="8"/>
        <v>0</v>
      </c>
      <c r="AE43" s="305">
        <f t="shared" si="4"/>
        <v>136</v>
      </c>
    </row>
    <row r="44" spans="1:31" x14ac:dyDescent="0.2">
      <c r="A44" s="349"/>
      <c r="B44" s="16" t="s">
        <v>425</v>
      </c>
      <c r="C44" s="270"/>
      <c r="D44" s="270"/>
      <c r="E44" s="270"/>
      <c r="F44" s="270"/>
      <c r="G44" s="270"/>
      <c r="H44" s="270"/>
      <c r="I44" s="301"/>
      <c r="J44" s="270"/>
      <c r="K44" s="270"/>
      <c r="L44" s="270"/>
      <c r="M44" s="270"/>
      <c r="N44" s="320"/>
      <c r="O44" s="343"/>
      <c r="P44" s="302"/>
      <c r="Q44" s="321">
        <v>14</v>
      </c>
      <c r="R44" s="321"/>
      <c r="S44" s="306"/>
      <c r="T44" s="306"/>
      <c r="U44" s="306"/>
      <c r="V44" s="306"/>
      <c r="W44" s="302">
        <f t="shared" si="7"/>
        <v>14</v>
      </c>
      <c r="X44" s="307"/>
      <c r="Y44" s="307"/>
      <c r="Z44" s="307"/>
      <c r="AA44" s="307"/>
      <c r="AB44" s="307"/>
      <c r="AC44" s="307"/>
      <c r="AD44" s="302"/>
      <c r="AE44" s="305"/>
    </row>
    <row r="45" spans="1:31" x14ac:dyDescent="0.2">
      <c r="A45" s="349"/>
      <c r="B45" s="16" t="s">
        <v>340</v>
      </c>
      <c r="C45" s="270"/>
      <c r="D45" s="270"/>
      <c r="E45" s="270"/>
      <c r="F45" s="270"/>
      <c r="G45" s="270"/>
      <c r="H45" s="270"/>
      <c r="I45" s="301"/>
      <c r="J45" s="270"/>
      <c r="K45" s="270"/>
      <c r="L45" s="270"/>
      <c r="M45" s="270"/>
      <c r="N45" s="320"/>
      <c r="O45" s="343"/>
      <c r="P45" s="302"/>
      <c r="Q45" s="321"/>
      <c r="R45" s="321"/>
      <c r="S45" s="306"/>
      <c r="T45" s="306"/>
      <c r="U45" s="306"/>
      <c r="V45" s="306"/>
      <c r="W45" s="302"/>
      <c r="X45" s="307"/>
      <c r="Y45" s="307"/>
      <c r="Z45" s="307"/>
      <c r="AA45" s="307"/>
      <c r="AB45" s="307"/>
      <c r="AC45" s="307"/>
      <c r="AD45" s="302"/>
      <c r="AE45" s="305"/>
    </row>
    <row r="46" spans="1:31" x14ac:dyDescent="0.2">
      <c r="A46" s="349"/>
      <c r="B46" s="16" t="s">
        <v>426</v>
      </c>
      <c r="C46" s="270"/>
      <c r="D46" s="270"/>
      <c r="E46" s="270"/>
      <c r="F46" s="270"/>
      <c r="G46" s="270"/>
      <c r="H46" s="270"/>
      <c r="I46" s="301">
        <f t="shared" si="5"/>
        <v>0</v>
      </c>
      <c r="J46" s="270"/>
      <c r="K46" s="270"/>
      <c r="L46" s="270"/>
      <c r="M46" s="270"/>
      <c r="N46" s="320"/>
      <c r="O46" s="320"/>
      <c r="P46" s="302">
        <f t="shared" si="6"/>
        <v>0</v>
      </c>
      <c r="Q46" s="321">
        <v>2</v>
      </c>
      <c r="R46" s="321"/>
      <c r="S46" s="306"/>
      <c r="T46" s="306"/>
      <c r="U46" s="306"/>
      <c r="V46" s="306"/>
      <c r="W46" s="302">
        <f t="shared" si="7"/>
        <v>2</v>
      </c>
      <c r="X46" s="307"/>
      <c r="Y46" s="307"/>
      <c r="Z46" s="307"/>
      <c r="AA46" s="307"/>
      <c r="AB46" s="307"/>
      <c r="AC46" s="307"/>
      <c r="AD46" s="302">
        <f t="shared" si="8"/>
        <v>0</v>
      </c>
      <c r="AE46" s="305">
        <f t="shared" si="4"/>
        <v>2</v>
      </c>
    </row>
    <row r="47" spans="1:31" x14ac:dyDescent="0.2">
      <c r="A47" s="288"/>
      <c r="B47" s="288"/>
      <c r="C47" s="322" t="s">
        <v>125</v>
      </c>
      <c r="D47" s="322"/>
      <c r="E47" s="322" t="s">
        <v>126</v>
      </c>
      <c r="F47" s="322"/>
      <c r="G47" s="322" t="s">
        <v>2</v>
      </c>
      <c r="H47" s="322"/>
      <c r="I47" s="313"/>
      <c r="J47" s="322" t="s">
        <v>3</v>
      </c>
      <c r="K47" s="322"/>
      <c r="L47" s="322" t="s">
        <v>111</v>
      </c>
      <c r="M47" s="322"/>
      <c r="N47" s="322" t="s">
        <v>113</v>
      </c>
      <c r="O47" s="322"/>
      <c r="P47" s="313"/>
      <c r="Q47" s="313" t="s">
        <v>6</v>
      </c>
      <c r="R47" s="313"/>
      <c r="S47" s="313" t="s">
        <v>128</v>
      </c>
      <c r="T47" s="313"/>
      <c r="U47" s="313" t="s">
        <v>129</v>
      </c>
      <c r="V47" s="313"/>
      <c r="W47" s="313"/>
      <c r="X47" s="313" t="s">
        <v>391</v>
      </c>
      <c r="Y47" s="313"/>
      <c r="Z47" s="322" t="s">
        <v>392</v>
      </c>
      <c r="AA47" s="322"/>
      <c r="AB47" s="322" t="s">
        <v>393</v>
      </c>
      <c r="AC47" s="312"/>
      <c r="AD47" s="322"/>
      <c r="AE47" s="313"/>
    </row>
    <row r="48" spans="1:31" x14ac:dyDescent="0.2">
      <c r="A48" s="292" t="s">
        <v>335</v>
      </c>
      <c r="B48" s="283"/>
      <c r="C48" s="300"/>
      <c r="D48" s="300"/>
      <c r="E48" s="300"/>
      <c r="F48" s="300"/>
      <c r="G48" s="300"/>
      <c r="H48" s="300"/>
      <c r="I48" s="301">
        <f>SUM(C48:G48)</f>
        <v>0</v>
      </c>
      <c r="J48" s="300"/>
      <c r="K48" s="300"/>
      <c r="L48" s="300"/>
      <c r="M48" s="300"/>
      <c r="N48" s="300"/>
      <c r="O48" s="300"/>
      <c r="P48" s="302">
        <f>SUM(J48:N48)</f>
        <v>0</v>
      </c>
      <c r="Q48" s="303"/>
      <c r="R48" s="303"/>
      <c r="S48" s="303"/>
      <c r="T48" s="303"/>
      <c r="U48" s="303"/>
      <c r="V48" s="303"/>
      <c r="W48" s="302">
        <f>SUM(Q48:V48)</f>
        <v>0</v>
      </c>
      <c r="X48" s="304"/>
      <c r="Y48" s="304"/>
      <c r="Z48" s="304"/>
      <c r="AA48" s="304"/>
      <c r="AB48" s="304"/>
      <c r="AC48" s="304"/>
      <c r="AD48" s="302">
        <f>SUM(X48:AC48)</f>
        <v>0</v>
      </c>
      <c r="AE48" s="305">
        <f t="shared" ref="AE48:AE90" si="9">SUM(I48,P48,W48,AD48)</f>
        <v>0</v>
      </c>
    </row>
    <row r="49" spans="1:31" x14ac:dyDescent="0.2">
      <c r="A49" s="350"/>
      <c r="B49" s="284" t="s">
        <v>427</v>
      </c>
      <c r="C49" s="300"/>
      <c r="D49" s="300"/>
      <c r="E49" s="300"/>
      <c r="F49" s="300"/>
      <c r="G49" s="300"/>
      <c r="H49" s="300"/>
      <c r="I49" s="301">
        <f>SUM(C49:H49)</f>
        <v>0</v>
      </c>
      <c r="J49" s="300"/>
      <c r="K49" s="300"/>
      <c r="L49" s="300"/>
      <c r="M49" s="300"/>
      <c r="N49" s="300"/>
      <c r="O49" s="300"/>
      <c r="P49" s="302">
        <f>SUM(J49:O49)</f>
        <v>0</v>
      </c>
      <c r="Q49" s="303"/>
      <c r="R49" s="303"/>
      <c r="S49" s="303"/>
      <c r="T49" s="303"/>
      <c r="U49" s="303"/>
      <c r="V49" s="303"/>
      <c r="W49" s="302">
        <f>SUM(Q49:V49)</f>
        <v>0</v>
      </c>
      <c r="X49" s="304"/>
      <c r="Y49" s="304"/>
      <c r="Z49" s="304"/>
      <c r="AA49" s="304"/>
      <c r="AB49" s="304"/>
      <c r="AC49" s="304"/>
      <c r="AD49" s="302">
        <f>SUM(X49:AC49)</f>
        <v>0</v>
      </c>
      <c r="AE49" s="305">
        <f>SUM(I49,P49,W49,AD49)</f>
        <v>0</v>
      </c>
    </row>
    <row r="50" spans="1:31" x14ac:dyDescent="0.2">
      <c r="A50" s="351"/>
      <c r="B50" s="284" t="s">
        <v>346</v>
      </c>
      <c r="C50" s="300">
        <v>12</v>
      </c>
      <c r="D50" s="300"/>
      <c r="E50" s="300">
        <v>11</v>
      </c>
      <c r="F50" s="300"/>
      <c r="G50" s="300">
        <v>3</v>
      </c>
      <c r="H50" s="300"/>
      <c r="I50" s="301">
        <f t="shared" ref="I50:I90" si="10">SUM(C50:H50)</f>
        <v>26</v>
      </c>
      <c r="J50" s="300">
        <v>5</v>
      </c>
      <c r="K50" s="300"/>
      <c r="L50" s="300">
        <v>13</v>
      </c>
      <c r="M50" s="300"/>
      <c r="N50" s="300">
        <v>6</v>
      </c>
      <c r="O50" s="300"/>
      <c r="P50" s="302">
        <f t="shared" ref="P50:P90" si="11">SUM(J50:O50)</f>
        <v>24</v>
      </c>
      <c r="Q50" s="303">
        <v>10</v>
      </c>
      <c r="R50" s="303"/>
      <c r="S50" s="303"/>
      <c r="T50" s="303"/>
      <c r="U50" s="303"/>
      <c r="V50" s="303"/>
      <c r="W50" s="302">
        <f t="shared" ref="W50:W90" si="12">SUM(Q50:V50)</f>
        <v>10</v>
      </c>
      <c r="X50" s="304"/>
      <c r="Y50" s="304"/>
      <c r="Z50" s="304"/>
      <c r="AA50" s="304"/>
      <c r="AB50" s="304"/>
      <c r="AC50" s="304"/>
      <c r="AD50" s="302">
        <f t="shared" ref="AD50:AD90" si="13">SUM(X50:AC50)</f>
        <v>0</v>
      </c>
      <c r="AE50" s="305">
        <f t="shared" si="9"/>
        <v>60</v>
      </c>
    </row>
    <row r="51" spans="1:31" x14ac:dyDescent="0.2">
      <c r="A51" s="351"/>
      <c r="B51" s="284" t="s">
        <v>347</v>
      </c>
      <c r="C51" s="300"/>
      <c r="D51" s="300"/>
      <c r="E51" s="300"/>
      <c r="F51" s="300"/>
      <c r="G51" s="300"/>
      <c r="H51" s="300"/>
      <c r="I51" s="301">
        <f t="shared" si="10"/>
        <v>0</v>
      </c>
      <c r="J51" s="300">
        <v>2</v>
      </c>
      <c r="K51" s="300"/>
      <c r="L51" s="300"/>
      <c r="M51" s="300"/>
      <c r="N51" s="300"/>
      <c r="O51" s="300"/>
      <c r="P51" s="302">
        <f t="shared" si="11"/>
        <v>2</v>
      </c>
      <c r="Q51" s="303"/>
      <c r="R51" s="303"/>
      <c r="S51" s="303"/>
      <c r="T51" s="303"/>
      <c r="U51" s="303"/>
      <c r="V51" s="303"/>
      <c r="W51" s="302">
        <f t="shared" si="12"/>
        <v>0</v>
      </c>
      <c r="X51" s="304"/>
      <c r="Y51" s="304"/>
      <c r="Z51" s="304"/>
      <c r="AA51" s="304"/>
      <c r="AB51" s="304"/>
      <c r="AC51" s="304"/>
      <c r="AD51" s="302">
        <f t="shared" si="13"/>
        <v>0</v>
      </c>
      <c r="AE51" s="305">
        <f t="shared" si="9"/>
        <v>2</v>
      </c>
    </row>
    <row r="52" spans="1:31" x14ac:dyDescent="0.2">
      <c r="A52" s="351"/>
      <c r="B52" s="284" t="s">
        <v>348</v>
      </c>
      <c r="C52" s="300">
        <v>1</v>
      </c>
      <c r="D52" s="300"/>
      <c r="E52" s="300">
        <v>1</v>
      </c>
      <c r="F52" s="300"/>
      <c r="G52" s="300">
        <v>1</v>
      </c>
      <c r="H52" s="300"/>
      <c r="I52" s="301">
        <f t="shared" si="10"/>
        <v>3</v>
      </c>
      <c r="J52" s="300"/>
      <c r="K52" s="300"/>
      <c r="L52" s="300"/>
      <c r="M52" s="300"/>
      <c r="N52" s="300">
        <v>1</v>
      </c>
      <c r="O52" s="300"/>
      <c r="P52" s="302">
        <f t="shared" si="11"/>
        <v>1</v>
      </c>
      <c r="Q52" s="303">
        <v>1</v>
      </c>
      <c r="R52" s="303"/>
      <c r="S52" s="303"/>
      <c r="T52" s="303"/>
      <c r="U52" s="303"/>
      <c r="V52" s="303"/>
      <c r="W52" s="302">
        <f t="shared" si="12"/>
        <v>1</v>
      </c>
      <c r="X52" s="304"/>
      <c r="Y52" s="304"/>
      <c r="Z52" s="304"/>
      <c r="AA52" s="304"/>
      <c r="AB52" s="304"/>
      <c r="AC52" s="304"/>
      <c r="AD52" s="302">
        <f t="shared" si="13"/>
        <v>0</v>
      </c>
      <c r="AE52" s="305">
        <f t="shared" si="9"/>
        <v>5</v>
      </c>
    </row>
    <row r="53" spans="1:31" x14ac:dyDescent="0.2">
      <c r="A53" s="351"/>
      <c r="B53" s="284" t="s">
        <v>349</v>
      </c>
      <c r="C53" s="300">
        <v>2</v>
      </c>
      <c r="D53" s="300"/>
      <c r="E53" s="300"/>
      <c r="F53" s="300"/>
      <c r="G53" s="300">
        <v>3</v>
      </c>
      <c r="H53" s="300"/>
      <c r="I53" s="301">
        <f t="shared" si="10"/>
        <v>5</v>
      </c>
      <c r="J53" s="300">
        <v>2</v>
      </c>
      <c r="K53" s="300"/>
      <c r="L53" s="300"/>
      <c r="M53" s="300"/>
      <c r="N53" s="300"/>
      <c r="O53" s="300"/>
      <c r="P53" s="302">
        <f t="shared" si="11"/>
        <v>2</v>
      </c>
      <c r="Q53" s="303"/>
      <c r="R53" s="303"/>
      <c r="S53" s="303"/>
      <c r="T53" s="303"/>
      <c r="U53" s="303"/>
      <c r="V53" s="303"/>
      <c r="W53" s="302">
        <f t="shared" si="12"/>
        <v>0</v>
      </c>
      <c r="X53" s="304"/>
      <c r="Y53" s="304"/>
      <c r="Z53" s="304"/>
      <c r="AA53" s="304"/>
      <c r="AB53" s="304"/>
      <c r="AC53" s="304"/>
      <c r="AD53" s="302">
        <f t="shared" si="13"/>
        <v>0</v>
      </c>
      <c r="AE53" s="305">
        <f t="shared" si="9"/>
        <v>7</v>
      </c>
    </row>
    <row r="54" spans="1:31" x14ac:dyDescent="0.2">
      <c r="A54" s="351"/>
      <c r="B54" s="284" t="s">
        <v>350</v>
      </c>
      <c r="C54" s="300">
        <v>11</v>
      </c>
      <c r="D54" s="300"/>
      <c r="E54" s="300">
        <v>9</v>
      </c>
      <c r="F54" s="300"/>
      <c r="G54" s="300">
        <v>9</v>
      </c>
      <c r="H54" s="300"/>
      <c r="I54" s="301">
        <f t="shared" si="10"/>
        <v>29</v>
      </c>
      <c r="J54" s="300">
        <v>12</v>
      </c>
      <c r="K54" s="300"/>
      <c r="L54" s="300">
        <v>9</v>
      </c>
      <c r="M54" s="300"/>
      <c r="N54" s="300">
        <v>7</v>
      </c>
      <c r="O54" s="300"/>
      <c r="P54" s="302">
        <f t="shared" si="11"/>
        <v>28</v>
      </c>
      <c r="Q54" s="303">
        <v>4</v>
      </c>
      <c r="R54" s="303"/>
      <c r="S54" s="303"/>
      <c r="T54" s="303"/>
      <c r="U54" s="303"/>
      <c r="V54" s="303"/>
      <c r="W54" s="302">
        <f t="shared" si="12"/>
        <v>4</v>
      </c>
      <c r="X54" s="304"/>
      <c r="Y54" s="304"/>
      <c r="Z54" s="304"/>
      <c r="AA54" s="304"/>
      <c r="AB54" s="304"/>
      <c r="AC54" s="304"/>
      <c r="AD54" s="302">
        <f t="shared" si="13"/>
        <v>0</v>
      </c>
      <c r="AE54" s="305">
        <f t="shared" si="9"/>
        <v>61</v>
      </c>
    </row>
    <row r="55" spans="1:31" x14ac:dyDescent="0.2">
      <c r="A55" s="351"/>
      <c r="B55" s="284" t="s">
        <v>351</v>
      </c>
      <c r="C55" s="300">
        <v>1</v>
      </c>
      <c r="D55" s="300"/>
      <c r="E55" s="300"/>
      <c r="F55" s="300"/>
      <c r="G55" s="300"/>
      <c r="H55" s="300"/>
      <c r="I55" s="301">
        <f t="shared" si="10"/>
        <v>1</v>
      </c>
      <c r="J55" s="300"/>
      <c r="K55" s="300"/>
      <c r="L55" s="300"/>
      <c r="M55" s="300"/>
      <c r="N55" s="300"/>
      <c r="O55" s="300"/>
      <c r="P55" s="302">
        <f t="shared" si="11"/>
        <v>0</v>
      </c>
      <c r="Q55" s="303"/>
      <c r="R55" s="303"/>
      <c r="S55" s="303"/>
      <c r="T55" s="303"/>
      <c r="U55" s="303"/>
      <c r="V55" s="303"/>
      <c r="W55" s="302">
        <f t="shared" si="12"/>
        <v>0</v>
      </c>
      <c r="X55" s="304"/>
      <c r="Y55" s="304"/>
      <c r="Z55" s="304"/>
      <c r="AA55" s="304"/>
      <c r="AB55" s="304"/>
      <c r="AC55" s="304"/>
      <c r="AD55" s="302">
        <f t="shared" si="13"/>
        <v>0</v>
      </c>
      <c r="AE55" s="305">
        <f t="shared" si="9"/>
        <v>1</v>
      </c>
    </row>
    <row r="56" spans="1:31" x14ac:dyDescent="0.2">
      <c r="A56" s="351"/>
      <c r="B56" s="284" t="s">
        <v>352</v>
      </c>
      <c r="C56" s="300"/>
      <c r="D56" s="300"/>
      <c r="E56" s="300"/>
      <c r="F56" s="300"/>
      <c r="G56" s="300"/>
      <c r="H56" s="300"/>
      <c r="I56" s="301">
        <f t="shared" si="10"/>
        <v>0</v>
      </c>
      <c r="J56" s="300">
        <v>3</v>
      </c>
      <c r="K56" s="300"/>
      <c r="L56" s="300">
        <v>2</v>
      </c>
      <c r="M56" s="300"/>
      <c r="N56" s="300">
        <v>1</v>
      </c>
      <c r="O56" s="300"/>
      <c r="P56" s="302">
        <f t="shared" si="11"/>
        <v>6</v>
      </c>
      <c r="Q56" s="303"/>
      <c r="R56" s="303"/>
      <c r="S56" s="303"/>
      <c r="T56" s="303"/>
      <c r="U56" s="303"/>
      <c r="V56" s="303"/>
      <c r="W56" s="302">
        <f t="shared" si="12"/>
        <v>0</v>
      </c>
      <c r="X56" s="304"/>
      <c r="Y56" s="304"/>
      <c r="Z56" s="304"/>
      <c r="AA56" s="304"/>
      <c r="AB56" s="304"/>
      <c r="AC56" s="304"/>
      <c r="AD56" s="302">
        <f t="shared" si="13"/>
        <v>0</v>
      </c>
      <c r="AE56" s="305">
        <f t="shared" si="9"/>
        <v>6</v>
      </c>
    </row>
    <row r="57" spans="1:31" x14ac:dyDescent="0.2">
      <c r="A57" s="351"/>
      <c r="B57" s="284" t="s">
        <v>353</v>
      </c>
      <c r="C57" s="300">
        <v>2</v>
      </c>
      <c r="D57" s="300"/>
      <c r="E57" s="300">
        <v>1</v>
      </c>
      <c r="F57" s="300"/>
      <c r="G57" s="300">
        <v>1</v>
      </c>
      <c r="H57" s="300"/>
      <c r="I57" s="301">
        <f t="shared" si="10"/>
        <v>4</v>
      </c>
      <c r="J57" s="300">
        <v>1</v>
      </c>
      <c r="K57" s="300"/>
      <c r="L57" s="300"/>
      <c r="M57" s="300"/>
      <c r="N57" s="300"/>
      <c r="O57" s="300"/>
      <c r="P57" s="302">
        <f t="shared" si="11"/>
        <v>1</v>
      </c>
      <c r="Q57" s="303"/>
      <c r="R57" s="303"/>
      <c r="S57" s="303"/>
      <c r="T57" s="303"/>
      <c r="U57" s="303"/>
      <c r="V57" s="303"/>
      <c r="W57" s="302">
        <f t="shared" si="12"/>
        <v>0</v>
      </c>
      <c r="X57" s="304"/>
      <c r="Y57" s="304"/>
      <c r="Z57" s="304"/>
      <c r="AA57" s="304"/>
      <c r="AB57" s="304"/>
      <c r="AC57" s="304"/>
      <c r="AD57" s="302">
        <f t="shared" si="13"/>
        <v>0</v>
      </c>
      <c r="AE57" s="305">
        <f t="shared" si="9"/>
        <v>5</v>
      </c>
    </row>
    <row r="58" spans="1:31" x14ac:dyDescent="0.2">
      <c r="A58" s="351"/>
      <c r="B58" s="284" t="s">
        <v>354</v>
      </c>
      <c r="C58" s="300"/>
      <c r="D58" s="300"/>
      <c r="E58" s="300"/>
      <c r="F58" s="300"/>
      <c r="G58" s="300"/>
      <c r="H58" s="300"/>
      <c r="I58" s="301">
        <f t="shared" si="10"/>
        <v>0</v>
      </c>
      <c r="J58" s="300">
        <v>3</v>
      </c>
      <c r="K58" s="300"/>
      <c r="L58" s="300">
        <v>1</v>
      </c>
      <c r="M58" s="300"/>
      <c r="N58" s="300">
        <v>1</v>
      </c>
      <c r="O58" s="300"/>
      <c r="P58" s="302">
        <f t="shared" si="11"/>
        <v>5</v>
      </c>
      <c r="Q58" s="303">
        <v>1</v>
      </c>
      <c r="R58" s="303"/>
      <c r="S58" s="303"/>
      <c r="T58" s="303"/>
      <c r="U58" s="303"/>
      <c r="V58" s="303"/>
      <c r="W58" s="302">
        <f t="shared" si="12"/>
        <v>1</v>
      </c>
      <c r="X58" s="304"/>
      <c r="Y58" s="304"/>
      <c r="Z58" s="304"/>
      <c r="AA58" s="304"/>
      <c r="AB58" s="304"/>
      <c r="AC58" s="304"/>
      <c r="AD58" s="302">
        <f t="shared" si="13"/>
        <v>0</v>
      </c>
      <c r="AE58" s="305">
        <f t="shared" si="9"/>
        <v>6</v>
      </c>
    </row>
    <row r="59" spans="1:31" x14ac:dyDescent="0.2">
      <c r="A59" s="351"/>
      <c r="B59" s="284" t="s">
        <v>355</v>
      </c>
      <c r="C59" s="300"/>
      <c r="D59" s="300"/>
      <c r="E59" s="300"/>
      <c r="F59" s="300"/>
      <c r="G59" s="300"/>
      <c r="H59" s="300"/>
      <c r="I59" s="301">
        <f t="shared" si="10"/>
        <v>0</v>
      </c>
      <c r="J59" s="300"/>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3"/>
        <v>0</v>
      </c>
      <c r="AE59" s="305">
        <f t="shared" si="9"/>
        <v>0</v>
      </c>
    </row>
    <row r="60" spans="1:31" x14ac:dyDescent="0.2">
      <c r="A60" s="351"/>
      <c r="B60" s="284" t="s">
        <v>356</v>
      </c>
      <c r="C60" s="300"/>
      <c r="D60" s="300"/>
      <c r="E60" s="300"/>
      <c r="F60" s="300"/>
      <c r="G60" s="300"/>
      <c r="H60" s="300"/>
      <c r="I60" s="301">
        <f t="shared" si="10"/>
        <v>0</v>
      </c>
      <c r="J60" s="300"/>
      <c r="K60" s="300"/>
      <c r="L60" s="300"/>
      <c r="M60" s="300"/>
      <c r="N60" s="300"/>
      <c r="O60" s="300"/>
      <c r="P60" s="302">
        <f t="shared" si="11"/>
        <v>0</v>
      </c>
      <c r="Q60" s="303"/>
      <c r="R60" s="303"/>
      <c r="S60" s="303"/>
      <c r="T60" s="303"/>
      <c r="U60" s="303"/>
      <c r="V60" s="303"/>
      <c r="W60" s="302">
        <f t="shared" si="12"/>
        <v>0</v>
      </c>
      <c r="X60" s="304"/>
      <c r="Y60" s="304"/>
      <c r="Z60" s="304"/>
      <c r="AA60" s="304"/>
      <c r="AB60" s="304"/>
      <c r="AC60" s="304"/>
      <c r="AD60" s="302">
        <f t="shared" si="13"/>
        <v>0</v>
      </c>
      <c r="AE60" s="305">
        <f t="shared" si="9"/>
        <v>0</v>
      </c>
    </row>
    <row r="61" spans="1:31" x14ac:dyDescent="0.2">
      <c r="A61" s="351"/>
      <c r="B61" s="284" t="s">
        <v>357</v>
      </c>
      <c r="C61" s="300"/>
      <c r="D61" s="300"/>
      <c r="E61" s="300"/>
      <c r="F61" s="300"/>
      <c r="G61" s="300"/>
      <c r="H61" s="300"/>
      <c r="I61" s="301">
        <f t="shared" si="10"/>
        <v>0</v>
      </c>
      <c r="J61" s="300">
        <v>1</v>
      </c>
      <c r="K61" s="300"/>
      <c r="L61" s="300"/>
      <c r="M61" s="300"/>
      <c r="N61" s="300"/>
      <c r="O61" s="300"/>
      <c r="P61" s="302">
        <f t="shared" si="11"/>
        <v>1</v>
      </c>
      <c r="Q61" s="303"/>
      <c r="R61" s="303"/>
      <c r="S61" s="303"/>
      <c r="T61" s="303"/>
      <c r="U61" s="303"/>
      <c r="V61" s="303"/>
      <c r="W61" s="302">
        <f t="shared" si="12"/>
        <v>0</v>
      </c>
      <c r="X61" s="304"/>
      <c r="Y61" s="304"/>
      <c r="Z61" s="304"/>
      <c r="AA61" s="304"/>
      <c r="AB61" s="304"/>
      <c r="AC61" s="304"/>
      <c r="AD61" s="302">
        <f t="shared" si="13"/>
        <v>0</v>
      </c>
      <c r="AE61" s="305">
        <f t="shared" si="9"/>
        <v>1</v>
      </c>
    </row>
    <row r="62" spans="1:31" x14ac:dyDescent="0.2">
      <c r="A62" s="351"/>
      <c r="B62" s="284" t="s">
        <v>358</v>
      </c>
      <c r="C62" s="300">
        <v>1</v>
      </c>
      <c r="D62" s="300"/>
      <c r="E62" s="300"/>
      <c r="F62" s="300"/>
      <c r="G62" s="300"/>
      <c r="H62" s="300"/>
      <c r="I62" s="301">
        <f t="shared" si="10"/>
        <v>1</v>
      </c>
      <c r="J62" s="300">
        <v>1</v>
      </c>
      <c r="K62" s="300"/>
      <c r="L62" s="300"/>
      <c r="M62" s="300"/>
      <c r="N62" s="300"/>
      <c r="O62" s="300"/>
      <c r="P62" s="302">
        <f t="shared" si="11"/>
        <v>1</v>
      </c>
      <c r="Q62" s="303">
        <v>1</v>
      </c>
      <c r="R62" s="303"/>
      <c r="S62" s="303"/>
      <c r="T62" s="303"/>
      <c r="U62" s="303"/>
      <c r="V62" s="303"/>
      <c r="W62" s="302">
        <f t="shared" si="12"/>
        <v>1</v>
      </c>
      <c r="X62" s="304"/>
      <c r="Y62" s="304"/>
      <c r="Z62" s="304"/>
      <c r="AA62" s="304"/>
      <c r="AB62" s="304"/>
      <c r="AC62" s="304"/>
      <c r="AD62" s="302">
        <f t="shared" si="13"/>
        <v>0</v>
      </c>
      <c r="AE62" s="305">
        <f t="shared" si="9"/>
        <v>3</v>
      </c>
    </row>
    <row r="63" spans="1:31" x14ac:dyDescent="0.2">
      <c r="A63" s="351"/>
      <c r="B63" s="284" t="s">
        <v>397</v>
      </c>
      <c r="C63" s="300"/>
      <c r="D63" s="300"/>
      <c r="E63" s="300"/>
      <c r="F63" s="300"/>
      <c r="G63" s="300"/>
      <c r="H63" s="300"/>
      <c r="I63" s="301">
        <f t="shared" si="10"/>
        <v>0</v>
      </c>
      <c r="J63" s="300"/>
      <c r="K63" s="300"/>
      <c r="L63" s="300"/>
      <c r="M63" s="300"/>
      <c r="N63" s="300">
        <v>2</v>
      </c>
      <c r="O63" s="300"/>
      <c r="P63" s="302">
        <f t="shared" si="11"/>
        <v>2</v>
      </c>
      <c r="Q63" s="303"/>
      <c r="R63" s="303"/>
      <c r="S63" s="303"/>
      <c r="T63" s="303"/>
      <c r="U63" s="303"/>
      <c r="V63" s="303"/>
      <c r="W63" s="302">
        <f t="shared" si="12"/>
        <v>0</v>
      </c>
      <c r="X63" s="304"/>
      <c r="Y63" s="304"/>
      <c r="Z63" s="304"/>
      <c r="AA63" s="304"/>
      <c r="AB63" s="304"/>
      <c r="AC63" s="304"/>
      <c r="AD63" s="302">
        <f t="shared" si="13"/>
        <v>0</v>
      </c>
      <c r="AE63" s="305">
        <f t="shared" si="9"/>
        <v>2</v>
      </c>
    </row>
    <row r="64" spans="1:31" x14ac:dyDescent="0.2">
      <c r="A64" s="351"/>
      <c r="B64" s="284" t="s">
        <v>360</v>
      </c>
      <c r="C64" s="300">
        <v>1</v>
      </c>
      <c r="D64" s="300"/>
      <c r="E64" s="300">
        <v>3</v>
      </c>
      <c r="F64" s="300"/>
      <c r="G64" s="300"/>
      <c r="H64" s="300"/>
      <c r="I64" s="301">
        <f t="shared" si="10"/>
        <v>4</v>
      </c>
      <c r="J64" s="300">
        <v>2</v>
      </c>
      <c r="K64" s="300"/>
      <c r="L64" s="300"/>
      <c r="M64" s="300"/>
      <c r="N64" s="300">
        <v>2</v>
      </c>
      <c r="O64" s="300"/>
      <c r="P64" s="302">
        <f t="shared" si="11"/>
        <v>4</v>
      </c>
      <c r="Q64" s="303"/>
      <c r="R64" s="303"/>
      <c r="S64" s="303"/>
      <c r="T64" s="303"/>
      <c r="U64" s="303"/>
      <c r="V64" s="303"/>
      <c r="W64" s="302">
        <f t="shared" si="12"/>
        <v>0</v>
      </c>
      <c r="X64" s="304"/>
      <c r="Y64" s="304"/>
      <c r="Z64" s="304"/>
      <c r="AA64" s="304"/>
      <c r="AB64" s="304"/>
      <c r="AC64" s="304"/>
      <c r="AD64" s="302">
        <f t="shared" si="13"/>
        <v>0</v>
      </c>
      <c r="AE64" s="305">
        <f t="shared" si="9"/>
        <v>8</v>
      </c>
    </row>
    <row r="65" spans="1:31" x14ac:dyDescent="0.2">
      <c r="A65" s="351"/>
      <c r="B65" s="284" t="s">
        <v>361</v>
      </c>
      <c r="C65" s="300">
        <v>1</v>
      </c>
      <c r="D65" s="300"/>
      <c r="E65" s="300">
        <v>1</v>
      </c>
      <c r="F65" s="300"/>
      <c r="G65" s="300"/>
      <c r="H65" s="300"/>
      <c r="I65" s="301">
        <f t="shared" si="10"/>
        <v>2</v>
      </c>
      <c r="J65" s="300"/>
      <c r="K65" s="300"/>
      <c r="L65" s="300">
        <v>2</v>
      </c>
      <c r="M65" s="300"/>
      <c r="N65" s="300"/>
      <c r="O65" s="300"/>
      <c r="P65" s="302">
        <f t="shared" si="11"/>
        <v>2</v>
      </c>
      <c r="Q65" s="303">
        <v>2</v>
      </c>
      <c r="R65" s="303"/>
      <c r="S65" s="303"/>
      <c r="T65" s="303"/>
      <c r="U65" s="303"/>
      <c r="V65" s="303"/>
      <c r="W65" s="302">
        <f t="shared" si="12"/>
        <v>2</v>
      </c>
      <c r="X65" s="304"/>
      <c r="Y65" s="304"/>
      <c r="Z65" s="304"/>
      <c r="AA65" s="304"/>
      <c r="AB65" s="304"/>
      <c r="AC65" s="304"/>
      <c r="AD65" s="302">
        <f t="shared" si="13"/>
        <v>0</v>
      </c>
      <c r="AE65" s="305">
        <f t="shared" si="9"/>
        <v>6</v>
      </c>
    </row>
    <row r="66" spans="1:31" x14ac:dyDescent="0.2">
      <c r="A66" s="351"/>
      <c r="B66" s="284" t="s">
        <v>362</v>
      </c>
      <c r="C66" s="300"/>
      <c r="D66" s="300"/>
      <c r="E66" s="300"/>
      <c r="F66" s="300"/>
      <c r="G66" s="300"/>
      <c r="H66" s="300"/>
      <c r="I66" s="301">
        <f t="shared" si="10"/>
        <v>0</v>
      </c>
      <c r="J66" s="300"/>
      <c r="K66" s="300"/>
      <c r="L66" s="300"/>
      <c r="M66" s="300"/>
      <c r="N66" s="300"/>
      <c r="O66" s="300"/>
      <c r="P66" s="302">
        <f t="shared" si="11"/>
        <v>0</v>
      </c>
      <c r="Q66" s="303"/>
      <c r="R66" s="303"/>
      <c r="S66" s="303"/>
      <c r="T66" s="303"/>
      <c r="U66" s="303"/>
      <c r="V66" s="303"/>
      <c r="W66" s="302">
        <f t="shared" si="12"/>
        <v>0</v>
      </c>
      <c r="X66" s="304"/>
      <c r="Y66" s="304"/>
      <c r="Z66" s="304"/>
      <c r="AA66" s="304"/>
      <c r="AB66" s="304"/>
      <c r="AC66" s="304"/>
      <c r="AD66" s="302">
        <f t="shared" si="13"/>
        <v>0</v>
      </c>
      <c r="AE66" s="305">
        <f t="shared" si="9"/>
        <v>0</v>
      </c>
    </row>
    <row r="67" spans="1:31" x14ac:dyDescent="0.2">
      <c r="A67" s="351"/>
      <c r="B67" s="284" t="s">
        <v>363</v>
      </c>
      <c r="C67" s="300"/>
      <c r="D67" s="300"/>
      <c r="E67" s="300"/>
      <c r="F67" s="300"/>
      <c r="G67" s="300"/>
      <c r="H67" s="300"/>
      <c r="I67" s="301">
        <f t="shared" si="10"/>
        <v>0</v>
      </c>
      <c r="J67" s="300"/>
      <c r="K67" s="300"/>
      <c r="L67" s="300"/>
      <c r="M67" s="300"/>
      <c r="N67" s="300"/>
      <c r="O67" s="300"/>
      <c r="P67" s="302">
        <f t="shared" si="11"/>
        <v>0</v>
      </c>
      <c r="Q67" s="303"/>
      <c r="R67" s="303"/>
      <c r="S67" s="303"/>
      <c r="T67" s="303"/>
      <c r="U67" s="303"/>
      <c r="V67" s="303"/>
      <c r="W67" s="302">
        <f t="shared" si="12"/>
        <v>0</v>
      </c>
      <c r="X67" s="304"/>
      <c r="Y67" s="304"/>
      <c r="Z67" s="304"/>
      <c r="AA67" s="304"/>
      <c r="AB67" s="304"/>
      <c r="AC67" s="304"/>
      <c r="AD67" s="302">
        <f t="shared" si="13"/>
        <v>0</v>
      </c>
      <c r="AE67" s="305">
        <f t="shared" si="9"/>
        <v>0</v>
      </c>
    </row>
    <row r="68" spans="1:31" x14ac:dyDescent="0.2">
      <c r="A68" s="351"/>
      <c r="B68" s="284" t="s">
        <v>364</v>
      </c>
      <c r="C68" s="300"/>
      <c r="D68" s="300"/>
      <c r="E68" s="300"/>
      <c r="F68" s="300"/>
      <c r="G68" s="300"/>
      <c r="H68" s="300"/>
      <c r="I68" s="301">
        <f t="shared" si="10"/>
        <v>0</v>
      </c>
      <c r="J68" s="300">
        <v>2</v>
      </c>
      <c r="K68" s="300"/>
      <c r="L68" s="300"/>
      <c r="M68" s="300"/>
      <c r="N68" s="300"/>
      <c r="O68" s="300"/>
      <c r="P68" s="302">
        <f t="shared" si="11"/>
        <v>2</v>
      </c>
      <c r="Q68" s="303"/>
      <c r="R68" s="303"/>
      <c r="S68" s="303"/>
      <c r="T68" s="303"/>
      <c r="U68" s="303"/>
      <c r="V68" s="303"/>
      <c r="W68" s="302">
        <f t="shared" si="12"/>
        <v>0</v>
      </c>
      <c r="X68" s="304"/>
      <c r="Y68" s="304"/>
      <c r="Z68" s="304"/>
      <c r="AA68" s="304"/>
      <c r="AB68" s="304"/>
      <c r="AC68" s="304"/>
      <c r="AD68" s="302">
        <f t="shared" si="13"/>
        <v>0</v>
      </c>
      <c r="AE68" s="305">
        <f t="shared" si="9"/>
        <v>2</v>
      </c>
    </row>
    <row r="69" spans="1:31" x14ac:dyDescent="0.2">
      <c r="A69" s="351"/>
      <c r="B69" s="284" t="s">
        <v>372</v>
      </c>
      <c r="C69" s="300"/>
      <c r="D69" s="300"/>
      <c r="E69" s="300"/>
      <c r="F69" s="300"/>
      <c r="G69" s="300"/>
      <c r="H69" s="300"/>
      <c r="I69" s="301">
        <f t="shared" si="10"/>
        <v>0</v>
      </c>
      <c r="J69" s="300"/>
      <c r="K69" s="300"/>
      <c r="L69" s="300"/>
      <c r="M69" s="300"/>
      <c r="N69" s="300"/>
      <c r="O69" s="300"/>
      <c r="P69" s="302">
        <f t="shared" si="11"/>
        <v>0</v>
      </c>
      <c r="Q69" s="303"/>
      <c r="R69" s="303"/>
      <c r="S69" s="303"/>
      <c r="T69" s="303"/>
      <c r="U69" s="303"/>
      <c r="V69" s="303"/>
      <c r="W69" s="302">
        <f t="shared" si="12"/>
        <v>0</v>
      </c>
      <c r="X69" s="304"/>
      <c r="Y69" s="304"/>
      <c r="Z69" s="304"/>
      <c r="AA69" s="304"/>
      <c r="AB69" s="304"/>
      <c r="AC69" s="304"/>
      <c r="AD69" s="302">
        <f t="shared" si="13"/>
        <v>0</v>
      </c>
      <c r="AE69" s="305">
        <f t="shared" si="9"/>
        <v>0</v>
      </c>
    </row>
    <row r="70" spans="1:31" x14ac:dyDescent="0.2">
      <c r="A70" s="351"/>
      <c r="B70" s="284" t="s">
        <v>373</v>
      </c>
      <c r="C70" s="300">
        <v>1</v>
      </c>
      <c r="D70" s="300"/>
      <c r="E70" s="300"/>
      <c r="F70" s="300"/>
      <c r="G70" s="300">
        <v>1</v>
      </c>
      <c r="H70" s="300"/>
      <c r="I70" s="301">
        <f t="shared" si="10"/>
        <v>2</v>
      </c>
      <c r="J70" s="300">
        <v>1</v>
      </c>
      <c r="K70" s="300"/>
      <c r="L70" s="300">
        <v>1</v>
      </c>
      <c r="M70" s="300"/>
      <c r="N70" s="300">
        <v>2</v>
      </c>
      <c r="O70" s="300"/>
      <c r="P70" s="302">
        <f t="shared" si="11"/>
        <v>4</v>
      </c>
      <c r="Q70" s="303">
        <v>3</v>
      </c>
      <c r="R70" s="303"/>
      <c r="S70" s="303"/>
      <c r="T70" s="303"/>
      <c r="U70" s="303"/>
      <c r="V70" s="303"/>
      <c r="W70" s="302">
        <f t="shared" si="12"/>
        <v>3</v>
      </c>
      <c r="X70" s="304"/>
      <c r="Y70" s="304"/>
      <c r="Z70" s="304"/>
      <c r="AA70" s="304"/>
      <c r="AB70" s="304"/>
      <c r="AC70" s="304"/>
      <c r="AD70" s="302">
        <f t="shared" si="13"/>
        <v>0</v>
      </c>
      <c r="AE70" s="305">
        <f t="shared" si="9"/>
        <v>9</v>
      </c>
    </row>
    <row r="71" spans="1:31" x14ac:dyDescent="0.2">
      <c r="A71" s="351"/>
      <c r="B71" s="284" t="s">
        <v>374</v>
      </c>
      <c r="C71" s="300">
        <v>1</v>
      </c>
      <c r="D71" s="300"/>
      <c r="E71" s="300">
        <v>4</v>
      </c>
      <c r="F71" s="300"/>
      <c r="G71" s="300"/>
      <c r="H71" s="300"/>
      <c r="I71" s="301">
        <f t="shared" si="10"/>
        <v>5</v>
      </c>
      <c r="J71" s="300">
        <v>4</v>
      </c>
      <c r="K71" s="300"/>
      <c r="L71" s="300">
        <v>7</v>
      </c>
      <c r="M71" s="300"/>
      <c r="N71" s="300">
        <v>1</v>
      </c>
      <c r="O71" s="300"/>
      <c r="P71" s="302">
        <f t="shared" si="11"/>
        <v>12</v>
      </c>
      <c r="Q71" s="303">
        <v>2</v>
      </c>
      <c r="R71" s="303"/>
      <c r="S71" s="303"/>
      <c r="T71" s="303"/>
      <c r="U71" s="303"/>
      <c r="V71" s="303"/>
      <c r="W71" s="302">
        <f t="shared" si="12"/>
        <v>2</v>
      </c>
      <c r="X71" s="304"/>
      <c r="Y71" s="304"/>
      <c r="Z71" s="304"/>
      <c r="AA71" s="304"/>
      <c r="AB71" s="304"/>
      <c r="AC71" s="304"/>
      <c r="AD71" s="302">
        <f t="shared" si="13"/>
        <v>0</v>
      </c>
      <c r="AE71" s="305">
        <f t="shared" si="9"/>
        <v>19</v>
      </c>
    </row>
    <row r="72" spans="1:31" x14ac:dyDescent="0.2">
      <c r="A72" s="351"/>
      <c r="B72" s="284" t="s">
        <v>423</v>
      </c>
      <c r="C72" s="283"/>
      <c r="D72" s="283"/>
      <c r="E72" s="283"/>
      <c r="F72" s="283"/>
      <c r="G72" s="283"/>
      <c r="H72" s="283"/>
      <c r="I72" s="301">
        <f t="shared" si="10"/>
        <v>0</v>
      </c>
      <c r="J72" s="283"/>
      <c r="K72" s="283"/>
      <c r="L72" s="283"/>
      <c r="M72" s="283"/>
      <c r="N72" s="283"/>
      <c r="O72" s="283"/>
      <c r="P72" s="302">
        <f t="shared" si="11"/>
        <v>0</v>
      </c>
      <c r="Q72" s="283"/>
      <c r="R72" s="283"/>
      <c r="S72" s="283"/>
      <c r="T72" s="283"/>
      <c r="U72" s="283"/>
      <c r="V72" s="283"/>
      <c r="W72" s="302">
        <f t="shared" si="12"/>
        <v>0</v>
      </c>
      <c r="X72" s="283"/>
      <c r="Y72" s="283"/>
      <c r="Z72" s="283"/>
      <c r="AA72" s="283"/>
      <c r="AB72" s="283"/>
      <c r="AC72" s="283"/>
      <c r="AD72" s="302">
        <f t="shared" si="13"/>
        <v>0</v>
      </c>
      <c r="AE72" s="305">
        <f t="shared" si="9"/>
        <v>0</v>
      </c>
    </row>
    <row r="73" spans="1:31" ht="15" customHeight="1" x14ac:dyDescent="0.2">
      <c r="A73" s="351"/>
      <c r="B73" s="284" t="s">
        <v>395</v>
      </c>
      <c r="C73" s="283"/>
      <c r="D73" s="283"/>
      <c r="E73" s="283"/>
      <c r="F73" s="283"/>
      <c r="G73" s="283"/>
      <c r="H73" s="283"/>
      <c r="I73" s="301">
        <f t="shared" si="10"/>
        <v>0</v>
      </c>
      <c r="J73" s="300"/>
      <c r="K73" s="283"/>
      <c r="L73" s="283"/>
      <c r="M73" s="283"/>
      <c r="N73" s="283"/>
      <c r="O73" s="283"/>
      <c r="P73" s="302">
        <f t="shared" si="11"/>
        <v>0</v>
      </c>
      <c r="Q73" s="283"/>
      <c r="R73" s="283"/>
      <c r="S73" s="283"/>
      <c r="T73" s="283"/>
      <c r="U73" s="283"/>
      <c r="V73" s="283"/>
      <c r="W73" s="302">
        <f t="shared" si="12"/>
        <v>0</v>
      </c>
      <c r="X73" s="283"/>
      <c r="Y73" s="283"/>
      <c r="Z73" s="283"/>
      <c r="AA73" s="283"/>
      <c r="AB73" s="283"/>
      <c r="AC73" s="283"/>
      <c r="AD73" s="302">
        <f t="shared" si="13"/>
        <v>0</v>
      </c>
      <c r="AE73" s="305">
        <f t="shared" si="9"/>
        <v>0</v>
      </c>
    </row>
    <row r="74" spans="1:31" ht="15" customHeight="1" x14ac:dyDescent="0.2">
      <c r="A74" s="351"/>
      <c r="B74" s="284" t="s">
        <v>399</v>
      </c>
      <c r="C74" s="283"/>
      <c r="D74" s="283"/>
      <c r="E74" s="283"/>
      <c r="F74" s="283"/>
      <c r="G74" s="283"/>
      <c r="H74" s="283"/>
      <c r="I74" s="301">
        <f t="shared" si="10"/>
        <v>0</v>
      </c>
      <c r="J74" s="300"/>
      <c r="K74" s="283"/>
      <c r="L74" s="283"/>
      <c r="M74" s="283"/>
      <c r="N74" s="283"/>
      <c r="O74" s="283"/>
      <c r="P74" s="302">
        <f t="shared" si="11"/>
        <v>0</v>
      </c>
      <c r="Q74" s="283"/>
      <c r="R74" s="283"/>
      <c r="S74" s="294"/>
      <c r="T74" s="283"/>
      <c r="U74" s="283"/>
      <c r="V74" s="283"/>
      <c r="W74" s="302">
        <f t="shared" si="12"/>
        <v>0</v>
      </c>
      <c r="X74" s="283"/>
      <c r="Y74" s="283"/>
      <c r="Z74" s="283"/>
      <c r="AA74" s="283"/>
      <c r="AB74" s="283"/>
      <c r="AC74" s="283"/>
      <c r="AD74" s="302">
        <f t="shared" si="13"/>
        <v>0</v>
      </c>
      <c r="AE74" s="305">
        <f t="shared" si="9"/>
        <v>0</v>
      </c>
    </row>
    <row r="75" spans="1:31" ht="15" customHeight="1" x14ac:dyDescent="0.2">
      <c r="A75" s="351"/>
      <c r="B75" s="284" t="s">
        <v>400</v>
      </c>
      <c r="C75" s="283"/>
      <c r="D75" s="283"/>
      <c r="E75" s="283"/>
      <c r="F75" s="283"/>
      <c r="G75" s="283"/>
      <c r="H75" s="283"/>
      <c r="I75" s="301">
        <f t="shared" si="10"/>
        <v>0</v>
      </c>
      <c r="J75" s="300"/>
      <c r="K75" s="283"/>
      <c r="L75" s="283"/>
      <c r="M75" s="283"/>
      <c r="N75" s="283"/>
      <c r="O75" s="283"/>
      <c r="P75" s="302">
        <f t="shared" si="11"/>
        <v>0</v>
      </c>
      <c r="Q75" s="283"/>
      <c r="R75" s="283"/>
      <c r="S75" s="294"/>
      <c r="T75" s="283"/>
      <c r="U75" s="283"/>
      <c r="V75" s="283"/>
      <c r="W75" s="302">
        <f t="shared" si="12"/>
        <v>0</v>
      </c>
      <c r="X75" s="283"/>
      <c r="Y75" s="283"/>
      <c r="Z75" s="283"/>
      <c r="AA75" s="283"/>
      <c r="AB75" s="283"/>
      <c r="AC75" s="283"/>
      <c r="AD75" s="302">
        <f t="shared" si="13"/>
        <v>0</v>
      </c>
      <c r="AE75" s="305">
        <f t="shared" si="9"/>
        <v>0</v>
      </c>
    </row>
    <row r="76" spans="1:31" ht="15" customHeight="1" x14ac:dyDescent="0.2">
      <c r="A76" s="351"/>
      <c r="B76" s="284" t="s">
        <v>401</v>
      </c>
      <c r="C76" s="283"/>
      <c r="D76" s="283"/>
      <c r="E76" s="283"/>
      <c r="F76" s="283"/>
      <c r="G76" s="283"/>
      <c r="H76" s="283"/>
      <c r="I76" s="301">
        <f t="shared" si="10"/>
        <v>0</v>
      </c>
      <c r="J76" s="300"/>
      <c r="K76" s="283"/>
      <c r="L76" s="283"/>
      <c r="M76" s="283"/>
      <c r="N76" s="283"/>
      <c r="O76" s="283"/>
      <c r="P76" s="302">
        <f t="shared" si="11"/>
        <v>0</v>
      </c>
      <c r="Q76" s="283"/>
      <c r="R76" s="283"/>
      <c r="S76" s="294"/>
      <c r="T76" s="283"/>
      <c r="U76" s="283"/>
      <c r="V76" s="283"/>
      <c r="W76" s="302">
        <f t="shared" si="12"/>
        <v>0</v>
      </c>
      <c r="X76" s="283"/>
      <c r="Y76" s="283"/>
      <c r="Z76" s="283"/>
      <c r="AA76" s="283"/>
      <c r="AB76" s="283"/>
      <c r="AC76" s="283"/>
      <c r="AD76" s="302">
        <f t="shared" si="13"/>
        <v>0</v>
      </c>
      <c r="AE76" s="305">
        <f t="shared" si="9"/>
        <v>0</v>
      </c>
    </row>
    <row r="77" spans="1:31" ht="15" customHeight="1" x14ac:dyDescent="0.2">
      <c r="A77" s="351"/>
      <c r="B77" s="284" t="s">
        <v>16</v>
      </c>
      <c r="C77" s="283"/>
      <c r="D77" s="283"/>
      <c r="E77" s="283"/>
      <c r="F77" s="283"/>
      <c r="G77" s="283"/>
      <c r="H77" s="283"/>
      <c r="I77" s="301">
        <f t="shared" si="10"/>
        <v>0</v>
      </c>
      <c r="J77" s="300"/>
      <c r="K77" s="283"/>
      <c r="L77" s="283"/>
      <c r="M77" s="283"/>
      <c r="N77" s="283"/>
      <c r="O77" s="283"/>
      <c r="P77" s="302">
        <f t="shared" si="11"/>
        <v>0</v>
      </c>
      <c r="Q77" s="283"/>
      <c r="R77" s="283"/>
      <c r="S77" s="294"/>
      <c r="T77" s="283"/>
      <c r="U77" s="283"/>
      <c r="V77" s="283"/>
      <c r="W77" s="302">
        <f t="shared" si="12"/>
        <v>0</v>
      </c>
      <c r="X77" s="283"/>
      <c r="Y77" s="283"/>
      <c r="Z77" s="283"/>
      <c r="AA77" s="283"/>
      <c r="AB77" s="283"/>
      <c r="AC77" s="283"/>
      <c r="AD77" s="302">
        <f t="shared" si="13"/>
        <v>0</v>
      </c>
      <c r="AE77" s="305">
        <f t="shared" si="9"/>
        <v>0</v>
      </c>
    </row>
    <row r="78" spans="1:31" ht="15" customHeight="1" x14ac:dyDescent="0.2">
      <c r="A78" s="351"/>
      <c r="B78" s="284" t="s">
        <v>402</v>
      </c>
      <c r="C78" s="283"/>
      <c r="D78" s="283"/>
      <c r="E78" s="283"/>
      <c r="F78" s="283"/>
      <c r="G78" s="283"/>
      <c r="H78" s="283"/>
      <c r="I78" s="301">
        <f t="shared" si="10"/>
        <v>0</v>
      </c>
      <c r="J78" s="300"/>
      <c r="K78" s="283"/>
      <c r="L78" s="283"/>
      <c r="M78" s="283"/>
      <c r="N78" s="283"/>
      <c r="O78" s="283"/>
      <c r="P78" s="302">
        <f t="shared" si="11"/>
        <v>0</v>
      </c>
      <c r="Q78" s="283"/>
      <c r="R78" s="283"/>
      <c r="S78" s="294"/>
      <c r="T78" s="283"/>
      <c r="U78" s="283"/>
      <c r="V78" s="283"/>
      <c r="W78" s="302">
        <f t="shared" si="12"/>
        <v>0</v>
      </c>
      <c r="X78" s="283"/>
      <c r="Y78" s="283"/>
      <c r="Z78" s="283"/>
      <c r="AA78" s="283"/>
      <c r="AB78" s="283"/>
      <c r="AC78" s="283"/>
      <c r="AD78" s="302">
        <f t="shared" si="13"/>
        <v>0</v>
      </c>
      <c r="AE78" s="305">
        <f t="shared" si="9"/>
        <v>0</v>
      </c>
    </row>
    <row r="79" spans="1:31" ht="15" customHeight="1" x14ac:dyDescent="0.2">
      <c r="A79" s="351"/>
      <c r="B79" s="284" t="s">
        <v>403</v>
      </c>
      <c r="C79" s="283"/>
      <c r="D79" s="283"/>
      <c r="E79" s="283"/>
      <c r="F79" s="283"/>
      <c r="G79" s="283"/>
      <c r="H79" s="283"/>
      <c r="I79" s="301">
        <f t="shared" si="10"/>
        <v>0</v>
      </c>
      <c r="J79" s="300"/>
      <c r="K79" s="283"/>
      <c r="L79" s="283"/>
      <c r="M79" s="283"/>
      <c r="N79" s="283"/>
      <c r="O79" s="283"/>
      <c r="P79" s="302">
        <f t="shared" si="11"/>
        <v>0</v>
      </c>
      <c r="Q79" s="283"/>
      <c r="R79" s="283"/>
      <c r="S79" s="294"/>
      <c r="T79" s="283"/>
      <c r="U79" s="283"/>
      <c r="V79" s="283"/>
      <c r="W79" s="302">
        <f t="shared" si="12"/>
        <v>0</v>
      </c>
      <c r="X79" s="283"/>
      <c r="Y79" s="283"/>
      <c r="Z79" s="283"/>
      <c r="AA79" s="283"/>
      <c r="AB79" s="283"/>
      <c r="AC79" s="283"/>
      <c r="AD79" s="302">
        <f t="shared" si="13"/>
        <v>0</v>
      </c>
      <c r="AE79" s="305">
        <f t="shared" si="9"/>
        <v>0</v>
      </c>
    </row>
    <row r="80" spans="1:31" ht="15" customHeight="1" x14ac:dyDescent="0.2">
      <c r="A80" s="351"/>
      <c r="B80" s="284" t="s">
        <v>398</v>
      </c>
      <c r="C80" s="283"/>
      <c r="D80" s="283"/>
      <c r="E80" s="283"/>
      <c r="F80" s="283"/>
      <c r="G80" s="283"/>
      <c r="H80" s="283"/>
      <c r="I80" s="301">
        <f t="shared" si="10"/>
        <v>0</v>
      </c>
      <c r="J80" s="300"/>
      <c r="K80" s="283"/>
      <c r="L80" s="283"/>
      <c r="M80" s="283"/>
      <c r="N80" s="283"/>
      <c r="O80" s="283"/>
      <c r="P80" s="302">
        <f t="shared" si="11"/>
        <v>0</v>
      </c>
      <c r="Q80" s="283"/>
      <c r="R80" s="283"/>
      <c r="S80" s="294"/>
      <c r="T80" s="283"/>
      <c r="U80" s="283"/>
      <c r="V80" s="283"/>
      <c r="W80" s="302">
        <f t="shared" si="12"/>
        <v>0</v>
      </c>
      <c r="X80" s="283"/>
      <c r="Y80" s="283"/>
      <c r="Z80" s="283"/>
      <c r="AA80" s="283"/>
      <c r="AB80" s="283"/>
      <c r="AC80" s="283"/>
      <c r="AD80" s="302">
        <f t="shared" si="13"/>
        <v>0</v>
      </c>
      <c r="AE80" s="305">
        <f t="shared" si="9"/>
        <v>0</v>
      </c>
    </row>
    <row r="81" spans="1:31" ht="15" customHeight="1" x14ac:dyDescent="0.2">
      <c r="A81" s="351"/>
      <c r="B81" s="284" t="s">
        <v>396</v>
      </c>
      <c r="C81" s="283">
        <v>1</v>
      </c>
      <c r="D81" s="283"/>
      <c r="E81" s="283">
        <v>1</v>
      </c>
      <c r="F81" s="283"/>
      <c r="G81" s="283">
        <v>1</v>
      </c>
      <c r="H81" s="283"/>
      <c r="I81" s="301">
        <f t="shared" si="10"/>
        <v>3</v>
      </c>
      <c r="J81" s="300"/>
      <c r="K81" s="283"/>
      <c r="L81" s="283"/>
      <c r="M81" s="283"/>
      <c r="N81" s="283"/>
      <c r="O81" s="283"/>
      <c r="P81" s="302">
        <f t="shared" si="11"/>
        <v>0</v>
      </c>
      <c r="Q81" s="283"/>
      <c r="R81" s="283"/>
      <c r="S81" s="283"/>
      <c r="T81" s="283"/>
      <c r="U81" s="283"/>
      <c r="V81" s="283"/>
      <c r="W81" s="302">
        <f t="shared" si="12"/>
        <v>0</v>
      </c>
      <c r="X81" s="283"/>
      <c r="Y81" s="283"/>
      <c r="Z81" s="283"/>
      <c r="AA81" s="283"/>
      <c r="AB81" s="283"/>
      <c r="AC81" s="283"/>
      <c r="AD81" s="302">
        <f t="shared" si="13"/>
        <v>0</v>
      </c>
      <c r="AE81" s="305">
        <f t="shared" si="9"/>
        <v>3</v>
      </c>
    </row>
    <row r="82" spans="1:31" ht="15" x14ac:dyDescent="0.2">
      <c r="A82" s="282"/>
      <c r="B82" s="284" t="s">
        <v>404</v>
      </c>
      <c r="C82" s="283"/>
      <c r="D82" s="283"/>
      <c r="E82" s="283"/>
      <c r="F82" s="283"/>
      <c r="G82" s="283"/>
      <c r="H82" s="283"/>
      <c r="I82" s="301">
        <f t="shared" si="10"/>
        <v>0</v>
      </c>
      <c r="J82" s="283"/>
      <c r="K82" s="283"/>
      <c r="L82" s="283"/>
      <c r="M82" s="283"/>
      <c r="N82" s="283"/>
      <c r="O82" s="283"/>
      <c r="P82" s="302">
        <f t="shared" si="11"/>
        <v>0</v>
      </c>
      <c r="Q82" s="283"/>
      <c r="R82" s="283"/>
      <c r="S82" s="283"/>
      <c r="T82" s="283"/>
      <c r="U82" s="283"/>
      <c r="V82" s="283"/>
      <c r="W82" s="302">
        <f t="shared" si="12"/>
        <v>0</v>
      </c>
      <c r="X82" s="283"/>
      <c r="Y82" s="283"/>
      <c r="Z82" s="283"/>
      <c r="AA82" s="283"/>
      <c r="AB82" s="283"/>
      <c r="AC82" s="283"/>
      <c r="AD82" s="302">
        <f t="shared" si="13"/>
        <v>0</v>
      </c>
      <c r="AE82" s="305">
        <f t="shared" si="9"/>
        <v>0</v>
      </c>
    </row>
    <row r="83" spans="1:31" ht="15" x14ac:dyDescent="0.2">
      <c r="A83" s="282"/>
      <c r="B83" s="284" t="s">
        <v>406</v>
      </c>
      <c r="C83" s="283"/>
      <c r="D83" s="283"/>
      <c r="E83" s="283"/>
      <c r="F83" s="283"/>
      <c r="G83" s="283"/>
      <c r="H83" s="283"/>
      <c r="I83" s="301">
        <f t="shared" si="10"/>
        <v>0</v>
      </c>
      <c r="J83" s="283"/>
      <c r="K83" s="283"/>
      <c r="L83" s="283"/>
      <c r="M83" s="283"/>
      <c r="N83" s="283">
        <v>1</v>
      </c>
      <c r="O83" s="283"/>
      <c r="P83" s="302">
        <f t="shared" si="11"/>
        <v>1</v>
      </c>
      <c r="Q83" s="283"/>
      <c r="R83" s="283"/>
      <c r="S83" s="283"/>
      <c r="T83" s="283"/>
      <c r="U83" s="283"/>
      <c r="V83" s="283"/>
      <c r="W83" s="302">
        <f t="shared" si="12"/>
        <v>0</v>
      </c>
      <c r="X83" s="283"/>
      <c r="Y83" s="283"/>
      <c r="Z83" s="283"/>
      <c r="AA83" s="283"/>
      <c r="AB83" s="283"/>
      <c r="AC83" s="283"/>
      <c r="AD83" s="302">
        <f t="shared" si="13"/>
        <v>0</v>
      </c>
      <c r="AE83" s="305">
        <f t="shared" si="9"/>
        <v>1</v>
      </c>
    </row>
    <row r="84" spans="1:31" x14ac:dyDescent="0.2">
      <c r="B84" s="284" t="s">
        <v>407</v>
      </c>
      <c r="C84" s="283"/>
      <c r="D84" s="283"/>
      <c r="E84" s="283"/>
      <c r="F84" s="283"/>
      <c r="G84" s="283"/>
      <c r="H84" s="283"/>
      <c r="I84" s="301">
        <f t="shared" si="10"/>
        <v>0</v>
      </c>
      <c r="J84" s="283">
        <v>1</v>
      </c>
      <c r="K84" s="283"/>
      <c r="L84" s="283"/>
      <c r="M84" s="283"/>
      <c r="N84" s="283"/>
      <c r="O84" s="283"/>
      <c r="P84" s="302">
        <f t="shared" si="11"/>
        <v>1</v>
      </c>
      <c r="Q84" s="283"/>
      <c r="R84" s="283"/>
      <c r="S84" s="283"/>
      <c r="T84" s="283"/>
      <c r="U84" s="283"/>
      <c r="V84" s="283"/>
      <c r="W84" s="302">
        <f t="shared" si="12"/>
        <v>0</v>
      </c>
      <c r="X84" s="283"/>
      <c r="Y84" s="283"/>
      <c r="Z84" s="283"/>
      <c r="AA84" s="283"/>
      <c r="AB84" s="283"/>
      <c r="AC84" s="283"/>
      <c r="AD84" s="302">
        <f t="shared" si="13"/>
        <v>0</v>
      </c>
      <c r="AE84" s="305">
        <f t="shared" si="9"/>
        <v>1</v>
      </c>
    </row>
    <row r="85" spans="1:31" x14ac:dyDescent="0.2">
      <c r="B85" s="284" t="s">
        <v>408</v>
      </c>
      <c r="C85" s="283"/>
      <c r="D85" s="283"/>
      <c r="E85" s="283"/>
      <c r="F85" s="283"/>
      <c r="G85" s="283">
        <v>2</v>
      </c>
      <c r="H85" s="283"/>
      <c r="I85" s="301">
        <f t="shared" si="10"/>
        <v>2</v>
      </c>
      <c r="J85" s="283"/>
      <c r="K85" s="283"/>
      <c r="L85" s="283"/>
      <c r="M85" s="283"/>
      <c r="N85" s="283"/>
      <c r="O85" s="283"/>
      <c r="P85" s="302">
        <f t="shared" si="11"/>
        <v>0</v>
      </c>
      <c r="Q85" s="283"/>
      <c r="R85" s="283"/>
      <c r="S85" s="283"/>
      <c r="T85" s="283"/>
      <c r="U85" s="283"/>
      <c r="V85" s="283"/>
      <c r="W85" s="302">
        <f t="shared" si="12"/>
        <v>0</v>
      </c>
      <c r="X85" s="283"/>
      <c r="Y85" s="283"/>
      <c r="Z85" s="283"/>
      <c r="AA85" s="283"/>
      <c r="AB85" s="283"/>
      <c r="AC85" s="283"/>
      <c r="AD85" s="302">
        <f t="shared" si="13"/>
        <v>0</v>
      </c>
      <c r="AE85" s="305">
        <f t="shared" si="9"/>
        <v>2</v>
      </c>
    </row>
    <row r="86" spans="1:31" x14ac:dyDescent="0.2">
      <c r="B86" s="284" t="s">
        <v>409</v>
      </c>
      <c r="C86" s="283">
        <v>1</v>
      </c>
      <c r="D86" s="283"/>
      <c r="E86" s="283"/>
      <c r="F86" s="283"/>
      <c r="G86" s="283"/>
      <c r="H86" s="283"/>
      <c r="I86" s="301">
        <f t="shared" si="10"/>
        <v>1</v>
      </c>
      <c r="J86" s="283"/>
      <c r="K86" s="283"/>
      <c r="L86" s="283"/>
      <c r="M86" s="283"/>
      <c r="N86" s="283"/>
      <c r="O86" s="283"/>
      <c r="P86" s="302">
        <f t="shared" si="11"/>
        <v>0</v>
      </c>
      <c r="Q86" s="283"/>
      <c r="R86" s="283"/>
      <c r="S86" s="283"/>
      <c r="T86" s="283"/>
      <c r="U86" s="283"/>
      <c r="V86" s="283"/>
      <c r="W86" s="302">
        <f t="shared" si="12"/>
        <v>0</v>
      </c>
      <c r="X86" s="283"/>
      <c r="Y86" s="283"/>
      <c r="Z86" s="283"/>
      <c r="AA86" s="283"/>
      <c r="AB86" s="283"/>
      <c r="AC86" s="283"/>
      <c r="AD86" s="302">
        <f t="shared" si="13"/>
        <v>0</v>
      </c>
      <c r="AE86" s="305">
        <f t="shared" si="9"/>
        <v>1</v>
      </c>
    </row>
    <row r="87" spans="1:31" x14ac:dyDescent="0.2">
      <c r="B87" s="284" t="s">
        <v>420</v>
      </c>
      <c r="C87" s="283"/>
      <c r="D87" s="283"/>
      <c r="E87" s="283"/>
      <c r="F87" s="283"/>
      <c r="G87" s="283"/>
      <c r="H87" s="283"/>
      <c r="I87" s="301">
        <f t="shared" si="10"/>
        <v>0</v>
      </c>
      <c r="J87" s="283"/>
      <c r="K87" s="283"/>
      <c r="L87" s="283"/>
      <c r="M87" s="283"/>
      <c r="N87" s="283"/>
      <c r="O87" s="283"/>
      <c r="P87" s="302">
        <f t="shared" si="11"/>
        <v>0</v>
      </c>
      <c r="Q87" s="283"/>
      <c r="R87" s="283"/>
      <c r="S87" s="283"/>
      <c r="T87" s="283"/>
      <c r="U87" s="283"/>
      <c r="V87" s="283"/>
      <c r="W87" s="302">
        <f t="shared" si="12"/>
        <v>0</v>
      </c>
      <c r="X87" s="283"/>
      <c r="Y87" s="283"/>
      <c r="Z87" s="283"/>
      <c r="AA87" s="283"/>
      <c r="AB87" s="283"/>
      <c r="AC87" s="283"/>
      <c r="AD87" s="302">
        <f t="shared" si="13"/>
        <v>0</v>
      </c>
      <c r="AE87" s="305">
        <f t="shared" si="9"/>
        <v>0</v>
      </c>
    </row>
    <row r="88" spans="1:31" x14ac:dyDescent="0.2">
      <c r="B88" s="284" t="s">
        <v>410</v>
      </c>
      <c r="C88" s="283"/>
      <c r="D88" s="283"/>
      <c r="E88" s="283"/>
      <c r="F88" s="283"/>
      <c r="G88" s="283"/>
      <c r="H88" s="283"/>
      <c r="I88" s="301">
        <f t="shared" si="10"/>
        <v>0</v>
      </c>
      <c r="J88" s="283"/>
      <c r="K88" s="283"/>
      <c r="L88" s="283"/>
      <c r="M88" s="283"/>
      <c r="N88" s="283">
        <v>1</v>
      </c>
      <c r="O88" s="283"/>
      <c r="P88" s="302">
        <f t="shared" si="11"/>
        <v>1</v>
      </c>
      <c r="Q88" s="283"/>
      <c r="R88" s="283"/>
      <c r="S88" s="283"/>
      <c r="T88" s="283"/>
      <c r="U88" s="283"/>
      <c r="V88" s="283"/>
      <c r="W88" s="302">
        <f t="shared" si="12"/>
        <v>0</v>
      </c>
      <c r="X88" s="283"/>
      <c r="Y88" s="283"/>
      <c r="Z88" s="283"/>
      <c r="AA88" s="283"/>
      <c r="AB88" s="283"/>
      <c r="AC88" s="283"/>
      <c r="AD88" s="302">
        <f t="shared" si="13"/>
        <v>0</v>
      </c>
      <c r="AE88" s="305">
        <f t="shared" si="9"/>
        <v>1</v>
      </c>
    </row>
    <row r="89" spans="1:31" x14ac:dyDescent="0.2">
      <c r="B89" s="284" t="s">
        <v>428</v>
      </c>
      <c r="C89" s="283"/>
      <c r="D89" s="283"/>
      <c r="E89" s="283"/>
      <c r="F89" s="283"/>
      <c r="G89" s="283"/>
      <c r="H89" s="283"/>
      <c r="I89" s="301"/>
      <c r="J89" s="283"/>
      <c r="K89" s="283"/>
      <c r="L89" s="283"/>
      <c r="M89" s="283"/>
      <c r="N89" s="283"/>
      <c r="O89" s="283"/>
      <c r="P89" s="302"/>
      <c r="Q89" s="283">
        <v>1</v>
      </c>
      <c r="R89" s="283"/>
      <c r="S89" s="283"/>
      <c r="T89" s="283"/>
      <c r="U89" s="283"/>
      <c r="V89" s="283"/>
      <c r="W89" s="302"/>
      <c r="X89" s="283"/>
      <c r="Y89" s="283"/>
      <c r="Z89" s="283"/>
      <c r="AA89" s="283"/>
      <c r="AB89" s="283"/>
      <c r="AC89" s="283"/>
      <c r="AD89" s="302"/>
      <c r="AE89" s="305"/>
    </row>
    <row r="90" spans="1:31" x14ac:dyDescent="0.2">
      <c r="B90" s="284" t="s">
        <v>424</v>
      </c>
      <c r="C90" s="283"/>
      <c r="D90" s="283"/>
      <c r="E90" s="283"/>
      <c r="F90" s="283"/>
      <c r="G90" s="283"/>
      <c r="H90" s="283"/>
      <c r="I90" s="301">
        <f t="shared" si="10"/>
        <v>0</v>
      </c>
      <c r="J90" s="283"/>
      <c r="K90" s="283"/>
      <c r="L90" s="283"/>
      <c r="M90" s="283"/>
      <c r="N90" s="283">
        <v>3</v>
      </c>
      <c r="O90" s="283"/>
      <c r="P90" s="302">
        <f t="shared" si="11"/>
        <v>3</v>
      </c>
      <c r="Q90" s="283">
        <v>1</v>
      </c>
      <c r="R90" s="283"/>
      <c r="S90" s="283"/>
      <c r="T90" s="283"/>
      <c r="U90" s="283"/>
      <c r="V90" s="283"/>
      <c r="W90" s="302">
        <f t="shared" si="12"/>
        <v>1</v>
      </c>
      <c r="X90" s="283"/>
      <c r="Y90" s="283"/>
      <c r="Z90" s="283"/>
      <c r="AA90" s="283"/>
      <c r="AB90" s="283"/>
      <c r="AC90" s="283"/>
      <c r="AD90" s="302">
        <f t="shared" si="13"/>
        <v>0</v>
      </c>
      <c r="AE90" s="305">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zoomScaleNormal="100" workbookViewId="0">
      <selection activeCell="J34" sqref="J34"/>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2" spans="1:185" x14ac:dyDescent="0.2">
      <c r="DV2" s="177" t="s">
        <v>9</v>
      </c>
      <c r="DW2" s="8">
        <v>2013</v>
      </c>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c r="DW3"/>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c r="BF4" s="10"/>
      <c r="BI4" s="12"/>
      <c r="BJ4" s="10"/>
      <c r="BM4" s="12"/>
      <c r="BN4" s="10"/>
      <c r="BQ4" s="12"/>
      <c r="BR4" s="10"/>
      <c r="BU4" s="12"/>
      <c r="BV4" s="10"/>
      <c r="BY4" s="12"/>
      <c r="BZ4" s="10"/>
      <c r="CC4" s="12"/>
      <c r="CD4" s="10"/>
      <c r="CG4" s="12"/>
      <c r="CH4" s="10"/>
      <c r="CK4" s="12"/>
      <c r="CL4" s="10"/>
      <c r="CO4" s="12"/>
      <c r="CP4" s="10"/>
      <c r="CS4" s="12"/>
      <c r="CT4" s="10"/>
      <c r="CU4" s="10"/>
      <c r="CW4" s="12"/>
      <c r="CX4" s="10"/>
      <c r="CY4" s="10"/>
      <c r="DA4" s="12"/>
      <c r="DB4" s="10"/>
      <c r="DC4" s="10"/>
      <c r="DE4" s="12"/>
      <c r="DF4" s="10"/>
      <c r="DG4" s="10"/>
      <c r="DI4" s="12"/>
      <c r="DJ4" s="10"/>
      <c r="DK4" s="10"/>
      <c r="DM4" s="12"/>
      <c r="DN4" s="10"/>
      <c r="DO4" s="10"/>
      <c r="DQ4" s="12">
        <v>1</v>
      </c>
      <c r="DR4" s="10" t="s">
        <v>96</v>
      </c>
      <c r="DS4" s="10"/>
      <c r="DU4" s="12">
        <v>1</v>
      </c>
      <c r="DV4" s="10" t="s">
        <v>99</v>
      </c>
      <c r="DW4" s="10">
        <v>203</v>
      </c>
      <c r="DY4" s="8"/>
      <c r="DZ4" s="177"/>
      <c r="EA4" s="8"/>
      <c r="EC4" s="8"/>
      <c r="ED4" s="177"/>
      <c r="EE4" s="8"/>
      <c r="EG4" s="8"/>
      <c r="EH4" s="177"/>
      <c r="EI4" s="8"/>
      <c r="EL4" s="8"/>
      <c r="EM4" s="177"/>
      <c r="EN4" s="8"/>
      <c r="EP4" s="8"/>
      <c r="EQ4" s="177"/>
      <c r="ER4" s="8"/>
      <c r="ET4" s="8"/>
      <c r="EU4" s="177"/>
      <c r="EV4" s="8"/>
      <c r="EX4" s="8"/>
      <c r="EY4" s="177"/>
      <c r="EZ4" s="8"/>
      <c r="FB4" s="8"/>
      <c r="FC4" s="177"/>
      <c r="FD4" s="8"/>
      <c r="FF4" s="8"/>
      <c r="FG4" s="177"/>
      <c r="FH4" s="8"/>
      <c r="FK4" s="177"/>
      <c r="FL4" s="8"/>
      <c r="FN4" s="8"/>
      <c r="FO4" s="177"/>
      <c r="FP4" s="8"/>
      <c r="FR4" s="8"/>
      <c r="FS4" s="177"/>
      <c r="FT4" s="8"/>
      <c r="FV4" s="8"/>
      <c r="FW4" s="177"/>
      <c r="FX4" s="8"/>
      <c r="FZ4" s="8"/>
      <c r="GA4" s="177"/>
      <c r="GB4" s="8"/>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1</v>
      </c>
      <c r="BF5" s="10" t="s">
        <v>99</v>
      </c>
      <c r="BG5" s="10">
        <v>192</v>
      </c>
      <c r="BI5" s="12">
        <v>1</v>
      </c>
      <c r="BJ5" s="10" t="s">
        <v>188</v>
      </c>
      <c r="BK5" s="10">
        <v>203</v>
      </c>
      <c r="BM5" s="12">
        <v>1</v>
      </c>
      <c r="BN5" s="10" t="s">
        <v>96</v>
      </c>
      <c r="BO5" s="10"/>
      <c r="BQ5" s="12">
        <v>1</v>
      </c>
      <c r="BR5" s="10" t="s">
        <v>196</v>
      </c>
      <c r="BS5" s="10">
        <v>223</v>
      </c>
      <c r="BU5" s="12">
        <v>1</v>
      </c>
      <c r="BV5" s="10" t="s">
        <v>95</v>
      </c>
      <c r="BW5" s="10"/>
      <c r="BY5" s="12">
        <v>1</v>
      </c>
      <c r="BZ5" s="10" t="s">
        <v>201</v>
      </c>
      <c r="CA5" s="10">
        <v>227</v>
      </c>
      <c r="CC5" s="12">
        <v>1</v>
      </c>
      <c r="CD5" s="10" t="s">
        <v>205</v>
      </c>
      <c r="CE5" s="10">
        <v>208</v>
      </c>
      <c r="CG5" s="12">
        <v>1</v>
      </c>
      <c r="CH5" s="10" t="s">
        <v>95</v>
      </c>
      <c r="CI5" s="10"/>
      <c r="CK5" s="12">
        <v>1</v>
      </c>
      <c r="CL5" s="10" t="s">
        <v>99</v>
      </c>
      <c r="CM5" s="10"/>
      <c r="CO5" s="12">
        <v>1</v>
      </c>
      <c r="CP5" s="10" t="s">
        <v>97</v>
      </c>
      <c r="CQ5" s="10">
        <v>222</v>
      </c>
      <c r="CS5" s="12">
        <v>1</v>
      </c>
      <c r="CT5" s="10" t="s">
        <v>97</v>
      </c>
      <c r="CU5" s="10">
        <v>215</v>
      </c>
      <c r="CW5" s="12">
        <v>1</v>
      </c>
      <c r="CX5" s="10" t="s">
        <v>100</v>
      </c>
      <c r="CY5" s="10">
        <v>216</v>
      </c>
      <c r="DA5" s="12">
        <v>1</v>
      </c>
      <c r="DB5" s="10" t="s">
        <v>98</v>
      </c>
      <c r="DC5" s="10">
        <v>211</v>
      </c>
      <c r="DE5" s="12">
        <v>1</v>
      </c>
      <c r="DF5" s="10" t="s">
        <v>232</v>
      </c>
      <c r="DG5" s="10"/>
      <c r="DI5" s="12">
        <v>1</v>
      </c>
      <c r="DJ5" s="10" t="s">
        <v>100</v>
      </c>
      <c r="DK5" s="10">
        <v>205</v>
      </c>
      <c r="DM5" s="12">
        <v>1</v>
      </c>
      <c r="DN5" s="10" t="s">
        <v>21</v>
      </c>
      <c r="DO5" s="10">
        <v>192</v>
      </c>
      <c r="DQ5" s="12">
        <v>2</v>
      </c>
      <c r="DR5" s="10" t="s">
        <v>100</v>
      </c>
      <c r="DS5" s="10" t="s">
        <v>192</v>
      </c>
      <c r="DU5" s="12">
        <v>2</v>
      </c>
      <c r="DV5" s="10" t="s">
        <v>98</v>
      </c>
      <c r="DW5" s="10">
        <v>205</v>
      </c>
      <c r="DY5" s="12">
        <v>1</v>
      </c>
      <c r="DZ5" s="10" t="s">
        <v>188</v>
      </c>
      <c r="EA5" s="10">
        <v>205</v>
      </c>
      <c r="EC5" s="12">
        <v>1</v>
      </c>
      <c r="ED5" s="10" t="s">
        <v>96</v>
      </c>
      <c r="EE5" s="10"/>
      <c r="EG5" s="12">
        <v>1</v>
      </c>
      <c r="EH5" s="10" t="s">
        <v>98</v>
      </c>
      <c r="EI5" s="10" t="s">
        <v>247</v>
      </c>
      <c r="EL5" s="12">
        <v>1</v>
      </c>
      <c r="EM5" s="10" t="s">
        <v>95</v>
      </c>
      <c r="EN5" s="10"/>
      <c r="EP5" s="12">
        <v>1</v>
      </c>
      <c r="EQ5" s="10" t="s">
        <v>95</v>
      </c>
      <c r="ER5" s="10"/>
      <c r="ET5" s="12">
        <v>1</v>
      </c>
      <c r="EU5" s="10" t="s">
        <v>202</v>
      </c>
      <c r="EV5" s="10">
        <v>246</v>
      </c>
      <c r="EX5" s="12">
        <v>1</v>
      </c>
      <c r="EY5" s="10" t="s">
        <v>21</v>
      </c>
      <c r="EZ5" s="10">
        <v>234</v>
      </c>
      <c r="FB5" s="12">
        <v>1</v>
      </c>
      <c r="FC5" s="10" t="s">
        <v>96</v>
      </c>
      <c r="FD5" s="10"/>
      <c r="FF5" s="12">
        <v>1</v>
      </c>
      <c r="FG5" s="10" t="s">
        <v>99</v>
      </c>
      <c r="FH5" s="10">
        <v>248</v>
      </c>
      <c r="FJ5" s="12">
        <v>1</v>
      </c>
      <c r="FK5" s="10" t="s">
        <v>97</v>
      </c>
      <c r="FL5" s="10">
        <v>258</v>
      </c>
      <c r="FN5" s="12">
        <v>1</v>
      </c>
      <c r="FO5" s="10" t="s">
        <v>100</v>
      </c>
      <c r="FP5" s="10">
        <v>0</v>
      </c>
      <c r="FR5" s="12">
        <v>1</v>
      </c>
      <c r="FS5" s="10" t="s">
        <v>98</v>
      </c>
      <c r="FT5" s="10">
        <v>243</v>
      </c>
      <c r="FV5" s="12">
        <v>1</v>
      </c>
      <c r="FW5" s="10" t="s">
        <v>95</v>
      </c>
      <c r="FX5" s="10"/>
      <c r="FZ5" s="12">
        <v>1</v>
      </c>
      <c r="GA5" s="10" t="s">
        <v>100</v>
      </c>
      <c r="GB5" s="10">
        <v>258</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2</v>
      </c>
      <c r="BF6" s="10" t="s">
        <v>98</v>
      </c>
      <c r="BG6">
        <v>204</v>
      </c>
      <c r="BI6" s="12">
        <v>2</v>
      </c>
      <c r="BJ6" s="10" t="s">
        <v>95</v>
      </c>
      <c r="BK6" s="8">
        <f>SUM(BK5)</f>
        <v>203</v>
      </c>
      <c r="BM6" s="12">
        <v>2</v>
      </c>
      <c r="BN6" s="10" t="s">
        <v>100</v>
      </c>
      <c r="BO6" s="10">
        <v>213</v>
      </c>
      <c r="BQ6" s="12">
        <v>2</v>
      </c>
      <c r="BR6" s="10" t="s">
        <v>21</v>
      </c>
      <c r="BS6" s="10">
        <v>211</v>
      </c>
      <c r="BU6" s="12">
        <v>2</v>
      </c>
      <c r="BV6" s="10" t="s">
        <v>96</v>
      </c>
      <c r="BW6" s="10"/>
      <c r="BY6" s="12">
        <v>2</v>
      </c>
      <c r="BZ6" s="10" t="s">
        <v>202</v>
      </c>
      <c r="CA6" s="10">
        <v>219</v>
      </c>
      <c r="CC6" s="12">
        <v>2</v>
      </c>
      <c r="CD6" s="10" t="s">
        <v>188</v>
      </c>
      <c r="CE6" s="10">
        <v>231</v>
      </c>
      <c r="CG6" s="12">
        <v>2</v>
      </c>
      <c r="CH6" s="10" t="s">
        <v>96</v>
      </c>
      <c r="CI6" s="10"/>
      <c r="CK6" s="12">
        <v>2</v>
      </c>
      <c r="CL6" s="10" t="s">
        <v>98</v>
      </c>
      <c r="CM6" s="10">
        <v>230</v>
      </c>
      <c r="CO6" s="12">
        <v>2</v>
      </c>
      <c r="CP6" s="10" t="s">
        <v>95</v>
      </c>
      <c r="CQ6" s="8">
        <f>SUM(CQ5)</f>
        <v>222</v>
      </c>
      <c r="CS6" s="12">
        <v>2</v>
      </c>
      <c r="CT6" s="10" t="s">
        <v>95</v>
      </c>
      <c r="CU6" s="8">
        <f>SUM(CU5)</f>
        <v>215</v>
      </c>
      <c r="CW6" s="12">
        <v>2</v>
      </c>
      <c r="CX6" s="10" t="s">
        <v>99</v>
      </c>
      <c r="CY6" s="10">
        <v>210</v>
      </c>
      <c r="DA6" s="12">
        <v>2</v>
      </c>
      <c r="DB6" s="10" t="s">
        <v>21</v>
      </c>
      <c r="DC6" s="10">
        <v>206</v>
      </c>
      <c r="DE6" s="12">
        <v>2</v>
      </c>
      <c r="DF6" s="10" t="s">
        <v>96</v>
      </c>
      <c r="DG6" s="10"/>
      <c r="DI6" s="12">
        <v>2</v>
      </c>
      <c r="DJ6" s="10" t="s">
        <v>99</v>
      </c>
      <c r="DK6" s="10">
        <v>195</v>
      </c>
      <c r="DM6" s="12">
        <v>2</v>
      </c>
      <c r="DN6" s="10" t="s">
        <v>97</v>
      </c>
      <c r="DO6" s="10">
        <v>193</v>
      </c>
      <c r="DQ6" s="12">
        <v>3</v>
      </c>
      <c r="DR6" s="10" t="s">
        <v>99</v>
      </c>
      <c r="DS6" s="10">
        <v>206</v>
      </c>
      <c r="DU6" s="12">
        <v>3</v>
      </c>
      <c r="DV6" s="10" t="s">
        <v>21</v>
      </c>
      <c r="DW6" s="10">
        <v>197</v>
      </c>
      <c r="DY6" s="12">
        <v>2</v>
      </c>
      <c r="DZ6" s="10" t="s">
        <v>95</v>
      </c>
      <c r="EA6" s="8">
        <f>SUM(EA5)</f>
        <v>205</v>
      </c>
      <c r="EC6" s="12">
        <v>2</v>
      </c>
      <c r="ED6" s="10" t="s">
        <v>100</v>
      </c>
      <c r="EE6" s="10">
        <v>226</v>
      </c>
      <c r="EG6" s="12">
        <v>2</v>
      </c>
      <c r="EH6" s="10" t="s">
        <v>21</v>
      </c>
      <c r="EI6" s="10">
        <v>223</v>
      </c>
      <c r="EL6" s="12">
        <v>2</v>
      </c>
      <c r="EM6" s="10" t="s">
        <v>96</v>
      </c>
      <c r="EN6" s="10"/>
      <c r="EP6" s="12">
        <v>2</v>
      </c>
      <c r="EQ6" s="10" t="s">
        <v>96</v>
      </c>
      <c r="ER6" s="10"/>
      <c r="ET6" s="12">
        <v>2</v>
      </c>
      <c r="EU6" s="10" t="s">
        <v>98</v>
      </c>
      <c r="EV6" s="10">
        <v>247</v>
      </c>
      <c r="EX6" s="12">
        <v>2</v>
      </c>
      <c r="EY6" s="10" t="s">
        <v>97</v>
      </c>
      <c r="EZ6" s="10">
        <v>241</v>
      </c>
      <c r="FB6" s="12">
        <v>2</v>
      </c>
      <c r="FC6" s="10" t="s">
        <v>201</v>
      </c>
      <c r="FD6" s="10">
        <v>253</v>
      </c>
      <c r="FF6" s="12">
        <v>2</v>
      </c>
      <c r="FG6" s="10" t="s">
        <v>98</v>
      </c>
      <c r="FH6" s="10">
        <v>251</v>
      </c>
      <c r="FJ6" s="12">
        <v>2</v>
      </c>
      <c r="FK6" s="10" t="s">
        <v>95</v>
      </c>
      <c r="FL6" s="8">
        <f>SUM(FL5)</f>
        <v>258</v>
      </c>
      <c r="FN6" s="12">
        <v>2</v>
      </c>
      <c r="FO6" s="10" t="s">
        <v>99</v>
      </c>
      <c r="FP6" s="10">
        <v>237</v>
      </c>
      <c r="FR6" s="12">
        <v>2</v>
      </c>
      <c r="FS6" s="10" t="s">
        <v>21</v>
      </c>
      <c r="FT6" s="10">
        <v>239</v>
      </c>
      <c r="FV6" s="12">
        <v>2</v>
      </c>
      <c r="FW6" s="10" t="s">
        <v>96</v>
      </c>
      <c r="FX6" s="10"/>
      <c r="FZ6" s="12">
        <v>2</v>
      </c>
      <c r="GA6" s="10" t="s">
        <v>99</v>
      </c>
      <c r="GB6" s="10">
        <v>247</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3</v>
      </c>
      <c r="BF7" s="10" t="s">
        <v>21</v>
      </c>
      <c r="BG7">
        <v>198</v>
      </c>
      <c r="BI7" s="12">
        <v>3</v>
      </c>
      <c r="BJ7" s="10" t="s">
        <v>96</v>
      </c>
      <c r="BK7" s="10"/>
      <c r="BM7" s="12">
        <v>3</v>
      </c>
      <c r="BN7" s="10" t="s">
        <v>99</v>
      </c>
      <c r="BO7" s="10">
        <v>202</v>
      </c>
      <c r="BQ7" s="12">
        <v>3</v>
      </c>
      <c r="BR7" s="10" t="s">
        <v>97</v>
      </c>
      <c r="BS7" s="10">
        <v>231</v>
      </c>
      <c r="BU7" s="12">
        <v>3</v>
      </c>
      <c r="BV7" s="10" t="s">
        <v>100</v>
      </c>
      <c r="BW7" s="10" t="s">
        <v>192</v>
      </c>
      <c r="BY7" s="12">
        <v>3</v>
      </c>
      <c r="BZ7" s="10" t="s">
        <v>98</v>
      </c>
      <c r="CA7" s="10">
        <v>225</v>
      </c>
      <c r="CC7" s="12">
        <v>3</v>
      </c>
      <c r="CD7" s="10" t="s">
        <v>95</v>
      </c>
      <c r="CE7" s="8">
        <f>SUM(CE5:CE6)</f>
        <v>439</v>
      </c>
      <c r="CG7" s="12">
        <v>3</v>
      </c>
      <c r="CH7" s="10" t="s">
        <v>100</v>
      </c>
      <c r="CI7" s="10">
        <v>225</v>
      </c>
      <c r="CK7" s="12">
        <v>3</v>
      </c>
      <c r="CL7" s="10" t="s">
        <v>21</v>
      </c>
      <c r="CM7" s="10">
        <v>219</v>
      </c>
      <c r="CO7" s="12">
        <v>3</v>
      </c>
      <c r="CP7" s="10" t="s">
        <v>96</v>
      </c>
      <c r="CQ7" s="10"/>
      <c r="CS7" s="12">
        <v>3</v>
      </c>
      <c r="CT7" s="10" t="s">
        <v>96</v>
      </c>
      <c r="CU7" s="10"/>
      <c r="CW7" s="12">
        <v>3</v>
      </c>
      <c r="CX7" s="10" t="s">
        <v>98</v>
      </c>
      <c r="CY7" s="10">
        <v>209</v>
      </c>
      <c r="DA7" s="12">
        <v>3</v>
      </c>
      <c r="DB7" s="10" t="s">
        <v>97</v>
      </c>
      <c r="DC7" s="10">
        <v>209</v>
      </c>
      <c r="DE7" s="12">
        <v>3</v>
      </c>
      <c r="DF7" s="10" t="s">
        <v>100</v>
      </c>
      <c r="DG7" s="10">
        <v>208</v>
      </c>
      <c r="DI7" s="12">
        <v>3</v>
      </c>
      <c r="DJ7" s="10" t="s">
        <v>98</v>
      </c>
      <c r="DK7" s="10">
        <v>202</v>
      </c>
      <c r="DM7" s="12">
        <v>3</v>
      </c>
      <c r="DN7" s="10" t="s">
        <v>95</v>
      </c>
      <c r="DO7" s="8">
        <f>SUM(DO5:DO6)</f>
        <v>385</v>
      </c>
      <c r="DQ7" s="12">
        <v>4</v>
      </c>
      <c r="DR7" s="10" t="s">
        <v>98</v>
      </c>
      <c r="DS7" s="10">
        <v>208</v>
      </c>
      <c r="DU7" s="12">
        <v>4</v>
      </c>
      <c r="DV7" s="10" t="s">
        <v>97</v>
      </c>
      <c r="DW7" s="10">
        <v>202</v>
      </c>
      <c r="DY7" s="12">
        <v>3</v>
      </c>
      <c r="DZ7" s="10" t="s">
        <v>96</v>
      </c>
      <c r="EA7" s="10"/>
      <c r="EC7" s="12">
        <v>3</v>
      </c>
      <c r="ED7" s="10" t="s">
        <v>99</v>
      </c>
      <c r="EE7" s="10">
        <v>223</v>
      </c>
      <c r="EG7" s="12">
        <v>3</v>
      </c>
      <c r="EH7" s="10" t="s">
        <v>97</v>
      </c>
      <c r="EI7" s="10">
        <v>227</v>
      </c>
      <c r="EL7" s="12">
        <v>3</v>
      </c>
      <c r="EM7" s="10" t="s">
        <v>100</v>
      </c>
      <c r="EN7" s="10">
        <v>244</v>
      </c>
      <c r="EP7" s="12">
        <v>3</v>
      </c>
      <c r="EQ7" s="10" t="s">
        <v>100</v>
      </c>
      <c r="ER7" s="10">
        <v>241</v>
      </c>
      <c r="ET7" s="12">
        <v>3</v>
      </c>
      <c r="EU7" s="10" t="s">
        <v>21</v>
      </c>
      <c r="EV7" s="10">
        <v>242</v>
      </c>
      <c r="EX7" s="12">
        <v>3</v>
      </c>
      <c r="EY7" s="10" t="s">
        <v>95</v>
      </c>
      <c r="EZ7" s="8">
        <f>SUM(EZ5:EZ6)</f>
        <v>475</v>
      </c>
      <c r="FB7" s="12">
        <v>3</v>
      </c>
      <c r="FC7" s="10" t="s">
        <v>99</v>
      </c>
      <c r="FD7" s="10">
        <v>242</v>
      </c>
      <c r="FF7" s="12">
        <v>3</v>
      </c>
      <c r="FG7" s="10" t="s">
        <v>21</v>
      </c>
      <c r="FH7" s="10">
        <v>251</v>
      </c>
      <c r="FJ7" s="12">
        <v>3</v>
      </c>
      <c r="FK7" s="10" t="s">
        <v>96</v>
      </c>
      <c r="FL7" s="10"/>
      <c r="FN7" s="12">
        <v>3</v>
      </c>
      <c r="FO7" s="10" t="s">
        <v>98</v>
      </c>
      <c r="FP7" s="10">
        <v>242</v>
      </c>
      <c r="FR7" s="12">
        <v>3</v>
      </c>
      <c r="FS7" s="10" t="s">
        <v>97</v>
      </c>
      <c r="FT7" s="10">
        <v>244</v>
      </c>
      <c r="FV7" s="12">
        <v>3</v>
      </c>
      <c r="FW7" s="10" t="s">
        <v>100</v>
      </c>
      <c r="FX7" s="10">
        <v>247</v>
      </c>
      <c r="FZ7" s="12">
        <v>3</v>
      </c>
      <c r="GA7" s="10" t="s">
        <v>98</v>
      </c>
      <c r="GB7" s="10">
        <v>253</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4</v>
      </c>
      <c r="BF8" s="10" t="s">
        <v>97</v>
      </c>
      <c r="BG8">
        <v>212</v>
      </c>
      <c r="BI8" s="12">
        <v>4</v>
      </c>
      <c r="BJ8" s="10" t="s">
        <v>100</v>
      </c>
      <c r="BK8" s="10">
        <v>189</v>
      </c>
      <c r="BM8" s="12">
        <v>4</v>
      </c>
      <c r="BN8" s="10" t="s">
        <v>98</v>
      </c>
      <c r="BO8" s="10" t="s">
        <v>192</v>
      </c>
      <c r="BQ8" s="12">
        <v>4</v>
      </c>
      <c r="BR8" s="10" t="s">
        <v>95</v>
      </c>
      <c r="BS8" s="8">
        <f>SUM(BS5:BS7)</f>
        <v>665</v>
      </c>
      <c r="BU8" s="12">
        <v>4</v>
      </c>
      <c r="BV8" s="10" t="s">
        <v>99</v>
      </c>
      <c r="BW8" s="10">
        <v>216</v>
      </c>
      <c r="BY8" s="12">
        <v>4</v>
      </c>
      <c r="BZ8" s="10" t="s">
        <v>21</v>
      </c>
      <c r="CA8" s="10">
        <v>221</v>
      </c>
      <c r="CC8" s="12">
        <v>4</v>
      </c>
      <c r="CD8" s="10" t="s">
        <v>96</v>
      </c>
      <c r="CE8" s="10"/>
      <c r="CG8" s="12">
        <v>4</v>
      </c>
      <c r="CH8" s="10" t="s">
        <v>99</v>
      </c>
      <c r="CI8" s="10">
        <v>212</v>
      </c>
      <c r="CK8" s="12">
        <v>4</v>
      </c>
      <c r="CL8" s="10" t="s">
        <v>97</v>
      </c>
      <c r="CM8" s="10">
        <v>233</v>
      </c>
      <c r="CO8" s="12">
        <v>4</v>
      </c>
      <c r="CP8" s="10" t="s">
        <v>100</v>
      </c>
      <c r="CQ8" s="10">
        <v>218</v>
      </c>
      <c r="CS8" s="12">
        <v>4</v>
      </c>
      <c r="CT8" s="10" t="s">
        <v>100</v>
      </c>
      <c r="CU8" s="10">
        <v>218</v>
      </c>
      <c r="CW8" s="12">
        <v>4</v>
      </c>
      <c r="CX8" s="10" t="s">
        <v>21</v>
      </c>
      <c r="CY8" s="10">
        <v>200</v>
      </c>
      <c r="DA8" s="12">
        <v>4</v>
      </c>
      <c r="DB8" s="10" t="s">
        <v>95</v>
      </c>
      <c r="DC8" s="8">
        <f>SUM(DC5:DC7)</f>
        <v>626</v>
      </c>
      <c r="DE8" s="12">
        <v>4</v>
      </c>
      <c r="DF8" s="10" t="s">
        <v>99</v>
      </c>
      <c r="DG8" s="10">
        <v>203</v>
      </c>
      <c r="DI8" s="12">
        <v>4</v>
      </c>
      <c r="DJ8" s="10" t="s">
        <v>21</v>
      </c>
      <c r="DK8" s="10" t="s">
        <v>192</v>
      </c>
      <c r="DM8" s="12">
        <v>4</v>
      </c>
      <c r="DN8" s="10" t="s">
        <v>96</v>
      </c>
      <c r="DO8" s="10"/>
      <c r="DQ8" s="12">
        <v>5</v>
      </c>
      <c r="DR8" s="10" t="s">
        <v>21</v>
      </c>
      <c r="DS8" s="10">
        <v>206</v>
      </c>
      <c r="DU8" s="12">
        <v>5</v>
      </c>
      <c r="DV8" s="10" t="s">
        <v>95</v>
      </c>
      <c r="DW8" s="8">
        <f>SUM(DW4:DW7)</f>
        <v>807</v>
      </c>
      <c r="DY8" s="12">
        <v>4</v>
      </c>
      <c r="DZ8" s="10" t="s">
        <v>100</v>
      </c>
      <c r="EA8" s="10">
        <v>214</v>
      </c>
      <c r="EC8" s="12">
        <v>4</v>
      </c>
      <c r="ED8" s="10" t="s">
        <v>98</v>
      </c>
      <c r="EE8" s="10">
        <v>220</v>
      </c>
      <c r="EG8" s="12">
        <v>4</v>
      </c>
      <c r="EH8" s="10" t="s">
        <v>95</v>
      </c>
      <c r="EI8" s="8">
        <f>SUM(EI6:EI7)</f>
        <v>450</v>
      </c>
      <c r="EL8" s="12">
        <v>4</v>
      </c>
      <c r="EM8" s="10" t="s">
        <v>99</v>
      </c>
      <c r="EN8" s="10">
        <v>238</v>
      </c>
      <c r="EP8" s="12">
        <v>4</v>
      </c>
      <c r="EQ8" s="10" t="s">
        <v>99</v>
      </c>
      <c r="ER8" s="10">
        <v>229</v>
      </c>
      <c r="ET8" s="12">
        <v>4</v>
      </c>
      <c r="EU8" s="10" t="s">
        <v>97</v>
      </c>
      <c r="EV8" s="10">
        <v>249</v>
      </c>
      <c r="EX8" s="12">
        <v>4</v>
      </c>
      <c r="EY8" s="10" t="s">
        <v>96</v>
      </c>
      <c r="EZ8" s="10"/>
      <c r="FB8" s="12">
        <v>4</v>
      </c>
      <c r="FC8" s="10" t="s">
        <v>98</v>
      </c>
      <c r="FD8" s="10">
        <v>244</v>
      </c>
      <c r="FF8" s="12">
        <v>4</v>
      </c>
      <c r="FG8" s="10" t="s">
        <v>97</v>
      </c>
      <c r="FH8" s="10">
        <v>0</v>
      </c>
      <c r="FJ8" s="12">
        <v>4</v>
      </c>
      <c r="FK8" s="10" t="s">
        <v>100</v>
      </c>
      <c r="FL8" s="10">
        <v>265</v>
      </c>
      <c r="FN8" s="12">
        <v>4</v>
      </c>
      <c r="FO8" s="10" t="s">
        <v>21</v>
      </c>
      <c r="FP8" s="10">
        <v>243</v>
      </c>
      <c r="FR8" s="12">
        <v>4</v>
      </c>
      <c r="FS8" s="10" t="s">
        <v>95</v>
      </c>
      <c r="FT8" s="8">
        <f>SUM(FT5:FT7)</f>
        <v>726</v>
      </c>
      <c r="FV8" s="12">
        <v>4</v>
      </c>
      <c r="FW8" s="10" t="s">
        <v>99</v>
      </c>
      <c r="FX8" s="10">
        <v>241</v>
      </c>
      <c r="FZ8" s="12">
        <v>4</v>
      </c>
      <c r="GA8" s="10" t="s">
        <v>21</v>
      </c>
      <c r="GB8" s="10">
        <v>250</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5</v>
      </c>
      <c r="BF9" s="10" t="s">
        <v>95</v>
      </c>
      <c r="BG9" s="8">
        <f>SUM(BG5:BG8)</f>
        <v>806</v>
      </c>
      <c r="BI9" s="12">
        <v>5</v>
      </c>
      <c r="BJ9" s="10" t="s">
        <v>99</v>
      </c>
      <c r="BK9" s="10">
        <v>188</v>
      </c>
      <c r="BM9" s="12">
        <v>5</v>
      </c>
      <c r="BN9" s="10" t="s">
        <v>21</v>
      </c>
      <c r="BO9" s="10">
        <v>198</v>
      </c>
      <c r="BQ9" s="12">
        <v>5</v>
      </c>
      <c r="BR9" s="10" t="s">
        <v>96</v>
      </c>
      <c r="BS9" s="10"/>
      <c r="BU9" s="12">
        <v>5</v>
      </c>
      <c r="BV9" s="10" t="s">
        <v>98</v>
      </c>
      <c r="BW9" s="10">
        <v>225</v>
      </c>
      <c r="BY9" s="12">
        <v>5</v>
      </c>
      <c r="BZ9" s="10" t="s">
        <v>97</v>
      </c>
      <c r="CA9" s="10">
        <v>226</v>
      </c>
      <c r="CC9" s="12">
        <v>5</v>
      </c>
      <c r="CD9" s="10" t="s">
        <v>100</v>
      </c>
      <c r="CE9" s="10">
        <v>222</v>
      </c>
      <c r="CG9" s="12">
        <v>5</v>
      </c>
      <c r="CH9" s="10" t="s">
        <v>98</v>
      </c>
      <c r="CI9" s="10">
        <v>225</v>
      </c>
      <c r="CK9" s="12">
        <v>5</v>
      </c>
      <c r="CL9" s="10" t="s">
        <v>95</v>
      </c>
      <c r="CM9" s="8">
        <f>SUM(CM5:CM8)</f>
        <v>682</v>
      </c>
      <c r="CO9" s="12">
        <v>5</v>
      </c>
      <c r="CP9" s="10" t="s">
        <v>99</v>
      </c>
      <c r="CQ9" s="10">
        <v>215</v>
      </c>
      <c r="CS9" s="12">
        <v>5</v>
      </c>
      <c r="CT9" s="10" t="s">
        <v>99</v>
      </c>
      <c r="CU9" s="10">
        <v>214</v>
      </c>
      <c r="CW9" s="12">
        <v>5</v>
      </c>
      <c r="CX9" s="10" t="s">
        <v>97</v>
      </c>
      <c r="CY9" s="10">
        <v>204</v>
      </c>
      <c r="DA9" s="12">
        <v>5</v>
      </c>
      <c r="DB9" s="10" t="s">
        <v>96</v>
      </c>
      <c r="DC9" s="10"/>
      <c r="DE9" s="12">
        <v>5</v>
      </c>
      <c r="DF9" s="10" t="s">
        <v>98</v>
      </c>
      <c r="DG9" s="10">
        <v>203</v>
      </c>
      <c r="DI9" s="12">
        <v>5</v>
      </c>
      <c r="DJ9" s="10" t="s">
        <v>97</v>
      </c>
      <c r="DK9" s="10">
        <v>202</v>
      </c>
      <c r="DM9" s="12">
        <v>5</v>
      </c>
      <c r="DN9" s="10" t="s">
        <v>100</v>
      </c>
      <c r="DO9" s="10">
        <v>201</v>
      </c>
      <c r="DQ9" s="12">
        <v>6</v>
      </c>
      <c r="DR9" s="10" t="s">
        <v>97</v>
      </c>
      <c r="DS9" s="10">
        <v>206</v>
      </c>
      <c r="DU9" s="12">
        <v>6</v>
      </c>
      <c r="DV9" s="10" t="s">
        <v>96</v>
      </c>
      <c r="DW9" s="10"/>
      <c r="DY9" s="12">
        <v>5</v>
      </c>
      <c r="DZ9" s="10" t="s">
        <v>99</v>
      </c>
      <c r="EA9" s="10">
        <v>208</v>
      </c>
      <c r="EC9" s="12">
        <v>5</v>
      </c>
      <c r="ED9" s="10" t="s">
        <v>21</v>
      </c>
      <c r="EE9" s="10">
        <v>224</v>
      </c>
      <c r="EG9" s="12">
        <v>5</v>
      </c>
      <c r="EH9" s="10" t="s">
        <v>96</v>
      </c>
      <c r="EI9" s="10"/>
      <c r="EL9" s="12">
        <v>5</v>
      </c>
      <c r="EM9" s="10" t="s">
        <v>98</v>
      </c>
      <c r="EN9" s="10">
        <v>238</v>
      </c>
      <c r="EP9" s="12">
        <v>5</v>
      </c>
      <c r="EQ9" s="10" t="s">
        <v>98</v>
      </c>
      <c r="ER9" s="10">
        <v>232</v>
      </c>
      <c r="ET9" s="12">
        <v>5</v>
      </c>
      <c r="EU9" s="10" t="s">
        <v>95</v>
      </c>
      <c r="EV9" s="8">
        <f>SUM(EV5:EV8)</f>
        <v>984</v>
      </c>
      <c r="EX9" s="12">
        <v>5</v>
      </c>
      <c r="EY9" s="10" t="s">
        <v>100</v>
      </c>
      <c r="EZ9" s="10">
        <v>244</v>
      </c>
      <c r="FB9" s="12">
        <v>5</v>
      </c>
      <c r="FC9" s="10" t="s">
        <v>21</v>
      </c>
      <c r="FD9" s="10">
        <v>238</v>
      </c>
      <c r="FF9" s="12">
        <v>5</v>
      </c>
      <c r="FG9" s="10" t="s">
        <v>95</v>
      </c>
      <c r="FH9" s="8">
        <f>SUM(FH5:FH8)</f>
        <v>750</v>
      </c>
      <c r="FJ9" s="12">
        <v>5</v>
      </c>
      <c r="FK9" s="10" t="s">
        <v>99</v>
      </c>
      <c r="FL9" s="10">
        <v>250</v>
      </c>
      <c r="FN9" s="12">
        <v>5</v>
      </c>
      <c r="FO9" s="10" t="s">
        <v>97</v>
      </c>
      <c r="FP9" s="10">
        <v>242</v>
      </c>
      <c r="FR9" s="12">
        <v>5</v>
      </c>
      <c r="FS9" s="10" t="s">
        <v>96</v>
      </c>
      <c r="FT9" s="10"/>
      <c r="FV9" s="12">
        <v>5</v>
      </c>
      <c r="FW9" s="10" t="s">
        <v>98</v>
      </c>
      <c r="FX9" s="10">
        <v>239</v>
      </c>
      <c r="FZ9" s="12">
        <v>5</v>
      </c>
      <c r="GA9" s="10" t="s">
        <v>97</v>
      </c>
      <c r="GB9" s="10">
        <v>255</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6</v>
      </c>
      <c r="BF10" s="10" t="s">
        <v>96</v>
      </c>
      <c r="BI10" s="12">
        <v>6</v>
      </c>
      <c r="BJ10" s="10" t="s">
        <v>98</v>
      </c>
      <c r="BK10">
        <v>195</v>
      </c>
      <c r="BM10" s="12">
        <v>6</v>
      </c>
      <c r="BN10" s="10" t="s">
        <v>97</v>
      </c>
      <c r="BO10" s="10">
        <v>221</v>
      </c>
      <c r="BQ10" s="12">
        <v>6</v>
      </c>
      <c r="BR10" s="10" t="s">
        <v>100</v>
      </c>
      <c r="BS10" s="10">
        <v>223</v>
      </c>
      <c r="BU10" s="12">
        <v>6</v>
      </c>
      <c r="BV10" s="10" t="s">
        <v>21</v>
      </c>
      <c r="BW10" s="10">
        <v>215</v>
      </c>
      <c r="BY10" s="12">
        <v>6</v>
      </c>
      <c r="BZ10" s="10" t="s">
        <v>95</v>
      </c>
      <c r="CA10" s="8">
        <f>SUM(CA5:CA9)</f>
        <v>1118</v>
      </c>
      <c r="CC10" s="12">
        <v>6</v>
      </c>
      <c r="CD10" s="10" t="s">
        <v>99</v>
      </c>
      <c r="CE10" s="10">
        <v>212</v>
      </c>
      <c r="CG10" s="12">
        <v>6</v>
      </c>
      <c r="CH10" s="10" t="s">
        <v>21</v>
      </c>
      <c r="CI10" s="10">
        <v>211</v>
      </c>
      <c r="CK10" s="12">
        <v>6</v>
      </c>
      <c r="CL10" s="10" t="s">
        <v>96</v>
      </c>
      <c r="CM10" s="10"/>
      <c r="CO10" s="12">
        <v>6</v>
      </c>
      <c r="CP10" s="10" t="s">
        <v>98</v>
      </c>
      <c r="CQ10" s="10">
        <v>213</v>
      </c>
      <c r="CS10" s="12">
        <v>6</v>
      </c>
      <c r="CT10" s="10" t="s">
        <v>98</v>
      </c>
      <c r="CU10" s="10">
        <v>209</v>
      </c>
      <c r="CW10" s="12">
        <v>6</v>
      </c>
      <c r="CX10" s="10" t="s">
        <v>95</v>
      </c>
      <c r="CY10" s="8">
        <f>SUM(CY5:CY9)</f>
        <v>1039</v>
      </c>
      <c r="DA10" s="12">
        <v>6</v>
      </c>
      <c r="DB10" s="10" t="s">
        <v>100</v>
      </c>
      <c r="DC10" s="10">
        <v>206</v>
      </c>
      <c r="DE10" s="12">
        <v>6</v>
      </c>
      <c r="DF10" s="10" t="s">
        <v>21</v>
      </c>
      <c r="DG10" s="10">
        <v>203</v>
      </c>
      <c r="DI10" s="12">
        <v>6</v>
      </c>
      <c r="DJ10" s="10" t="s">
        <v>95</v>
      </c>
      <c r="DK10" s="8">
        <f>SUM(DK5:DK9)</f>
        <v>804</v>
      </c>
      <c r="DM10" s="12">
        <v>6</v>
      </c>
      <c r="DN10" s="10" t="s">
        <v>99</v>
      </c>
      <c r="DO10" s="10">
        <v>192</v>
      </c>
      <c r="DQ10" s="12">
        <v>7</v>
      </c>
      <c r="DR10" s="10" t="s">
        <v>95</v>
      </c>
      <c r="DS10" s="8">
        <f>SUM(DS5:DS9)</f>
        <v>826</v>
      </c>
      <c r="DU10" s="12">
        <v>7</v>
      </c>
      <c r="DV10" s="10" t="s">
        <v>100</v>
      </c>
      <c r="DW10" s="10">
        <v>205</v>
      </c>
      <c r="DY10" s="12">
        <v>6</v>
      </c>
      <c r="DZ10" s="10" t="s">
        <v>98</v>
      </c>
      <c r="EA10" s="10">
        <v>208</v>
      </c>
      <c r="EC10" s="12">
        <v>6</v>
      </c>
      <c r="ED10" s="10" t="s">
        <v>97</v>
      </c>
      <c r="EE10" s="10">
        <v>230</v>
      </c>
      <c r="EG10" s="12">
        <v>6</v>
      </c>
      <c r="EH10" s="10" t="s">
        <v>100</v>
      </c>
      <c r="EI10" s="10">
        <v>225</v>
      </c>
      <c r="EL10" s="12">
        <v>6</v>
      </c>
      <c r="EM10" s="10" t="s">
        <v>21</v>
      </c>
      <c r="EN10" s="10">
        <v>234</v>
      </c>
      <c r="EP10" s="12">
        <v>6</v>
      </c>
      <c r="EQ10" s="10" t="s">
        <v>21</v>
      </c>
      <c r="ER10" s="10">
        <v>231</v>
      </c>
      <c r="ET10" s="12">
        <v>6</v>
      </c>
      <c r="EU10" s="10" t="s">
        <v>96</v>
      </c>
      <c r="EV10" s="10"/>
      <c r="EX10" s="12">
        <v>6</v>
      </c>
      <c r="EY10" s="10" t="s">
        <v>99</v>
      </c>
      <c r="EZ10" s="10">
        <v>234</v>
      </c>
      <c r="FB10" s="12">
        <v>6</v>
      </c>
      <c r="FC10" s="10" t="s">
        <v>97</v>
      </c>
      <c r="FD10" s="10">
        <v>248</v>
      </c>
      <c r="FF10" s="12">
        <v>6</v>
      </c>
      <c r="FG10" s="10" t="s">
        <v>96</v>
      </c>
      <c r="FH10" s="10"/>
      <c r="FJ10" s="12">
        <v>6</v>
      </c>
      <c r="FK10" s="10" t="s">
        <v>98</v>
      </c>
      <c r="FL10" s="10">
        <v>253</v>
      </c>
      <c r="FN10" s="12">
        <v>6</v>
      </c>
      <c r="FO10" s="10" t="s">
        <v>95</v>
      </c>
      <c r="FP10" s="8">
        <f>SUM(FP5:FP9)</f>
        <v>964</v>
      </c>
      <c r="FR10" s="12">
        <v>6</v>
      </c>
      <c r="FS10" s="10" t="s">
        <v>100</v>
      </c>
      <c r="FT10" s="10">
        <v>251</v>
      </c>
      <c r="FV10" s="12">
        <v>6</v>
      </c>
      <c r="FW10" s="10" t="s">
        <v>21</v>
      </c>
      <c r="FX10" s="10">
        <v>238</v>
      </c>
      <c r="FZ10" s="12">
        <v>6</v>
      </c>
      <c r="GA10" s="10" t="s">
        <v>95</v>
      </c>
      <c r="GB10" s="8">
        <f>SUM(GB5:GB9)</f>
        <v>1263</v>
      </c>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7</v>
      </c>
      <c r="BF11" s="10" t="s">
        <v>100</v>
      </c>
      <c r="BG11">
        <v>196</v>
      </c>
      <c r="BI11" s="12">
        <v>7</v>
      </c>
      <c r="BJ11" s="10" t="s">
        <v>21</v>
      </c>
      <c r="BK11">
        <v>190</v>
      </c>
      <c r="BM11" s="12">
        <v>7</v>
      </c>
      <c r="BN11" s="10" t="s">
        <v>95</v>
      </c>
      <c r="BO11" s="8">
        <f>SUM(BO6:BO10)</f>
        <v>834</v>
      </c>
      <c r="BQ11" s="12">
        <v>7</v>
      </c>
      <c r="BR11" s="10" t="s">
        <v>99</v>
      </c>
      <c r="BS11" s="10">
        <v>207</v>
      </c>
      <c r="BU11" s="12">
        <v>7</v>
      </c>
      <c r="BV11" s="10" t="s">
        <v>97</v>
      </c>
      <c r="BW11" s="10">
        <v>223</v>
      </c>
      <c r="BY11" s="12">
        <v>7</v>
      </c>
      <c r="BZ11" s="10" t="s">
        <v>96</v>
      </c>
      <c r="CA11" s="10"/>
      <c r="CC11" s="12">
        <v>7</v>
      </c>
      <c r="CD11" s="10" t="s">
        <v>98</v>
      </c>
      <c r="CE11" s="10">
        <v>223</v>
      </c>
      <c r="CG11" s="12">
        <v>7</v>
      </c>
      <c r="CH11" s="10" t="s">
        <v>97</v>
      </c>
      <c r="CI11" s="10">
        <v>221</v>
      </c>
      <c r="CK11" s="12">
        <v>7</v>
      </c>
      <c r="CL11" s="10" t="s">
        <v>100</v>
      </c>
      <c r="CM11" s="10">
        <v>236</v>
      </c>
      <c r="CO11" s="12">
        <v>7</v>
      </c>
      <c r="CP11" s="10" t="s">
        <v>21</v>
      </c>
      <c r="CQ11" s="10">
        <v>214</v>
      </c>
      <c r="CS11" s="12">
        <v>7</v>
      </c>
      <c r="CT11" s="10" t="s">
        <v>21</v>
      </c>
      <c r="CU11" s="10">
        <v>212</v>
      </c>
      <c r="CW11" s="12">
        <v>7</v>
      </c>
      <c r="CX11" s="10" t="s">
        <v>96</v>
      </c>
      <c r="CY11" s="10"/>
      <c r="DA11" s="12">
        <v>7</v>
      </c>
      <c r="DB11" s="10" t="s">
        <v>99</v>
      </c>
      <c r="DC11" s="10">
        <v>204</v>
      </c>
      <c r="DE11" s="12">
        <v>7</v>
      </c>
      <c r="DF11" s="10" t="s">
        <v>97</v>
      </c>
      <c r="DG11" s="10">
        <v>197</v>
      </c>
      <c r="DI11" s="12">
        <v>7</v>
      </c>
      <c r="DJ11" s="10" t="s">
        <v>96</v>
      </c>
      <c r="DK11" s="10"/>
      <c r="DM11" s="12">
        <v>7</v>
      </c>
      <c r="DN11" s="10" t="s">
        <v>98</v>
      </c>
      <c r="DO11" s="10">
        <v>196</v>
      </c>
      <c r="DQ11" s="12">
        <v>8</v>
      </c>
      <c r="DR11" s="10" t="s">
        <v>96</v>
      </c>
      <c r="DS11" s="10"/>
      <c r="DU11" s="12">
        <v>8</v>
      </c>
      <c r="DV11" s="10" t="s">
        <v>99</v>
      </c>
      <c r="DW11" s="10">
        <v>203</v>
      </c>
      <c r="DY11" s="12">
        <v>7</v>
      </c>
      <c r="DZ11" s="10" t="s">
        <v>21</v>
      </c>
      <c r="EA11" s="10">
        <v>208</v>
      </c>
      <c r="EC11" s="12">
        <v>7</v>
      </c>
      <c r="ED11" s="10" t="s">
        <v>95</v>
      </c>
      <c r="EE11" s="8">
        <f>SUM(EE6:EE10)</f>
        <v>1123</v>
      </c>
      <c r="EG11" s="12">
        <v>7</v>
      </c>
      <c r="EH11" s="10" t="s">
        <v>99</v>
      </c>
      <c r="EI11" s="10">
        <v>224</v>
      </c>
      <c r="EL11" s="12">
        <v>7</v>
      </c>
      <c r="EM11" s="10" t="s">
        <v>97</v>
      </c>
      <c r="EN11" s="10">
        <v>243</v>
      </c>
      <c r="EP11" s="12">
        <v>7</v>
      </c>
      <c r="EQ11" s="10" t="s">
        <v>97</v>
      </c>
      <c r="ER11" s="10">
        <v>240</v>
      </c>
      <c r="ET11" s="12">
        <v>7</v>
      </c>
      <c r="EU11" s="10" t="s">
        <v>100</v>
      </c>
      <c r="EV11" s="10">
        <v>252</v>
      </c>
      <c r="EX11" s="12">
        <v>7</v>
      </c>
      <c r="EY11" s="10" t="s">
        <v>98</v>
      </c>
      <c r="EZ11" s="10">
        <v>233</v>
      </c>
      <c r="FB11" s="12">
        <v>7</v>
      </c>
      <c r="FC11" s="10" t="s">
        <v>95</v>
      </c>
      <c r="FD11" s="8">
        <f>SUM(FD6:FD10)</f>
        <v>1225</v>
      </c>
      <c r="FF11" s="12">
        <v>7</v>
      </c>
      <c r="FG11" s="10" t="s">
        <v>100</v>
      </c>
      <c r="FH11" s="10">
        <v>252</v>
      </c>
      <c r="FJ11" s="12">
        <v>7</v>
      </c>
      <c r="FK11" s="10" t="s">
        <v>21</v>
      </c>
      <c r="FL11" s="10">
        <v>251</v>
      </c>
      <c r="FN11" s="12">
        <v>7</v>
      </c>
      <c r="FO11" s="10" t="s">
        <v>96</v>
      </c>
      <c r="FP11" s="8"/>
      <c r="FR11" s="12">
        <v>7</v>
      </c>
      <c r="FS11" s="10" t="s">
        <v>99</v>
      </c>
      <c r="FT11" s="10">
        <v>235</v>
      </c>
      <c r="FV11" s="12">
        <v>7</v>
      </c>
      <c r="FW11" s="10" t="s">
        <v>97</v>
      </c>
      <c r="FX11" s="10">
        <v>243</v>
      </c>
      <c r="FZ11" s="12">
        <v>7</v>
      </c>
      <c r="GA11" s="10" t="s">
        <v>96</v>
      </c>
      <c r="GB11" s="8"/>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8</v>
      </c>
      <c r="BF12" s="10" t="s">
        <v>99</v>
      </c>
      <c r="BG12" s="10">
        <v>194</v>
      </c>
      <c r="BI12" s="12">
        <v>8</v>
      </c>
      <c r="BJ12" s="10" t="s">
        <v>97</v>
      </c>
      <c r="BK12" s="10">
        <v>206</v>
      </c>
      <c r="BM12" s="12">
        <v>8</v>
      </c>
      <c r="BN12" s="10" t="s">
        <v>96</v>
      </c>
      <c r="BO12" s="10"/>
      <c r="BQ12" s="12">
        <v>8</v>
      </c>
      <c r="BR12" s="10" t="s">
        <v>98</v>
      </c>
      <c r="BS12" s="10">
        <v>223</v>
      </c>
      <c r="BU12" s="12">
        <v>8</v>
      </c>
      <c r="BV12" s="10" t="s">
        <v>95</v>
      </c>
      <c r="BW12" s="8">
        <f>SUM(BW7:BW11)</f>
        <v>879</v>
      </c>
      <c r="BY12" s="12">
        <v>8</v>
      </c>
      <c r="BZ12" s="10" t="s">
        <v>100</v>
      </c>
      <c r="CA12" s="10">
        <v>226</v>
      </c>
      <c r="CC12" s="12">
        <v>8</v>
      </c>
      <c r="CD12" s="10" t="s">
        <v>21</v>
      </c>
      <c r="CE12" s="10">
        <v>223</v>
      </c>
      <c r="CG12" s="12">
        <v>8</v>
      </c>
      <c r="CH12" s="10" t="s">
        <v>95</v>
      </c>
      <c r="CI12" s="8">
        <f>SUM(CI7:CI11)</f>
        <v>1094</v>
      </c>
      <c r="CK12" s="12">
        <v>8</v>
      </c>
      <c r="CL12" s="10" t="s">
        <v>99</v>
      </c>
      <c r="CM12" s="10">
        <v>222</v>
      </c>
      <c r="CO12" s="12">
        <v>8</v>
      </c>
      <c r="CP12" s="10" t="s">
        <v>97</v>
      </c>
      <c r="CQ12" s="10">
        <v>219</v>
      </c>
      <c r="CS12" s="12">
        <v>8</v>
      </c>
      <c r="CT12" s="10" t="s">
        <v>97</v>
      </c>
      <c r="CU12" s="10">
        <v>219</v>
      </c>
      <c r="CW12" s="12">
        <v>8</v>
      </c>
      <c r="CX12" s="10" t="s">
        <v>100</v>
      </c>
      <c r="CY12" s="10">
        <v>208</v>
      </c>
      <c r="DA12" s="12">
        <v>8</v>
      </c>
      <c r="DB12" s="10" t="s">
        <v>98</v>
      </c>
      <c r="DC12" s="10">
        <v>208</v>
      </c>
      <c r="DE12" s="12">
        <v>8</v>
      </c>
      <c r="DF12" s="10" t="s">
        <v>95</v>
      </c>
      <c r="DG12" s="8">
        <f>SUM(DG7:DG11)</f>
        <v>1014</v>
      </c>
      <c r="DI12" s="12">
        <v>8</v>
      </c>
      <c r="DJ12" s="10" t="s">
        <v>100</v>
      </c>
      <c r="DK12" s="10">
        <v>203</v>
      </c>
      <c r="DM12" s="12">
        <v>8</v>
      </c>
      <c r="DN12" s="10" t="s">
        <v>21</v>
      </c>
      <c r="DO12" s="10">
        <v>188</v>
      </c>
      <c r="DQ12" s="12">
        <v>9</v>
      </c>
      <c r="DR12" s="10" t="s">
        <v>100</v>
      </c>
      <c r="DS12" s="10">
        <v>212</v>
      </c>
      <c r="DU12" s="12">
        <v>9</v>
      </c>
      <c r="DV12" s="10" t="s">
        <v>98</v>
      </c>
      <c r="DW12" s="10">
        <v>204</v>
      </c>
      <c r="DY12" s="12">
        <v>8</v>
      </c>
      <c r="DZ12" s="10" t="s">
        <v>97</v>
      </c>
      <c r="EA12" s="10">
        <v>213</v>
      </c>
      <c r="EC12" s="12">
        <v>8</v>
      </c>
      <c r="ED12" s="10" t="s">
        <v>96</v>
      </c>
      <c r="EE12" s="10"/>
      <c r="EG12" s="12">
        <v>8</v>
      </c>
      <c r="EH12" s="10" t="s">
        <v>98</v>
      </c>
      <c r="EI12" s="10">
        <v>223</v>
      </c>
      <c r="EL12" s="12">
        <v>8</v>
      </c>
      <c r="EM12" s="10" t="s">
        <v>95</v>
      </c>
      <c r="EN12" s="8">
        <f>SUM(EN7:EN11)</f>
        <v>1197</v>
      </c>
      <c r="EP12" s="12">
        <v>8</v>
      </c>
      <c r="EQ12" s="10" t="s">
        <v>95</v>
      </c>
      <c r="ER12" s="8">
        <f>SUM(ER7:ER11)</f>
        <v>1173</v>
      </c>
      <c r="ET12" s="12">
        <v>8</v>
      </c>
      <c r="EU12" s="10" t="s">
        <v>99</v>
      </c>
      <c r="EV12" s="10">
        <v>242</v>
      </c>
      <c r="EX12" s="12">
        <v>8</v>
      </c>
      <c r="EY12" s="10" t="s">
        <v>21</v>
      </c>
      <c r="EZ12" s="10">
        <v>233</v>
      </c>
      <c r="FB12" s="12">
        <v>8</v>
      </c>
      <c r="FC12" s="10" t="s">
        <v>96</v>
      </c>
      <c r="FD12" s="10"/>
      <c r="FF12" s="12">
        <v>8</v>
      </c>
      <c r="FG12" s="10" t="s">
        <v>99</v>
      </c>
      <c r="FH12" s="10">
        <v>256</v>
      </c>
      <c r="FJ12" s="12">
        <v>8</v>
      </c>
      <c r="FK12" s="10" t="s">
        <v>97</v>
      </c>
      <c r="FL12" s="10">
        <v>254</v>
      </c>
      <c r="FN12" s="12">
        <v>8</v>
      </c>
      <c r="FO12" s="10" t="s">
        <v>100</v>
      </c>
      <c r="FP12" s="10">
        <v>255</v>
      </c>
      <c r="FR12" s="12">
        <v>8</v>
      </c>
      <c r="FS12" s="10" t="s">
        <v>98</v>
      </c>
      <c r="FT12" s="10">
        <v>237</v>
      </c>
      <c r="FV12" s="12">
        <v>8</v>
      </c>
      <c r="FW12" s="10" t="s">
        <v>95</v>
      </c>
      <c r="FX12" s="8">
        <f>SUM(FX7:FX11)</f>
        <v>1208</v>
      </c>
      <c r="FZ12" s="12">
        <v>8</v>
      </c>
      <c r="GA12" s="10" t="s">
        <v>100</v>
      </c>
      <c r="GB12" s="10">
        <v>261</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9</v>
      </c>
      <c r="BF13" s="10" t="s">
        <v>98</v>
      </c>
      <c r="BG13" s="10">
        <v>198</v>
      </c>
      <c r="BI13" s="12">
        <v>9</v>
      </c>
      <c r="BJ13" s="10" t="s">
        <v>95</v>
      </c>
      <c r="BK13" s="8">
        <f>SUM(BK8:BK12)</f>
        <v>968</v>
      </c>
      <c r="BM13" s="12">
        <v>9</v>
      </c>
      <c r="BN13" s="10" t="s">
        <v>100</v>
      </c>
      <c r="BO13" s="10">
        <v>210</v>
      </c>
      <c r="BQ13" s="12">
        <v>9</v>
      </c>
      <c r="BR13" s="10" t="s">
        <v>21</v>
      </c>
      <c r="BS13" s="10">
        <v>205</v>
      </c>
      <c r="BU13" s="12">
        <v>9</v>
      </c>
      <c r="BV13" s="10" t="s">
        <v>96</v>
      </c>
      <c r="BW13" s="10"/>
      <c r="BY13" s="12">
        <v>9</v>
      </c>
      <c r="BZ13" s="10" t="s">
        <v>99</v>
      </c>
      <c r="CA13" s="10">
        <v>214</v>
      </c>
      <c r="CC13" s="12">
        <v>9</v>
      </c>
      <c r="CD13" s="10" t="s">
        <v>97</v>
      </c>
      <c r="CE13" s="10">
        <v>230</v>
      </c>
      <c r="CG13" s="12">
        <v>9</v>
      </c>
      <c r="CH13" s="10" t="s">
        <v>96</v>
      </c>
      <c r="CI13" s="10"/>
      <c r="CK13" s="12">
        <v>9</v>
      </c>
      <c r="CL13" s="10" t="s">
        <v>98</v>
      </c>
      <c r="CM13" s="10">
        <v>232</v>
      </c>
      <c r="CO13" s="12">
        <v>9</v>
      </c>
      <c r="CP13" s="10" t="s">
        <v>95</v>
      </c>
      <c r="CQ13" s="8">
        <f>SUM(CQ8:CQ12)</f>
        <v>1079</v>
      </c>
      <c r="CS13" s="12">
        <v>9</v>
      </c>
      <c r="CT13" s="10" t="s">
        <v>95</v>
      </c>
      <c r="CU13" s="8">
        <f>SUM(CU8:CU12)</f>
        <v>1072</v>
      </c>
      <c r="CW13" s="12">
        <v>9</v>
      </c>
      <c r="CX13" s="10" t="s">
        <v>99</v>
      </c>
      <c r="CY13" s="10">
        <v>206</v>
      </c>
      <c r="DA13" s="12">
        <v>9</v>
      </c>
      <c r="DB13" s="10" t="s">
        <v>21</v>
      </c>
      <c r="DC13" s="10">
        <v>202</v>
      </c>
      <c r="DE13" s="12">
        <v>9</v>
      </c>
      <c r="DF13" s="10" t="s">
        <v>96</v>
      </c>
      <c r="DG13" s="10"/>
      <c r="DI13" s="12">
        <v>9</v>
      </c>
      <c r="DJ13" s="10" t="s">
        <v>99</v>
      </c>
      <c r="DK13" s="10">
        <v>201</v>
      </c>
      <c r="DM13" s="12">
        <v>9</v>
      </c>
      <c r="DN13" s="10" t="s">
        <v>97</v>
      </c>
      <c r="DO13" s="10">
        <v>193</v>
      </c>
      <c r="DQ13" s="12">
        <v>10</v>
      </c>
      <c r="DR13" s="10" t="s">
        <v>99</v>
      </c>
      <c r="DS13" s="10">
        <v>203</v>
      </c>
      <c r="DU13" s="12">
        <v>10</v>
      </c>
      <c r="DV13" s="10" t="s">
        <v>21</v>
      </c>
      <c r="DW13" s="10">
        <v>202</v>
      </c>
      <c r="DY13" s="12">
        <v>9</v>
      </c>
      <c r="DZ13" s="10" t="s">
        <v>95</v>
      </c>
      <c r="EA13" s="8">
        <f>SUM(EA8:EA12)</f>
        <v>1051</v>
      </c>
      <c r="EC13" s="12">
        <v>9</v>
      </c>
      <c r="ED13" s="10" t="s">
        <v>100</v>
      </c>
      <c r="EE13" s="10">
        <v>230</v>
      </c>
      <c r="EG13" s="12">
        <v>9</v>
      </c>
      <c r="EH13" s="10" t="s">
        <v>21</v>
      </c>
      <c r="EI13" s="10">
        <v>221</v>
      </c>
      <c r="EL13" s="12">
        <v>9</v>
      </c>
      <c r="EM13" s="10" t="s">
        <v>96</v>
      </c>
      <c r="EN13" s="10"/>
      <c r="EP13" s="12">
        <v>9</v>
      </c>
      <c r="EQ13" s="10" t="s">
        <v>96</v>
      </c>
      <c r="ER13" s="10"/>
      <c r="ET13" s="12">
        <v>9</v>
      </c>
      <c r="EU13" s="10" t="s">
        <v>98</v>
      </c>
      <c r="EV13" s="10">
        <v>245</v>
      </c>
      <c r="EX13" s="12">
        <v>9</v>
      </c>
      <c r="EY13" s="10" t="s">
        <v>97</v>
      </c>
      <c r="EZ13" s="10">
        <v>242</v>
      </c>
      <c r="FB13" s="12">
        <v>9</v>
      </c>
      <c r="FC13" s="10" t="s">
        <v>100</v>
      </c>
      <c r="FD13" s="10">
        <v>255</v>
      </c>
      <c r="FF13" s="12">
        <v>9</v>
      </c>
      <c r="FG13" s="10" t="s">
        <v>98</v>
      </c>
      <c r="FH13" s="10">
        <v>256</v>
      </c>
      <c r="FJ13" s="12">
        <v>9</v>
      </c>
      <c r="FK13" s="10" t="s">
        <v>95</v>
      </c>
      <c r="FL13" s="8">
        <f>SUM(FL8:FL12)</f>
        <v>1273</v>
      </c>
      <c r="FN13" s="12">
        <v>9</v>
      </c>
      <c r="FO13" s="10" t="s">
        <v>99</v>
      </c>
      <c r="FP13" s="10">
        <v>242</v>
      </c>
      <c r="FR13" s="12">
        <v>9</v>
      </c>
      <c r="FS13" s="10" t="s">
        <v>21</v>
      </c>
      <c r="FT13" s="10">
        <v>237</v>
      </c>
      <c r="FV13" s="12">
        <v>9</v>
      </c>
      <c r="FW13" s="10" t="s">
        <v>96</v>
      </c>
      <c r="FX13" s="10"/>
      <c r="FZ13" s="12">
        <v>9</v>
      </c>
      <c r="GA13" s="10" t="s">
        <v>99</v>
      </c>
      <c r="GB13" s="10">
        <v>248</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10</v>
      </c>
      <c r="BF14" s="10" t="s">
        <v>21</v>
      </c>
      <c r="BG14" s="10">
        <v>197</v>
      </c>
      <c r="BI14" s="12">
        <v>10</v>
      </c>
      <c r="BJ14" s="10" t="s">
        <v>96</v>
      </c>
      <c r="BK14" s="10"/>
      <c r="BM14" s="12">
        <v>10</v>
      </c>
      <c r="BN14" s="10" t="s">
        <v>99</v>
      </c>
      <c r="BO14" s="10">
        <v>206</v>
      </c>
      <c r="BQ14" s="12">
        <v>10</v>
      </c>
      <c r="BR14" s="10" t="s">
        <v>97</v>
      </c>
      <c r="BS14" s="10">
        <v>226</v>
      </c>
      <c r="BU14" s="12">
        <v>10</v>
      </c>
      <c r="BV14" s="10" t="s">
        <v>100</v>
      </c>
      <c r="BW14" s="10">
        <v>224</v>
      </c>
      <c r="BY14" s="12">
        <v>10</v>
      </c>
      <c r="BZ14" s="10" t="s">
        <v>98</v>
      </c>
      <c r="CA14" s="10">
        <v>225</v>
      </c>
      <c r="CC14" s="12">
        <v>10</v>
      </c>
      <c r="CD14" s="10" t="s">
        <v>95</v>
      </c>
      <c r="CE14" s="8">
        <f>SUM(CE9:CE13)</f>
        <v>1110</v>
      </c>
      <c r="CG14" s="12">
        <v>10</v>
      </c>
      <c r="CH14" s="10" t="s">
        <v>100</v>
      </c>
      <c r="CI14" s="10">
        <v>223</v>
      </c>
      <c r="CK14" s="12">
        <v>10</v>
      </c>
      <c r="CL14" s="10" t="s">
        <v>21</v>
      </c>
      <c r="CM14" s="10">
        <v>213</v>
      </c>
      <c r="CO14" s="12">
        <v>10</v>
      </c>
      <c r="CP14" s="10" t="s">
        <v>96</v>
      </c>
      <c r="CQ14" s="10"/>
      <c r="CS14" s="12">
        <v>10</v>
      </c>
      <c r="CT14" s="10" t="s">
        <v>96</v>
      </c>
      <c r="CU14" s="10"/>
      <c r="CW14" s="12">
        <v>10</v>
      </c>
      <c r="CX14" s="10" t="s">
        <v>98</v>
      </c>
      <c r="CY14" s="10">
        <v>208</v>
      </c>
      <c r="DA14" s="12">
        <v>10</v>
      </c>
      <c r="DB14" s="10" t="s">
        <v>97</v>
      </c>
      <c r="DC14" s="10">
        <v>206</v>
      </c>
      <c r="DE14" s="12">
        <v>10</v>
      </c>
      <c r="DF14" s="10" t="s">
        <v>100</v>
      </c>
      <c r="DG14" s="10">
        <v>202</v>
      </c>
      <c r="DI14" s="12">
        <v>10</v>
      </c>
      <c r="DJ14" s="10" t="s">
        <v>98</v>
      </c>
      <c r="DK14" s="10">
        <v>205</v>
      </c>
      <c r="DM14" s="12">
        <v>10</v>
      </c>
      <c r="DN14" s="10" t="s">
        <v>95</v>
      </c>
      <c r="DO14" s="8">
        <f>SUM(DO9:DO13)</f>
        <v>970</v>
      </c>
      <c r="DQ14" s="12">
        <v>11</v>
      </c>
      <c r="DR14" s="10" t="s">
        <v>98</v>
      </c>
      <c r="DS14" s="10">
        <v>203</v>
      </c>
      <c r="DU14" s="12">
        <v>11</v>
      </c>
      <c r="DV14" s="10" t="s">
        <v>97</v>
      </c>
      <c r="DW14" s="10">
        <v>203</v>
      </c>
      <c r="DY14" s="12">
        <v>10</v>
      </c>
      <c r="DZ14" s="10" t="s">
        <v>96</v>
      </c>
      <c r="EA14" s="10"/>
      <c r="EC14" s="12">
        <v>10</v>
      </c>
      <c r="ED14" s="10" t="s">
        <v>99</v>
      </c>
      <c r="EE14" s="10">
        <v>228</v>
      </c>
      <c r="EG14" s="12">
        <v>10</v>
      </c>
      <c r="EH14" s="10" t="s">
        <v>97</v>
      </c>
      <c r="EI14" s="10">
        <v>235</v>
      </c>
      <c r="EL14" s="12">
        <v>10</v>
      </c>
      <c r="EM14" s="10" t="s">
        <v>100</v>
      </c>
      <c r="EN14" s="10">
        <v>248</v>
      </c>
      <c r="EP14" s="12">
        <v>10</v>
      </c>
      <c r="EQ14" s="10" t="s">
        <v>100</v>
      </c>
      <c r="ER14" s="10">
        <v>242</v>
      </c>
      <c r="ET14" s="12">
        <v>10</v>
      </c>
      <c r="EU14" s="10" t="s">
        <v>21</v>
      </c>
      <c r="EV14" s="10">
        <v>236</v>
      </c>
      <c r="EX14" s="12">
        <v>10</v>
      </c>
      <c r="EY14" s="10" t="s">
        <v>95</v>
      </c>
      <c r="EZ14" s="8">
        <f>SUM(EZ9:EZ13)</f>
        <v>1186</v>
      </c>
      <c r="FB14" s="12">
        <v>10</v>
      </c>
      <c r="FC14" s="10" t="s">
        <v>99</v>
      </c>
      <c r="FD14" s="10">
        <v>242</v>
      </c>
      <c r="FF14" s="12">
        <v>10</v>
      </c>
      <c r="FG14" s="10" t="s">
        <v>21</v>
      </c>
      <c r="FH14" s="10">
        <v>250</v>
      </c>
      <c r="FJ14" s="12">
        <v>10</v>
      </c>
      <c r="FK14" s="10" t="s">
        <v>96</v>
      </c>
      <c r="FL14" s="10"/>
      <c r="FN14" s="12">
        <v>10</v>
      </c>
      <c r="FO14" s="10" t="s">
        <v>98</v>
      </c>
      <c r="FP14" s="10">
        <v>244</v>
      </c>
      <c r="FR14" s="12">
        <v>10</v>
      </c>
      <c r="FS14" s="10" t="s">
        <v>97</v>
      </c>
      <c r="FT14" s="10">
        <v>242</v>
      </c>
      <c r="FV14" s="12">
        <v>10</v>
      </c>
      <c r="FW14" s="10" t="s">
        <v>100</v>
      </c>
      <c r="FX14" s="10">
        <v>250</v>
      </c>
      <c r="FZ14" s="12">
        <v>10</v>
      </c>
      <c r="GA14" s="10" t="s">
        <v>98</v>
      </c>
      <c r="GB14" s="10">
        <v>249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11</v>
      </c>
      <c r="BF15" s="10" t="s">
        <v>97</v>
      </c>
      <c r="BG15" s="10">
        <v>199</v>
      </c>
      <c r="BI15" s="12">
        <v>11</v>
      </c>
      <c r="BJ15" s="10" t="s">
        <v>100</v>
      </c>
      <c r="BK15" s="10">
        <v>195</v>
      </c>
      <c r="BM15" s="12">
        <v>11</v>
      </c>
      <c r="BN15" s="10" t="s">
        <v>98</v>
      </c>
      <c r="BO15" s="10">
        <v>213</v>
      </c>
      <c r="BQ15" s="12">
        <v>11</v>
      </c>
      <c r="BR15" s="10" t="s">
        <v>95</v>
      </c>
      <c r="BS15" s="8">
        <f>SUM(BS10:BS14)</f>
        <v>1084</v>
      </c>
      <c r="BU15" s="12">
        <v>11</v>
      </c>
      <c r="BV15" s="10" t="s">
        <v>99</v>
      </c>
      <c r="BW15" s="10">
        <v>214</v>
      </c>
      <c r="BY15" s="12">
        <v>11</v>
      </c>
      <c r="BZ15" s="10" t="s">
        <v>21</v>
      </c>
      <c r="CA15" s="10">
        <v>214</v>
      </c>
      <c r="CC15" s="12">
        <v>11</v>
      </c>
      <c r="CD15" s="10" t="s">
        <v>96</v>
      </c>
      <c r="CE15" s="10"/>
      <c r="CG15" s="12">
        <v>11</v>
      </c>
      <c r="CH15" s="10" t="s">
        <v>99</v>
      </c>
      <c r="CI15" s="10">
        <v>210</v>
      </c>
      <c r="CK15" s="12">
        <v>11</v>
      </c>
      <c r="CL15" s="10" t="s">
        <v>97</v>
      </c>
      <c r="CM15" s="10">
        <v>227</v>
      </c>
      <c r="CO15" s="12">
        <v>11</v>
      </c>
      <c r="CP15" s="10" t="s">
        <v>100</v>
      </c>
      <c r="CQ15" s="10">
        <v>220</v>
      </c>
      <c r="CS15" s="12">
        <v>11</v>
      </c>
      <c r="CT15" s="10" t="s">
        <v>100</v>
      </c>
      <c r="CU15" s="10">
        <v>217</v>
      </c>
      <c r="CW15" s="12">
        <v>11</v>
      </c>
      <c r="CX15" s="10" t="s">
        <v>21</v>
      </c>
      <c r="CY15" s="10">
        <v>206</v>
      </c>
      <c r="DA15" s="12">
        <v>11</v>
      </c>
      <c r="DB15" s="10" t="s">
        <v>95</v>
      </c>
      <c r="DC15" s="8">
        <f>SUM(DC10:DC14)</f>
        <v>1026</v>
      </c>
      <c r="DE15" s="12">
        <v>11</v>
      </c>
      <c r="DF15" s="10" t="s">
        <v>99</v>
      </c>
      <c r="DG15" s="10">
        <v>190</v>
      </c>
      <c r="DI15" s="12">
        <v>11</v>
      </c>
      <c r="DJ15" s="10" t="s">
        <v>21</v>
      </c>
      <c r="DK15" s="10">
        <v>190</v>
      </c>
      <c r="DM15" s="12">
        <v>11</v>
      </c>
      <c r="DN15" s="10" t="s">
        <v>96</v>
      </c>
      <c r="DO15" s="10"/>
      <c r="DQ15" s="12">
        <v>12</v>
      </c>
      <c r="DR15" s="10" t="s">
        <v>21</v>
      </c>
      <c r="DS15" s="10">
        <v>201</v>
      </c>
      <c r="DU15" s="12">
        <v>12</v>
      </c>
      <c r="DV15" s="10" t="s">
        <v>95</v>
      </c>
      <c r="DW15" s="8">
        <f>SUM(DW10:DW14)</f>
        <v>1017</v>
      </c>
      <c r="DY15" s="12">
        <v>11</v>
      </c>
      <c r="DZ15" s="10" t="s">
        <v>100</v>
      </c>
      <c r="EA15" s="10">
        <v>214</v>
      </c>
      <c r="EC15" s="12">
        <v>11</v>
      </c>
      <c r="ED15" s="10" t="s">
        <v>98</v>
      </c>
      <c r="EE15" s="10">
        <v>225</v>
      </c>
      <c r="EG15" s="12">
        <v>11</v>
      </c>
      <c r="EH15" s="10" t="s">
        <v>95</v>
      </c>
      <c r="EI15" s="8">
        <f>SUM(EI10:EI14)</f>
        <v>1128</v>
      </c>
      <c r="EL15" s="12">
        <v>11</v>
      </c>
      <c r="EM15" s="10" t="s">
        <v>99</v>
      </c>
      <c r="EN15" s="10">
        <v>240</v>
      </c>
      <c r="EP15" s="12">
        <v>11</v>
      </c>
      <c r="EQ15" s="10" t="s">
        <v>99</v>
      </c>
      <c r="ER15" s="10">
        <v>235</v>
      </c>
      <c r="ET15" s="12">
        <v>11</v>
      </c>
      <c r="EU15" s="10" t="s">
        <v>97</v>
      </c>
      <c r="EV15" s="10">
        <v>246</v>
      </c>
      <c r="EX15" s="12">
        <v>11</v>
      </c>
      <c r="EY15" s="10" t="s">
        <v>96</v>
      </c>
      <c r="EZ15" s="10"/>
      <c r="FB15" s="12">
        <v>11</v>
      </c>
      <c r="FC15" s="10" t="s">
        <v>98</v>
      </c>
      <c r="FD15" s="10">
        <v>246</v>
      </c>
      <c r="FF15" s="12">
        <v>11</v>
      </c>
      <c r="FG15" s="10" t="s">
        <v>97</v>
      </c>
      <c r="FH15" s="10">
        <v>257</v>
      </c>
      <c r="FJ15" s="12">
        <v>11</v>
      </c>
      <c r="FK15" s="10" t="s">
        <v>100</v>
      </c>
      <c r="FL15" s="10">
        <v>257</v>
      </c>
      <c r="FN15" s="12">
        <v>11</v>
      </c>
      <c r="FO15" s="10" t="s">
        <v>21</v>
      </c>
      <c r="FP15" s="10">
        <v>244</v>
      </c>
      <c r="FR15" s="12">
        <v>11</v>
      </c>
      <c r="FS15" s="10" t="s">
        <v>95</v>
      </c>
      <c r="FT15" s="8">
        <f>SUM(FT10:FT14)</f>
        <v>1202</v>
      </c>
      <c r="FV15" s="12">
        <v>11</v>
      </c>
      <c r="FW15" s="10" t="s">
        <v>99</v>
      </c>
      <c r="FX15" s="10">
        <v>241</v>
      </c>
      <c r="FZ15" s="12">
        <v>11</v>
      </c>
      <c r="GA15" s="10" t="s">
        <v>21</v>
      </c>
      <c r="GB15" s="10">
        <v>259</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12</v>
      </c>
      <c r="BF16" s="10" t="s">
        <v>95</v>
      </c>
      <c r="BG16" s="8">
        <f>SUM(BG11:BG15)</f>
        <v>984</v>
      </c>
      <c r="BI16" s="12">
        <v>12</v>
      </c>
      <c r="BJ16" s="10" t="s">
        <v>99</v>
      </c>
      <c r="BK16" s="10">
        <v>196</v>
      </c>
      <c r="BM16" s="12">
        <v>12</v>
      </c>
      <c r="BN16" s="10" t="s">
        <v>21</v>
      </c>
      <c r="BO16" s="10">
        <v>208</v>
      </c>
      <c r="BQ16" s="12">
        <v>12</v>
      </c>
      <c r="BR16" s="10" t="s">
        <v>96</v>
      </c>
      <c r="BS16" s="10"/>
      <c r="BU16" s="12">
        <v>12</v>
      </c>
      <c r="BV16" s="10" t="s">
        <v>98</v>
      </c>
      <c r="BW16" s="10">
        <v>231</v>
      </c>
      <c r="BY16" s="12">
        <v>12</v>
      </c>
      <c r="BZ16" s="10" t="s">
        <v>97</v>
      </c>
      <c r="CA16" s="10">
        <v>222</v>
      </c>
      <c r="CC16" s="12">
        <v>12</v>
      </c>
      <c r="CD16" s="10" t="s">
        <v>100</v>
      </c>
      <c r="CE16" s="10">
        <v>228</v>
      </c>
      <c r="CG16" s="12">
        <v>12</v>
      </c>
      <c r="CH16" s="10" t="s">
        <v>98</v>
      </c>
      <c r="CI16" s="10">
        <v>226</v>
      </c>
      <c r="CK16" s="12">
        <v>12</v>
      </c>
      <c r="CL16" s="10" t="s">
        <v>95</v>
      </c>
      <c r="CM16" s="8">
        <f>SUM(CM11:CM15)</f>
        <v>1130</v>
      </c>
      <c r="CO16" s="12">
        <v>12</v>
      </c>
      <c r="CP16" s="10" t="s">
        <v>99</v>
      </c>
      <c r="CQ16" s="10">
        <v>213</v>
      </c>
      <c r="CS16" s="12">
        <v>12</v>
      </c>
      <c r="CT16" s="10" t="s">
        <v>99</v>
      </c>
      <c r="CU16" s="10">
        <v>215</v>
      </c>
      <c r="CW16" s="12">
        <v>12</v>
      </c>
      <c r="CX16" s="10" t="s">
        <v>97</v>
      </c>
      <c r="CY16" s="10">
        <v>208</v>
      </c>
      <c r="DA16" s="12">
        <v>12</v>
      </c>
      <c r="DB16" s="10" t="s">
        <v>96</v>
      </c>
      <c r="DC16" s="10"/>
      <c r="DE16" s="12">
        <v>12</v>
      </c>
      <c r="DF16" s="10" t="s">
        <v>98</v>
      </c>
      <c r="DG16" s="10">
        <v>191</v>
      </c>
      <c r="DI16" s="12">
        <v>12</v>
      </c>
      <c r="DJ16" s="10" t="s">
        <v>97</v>
      </c>
      <c r="DK16" s="10">
        <v>193</v>
      </c>
      <c r="DM16" s="12">
        <v>12</v>
      </c>
      <c r="DN16" s="10" t="s">
        <v>100</v>
      </c>
      <c r="DO16" s="10">
        <v>200</v>
      </c>
      <c r="DQ16" s="12">
        <v>13</v>
      </c>
      <c r="DR16" s="10" t="s">
        <v>97</v>
      </c>
      <c r="DS16" s="10">
        <v>201</v>
      </c>
      <c r="DU16" s="12">
        <v>13</v>
      </c>
      <c r="DV16" s="10" t="s">
        <v>96</v>
      </c>
      <c r="DW16" s="10"/>
      <c r="DY16" s="12">
        <v>12</v>
      </c>
      <c r="DZ16" s="10" t="s">
        <v>99</v>
      </c>
      <c r="EA16" s="10">
        <v>208</v>
      </c>
      <c r="EC16" s="12">
        <v>12</v>
      </c>
      <c r="ED16" s="10" t="s">
        <v>21</v>
      </c>
      <c r="EE16" s="10">
        <v>223</v>
      </c>
      <c r="EG16" s="12">
        <v>12</v>
      </c>
      <c r="EH16" s="10" t="s">
        <v>96</v>
      </c>
      <c r="EI16" s="10"/>
      <c r="EL16" s="12">
        <v>12</v>
      </c>
      <c r="EM16" s="10" t="s">
        <v>98</v>
      </c>
      <c r="EN16" s="10">
        <v>244</v>
      </c>
      <c r="EP16" s="12">
        <v>12</v>
      </c>
      <c r="EQ16" s="10" t="s">
        <v>98</v>
      </c>
      <c r="ER16" s="10">
        <v>241</v>
      </c>
      <c r="ET16" s="12">
        <v>12</v>
      </c>
      <c r="EU16" s="10" t="s">
        <v>95</v>
      </c>
      <c r="EV16" s="8">
        <f>SUM(EV11:EV15)</f>
        <v>1221</v>
      </c>
      <c r="EX16" s="12">
        <v>12</v>
      </c>
      <c r="EY16" s="10" t="s">
        <v>100</v>
      </c>
      <c r="EZ16" s="10">
        <v>245</v>
      </c>
      <c r="FB16" s="12">
        <v>12</v>
      </c>
      <c r="FC16" s="10" t="s">
        <v>21</v>
      </c>
      <c r="FD16" s="10">
        <v>238</v>
      </c>
      <c r="FF16" s="12">
        <v>12</v>
      </c>
      <c r="FG16" s="10" t="s">
        <v>95</v>
      </c>
      <c r="FH16" s="8">
        <f>SUM(FH11:FH15)</f>
        <v>1271</v>
      </c>
      <c r="FJ16" s="12">
        <v>12</v>
      </c>
      <c r="FK16" s="10" t="s">
        <v>99</v>
      </c>
      <c r="FL16" s="10">
        <v>247</v>
      </c>
      <c r="FN16" s="12">
        <v>12</v>
      </c>
      <c r="FO16" s="10" t="s">
        <v>97</v>
      </c>
      <c r="FP16" s="10">
        <v>247</v>
      </c>
      <c r="FR16" s="12">
        <v>12</v>
      </c>
      <c r="FS16" s="10" t="s">
        <v>96</v>
      </c>
      <c r="FT16" s="10"/>
      <c r="FV16" s="12">
        <v>12</v>
      </c>
      <c r="FW16" s="10" t="s">
        <v>98</v>
      </c>
      <c r="FX16" s="10">
        <v>244</v>
      </c>
      <c r="FZ16" s="12">
        <v>12</v>
      </c>
      <c r="GA16" s="10" t="s">
        <v>97</v>
      </c>
      <c r="GB16" s="10">
        <v>253</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13</v>
      </c>
      <c r="BF17" s="10" t="s">
        <v>96</v>
      </c>
      <c r="BI17" s="12">
        <v>13</v>
      </c>
      <c r="BJ17" s="10" t="s">
        <v>98</v>
      </c>
      <c r="BK17" s="10">
        <v>199</v>
      </c>
      <c r="BM17" s="12">
        <v>13</v>
      </c>
      <c r="BN17" s="10" t="s">
        <v>97</v>
      </c>
      <c r="BO17" s="10">
        <v>229</v>
      </c>
      <c r="BQ17" s="12">
        <v>13</v>
      </c>
      <c r="BR17" s="10" t="s">
        <v>100</v>
      </c>
      <c r="BS17" s="10">
        <v>217</v>
      </c>
      <c r="BU17" s="12">
        <v>13</v>
      </c>
      <c r="BV17" s="10" t="s">
        <v>21</v>
      </c>
      <c r="BW17" s="10">
        <v>213</v>
      </c>
      <c r="BY17" s="12">
        <v>13</v>
      </c>
      <c r="BZ17" s="10" t="s">
        <v>95</v>
      </c>
      <c r="CA17" s="8">
        <f>SUM(CA12:CA16)</f>
        <v>1101</v>
      </c>
      <c r="CC17" s="12">
        <v>13</v>
      </c>
      <c r="CD17" s="10" t="s">
        <v>99</v>
      </c>
      <c r="CE17" s="8">
        <v>213</v>
      </c>
      <c r="CG17" s="12">
        <v>13</v>
      </c>
      <c r="CH17" s="10" t="s">
        <v>21</v>
      </c>
      <c r="CI17" s="10">
        <v>215</v>
      </c>
      <c r="CK17" s="12">
        <v>13</v>
      </c>
      <c r="CL17" s="10" t="s">
        <v>96</v>
      </c>
      <c r="CM17" s="10"/>
      <c r="CO17" s="12">
        <v>13</v>
      </c>
      <c r="CP17" s="10" t="s">
        <v>98</v>
      </c>
      <c r="CQ17" s="10">
        <v>216</v>
      </c>
      <c r="CS17" s="12">
        <v>13</v>
      </c>
      <c r="CT17" s="10" t="s">
        <v>98</v>
      </c>
      <c r="CU17" s="10">
        <v>212</v>
      </c>
      <c r="CW17" s="12">
        <v>13</v>
      </c>
      <c r="CX17" s="10" t="s">
        <v>95</v>
      </c>
      <c r="CY17" s="8">
        <f>SUM(CY12:CY16)</f>
        <v>1036</v>
      </c>
      <c r="DA17" s="12">
        <v>13</v>
      </c>
      <c r="DB17" s="10" t="s">
        <v>100</v>
      </c>
      <c r="DC17" s="10">
        <v>207</v>
      </c>
      <c r="DE17" s="12">
        <v>13</v>
      </c>
      <c r="DF17" s="10" t="s">
        <v>21</v>
      </c>
      <c r="DG17" s="10">
        <v>195</v>
      </c>
      <c r="DI17" s="12">
        <v>13</v>
      </c>
      <c r="DJ17" s="10" t="s">
        <v>95</v>
      </c>
      <c r="DK17" s="8">
        <f>SUM(DK12:DK16)</f>
        <v>992</v>
      </c>
      <c r="DM17" s="12">
        <v>13</v>
      </c>
      <c r="DN17" s="10" t="s">
        <v>99</v>
      </c>
      <c r="DO17" s="10">
        <v>190</v>
      </c>
      <c r="DQ17" s="12">
        <v>14</v>
      </c>
      <c r="DR17" s="10" t="s">
        <v>95</v>
      </c>
      <c r="DS17" s="8">
        <f>SUM(DS12:DS16)</f>
        <v>1020</v>
      </c>
      <c r="DU17" s="12">
        <v>14</v>
      </c>
      <c r="DV17" s="10" t="s">
        <v>100</v>
      </c>
      <c r="DW17" s="10"/>
      <c r="DY17" s="12">
        <v>13</v>
      </c>
      <c r="DZ17" s="10" t="s">
        <v>98</v>
      </c>
      <c r="EA17" s="10">
        <v>214</v>
      </c>
      <c r="EC17" s="12">
        <v>13</v>
      </c>
      <c r="ED17" s="10" t="s">
        <v>97</v>
      </c>
      <c r="EE17" s="10">
        <v>232</v>
      </c>
      <c r="EG17" s="12">
        <v>13</v>
      </c>
      <c r="EH17" s="10" t="s">
        <v>100</v>
      </c>
      <c r="EI17" s="10">
        <v>228</v>
      </c>
      <c r="EL17" s="12">
        <v>13</v>
      </c>
      <c r="EM17" s="10" t="s">
        <v>21</v>
      </c>
      <c r="EN17" s="10">
        <v>237</v>
      </c>
      <c r="EP17" s="12">
        <v>13</v>
      </c>
      <c r="EQ17" s="10" t="s">
        <v>21</v>
      </c>
      <c r="ER17" s="10">
        <v>233</v>
      </c>
      <c r="ET17" s="12">
        <v>13</v>
      </c>
      <c r="EU17" s="10" t="s">
        <v>96</v>
      </c>
      <c r="EV17" s="10"/>
      <c r="EX17" s="12">
        <v>13</v>
      </c>
      <c r="EY17" s="10" t="s">
        <v>99</v>
      </c>
      <c r="EZ17" s="10">
        <v>237</v>
      </c>
      <c r="FB17" s="12">
        <v>13</v>
      </c>
      <c r="FC17" s="10" t="s">
        <v>97</v>
      </c>
      <c r="FD17" s="10">
        <v>246</v>
      </c>
      <c r="FF17" s="12">
        <v>13</v>
      </c>
      <c r="FG17" s="10" t="s">
        <v>96</v>
      </c>
      <c r="FH17" s="10"/>
      <c r="FJ17" s="12">
        <v>13</v>
      </c>
      <c r="FK17" s="10" t="s">
        <v>98</v>
      </c>
      <c r="FL17" s="10">
        <v>245</v>
      </c>
      <c r="FN17" s="12">
        <v>13</v>
      </c>
      <c r="FO17" s="10" t="s">
        <v>95</v>
      </c>
      <c r="FP17" s="8">
        <f>SUM(FP12:FP16)</f>
        <v>1232</v>
      </c>
      <c r="FR17" s="12">
        <v>13</v>
      </c>
      <c r="FS17" s="10" t="s">
        <v>100</v>
      </c>
      <c r="FT17" s="10">
        <v>253</v>
      </c>
      <c r="FV17" s="12">
        <v>13</v>
      </c>
      <c r="FW17" s="10" t="s">
        <v>21</v>
      </c>
      <c r="FX17" s="10">
        <v>242</v>
      </c>
      <c r="FZ17" s="12">
        <v>13</v>
      </c>
      <c r="GA17" s="10" t="s">
        <v>95</v>
      </c>
      <c r="GB17" s="8">
        <f>SUM(GB12:GB16)</f>
        <v>1270</v>
      </c>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14</v>
      </c>
      <c r="BF18" s="10" t="s">
        <v>100</v>
      </c>
      <c r="BG18">
        <v>196</v>
      </c>
      <c r="BI18" s="12">
        <v>14</v>
      </c>
      <c r="BJ18" s="10" t="s">
        <v>21</v>
      </c>
      <c r="BK18">
        <v>193</v>
      </c>
      <c r="BM18" s="12">
        <v>14</v>
      </c>
      <c r="BN18" s="10" t="s">
        <v>95</v>
      </c>
      <c r="BO18" s="8">
        <f>SUM(BO13:BO17)</f>
        <v>1066</v>
      </c>
      <c r="BQ18" s="12">
        <v>14</v>
      </c>
      <c r="BR18" s="10" t="s">
        <v>99</v>
      </c>
      <c r="BS18" s="8">
        <v>209</v>
      </c>
      <c r="BU18" s="12">
        <v>14</v>
      </c>
      <c r="BV18" s="10" t="s">
        <v>97</v>
      </c>
      <c r="BW18" s="10">
        <v>230</v>
      </c>
      <c r="BY18" s="12">
        <v>14</v>
      </c>
      <c r="BZ18" s="10" t="s">
        <v>96</v>
      </c>
      <c r="CA18" s="10"/>
      <c r="CC18" s="12">
        <v>14</v>
      </c>
      <c r="CD18" s="10" t="s">
        <v>98</v>
      </c>
      <c r="CE18" s="10">
        <v>229</v>
      </c>
      <c r="CG18" s="12">
        <v>14</v>
      </c>
      <c r="CH18" s="10" t="s">
        <v>97</v>
      </c>
      <c r="CI18" s="10">
        <v>223</v>
      </c>
      <c r="CK18" s="12">
        <v>14</v>
      </c>
      <c r="CL18" s="10" t="s">
        <v>100</v>
      </c>
      <c r="CM18" s="10">
        <v>230</v>
      </c>
      <c r="CO18" s="12">
        <v>14</v>
      </c>
      <c r="CP18" s="10" t="s">
        <v>21</v>
      </c>
      <c r="CQ18" s="10">
        <v>216</v>
      </c>
      <c r="CS18" s="12">
        <v>14</v>
      </c>
      <c r="CT18" s="10" t="s">
        <v>21</v>
      </c>
      <c r="CU18" s="10">
        <v>216</v>
      </c>
      <c r="CW18" s="12">
        <v>14</v>
      </c>
      <c r="CX18" s="10" t="s">
        <v>96</v>
      </c>
      <c r="CY18" s="10"/>
      <c r="DA18" s="12">
        <v>14</v>
      </c>
      <c r="DB18" s="10" t="s">
        <v>99</v>
      </c>
      <c r="DC18" s="10">
        <v>196</v>
      </c>
      <c r="DE18" s="12">
        <v>14</v>
      </c>
      <c r="DF18" s="10" t="s">
        <v>97</v>
      </c>
      <c r="DG18" s="10">
        <v>194</v>
      </c>
      <c r="DI18" s="12">
        <v>14</v>
      </c>
      <c r="DJ18" s="10" t="s">
        <v>96</v>
      </c>
      <c r="DK18" s="10"/>
      <c r="DM18" s="12">
        <v>14</v>
      </c>
      <c r="DN18" s="10" t="s">
        <v>98</v>
      </c>
      <c r="DO18" s="10">
        <v>204</v>
      </c>
      <c r="DQ18" s="12">
        <v>15</v>
      </c>
      <c r="DR18" s="10" t="s">
        <v>96</v>
      </c>
      <c r="DS18" s="10"/>
      <c r="DU18" s="12">
        <v>15</v>
      </c>
      <c r="DV18" s="10" t="s">
        <v>99</v>
      </c>
      <c r="DW18" s="10">
        <v>200</v>
      </c>
      <c r="DY18" s="12">
        <v>14</v>
      </c>
      <c r="DZ18" s="10" t="s">
        <v>21</v>
      </c>
      <c r="EA18" s="10">
        <v>211</v>
      </c>
      <c r="EC18" s="12">
        <v>14</v>
      </c>
      <c r="ED18" s="10" t="s">
        <v>95</v>
      </c>
      <c r="EE18" s="8">
        <f>SUM(EE13:EE17)</f>
        <v>1138</v>
      </c>
      <c r="EG18" s="12">
        <v>14</v>
      </c>
      <c r="EH18" s="10" t="s">
        <v>99</v>
      </c>
      <c r="EI18" s="10">
        <v>226</v>
      </c>
      <c r="EL18" s="12">
        <v>14</v>
      </c>
      <c r="EM18" s="10" t="s">
        <v>97</v>
      </c>
      <c r="EN18" s="10">
        <v>244</v>
      </c>
      <c r="EP18" s="12">
        <v>14</v>
      </c>
      <c r="EQ18" s="10" t="s">
        <v>97</v>
      </c>
      <c r="ER18" s="10">
        <v>242</v>
      </c>
      <c r="ET18" s="12">
        <v>14</v>
      </c>
      <c r="EU18" s="10" t="s">
        <v>100</v>
      </c>
      <c r="EV18" s="10">
        <v>251</v>
      </c>
      <c r="EX18" s="12">
        <v>14</v>
      </c>
      <c r="EY18" s="10" t="s">
        <v>98</v>
      </c>
      <c r="EZ18" s="10">
        <v>237</v>
      </c>
      <c r="FB18" s="12">
        <v>14</v>
      </c>
      <c r="FC18" s="10" t="s">
        <v>95</v>
      </c>
      <c r="FD18" s="8">
        <f>SUM(FD13:FD17)</f>
        <v>1227</v>
      </c>
      <c r="FF18" s="12">
        <v>14</v>
      </c>
      <c r="FG18" s="10" t="s">
        <v>100</v>
      </c>
      <c r="FH18" s="10">
        <v>263</v>
      </c>
      <c r="FJ18" s="12">
        <v>14</v>
      </c>
      <c r="FK18" s="10" t="s">
        <v>21</v>
      </c>
      <c r="FL18" s="10">
        <v>246</v>
      </c>
      <c r="FN18" s="12">
        <v>14</v>
      </c>
      <c r="FO18" s="10" t="s">
        <v>96</v>
      </c>
      <c r="FP18" s="8"/>
      <c r="FR18" s="12">
        <v>14</v>
      </c>
      <c r="FS18" s="10" t="s">
        <v>99</v>
      </c>
      <c r="FT18" s="10">
        <v>239</v>
      </c>
      <c r="FV18" s="12">
        <v>14</v>
      </c>
      <c r="FW18" s="10" t="s">
        <v>97</v>
      </c>
      <c r="FX18" s="10">
        <v>245</v>
      </c>
      <c r="FZ18" s="12">
        <v>14</v>
      </c>
      <c r="GA18" s="10" t="s">
        <v>96</v>
      </c>
      <c r="GB18" s="8"/>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15</v>
      </c>
      <c r="BF19" s="10" t="s">
        <v>99</v>
      </c>
      <c r="BG19" s="10">
        <v>194</v>
      </c>
      <c r="BI19" s="12">
        <v>15</v>
      </c>
      <c r="BJ19" s="10" t="s">
        <v>97</v>
      </c>
      <c r="BK19" s="10">
        <v>206</v>
      </c>
      <c r="BM19" s="12">
        <v>15</v>
      </c>
      <c r="BN19" s="10" t="s">
        <v>96</v>
      </c>
      <c r="BO19" s="10"/>
      <c r="BQ19" s="12">
        <v>15</v>
      </c>
      <c r="BR19" s="10" t="s">
        <v>98</v>
      </c>
      <c r="BS19" s="10">
        <v>219</v>
      </c>
      <c r="BU19" s="12">
        <v>15</v>
      </c>
      <c r="BV19" s="10" t="s">
        <v>95</v>
      </c>
      <c r="BW19" s="8">
        <f>SUM(BW14:BW18)</f>
        <v>1112</v>
      </c>
      <c r="BY19" s="12">
        <v>15</v>
      </c>
      <c r="BZ19" s="10" t="s">
        <v>100</v>
      </c>
      <c r="CA19" s="10">
        <v>225</v>
      </c>
      <c r="CC19" s="12">
        <v>15</v>
      </c>
      <c r="CD19" s="10" t="s">
        <v>21</v>
      </c>
      <c r="CE19" s="10">
        <v>218</v>
      </c>
      <c r="CG19" s="12">
        <v>15</v>
      </c>
      <c r="CH19" s="10" t="s">
        <v>95</v>
      </c>
      <c r="CI19" s="8">
        <f>SUM(CI14:CI18)</f>
        <v>1097</v>
      </c>
      <c r="CK19" s="12">
        <v>15</v>
      </c>
      <c r="CL19" s="10" t="s">
        <v>99</v>
      </c>
      <c r="CM19" s="10">
        <v>215</v>
      </c>
      <c r="CO19" s="12">
        <v>15</v>
      </c>
      <c r="CP19" s="10" t="s">
        <v>97</v>
      </c>
      <c r="CQ19" s="10">
        <v>219</v>
      </c>
      <c r="CS19" s="12">
        <v>15</v>
      </c>
      <c r="CT19" s="10" t="s">
        <v>97</v>
      </c>
      <c r="CU19" s="10">
        <v>220</v>
      </c>
      <c r="CW19" s="12">
        <v>15</v>
      </c>
      <c r="CX19" s="10" t="s">
        <v>100</v>
      </c>
      <c r="CY19" s="10">
        <v>209</v>
      </c>
      <c r="DA19" s="12">
        <v>15</v>
      </c>
      <c r="DB19" s="10" t="s">
        <v>98</v>
      </c>
      <c r="DC19" s="10">
        <v>203</v>
      </c>
      <c r="DE19" s="12">
        <v>15</v>
      </c>
      <c r="DF19" s="10" t="s">
        <v>95</v>
      </c>
      <c r="DG19" s="8">
        <f>SUM(DG14:DG18)</f>
        <v>972</v>
      </c>
      <c r="DI19" s="12">
        <v>15</v>
      </c>
      <c r="DJ19" s="10" t="s">
        <v>100</v>
      </c>
      <c r="DK19" s="10">
        <v>194</v>
      </c>
      <c r="DM19" s="12">
        <v>15</v>
      </c>
      <c r="DN19" s="10" t="s">
        <v>21</v>
      </c>
      <c r="DO19" s="10">
        <v>195</v>
      </c>
      <c r="DQ19" s="12">
        <v>16</v>
      </c>
      <c r="DR19" s="10" t="s">
        <v>100</v>
      </c>
      <c r="DS19" s="10">
        <v>205</v>
      </c>
      <c r="DU19" s="12">
        <v>16</v>
      </c>
      <c r="DV19" s="10" t="s">
        <v>98</v>
      </c>
      <c r="DW19" s="10">
        <v>207</v>
      </c>
      <c r="DY19" s="12">
        <v>15</v>
      </c>
      <c r="DZ19" s="10" t="s">
        <v>97</v>
      </c>
      <c r="EA19" s="10">
        <v>217</v>
      </c>
      <c r="EC19" s="12">
        <v>15</v>
      </c>
      <c r="ED19" s="10" t="s">
        <v>96</v>
      </c>
      <c r="EE19" s="10"/>
      <c r="EG19" s="12">
        <v>15</v>
      </c>
      <c r="EH19" s="10" t="s">
        <v>98</v>
      </c>
      <c r="EI19" s="10">
        <v>231</v>
      </c>
      <c r="EL19" s="12">
        <v>15</v>
      </c>
      <c r="EM19" s="10" t="s">
        <v>95</v>
      </c>
      <c r="EN19" s="8">
        <f>SUM(EN14:EN18)</f>
        <v>1213</v>
      </c>
      <c r="EP19" s="12">
        <v>15</v>
      </c>
      <c r="EQ19" s="10" t="s">
        <v>95</v>
      </c>
      <c r="ER19" s="8">
        <f>SUM(ER14:ER18)</f>
        <v>1193</v>
      </c>
      <c r="ET19" s="12">
        <v>15</v>
      </c>
      <c r="EU19" s="10" t="s">
        <v>99</v>
      </c>
      <c r="EV19" s="10">
        <v>234</v>
      </c>
      <c r="EX19" s="12">
        <v>15</v>
      </c>
      <c r="EY19" s="10" t="s">
        <v>21</v>
      </c>
      <c r="EZ19" s="10">
        <v>237</v>
      </c>
      <c r="FB19" s="12">
        <v>15</v>
      </c>
      <c r="FC19" s="10" t="s">
        <v>96</v>
      </c>
      <c r="FD19" s="10"/>
      <c r="FF19" s="12">
        <v>15</v>
      </c>
      <c r="FG19" s="10" t="s">
        <v>99</v>
      </c>
      <c r="FH19" s="10">
        <v>246</v>
      </c>
      <c r="FJ19" s="12">
        <v>15</v>
      </c>
      <c r="FK19" s="10" t="s">
        <v>97</v>
      </c>
      <c r="FL19" s="10">
        <v>253</v>
      </c>
      <c r="FN19" s="12">
        <v>15</v>
      </c>
      <c r="FO19" s="10" t="s">
        <v>100</v>
      </c>
      <c r="FP19" s="10">
        <v>254</v>
      </c>
      <c r="FR19" s="12">
        <v>15</v>
      </c>
      <c r="FS19" s="10" t="s">
        <v>98</v>
      </c>
      <c r="FT19" s="10">
        <v>239</v>
      </c>
      <c r="FV19" s="12">
        <v>15</v>
      </c>
      <c r="FW19" s="10" t="s">
        <v>95</v>
      </c>
      <c r="FX19" s="8">
        <f>SUM(FX14:FX18)</f>
        <v>1222</v>
      </c>
      <c r="FZ19" s="12">
        <v>15</v>
      </c>
      <c r="GA19" s="10" t="s">
        <v>100</v>
      </c>
      <c r="GB19" s="10">
        <v>260</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16</v>
      </c>
      <c r="BF20" s="10" t="s">
        <v>98</v>
      </c>
      <c r="BG20">
        <v>200</v>
      </c>
      <c r="BI20" s="12">
        <v>16</v>
      </c>
      <c r="BJ20" s="10" t="s">
        <v>95</v>
      </c>
      <c r="BK20" s="8">
        <f>SUM(BK15:BK19)</f>
        <v>989</v>
      </c>
      <c r="BM20" s="12">
        <v>16</v>
      </c>
      <c r="BN20" s="10" t="s">
        <v>100</v>
      </c>
      <c r="BO20" s="10">
        <v>221</v>
      </c>
      <c r="BQ20" s="12">
        <v>16</v>
      </c>
      <c r="BR20" s="10" t="s">
        <v>21</v>
      </c>
      <c r="BS20" s="10">
        <v>204</v>
      </c>
      <c r="BU20" s="12">
        <v>16</v>
      </c>
      <c r="BV20" s="10" t="s">
        <v>96</v>
      </c>
      <c r="BW20" s="10"/>
      <c r="BY20" s="12">
        <v>16</v>
      </c>
      <c r="BZ20" s="10" t="s">
        <v>99</v>
      </c>
      <c r="CA20" s="10">
        <v>212</v>
      </c>
      <c r="CC20" s="12">
        <v>16</v>
      </c>
      <c r="CD20" s="10" t="s">
        <v>97</v>
      </c>
      <c r="CE20" s="10">
        <v>228</v>
      </c>
      <c r="CG20" s="12">
        <v>16</v>
      </c>
      <c r="CH20" s="10" t="s">
        <v>96</v>
      </c>
      <c r="CI20" s="10"/>
      <c r="CK20" s="12">
        <v>16</v>
      </c>
      <c r="CL20" s="10" t="s">
        <v>98</v>
      </c>
      <c r="CM20" s="10">
        <v>224</v>
      </c>
      <c r="CO20" s="12">
        <v>16</v>
      </c>
      <c r="CP20" s="10" t="s">
        <v>95</v>
      </c>
      <c r="CQ20" s="8">
        <f>SUM(CQ15:CQ19)</f>
        <v>1084</v>
      </c>
      <c r="CS20" s="12">
        <v>16</v>
      </c>
      <c r="CT20" s="10" t="s">
        <v>95</v>
      </c>
      <c r="CU20" s="8">
        <f>SUM(CU15:CU19)</f>
        <v>1080</v>
      </c>
      <c r="CW20" s="12">
        <v>16</v>
      </c>
      <c r="CX20" s="10" t="s">
        <v>99</v>
      </c>
      <c r="CY20" s="10">
        <v>205</v>
      </c>
      <c r="DA20" s="12">
        <v>16</v>
      </c>
      <c r="DB20" s="10" t="s">
        <v>21</v>
      </c>
      <c r="DC20" s="10">
        <v>201</v>
      </c>
      <c r="DE20" s="12">
        <v>16</v>
      </c>
      <c r="DF20" s="10" t="s">
        <v>96</v>
      </c>
      <c r="DG20" s="10"/>
      <c r="DI20" s="12">
        <v>16</v>
      </c>
      <c r="DJ20" s="10" t="s">
        <v>99</v>
      </c>
      <c r="DK20" s="10">
        <v>196</v>
      </c>
      <c r="DM20" s="12">
        <v>16</v>
      </c>
      <c r="DN20" s="10" t="s">
        <v>97</v>
      </c>
      <c r="DO20" s="10">
        <v>205</v>
      </c>
      <c r="DQ20" s="12">
        <v>17</v>
      </c>
      <c r="DR20" s="10" t="s">
        <v>99</v>
      </c>
      <c r="DS20" s="10">
        <v>198</v>
      </c>
      <c r="DU20" s="12">
        <v>17</v>
      </c>
      <c r="DV20" s="10" t="s">
        <v>21</v>
      </c>
      <c r="DW20" s="10">
        <v>207</v>
      </c>
      <c r="DY20" s="12">
        <v>16</v>
      </c>
      <c r="DZ20" s="10" t="s">
        <v>95</v>
      </c>
      <c r="EA20" s="8">
        <f>SUM(EA15:EA19)</f>
        <v>1064</v>
      </c>
      <c r="EC20" s="12">
        <v>16</v>
      </c>
      <c r="ED20" s="10" t="s">
        <v>100</v>
      </c>
      <c r="EE20" s="10">
        <v>232</v>
      </c>
      <c r="EG20" s="12">
        <v>16</v>
      </c>
      <c r="EH20" s="10" t="s">
        <v>21</v>
      </c>
      <c r="EI20" s="10">
        <v>223</v>
      </c>
      <c r="EL20" s="12">
        <v>16</v>
      </c>
      <c r="EM20" s="10" t="s">
        <v>96</v>
      </c>
      <c r="EN20" s="10"/>
      <c r="EP20" s="12">
        <v>16</v>
      </c>
      <c r="EQ20" s="10" t="s">
        <v>96</v>
      </c>
      <c r="ER20" s="10"/>
      <c r="ET20" s="12">
        <v>16</v>
      </c>
      <c r="EU20" s="10" t="s">
        <v>98</v>
      </c>
      <c r="EV20" s="10">
        <v>240</v>
      </c>
      <c r="EX20" s="12">
        <v>16</v>
      </c>
      <c r="EY20" s="10" t="s">
        <v>97</v>
      </c>
      <c r="EZ20" s="10">
        <v>244</v>
      </c>
      <c r="FB20" s="12">
        <v>16</v>
      </c>
      <c r="FC20" s="10" t="s">
        <v>100</v>
      </c>
      <c r="FD20" s="10">
        <v>250</v>
      </c>
      <c r="FF20" s="12">
        <v>16</v>
      </c>
      <c r="FG20" s="10" t="s">
        <v>98</v>
      </c>
      <c r="FH20" s="10">
        <v>254</v>
      </c>
      <c r="FJ20" s="12">
        <v>16</v>
      </c>
      <c r="FK20" s="10" t="s">
        <v>95</v>
      </c>
      <c r="FL20" s="8">
        <f>SUM(FL15:FL19)</f>
        <v>1248</v>
      </c>
      <c r="FN20" s="12">
        <v>16</v>
      </c>
      <c r="FO20" s="10" t="s">
        <v>99</v>
      </c>
      <c r="FP20" s="10">
        <v>246</v>
      </c>
      <c r="FR20" s="12">
        <v>16</v>
      </c>
      <c r="FS20" s="10" t="s">
        <v>21</v>
      </c>
      <c r="FT20" s="10">
        <v>239</v>
      </c>
      <c r="FV20" s="12">
        <v>16</v>
      </c>
      <c r="FW20" s="10" t="s">
        <v>96</v>
      </c>
      <c r="FX20" s="10"/>
      <c r="FZ20" s="12">
        <v>16</v>
      </c>
      <c r="GA20" s="10" t="s">
        <v>99</v>
      </c>
      <c r="GB20" s="10">
        <v>251</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17</v>
      </c>
      <c r="BF21" s="10" t="s">
        <v>21</v>
      </c>
      <c r="BG21">
        <v>195</v>
      </c>
      <c r="BI21" s="12">
        <v>17</v>
      </c>
      <c r="BJ21" s="10" t="s">
        <v>96</v>
      </c>
      <c r="BM21" s="12">
        <v>17</v>
      </c>
      <c r="BN21" s="10" t="s">
        <v>99</v>
      </c>
      <c r="BO21" s="10">
        <v>206</v>
      </c>
      <c r="BQ21" s="12">
        <v>17</v>
      </c>
      <c r="BR21" s="10" t="s">
        <v>97</v>
      </c>
      <c r="BS21" s="10">
        <v>223</v>
      </c>
      <c r="BU21" s="12">
        <v>17</v>
      </c>
      <c r="BV21" s="10" t="s">
        <v>100</v>
      </c>
      <c r="BW21" s="10">
        <v>230</v>
      </c>
      <c r="BY21" s="12">
        <v>17</v>
      </c>
      <c r="BZ21" s="10" t="s">
        <v>98</v>
      </c>
      <c r="CA21" s="10">
        <v>223</v>
      </c>
      <c r="CC21" s="12">
        <v>17</v>
      </c>
      <c r="CD21" s="10" t="s">
        <v>95</v>
      </c>
      <c r="CE21" s="8">
        <f>SUM(CE16:CE20)</f>
        <v>1116</v>
      </c>
      <c r="CG21" s="12">
        <v>17</v>
      </c>
      <c r="CH21" s="10" t="s">
        <v>100</v>
      </c>
      <c r="CI21" s="10">
        <v>226</v>
      </c>
      <c r="CK21" s="12">
        <v>17</v>
      </c>
      <c r="CL21" s="10" t="s">
        <v>21</v>
      </c>
      <c r="CM21" s="10">
        <v>219</v>
      </c>
      <c r="CO21" s="12">
        <v>17</v>
      </c>
      <c r="CP21" s="10" t="s">
        <v>96</v>
      </c>
      <c r="CQ21" s="10"/>
      <c r="CS21" s="12">
        <v>17</v>
      </c>
      <c r="CT21" s="10" t="s">
        <v>96</v>
      </c>
      <c r="CU21" s="10"/>
      <c r="CW21" s="12">
        <v>17</v>
      </c>
      <c r="CX21" s="10" t="s">
        <v>98</v>
      </c>
      <c r="CY21" s="10">
        <v>206</v>
      </c>
      <c r="DA21" s="12">
        <v>17</v>
      </c>
      <c r="DB21" s="10" t="s">
        <v>97</v>
      </c>
      <c r="DC21" s="10">
        <v>204</v>
      </c>
      <c r="DE21" s="12">
        <v>17</v>
      </c>
      <c r="DF21" s="10" t="s">
        <v>100</v>
      </c>
      <c r="DG21" s="10">
        <v>195</v>
      </c>
      <c r="DI21" s="12">
        <v>17</v>
      </c>
      <c r="DJ21" s="10" t="s">
        <v>98</v>
      </c>
      <c r="DK21" s="10">
        <v>201</v>
      </c>
      <c r="DM21" s="12">
        <v>17</v>
      </c>
      <c r="DN21" s="10" t="s">
        <v>95</v>
      </c>
      <c r="DO21" s="8">
        <f>SUM(DO16:DO20)</f>
        <v>994</v>
      </c>
      <c r="DQ21" s="12">
        <v>18</v>
      </c>
      <c r="DR21" s="10" t="s">
        <v>98</v>
      </c>
      <c r="DS21" s="10">
        <v>201</v>
      </c>
      <c r="DU21" s="12">
        <v>18</v>
      </c>
      <c r="DV21" s="10" t="s">
        <v>97</v>
      </c>
      <c r="DW21" s="10">
        <v>210</v>
      </c>
      <c r="DY21" s="12">
        <v>17</v>
      </c>
      <c r="DZ21" s="10" t="s">
        <v>96</v>
      </c>
      <c r="EA21" s="10"/>
      <c r="EC21" s="12">
        <v>17</v>
      </c>
      <c r="ED21" s="10" t="s">
        <v>99</v>
      </c>
      <c r="EE21" s="10">
        <v>231</v>
      </c>
      <c r="EG21" s="12">
        <v>17</v>
      </c>
      <c r="EH21" s="10" t="s">
        <v>97</v>
      </c>
      <c r="EI21" s="10">
        <v>232</v>
      </c>
      <c r="EL21" s="12">
        <v>17</v>
      </c>
      <c r="EM21" s="10" t="s">
        <v>100</v>
      </c>
      <c r="EN21" s="10" t="s">
        <v>206</v>
      </c>
      <c r="EP21" s="12">
        <v>17</v>
      </c>
      <c r="EQ21" s="10" t="s">
        <v>100</v>
      </c>
      <c r="ER21" s="10">
        <v>245</v>
      </c>
      <c r="ET21" s="12">
        <v>17</v>
      </c>
      <c r="EU21" s="10" t="s">
        <v>21</v>
      </c>
      <c r="EV21" s="10">
        <v>234</v>
      </c>
      <c r="EX21" s="12">
        <v>17</v>
      </c>
      <c r="EY21" s="10" t="s">
        <v>95</v>
      </c>
      <c r="EZ21" s="8">
        <f>SUM(EZ16:EZ20)</f>
        <v>1200</v>
      </c>
      <c r="FB21" s="12">
        <v>17</v>
      </c>
      <c r="FC21" s="10" t="s">
        <v>99</v>
      </c>
      <c r="FD21" s="10">
        <v>238</v>
      </c>
      <c r="FF21" s="12">
        <v>17</v>
      </c>
      <c r="FG21" s="10" t="s">
        <v>21</v>
      </c>
      <c r="FH21" s="10">
        <v>248</v>
      </c>
      <c r="FJ21" s="12">
        <v>17</v>
      </c>
      <c r="FK21" s="10" t="s">
        <v>96</v>
      </c>
      <c r="FL21" s="10"/>
      <c r="FN21" s="12">
        <v>17</v>
      </c>
      <c r="FO21" s="10" t="s">
        <v>98</v>
      </c>
      <c r="FP21" s="10">
        <v>245</v>
      </c>
      <c r="FR21" s="12">
        <v>17</v>
      </c>
      <c r="FS21" s="10" t="s">
        <v>97</v>
      </c>
      <c r="FT21" s="10">
        <v>241</v>
      </c>
      <c r="FV21" s="12">
        <v>17</v>
      </c>
      <c r="FW21" s="10" t="s">
        <v>100</v>
      </c>
      <c r="FX21" s="10">
        <v>252</v>
      </c>
      <c r="FZ21" s="12">
        <v>17</v>
      </c>
      <c r="GA21" s="10" t="s">
        <v>98</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18</v>
      </c>
      <c r="BF22" s="10" t="s">
        <v>97</v>
      </c>
      <c r="BG22">
        <v>207</v>
      </c>
      <c r="BI22" s="12">
        <v>18</v>
      </c>
      <c r="BJ22" s="10" t="s">
        <v>100</v>
      </c>
      <c r="BK22">
        <v>198</v>
      </c>
      <c r="BM22" s="12">
        <v>18</v>
      </c>
      <c r="BN22" s="10" t="s">
        <v>98</v>
      </c>
      <c r="BO22" s="10">
        <v>223</v>
      </c>
      <c r="BQ22" s="12">
        <v>18</v>
      </c>
      <c r="BR22" s="10" t="s">
        <v>95</v>
      </c>
      <c r="BS22" s="8">
        <f>SUM(BS17:BS21)</f>
        <v>1072</v>
      </c>
      <c r="BU22" s="12">
        <v>18</v>
      </c>
      <c r="BV22" s="10" t="s">
        <v>99</v>
      </c>
      <c r="BW22" s="10">
        <v>221</v>
      </c>
      <c r="BY22" s="12">
        <v>18</v>
      </c>
      <c r="BZ22" s="10" t="s">
        <v>21</v>
      </c>
      <c r="CA22" s="10">
        <v>213</v>
      </c>
      <c r="CC22" s="12">
        <v>18</v>
      </c>
      <c r="CD22" s="10" t="s">
        <v>96</v>
      </c>
      <c r="CE22" s="10"/>
      <c r="CG22" s="12">
        <v>18</v>
      </c>
      <c r="CH22" s="10" t="s">
        <v>99</v>
      </c>
      <c r="CI22" s="10">
        <v>210</v>
      </c>
      <c r="CK22" s="12">
        <v>18</v>
      </c>
      <c r="CL22" s="10" t="s">
        <v>97</v>
      </c>
      <c r="CM22" s="10">
        <v>219</v>
      </c>
      <c r="CO22" s="12">
        <v>18</v>
      </c>
      <c r="CP22" s="10" t="s">
        <v>100</v>
      </c>
      <c r="CQ22" s="10" t="s">
        <v>192</v>
      </c>
      <c r="CS22" s="12">
        <v>18</v>
      </c>
      <c r="CT22" s="10" t="s">
        <v>100</v>
      </c>
      <c r="CU22" s="10">
        <v>218</v>
      </c>
      <c r="CW22" s="12">
        <v>18</v>
      </c>
      <c r="CX22" s="10" t="s">
        <v>21</v>
      </c>
      <c r="CY22" s="10">
        <v>204</v>
      </c>
      <c r="DA22" s="12">
        <v>18</v>
      </c>
      <c r="DB22" s="10" t="s">
        <v>95</v>
      </c>
      <c r="DC22" s="8">
        <f>SUM(DC17:DC21)</f>
        <v>1011</v>
      </c>
      <c r="DE22" s="12">
        <v>18</v>
      </c>
      <c r="DF22" s="10" t="s">
        <v>99</v>
      </c>
      <c r="DG22" s="10">
        <v>186</v>
      </c>
      <c r="DI22" s="12">
        <v>18</v>
      </c>
      <c r="DJ22" s="10" t="s">
        <v>21</v>
      </c>
      <c r="DK22" s="10">
        <v>198</v>
      </c>
      <c r="DM22" s="12">
        <v>18</v>
      </c>
      <c r="DN22" s="10" t="s">
        <v>96</v>
      </c>
      <c r="DO22" s="10"/>
      <c r="DQ22" s="12">
        <v>19</v>
      </c>
      <c r="DR22" s="10" t="s">
        <v>21</v>
      </c>
      <c r="DS22" s="10">
        <v>202</v>
      </c>
      <c r="DU22" s="12">
        <v>19</v>
      </c>
      <c r="DV22" s="10" t="s">
        <v>95</v>
      </c>
      <c r="DW22" s="8">
        <f>SUM(DW17:DW21)</f>
        <v>824</v>
      </c>
      <c r="DY22" s="12">
        <v>18</v>
      </c>
      <c r="DZ22" s="10" t="s">
        <v>100</v>
      </c>
      <c r="EA22" s="10">
        <v>224</v>
      </c>
      <c r="EC22" s="12">
        <v>18</v>
      </c>
      <c r="ED22" s="10" t="s">
        <v>98</v>
      </c>
      <c r="EE22" s="10">
        <v>228</v>
      </c>
      <c r="EG22" s="12">
        <v>18</v>
      </c>
      <c r="EH22" s="10" t="s">
        <v>95</v>
      </c>
      <c r="EI22" s="8">
        <f>SUM(EI17:EI21)</f>
        <v>1140</v>
      </c>
      <c r="EL22" s="12">
        <v>18</v>
      </c>
      <c r="EM22" s="10" t="s">
        <v>99</v>
      </c>
      <c r="EN22" s="10">
        <v>242</v>
      </c>
      <c r="EP22" s="12">
        <v>18</v>
      </c>
      <c r="EQ22" s="10" t="s">
        <v>99</v>
      </c>
      <c r="ER22" s="10">
        <v>237</v>
      </c>
      <c r="ET22" s="12">
        <v>18</v>
      </c>
      <c r="EU22" s="10" t="s">
        <v>97</v>
      </c>
      <c r="EV22" s="10">
        <v>237</v>
      </c>
      <c r="EX22" s="12">
        <v>18</v>
      </c>
      <c r="EY22" s="10" t="s">
        <v>96</v>
      </c>
      <c r="EZ22" s="10"/>
      <c r="FB22" s="12">
        <v>18</v>
      </c>
      <c r="FC22" s="10" t="s">
        <v>98</v>
      </c>
      <c r="FD22" s="10">
        <v>243</v>
      </c>
      <c r="FF22" s="12">
        <v>18</v>
      </c>
      <c r="FG22" s="10" t="s">
        <v>97</v>
      </c>
      <c r="FH22" s="10">
        <v>257</v>
      </c>
      <c r="FJ22" s="12">
        <v>18</v>
      </c>
      <c r="FK22" s="10" t="s">
        <v>100</v>
      </c>
      <c r="FL22" s="10">
        <v>259</v>
      </c>
      <c r="FN22" s="12">
        <v>18</v>
      </c>
      <c r="FO22" s="10" t="s">
        <v>21</v>
      </c>
      <c r="FP22" s="10">
        <v>248</v>
      </c>
      <c r="FR22" s="12">
        <v>18</v>
      </c>
      <c r="FS22" s="10" t="s">
        <v>95</v>
      </c>
      <c r="FT22" s="8">
        <f>SUM(FT17:FT21)</f>
        <v>1211</v>
      </c>
      <c r="FV22" s="12">
        <v>18</v>
      </c>
      <c r="FW22" s="10" t="s">
        <v>99</v>
      </c>
      <c r="FX22" s="10">
        <v>249</v>
      </c>
      <c r="FZ22" s="12">
        <v>18</v>
      </c>
      <c r="GA22" s="10" t="s">
        <v>21</v>
      </c>
      <c r="GB22" s="10">
        <v>247</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19</v>
      </c>
      <c r="BF23" s="10" t="s">
        <v>95</v>
      </c>
      <c r="BG23" s="8">
        <f>SUM(BG18:BG22)</f>
        <v>992</v>
      </c>
      <c r="BI23" s="12">
        <v>19</v>
      </c>
      <c r="BJ23" s="10" t="s">
        <v>99</v>
      </c>
      <c r="BK23" s="8">
        <v>197</v>
      </c>
      <c r="BM23" s="12">
        <v>19</v>
      </c>
      <c r="BN23" s="10" t="s">
        <v>21</v>
      </c>
      <c r="BO23" s="10">
        <v>214</v>
      </c>
      <c r="BQ23" s="12">
        <v>19</v>
      </c>
      <c r="BR23" s="10" t="s">
        <v>96</v>
      </c>
      <c r="BS23" s="10"/>
      <c r="BU23" s="12">
        <v>19</v>
      </c>
      <c r="BV23" s="10" t="s">
        <v>98</v>
      </c>
      <c r="BW23" s="10">
        <v>234</v>
      </c>
      <c r="BY23" s="12">
        <v>19</v>
      </c>
      <c r="BZ23" s="10" t="s">
        <v>97</v>
      </c>
      <c r="CA23" s="10">
        <v>223</v>
      </c>
      <c r="CC23" s="12">
        <v>19</v>
      </c>
      <c r="CD23" s="10" t="s">
        <v>100</v>
      </c>
      <c r="CE23" s="10">
        <v>228</v>
      </c>
      <c r="CG23" s="12">
        <v>19</v>
      </c>
      <c r="CH23" s="10" t="s">
        <v>98</v>
      </c>
      <c r="CI23" s="10">
        <v>228</v>
      </c>
      <c r="CK23" s="12">
        <v>19</v>
      </c>
      <c r="CL23" s="10" t="s">
        <v>95</v>
      </c>
      <c r="CM23" s="8">
        <f>SUM(CM18:CM22)</f>
        <v>1107</v>
      </c>
      <c r="CO23" s="12">
        <v>19</v>
      </c>
      <c r="CP23" s="10" t="s">
        <v>99</v>
      </c>
      <c r="CQ23" s="10">
        <v>221</v>
      </c>
      <c r="CS23" s="12">
        <v>19</v>
      </c>
      <c r="CT23" s="10" t="s">
        <v>99</v>
      </c>
      <c r="CU23" s="10">
        <v>217</v>
      </c>
      <c r="CW23" s="12">
        <v>19</v>
      </c>
      <c r="CX23" s="10" t="s">
        <v>97</v>
      </c>
      <c r="CY23" s="10">
        <v>205</v>
      </c>
      <c r="DA23" s="12">
        <v>19</v>
      </c>
      <c r="DB23" s="10" t="s">
        <v>96</v>
      </c>
      <c r="DC23" s="10"/>
      <c r="DE23" s="12">
        <v>19</v>
      </c>
      <c r="DF23" s="10" t="s">
        <v>98</v>
      </c>
      <c r="DG23" s="10">
        <v>195</v>
      </c>
      <c r="DI23" s="12">
        <v>19</v>
      </c>
      <c r="DJ23" s="10" t="s">
        <v>97</v>
      </c>
      <c r="DK23" s="10">
        <v>199</v>
      </c>
      <c r="DM23" s="12">
        <v>19</v>
      </c>
      <c r="DN23" s="10" t="s">
        <v>100</v>
      </c>
      <c r="DO23" s="10">
        <v>209</v>
      </c>
      <c r="DQ23" s="12">
        <v>20</v>
      </c>
      <c r="DR23" s="10" t="s">
        <v>97</v>
      </c>
      <c r="DS23" s="10">
        <v>203</v>
      </c>
      <c r="DU23" s="12">
        <v>20</v>
      </c>
      <c r="DV23" s="10" t="s">
        <v>96</v>
      </c>
      <c r="DW23" s="10"/>
      <c r="DY23" s="12">
        <v>19</v>
      </c>
      <c r="DZ23" s="10" t="s">
        <v>99</v>
      </c>
      <c r="EA23" s="8">
        <v>214</v>
      </c>
      <c r="EC23" s="12">
        <v>19</v>
      </c>
      <c r="ED23" s="10" t="s">
        <v>21</v>
      </c>
      <c r="EE23" s="10">
        <v>226</v>
      </c>
      <c r="EG23" s="12">
        <v>19</v>
      </c>
      <c r="EH23" s="10" t="s">
        <v>96</v>
      </c>
      <c r="EI23" s="10"/>
      <c r="EL23" s="12">
        <v>19</v>
      </c>
      <c r="EM23" s="10" t="s">
        <v>98</v>
      </c>
      <c r="EN23" s="10">
        <v>239</v>
      </c>
      <c r="EP23" s="12">
        <v>19</v>
      </c>
      <c r="EQ23" s="10" t="s">
        <v>98</v>
      </c>
      <c r="ER23" s="10">
        <v>239</v>
      </c>
      <c r="ET23" s="12">
        <v>19</v>
      </c>
      <c r="EU23" s="10" t="s">
        <v>95</v>
      </c>
      <c r="EV23" s="8">
        <f>SUM(EV18:EV22)</f>
        <v>1196</v>
      </c>
      <c r="EX23" s="12">
        <v>19</v>
      </c>
      <c r="EY23" s="10" t="s">
        <v>100</v>
      </c>
      <c r="EZ23" s="10">
        <v>247</v>
      </c>
      <c r="FB23" s="12">
        <v>19</v>
      </c>
      <c r="FC23" s="10" t="s">
        <v>21</v>
      </c>
      <c r="FD23" s="10">
        <v>240</v>
      </c>
      <c r="FF23" s="12">
        <v>19</v>
      </c>
      <c r="FG23" s="10" t="s">
        <v>95</v>
      </c>
      <c r="FH23" s="8">
        <f>SUM(FH18:FH22)</f>
        <v>1268</v>
      </c>
      <c r="FJ23" s="12">
        <v>19</v>
      </c>
      <c r="FK23" s="10" t="s">
        <v>99</v>
      </c>
      <c r="FL23" s="10">
        <v>244</v>
      </c>
      <c r="FN23" s="12">
        <v>19</v>
      </c>
      <c r="FO23" s="10" t="s">
        <v>97</v>
      </c>
      <c r="FP23" s="10">
        <v>246</v>
      </c>
      <c r="FR23" s="12">
        <v>19</v>
      </c>
      <c r="FS23" s="10" t="s">
        <v>96</v>
      </c>
      <c r="FT23" s="10"/>
      <c r="FV23" s="12">
        <v>19</v>
      </c>
      <c r="FW23" s="10" t="s">
        <v>98</v>
      </c>
      <c r="FX23" s="10">
        <v>253</v>
      </c>
      <c r="FZ23" s="12">
        <v>19</v>
      </c>
      <c r="GA23" s="10" t="s">
        <v>97</v>
      </c>
      <c r="GB23" s="10">
        <v>251</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20</v>
      </c>
      <c r="BF24" s="10" t="s">
        <v>96</v>
      </c>
      <c r="BI24" s="12">
        <v>20</v>
      </c>
      <c r="BJ24" s="10" t="s">
        <v>98</v>
      </c>
      <c r="BK24">
        <v>197</v>
      </c>
      <c r="BM24" s="12">
        <v>20</v>
      </c>
      <c r="BN24" s="10" t="s">
        <v>97</v>
      </c>
      <c r="BO24" s="10">
        <v>216</v>
      </c>
      <c r="BQ24" s="12">
        <v>20</v>
      </c>
      <c r="BR24" s="10" t="s">
        <v>100</v>
      </c>
      <c r="BS24" s="10">
        <v>214</v>
      </c>
      <c r="BU24" s="12">
        <v>20</v>
      </c>
      <c r="BV24" s="10" t="s">
        <v>21</v>
      </c>
      <c r="BW24" s="10">
        <v>217</v>
      </c>
      <c r="BY24" s="12">
        <v>20</v>
      </c>
      <c r="BZ24" s="10" t="s">
        <v>95</v>
      </c>
      <c r="CA24" s="8">
        <f>SUM(CA19:CA23)</f>
        <v>1096</v>
      </c>
      <c r="CC24" s="12">
        <v>20</v>
      </c>
      <c r="CD24" s="10" t="s">
        <v>99</v>
      </c>
      <c r="CE24" s="8">
        <v>217</v>
      </c>
      <c r="CG24" s="12">
        <v>20</v>
      </c>
      <c r="CH24" s="10" t="s">
        <v>21</v>
      </c>
      <c r="CI24" s="10">
        <v>220</v>
      </c>
      <c r="CK24" s="12">
        <v>20</v>
      </c>
      <c r="CL24" s="10" t="s">
        <v>96</v>
      </c>
      <c r="CM24" s="10"/>
      <c r="CO24" s="12">
        <v>20</v>
      </c>
      <c r="CP24" s="10" t="s">
        <v>98</v>
      </c>
      <c r="CQ24" s="10">
        <v>219</v>
      </c>
      <c r="CS24" s="12">
        <v>20</v>
      </c>
      <c r="CT24" s="10" t="s">
        <v>98</v>
      </c>
      <c r="CU24" s="10">
        <v>218</v>
      </c>
      <c r="CW24" s="12">
        <v>20</v>
      </c>
      <c r="CX24" s="10" t="s">
        <v>95</v>
      </c>
      <c r="CY24" s="8">
        <f>SUM(CY19:CY23)</f>
        <v>1029</v>
      </c>
      <c r="DA24" s="12">
        <v>20</v>
      </c>
      <c r="DB24" s="10" t="s">
        <v>100</v>
      </c>
      <c r="DC24" s="10">
        <v>205</v>
      </c>
      <c r="DE24" s="12">
        <v>20</v>
      </c>
      <c r="DF24" s="10" t="s">
        <v>21</v>
      </c>
      <c r="DG24" s="10">
        <v>190</v>
      </c>
      <c r="DI24" s="12">
        <v>20</v>
      </c>
      <c r="DJ24" s="10" t="s">
        <v>95</v>
      </c>
      <c r="DK24" s="8">
        <f>SUM(DK19:DK23)</f>
        <v>988</v>
      </c>
      <c r="DM24" s="12">
        <v>20</v>
      </c>
      <c r="DN24" s="10" t="s">
        <v>99</v>
      </c>
      <c r="DO24" s="10">
        <v>204</v>
      </c>
      <c r="DQ24" s="12">
        <v>21</v>
      </c>
      <c r="DR24" s="10" t="s">
        <v>95</v>
      </c>
      <c r="DS24" s="8">
        <f>SUM(DS19:DS23)</f>
        <v>1009</v>
      </c>
      <c r="DU24" s="12">
        <v>21</v>
      </c>
      <c r="DV24" s="10" t="s">
        <v>100</v>
      </c>
      <c r="DW24" s="10">
        <v>213</v>
      </c>
      <c r="DY24" s="12">
        <v>20</v>
      </c>
      <c r="DZ24" s="10" t="s">
        <v>98</v>
      </c>
      <c r="EA24" s="10">
        <v>216</v>
      </c>
      <c r="EC24" s="12">
        <v>20</v>
      </c>
      <c r="ED24" s="10" t="s">
        <v>97</v>
      </c>
      <c r="EE24" s="10">
        <v>232</v>
      </c>
      <c r="EG24" s="12">
        <v>20</v>
      </c>
      <c r="EH24" s="10" t="s">
        <v>100</v>
      </c>
      <c r="EI24" s="10">
        <v>234</v>
      </c>
      <c r="EL24" s="12">
        <v>20</v>
      </c>
      <c r="EM24" s="10" t="s">
        <v>21</v>
      </c>
      <c r="EN24" s="10">
        <v>236</v>
      </c>
      <c r="EP24" s="12">
        <v>20</v>
      </c>
      <c r="EQ24" s="10" t="s">
        <v>21</v>
      </c>
      <c r="ER24" s="10">
        <v>241</v>
      </c>
      <c r="ET24" s="12">
        <v>20</v>
      </c>
      <c r="EU24" s="10" t="s">
        <v>96</v>
      </c>
      <c r="EV24" s="10"/>
      <c r="EX24" s="12">
        <v>20</v>
      </c>
      <c r="EY24" s="10" t="s">
        <v>99</v>
      </c>
      <c r="EZ24" s="10">
        <v>238</v>
      </c>
      <c r="FB24" s="12">
        <v>20</v>
      </c>
      <c r="FC24" s="10" t="s">
        <v>97</v>
      </c>
      <c r="FD24" s="10">
        <v>248</v>
      </c>
      <c r="FF24" s="12">
        <v>20</v>
      </c>
      <c r="FG24" s="10" t="s">
        <v>96</v>
      </c>
      <c r="FH24" s="10"/>
      <c r="FJ24" s="12">
        <v>20</v>
      </c>
      <c r="FK24" s="10" t="s">
        <v>98</v>
      </c>
      <c r="FL24" s="10">
        <v>248</v>
      </c>
      <c r="FN24" s="12">
        <v>20</v>
      </c>
      <c r="FO24" s="10" t="s">
        <v>95</v>
      </c>
      <c r="FP24" s="8">
        <f>SUM(FP19:FP23)</f>
        <v>1239</v>
      </c>
      <c r="FR24" s="12">
        <v>20</v>
      </c>
      <c r="FS24" s="10" t="s">
        <v>100</v>
      </c>
      <c r="FT24" s="10">
        <v>249</v>
      </c>
      <c r="FV24" s="12">
        <v>20</v>
      </c>
      <c r="FW24" s="10" t="s">
        <v>21</v>
      </c>
      <c r="FX24" s="10">
        <v>251</v>
      </c>
      <c r="FZ24" s="12">
        <v>20</v>
      </c>
      <c r="GA24" s="10" t="s">
        <v>95</v>
      </c>
      <c r="GB24" s="8">
        <f>SUM(GB19:GB23)</f>
        <v>1256</v>
      </c>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21</v>
      </c>
      <c r="BF25" s="10" t="s">
        <v>100</v>
      </c>
      <c r="BG25">
        <v>197</v>
      </c>
      <c r="BI25" s="12">
        <v>21</v>
      </c>
      <c r="BJ25" s="10" t="s">
        <v>21</v>
      </c>
      <c r="BK25">
        <v>194</v>
      </c>
      <c r="BM25" s="12">
        <v>21</v>
      </c>
      <c r="BN25" s="10" t="s">
        <v>95</v>
      </c>
      <c r="BO25" s="8">
        <f>SUM(BO20:BO24)</f>
        <v>1080</v>
      </c>
      <c r="BQ25" s="12">
        <v>21</v>
      </c>
      <c r="BR25" s="10" t="s">
        <v>99</v>
      </c>
      <c r="BS25" s="8">
        <v>207</v>
      </c>
      <c r="BU25" s="12">
        <v>21</v>
      </c>
      <c r="BV25" s="10" t="s">
        <v>97</v>
      </c>
      <c r="BW25" s="8">
        <v>234</v>
      </c>
      <c r="BY25" s="12">
        <v>21</v>
      </c>
      <c r="BZ25" s="10" t="s">
        <v>96</v>
      </c>
      <c r="CA25" s="10"/>
      <c r="CC25" s="12">
        <v>21</v>
      </c>
      <c r="CD25" s="10" t="s">
        <v>98</v>
      </c>
      <c r="CE25" s="10">
        <v>227</v>
      </c>
      <c r="CG25" s="12">
        <v>21</v>
      </c>
      <c r="CH25" s="10" t="s">
        <v>97</v>
      </c>
      <c r="CI25" s="10">
        <v>223</v>
      </c>
      <c r="CK25" s="12">
        <v>21</v>
      </c>
      <c r="CL25" s="10" t="s">
        <v>100</v>
      </c>
      <c r="CM25" s="10">
        <v>215</v>
      </c>
      <c r="CO25" s="12">
        <v>21</v>
      </c>
      <c r="CP25" s="10" t="s">
        <v>21</v>
      </c>
      <c r="CQ25" s="10">
        <v>216</v>
      </c>
      <c r="CS25" s="12">
        <v>21</v>
      </c>
      <c r="CT25" s="10" t="s">
        <v>21</v>
      </c>
      <c r="CU25" s="10">
        <v>216</v>
      </c>
      <c r="CW25" s="12">
        <v>21</v>
      </c>
      <c r="CX25" s="10" t="s">
        <v>96</v>
      </c>
      <c r="CY25" s="10"/>
      <c r="DA25" s="12">
        <v>21</v>
      </c>
      <c r="DB25" s="10" t="s">
        <v>99</v>
      </c>
      <c r="DC25" s="10">
        <v>199</v>
      </c>
      <c r="DE25" s="12">
        <v>21</v>
      </c>
      <c r="DF25" s="10" t="s">
        <v>97</v>
      </c>
      <c r="DG25" s="10">
        <v>192</v>
      </c>
      <c r="DI25" s="12">
        <v>21</v>
      </c>
      <c r="DJ25" s="10" t="s">
        <v>96</v>
      </c>
      <c r="DK25" s="10"/>
      <c r="DM25" s="12">
        <v>21</v>
      </c>
      <c r="DN25" s="10" t="s">
        <v>98</v>
      </c>
      <c r="DO25" s="10">
        <v>206</v>
      </c>
      <c r="DQ25" s="12">
        <v>22</v>
      </c>
      <c r="DR25" s="10" t="s">
        <v>96</v>
      </c>
      <c r="DS25" s="10"/>
      <c r="DU25" s="12">
        <v>22</v>
      </c>
      <c r="DV25" s="10" t="s">
        <v>99</v>
      </c>
      <c r="DW25" s="10">
        <v>204</v>
      </c>
      <c r="DY25" s="12">
        <v>21</v>
      </c>
      <c r="DZ25" s="10" t="s">
        <v>21</v>
      </c>
      <c r="EA25" s="10">
        <v>218</v>
      </c>
      <c r="EC25" s="12">
        <v>21</v>
      </c>
      <c r="ED25" s="10" t="s">
        <v>95</v>
      </c>
      <c r="EE25" s="8">
        <f>SUM(EE20:EE24)</f>
        <v>1149</v>
      </c>
      <c r="EG25" s="12">
        <v>21</v>
      </c>
      <c r="EH25" s="10" t="s">
        <v>99</v>
      </c>
      <c r="EI25" s="10">
        <v>234</v>
      </c>
      <c r="EL25" s="12">
        <v>21</v>
      </c>
      <c r="EM25" s="10" t="s">
        <v>97</v>
      </c>
      <c r="EN25" s="10">
        <v>242</v>
      </c>
      <c r="EP25" s="12">
        <v>21</v>
      </c>
      <c r="EQ25" s="10" t="s">
        <v>97</v>
      </c>
      <c r="ER25" s="10">
        <v>249</v>
      </c>
      <c r="ET25" s="12">
        <v>21</v>
      </c>
      <c r="EU25" s="10" t="s">
        <v>100</v>
      </c>
      <c r="EV25" s="10">
        <v>239</v>
      </c>
      <c r="EX25" s="12">
        <v>21</v>
      </c>
      <c r="EY25" s="10" t="s">
        <v>98</v>
      </c>
      <c r="EZ25" s="10">
        <v>242</v>
      </c>
      <c r="FB25" s="12">
        <v>21</v>
      </c>
      <c r="FC25" s="10" t="s">
        <v>95</v>
      </c>
      <c r="FD25" s="8">
        <f>SUM(FD20:FD24)</f>
        <v>1219</v>
      </c>
      <c r="FF25" s="12">
        <v>21</v>
      </c>
      <c r="FG25" s="10" t="s">
        <v>100</v>
      </c>
      <c r="FH25" s="10">
        <v>261</v>
      </c>
      <c r="FJ25" s="12">
        <v>21</v>
      </c>
      <c r="FK25" s="10" t="s">
        <v>21</v>
      </c>
      <c r="FL25" s="10">
        <v>243</v>
      </c>
      <c r="FN25" s="12">
        <v>21</v>
      </c>
      <c r="FO25" s="10" t="s">
        <v>96</v>
      </c>
      <c r="FP25" s="8"/>
      <c r="FR25" s="12">
        <v>21</v>
      </c>
      <c r="FS25" s="10" t="s">
        <v>99</v>
      </c>
      <c r="FT25" s="10">
        <v>242</v>
      </c>
      <c r="FV25" s="12">
        <v>21</v>
      </c>
      <c r="FW25" s="10" t="s">
        <v>97</v>
      </c>
      <c r="FX25" s="10">
        <v>252</v>
      </c>
      <c r="FZ25" s="12">
        <v>21</v>
      </c>
      <c r="GA25" s="10" t="s">
        <v>96</v>
      </c>
      <c r="GB25" s="8"/>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22</v>
      </c>
      <c r="BF26" s="10" t="s">
        <v>99</v>
      </c>
      <c r="BG26" s="10">
        <v>193</v>
      </c>
      <c r="BI26" s="12">
        <v>22</v>
      </c>
      <c r="BJ26" s="10" t="s">
        <v>97</v>
      </c>
      <c r="BK26" s="8">
        <v>212</v>
      </c>
      <c r="BM26" s="12">
        <v>22</v>
      </c>
      <c r="BN26" s="10" t="s">
        <v>96</v>
      </c>
      <c r="BO26" s="10"/>
      <c r="BQ26" s="12">
        <v>22</v>
      </c>
      <c r="BR26" s="10" t="s">
        <v>98</v>
      </c>
      <c r="BS26" s="10">
        <v>217</v>
      </c>
      <c r="BU26" s="12">
        <v>22</v>
      </c>
      <c r="BV26" s="10" t="s">
        <v>95</v>
      </c>
      <c r="BW26" s="8">
        <f>SUM(BW21:BW25)</f>
        <v>1136</v>
      </c>
      <c r="BY26" s="12">
        <v>22</v>
      </c>
      <c r="BZ26" s="10" t="s">
        <v>100</v>
      </c>
      <c r="CA26" s="10">
        <v>223</v>
      </c>
      <c r="CC26" s="12">
        <v>22</v>
      </c>
      <c r="CD26" s="10" t="s">
        <v>21</v>
      </c>
      <c r="CE26" s="10" t="s">
        <v>206</v>
      </c>
      <c r="CG26" s="12">
        <v>22</v>
      </c>
      <c r="CH26" s="10" t="s">
        <v>95</v>
      </c>
      <c r="CI26" s="8">
        <f>SUM(CI21:CI25)</f>
        <v>1107</v>
      </c>
      <c r="CK26" s="12">
        <v>22</v>
      </c>
      <c r="CL26" s="10" t="s">
        <v>99</v>
      </c>
      <c r="CM26" s="10">
        <v>216</v>
      </c>
      <c r="CO26" s="12">
        <v>22</v>
      </c>
      <c r="CP26" s="10" t="s">
        <v>97</v>
      </c>
      <c r="CQ26" s="10">
        <v>219</v>
      </c>
      <c r="CS26" s="12">
        <v>22</v>
      </c>
      <c r="CT26" s="10" t="s">
        <v>97</v>
      </c>
      <c r="CU26" s="10">
        <v>214</v>
      </c>
      <c r="CW26" s="12">
        <v>22</v>
      </c>
      <c r="CX26" s="10" t="s">
        <v>100</v>
      </c>
      <c r="CY26" s="10">
        <v>207</v>
      </c>
      <c r="DA26" s="12">
        <v>22</v>
      </c>
      <c r="DB26" s="10" t="s">
        <v>98</v>
      </c>
      <c r="DC26" s="10">
        <v>205</v>
      </c>
      <c r="DE26" s="12">
        <v>22</v>
      </c>
      <c r="DF26" s="10" t="s">
        <v>95</v>
      </c>
      <c r="DG26" s="8">
        <f>SUM(DG21:DG25)</f>
        <v>958</v>
      </c>
      <c r="DI26" s="12">
        <v>22</v>
      </c>
      <c r="DJ26" s="10" t="s">
        <v>100</v>
      </c>
      <c r="DK26" s="10">
        <v>198</v>
      </c>
      <c r="DM26" s="12">
        <v>22</v>
      </c>
      <c r="DN26" s="10" t="s">
        <v>21</v>
      </c>
      <c r="DO26" s="10">
        <v>200</v>
      </c>
      <c r="DQ26" s="12">
        <v>23</v>
      </c>
      <c r="DR26" s="10" t="s">
        <v>100</v>
      </c>
      <c r="DS26" s="10">
        <v>206</v>
      </c>
      <c r="DU26" s="12">
        <v>23</v>
      </c>
      <c r="DV26" s="10" t="s">
        <v>98</v>
      </c>
      <c r="DW26" s="10">
        <v>207</v>
      </c>
      <c r="DY26" s="12">
        <v>22</v>
      </c>
      <c r="DZ26" s="10" t="s">
        <v>97</v>
      </c>
      <c r="EA26" s="10">
        <v>219</v>
      </c>
      <c r="EC26" s="12">
        <v>22</v>
      </c>
      <c r="ED26" s="10" t="s">
        <v>96</v>
      </c>
      <c r="EE26" s="10"/>
      <c r="EG26" s="12">
        <v>22</v>
      </c>
      <c r="EH26" s="10" t="s">
        <v>98</v>
      </c>
      <c r="EI26" s="10">
        <v>235</v>
      </c>
      <c r="EL26" s="12">
        <v>22</v>
      </c>
      <c r="EM26" s="10" t="s">
        <v>95</v>
      </c>
      <c r="EN26" s="8">
        <f>SUM(EN21:EN25)</f>
        <v>959</v>
      </c>
      <c r="EP26" s="12">
        <v>22</v>
      </c>
      <c r="EQ26" s="10" t="s">
        <v>95</v>
      </c>
      <c r="ER26" s="8">
        <f>SUM(ER21:ER25)</f>
        <v>1211</v>
      </c>
      <c r="ET26" s="12">
        <v>22</v>
      </c>
      <c r="EU26" s="10" t="s">
        <v>99</v>
      </c>
      <c r="EV26" s="10">
        <v>225</v>
      </c>
      <c r="EX26" s="12">
        <v>22</v>
      </c>
      <c r="EY26" s="10" t="s">
        <v>21</v>
      </c>
      <c r="EZ26" s="10">
        <v>238</v>
      </c>
      <c r="FB26" s="12">
        <v>22</v>
      </c>
      <c r="FC26" s="10" t="s">
        <v>96</v>
      </c>
      <c r="FD26" s="10"/>
      <c r="FF26" s="12">
        <v>22</v>
      </c>
      <c r="FG26" s="10" t="s">
        <v>99</v>
      </c>
      <c r="FH26" s="10">
        <v>249</v>
      </c>
      <c r="FJ26" s="12">
        <v>22</v>
      </c>
      <c r="FK26" s="10" t="s">
        <v>97</v>
      </c>
      <c r="FL26" s="10">
        <v>250</v>
      </c>
      <c r="FN26" s="12">
        <v>22</v>
      </c>
      <c r="FO26" s="10" t="s">
        <v>100</v>
      </c>
      <c r="FP26" s="10">
        <v>252</v>
      </c>
      <c r="FR26" s="12">
        <v>22</v>
      </c>
      <c r="FS26" s="10" t="s">
        <v>98</v>
      </c>
      <c r="FT26" s="10">
        <v>242</v>
      </c>
      <c r="FV26" s="12">
        <v>22</v>
      </c>
      <c r="FW26" s="10" t="s">
        <v>95</v>
      </c>
      <c r="FX26" s="8">
        <f>SUM(FX21:FX25)</f>
        <v>1257</v>
      </c>
      <c r="FZ26" s="12">
        <v>22</v>
      </c>
      <c r="GA26" s="10" t="s">
        <v>100</v>
      </c>
      <c r="GB26" s="10">
        <v>253</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23</v>
      </c>
      <c r="BF27" s="10" t="s">
        <v>98</v>
      </c>
      <c r="BG27">
        <v>190</v>
      </c>
      <c r="BI27" s="12">
        <v>23</v>
      </c>
      <c r="BJ27" s="10" t="s">
        <v>95</v>
      </c>
      <c r="BK27" s="8">
        <f>SUM(BK22:BK26)</f>
        <v>998</v>
      </c>
      <c r="BM27" s="12">
        <v>23</v>
      </c>
      <c r="BN27" s="10" t="s">
        <v>100</v>
      </c>
      <c r="BO27" s="10">
        <v>224</v>
      </c>
      <c r="BQ27" s="12">
        <v>23</v>
      </c>
      <c r="BR27" s="10" t="s">
        <v>21</v>
      </c>
      <c r="BS27" s="10">
        <v>207</v>
      </c>
      <c r="BU27" s="12">
        <v>23</v>
      </c>
      <c r="BV27" s="10" t="s">
        <v>96</v>
      </c>
      <c r="BW27" s="10"/>
      <c r="BY27" s="12">
        <v>23</v>
      </c>
      <c r="BZ27" s="10" t="s">
        <v>99</v>
      </c>
      <c r="CA27" s="10">
        <v>210</v>
      </c>
      <c r="CC27" s="12">
        <v>23</v>
      </c>
      <c r="CD27" s="10" t="s">
        <v>97</v>
      </c>
      <c r="CE27" s="10" t="s">
        <v>206</v>
      </c>
      <c r="CG27" s="12">
        <v>23</v>
      </c>
      <c r="CH27" s="10" t="s">
        <v>96</v>
      </c>
      <c r="CI27" s="10"/>
      <c r="CK27" s="12">
        <v>23</v>
      </c>
      <c r="CL27" s="10" t="s">
        <v>98</v>
      </c>
      <c r="CM27" s="10">
        <v>218</v>
      </c>
      <c r="CO27" s="12">
        <v>23</v>
      </c>
      <c r="CP27" s="10" t="s">
        <v>95</v>
      </c>
      <c r="CQ27" s="8">
        <f>SUM(CQ23:CQ26)</f>
        <v>875</v>
      </c>
      <c r="CS27" s="12">
        <v>23</v>
      </c>
      <c r="CT27" s="10" t="s">
        <v>95</v>
      </c>
      <c r="CU27" s="8">
        <f>SUM(CU22:CU26)</f>
        <v>1083</v>
      </c>
      <c r="CW27" s="12">
        <v>23</v>
      </c>
      <c r="CX27" s="10" t="s">
        <v>99</v>
      </c>
      <c r="CY27" s="10">
        <v>205</v>
      </c>
      <c r="DA27" s="12">
        <v>23</v>
      </c>
      <c r="DB27" s="10" t="s">
        <v>21</v>
      </c>
      <c r="DC27" s="10">
        <v>202</v>
      </c>
      <c r="DE27" s="12">
        <v>23</v>
      </c>
      <c r="DF27" s="10" t="s">
        <v>96</v>
      </c>
      <c r="DG27" s="10"/>
      <c r="DI27" s="12">
        <v>23</v>
      </c>
      <c r="DJ27" s="10" t="s">
        <v>99</v>
      </c>
      <c r="DK27" s="10">
        <v>188</v>
      </c>
      <c r="DM27" s="12">
        <v>23</v>
      </c>
      <c r="DN27" s="10" t="s">
        <v>97</v>
      </c>
      <c r="DO27" s="10">
        <v>202</v>
      </c>
      <c r="DQ27" s="12">
        <v>24</v>
      </c>
      <c r="DR27" s="10" t="s">
        <v>99</v>
      </c>
      <c r="DS27" s="10">
        <v>200</v>
      </c>
      <c r="DU27" s="12">
        <v>24</v>
      </c>
      <c r="DV27" s="10" t="s">
        <v>21</v>
      </c>
      <c r="DW27" s="10">
        <v>201</v>
      </c>
      <c r="DY27" s="12">
        <v>23</v>
      </c>
      <c r="DZ27" s="10" t="s">
        <v>95</v>
      </c>
      <c r="EA27" s="8">
        <f>SUM(EA22:EA26)</f>
        <v>1091</v>
      </c>
      <c r="EC27" s="12">
        <v>23</v>
      </c>
      <c r="ED27" s="10" t="s">
        <v>100</v>
      </c>
      <c r="EE27" s="10">
        <v>233</v>
      </c>
      <c r="EG27" s="12">
        <v>23</v>
      </c>
      <c r="EH27" s="10" t="s">
        <v>21</v>
      </c>
      <c r="EI27" s="10">
        <v>232</v>
      </c>
      <c r="EL27" s="12">
        <v>23</v>
      </c>
      <c r="EM27" s="10" t="s">
        <v>96</v>
      </c>
      <c r="EN27" s="10"/>
      <c r="EP27" s="12">
        <v>23</v>
      </c>
      <c r="EQ27" s="10" t="s">
        <v>96</v>
      </c>
      <c r="ER27" s="10"/>
      <c r="ET27" s="12">
        <v>23</v>
      </c>
      <c r="EU27" s="10" t="s">
        <v>98</v>
      </c>
      <c r="EV27" s="10">
        <v>230</v>
      </c>
      <c r="EX27" s="12">
        <v>23</v>
      </c>
      <c r="EY27" s="10" t="s">
        <v>97</v>
      </c>
      <c r="EZ27" s="10">
        <v>245</v>
      </c>
      <c r="FB27" s="12">
        <v>23</v>
      </c>
      <c r="FC27" s="10" t="s">
        <v>100</v>
      </c>
      <c r="FD27" s="10">
        <v>253</v>
      </c>
      <c r="FF27" s="12">
        <v>23</v>
      </c>
      <c r="FG27" s="10" t="s">
        <v>98</v>
      </c>
      <c r="FH27" s="10">
        <v>256</v>
      </c>
      <c r="FJ27" s="12">
        <v>23</v>
      </c>
      <c r="FK27" s="10" t="s">
        <v>95</v>
      </c>
      <c r="FL27" s="8">
        <f>SUM(FL22:FL26)</f>
        <v>1244</v>
      </c>
      <c r="FN27" s="12">
        <v>23</v>
      </c>
      <c r="FO27" s="10" t="s">
        <v>99</v>
      </c>
      <c r="FP27" s="10">
        <v>237</v>
      </c>
      <c r="FR27" s="12">
        <v>23</v>
      </c>
      <c r="FS27" s="10" t="s">
        <v>21</v>
      </c>
      <c r="FT27" s="10">
        <v>243</v>
      </c>
      <c r="FV27" s="12">
        <v>23</v>
      </c>
      <c r="FW27" s="10" t="s">
        <v>96</v>
      </c>
      <c r="FX27" s="10"/>
      <c r="FZ27" s="12">
        <v>23</v>
      </c>
      <c r="GA27" s="10" t="s">
        <v>99</v>
      </c>
      <c r="GB27" s="10">
        <v>248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24</v>
      </c>
      <c r="BF28" s="10" t="s">
        <v>21</v>
      </c>
      <c r="BG28">
        <v>186</v>
      </c>
      <c r="BI28" s="12">
        <v>24</v>
      </c>
      <c r="BJ28" s="10" t="s">
        <v>96</v>
      </c>
      <c r="BM28" s="12">
        <v>24</v>
      </c>
      <c r="BN28" s="10" t="s">
        <v>99</v>
      </c>
      <c r="BO28" s="10">
        <v>213</v>
      </c>
      <c r="BQ28" s="12">
        <v>24</v>
      </c>
      <c r="BR28" s="10" t="s">
        <v>97</v>
      </c>
      <c r="BS28" s="10">
        <v>229</v>
      </c>
      <c r="BU28" s="12">
        <v>24</v>
      </c>
      <c r="BV28" s="10" t="s">
        <v>100</v>
      </c>
      <c r="BW28" s="10">
        <v>228</v>
      </c>
      <c r="BY28" s="12">
        <v>24</v>
      </c>
      <c r="BZ28" s="10" t="s">
        <v>98</v>
      </c>
      <c r="CA28" s="10">
        <v>223</v>
      </c>
      <c r="CC28" s="12">
        <v>24</v>
      </c>
      <c r="CD28" s="10" t="s">
        <v>95</v>
      </c>
      <c r="CE28" s="8">
        <f>SUM(CE23:CE27)</f>
        <v>672</v>
      </c>
      <c r="CG28" s="12">
        <v>24</v>
      </c>
      <c r="CH28" s="10" t="s">
        <v>100</v>
      </c>
      <c r="CI28" s="10">
        <v>226</v>
      </c>
      <c r="CK28" s="12">
        <v>24</v>
      </c>
      <c r="CL28" s="10" t="s">
        <v>21</v>
      </c>
      <c r="CM28" s="10">
        <v>217</v>
      </c>
      <c r="CO28" s="12">
        <v>24</v>
      </c>
      <c r="CP28" s="10" t="s">
        <v>96</v>
      </c>
      <c r="CQ28" s="10"/>
      <c r="CS28" s="12">
        <v>24</v>
      </c>
      <c r="CT28" s="10" t="s">
        <v>96</v>
      </c>
      <c r="CU28" s="10"/>
      <c r="CW28" s="12">
        <v>24</v>
      </c>
      <c r="CX28" s="10" t="s">
        <v>98</v>
      </c>
      <c r="CY28" s="10">
        <v>210</v>
      </c>
      <c r="DA28" s="12">
        <v>24</v>
      </c>
      <c r="DB28" s="10" t="s">
        <v>97</v>
      </c>
      <c r="DC28" s="10">
        <v>204</v>
      </c>
      <c r="DE28" s="12">
        <v>24</v>
      </c>
      <c r="DF28" s="10" t="s">
        <v>100</v>
      </c>
      <c r="DG28" s="10">
        <v>202</v>
      </c>
      <c r="DI28" s="12">
        <v>24</v>
      </c>
      <c r="DJ28" s="10" t="s">
        <v>98</v>
      </c>
      <c r="DK28" s="10">
        <v>198</v>
      </c>
      <c r="DM28" s="12">
        <v>24</v>
      </c>
      <c r="DN28" s="10" t="s">
        <v>95</v>
      </c>
      <c r="DO28" s="8">
        <f>SUM(DO23:DO27)</f>
        <v>1021</v>
      </c>
      <c r="DQ28" s="12">
        <v>25</v>
      </c>
      <c r="DR28" s="10" t="s">
        <v>98</v>
      </c>
      <c r="DS28" s="10">
        <v>205</v>
      </c>
      <c r="DU28" s="12">
        <v>25</v>
      </c>
      <c r="DV28" s="10" t="s">
        <v>97</v>
      </c>
      <c r="DW28" s="10">
        <v>206</v>
      </c>
      <c r="DY28" s="12">
        <v>24</v>
      </c>
      <c r="DZ28" s="10" t="s">
        <v>96</v>
      </c>
      <c r="EA28" s="10"/>
      <c r="EC28" s="12">
        <v>24</v>
      </c>
      <c r="ED28" s="10" t="s">
        <v>99</v>
      </c>
      <c r="EE28" s="10">
        <v>230</v>
      </c>
      <c r="EG28" s="12">
        <v>24</v>
      </c>
      <c r="EH28" s="10" t="s">
        <v>97</v>
      </c>
      <c r="EI28" s="10">
        <v>235</v>
      </c>
      <c r="EL28" s="12">
        <v>24</v>
      </c>
      <c r="EM28" s="10" t="s">
        <v>100</v>
      </c>
      <c r="EN28" s="10">
        <v>242</v>
      </c>
      <c r="EP28" s="12">
        <v>24</v>
      </c>
      <c r="EQ28" s="10" t="s">
        <v>100</v>
      </c>
      <c r="ER28" s="10">
        <v>251</v>
      </c>
      <c r="ET28" s="12">
        <v>24</v>
      </c>
      <c r="EU28" s="10" t="s">
        <v>21</v>
      </c>
      <c r="EV28" s="10">
        <v>230</v>
      </c>
      <c r="EX28" s="12">
        <v>24</v>
      </c>
      <c r="EY28" s="10" t="s">
        <v>95</v>
      </c>
      <c r="EZ28" s="8">
        <f>SUM(EZ23:EZ27)</f>
        <v>1210</v>
      </c>
      <c r="FB28" s="12">
        <v>24</v>
      </c>
      <c r="FC28" s="10" t="s">
        <v>99</v>
      </c>
      <c r="FD28" s="10">
        <v>243</v>
      </c>
      <c r="FF28" s="12">
        <v>24</v>
      </c>
      <c r="FG28" s="10" t="s">
        <v>21</v>
      </c>
      <c r="FH28" s="10">
        <v>247</v>
      </c>
      <c r="FJ28" s="12">
        <v>24</v>
      </c>
      <c r="FK28" s="10" t="s">
        <v>96</v>
      </c>
      <c r="FL28" s="10"/>
      <c r="FN28" s="12">
        <v>24</v>
      </c>
      <c r="FO28" s="10" t="s">
        <v>98</v>
      </c>
      <c r="FP28" s="10">
        <v>236</v>
      </c>
      <c r="FR28" s="12">
        <v>24</v>
      </c>
      <c r="FS28" s="10" t="s">
        <v>97</v>
      </c>
      <c r="FT28" s="10">
        <v>251</v>
      </c>
      <c r="FV28" s="12">
        <v>24</v>
      </c>
      <c r="FW28" s="10" t="s">
        <v>100</v>
      </c>
      <c r="FX28" s="10">
        <v>257</v>
      </c>
      <c r="FZ28" s="12">
        <v>24</v>
      </c>
      <c r="GA28" s="10" t="s">
        <v>98</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25</v>
      </c>
      <c r="BF29" s="10" t="s">
        <v>97</v>
      </c>
      <c r="BG29">
        <v>203</v>
      </c>
      <c r="BI29" s="12">
        <v>25</v>
      </c>
      <c r="BJ29" s="10" t="s">
        <v>100</v>
      </c>
      <c r="BK29">
        <v>205</v>
      </c>
      <c r="BM29" s="12">
        <v>25</v>
      </c>
      <c r="BN29" s="10" t="s">
        <v>98</v>
      </c>
      <c r="BO29" s="10">
        <v>220</v>
      </c>
      <c r="BQ29" s="12">
        <v>25</v>
      </c>
      <c r="BR29" s="10" t="s">
        <v>95</v>
      </c>
      <c r="BS29" s="8">
        <f>SUM(BS24:BS28)</f>
        <v>1074</v>
      </c>
      <c r="BU29" s="12">
        <v>25</v>
      </c>
      <c r="BV29" s="10" t="s">
        <v>99</v>
      </c>
      <c r="BW29" s="10">
        <v>215</v>
      </c>
      <c r="BY29" s="12">
        <v>25</v>
      </c>
      <c r="BZ29" s="10" t="s">
        <v>21</v>
      </c>
      <c r="CA29" s="10">
        <v>221</v>
      </c>
      <c r="CC29" s="12">
        <v>25</v>
      </c>
      <c r="CD29" s="10" t="s">
        <v>96</v>
      </c>
      <c r="CE29" s="10"/>
      <c r="CG29" s="12">
        <v>25</v>
      </c>
      <c r="CH29" s="10" t="s">
        <v>99</v>
      </c>
      <c r="CI29" s="10" t="s">
        <v>210</v>
      </c>
      <c r="CK29" s="12">
        <v>25</v>
      </c>
      <c r="CL29" s="10" t="s">
        <v>97</v>
      </c>
      <c r="CM29" s="10">
        <v>226</v>
      </c>
      <c r="CO29" s="12">
        <v>25</v>
      </c>
      <c r="CP29" s="10" t="s">
        <v>100</v>
      </c>
      <c r="CQ29" s="10">
        <v>215</v>
      </c>
      <c r="CS29" s="12">
        <v>25</v>
      </c>
      <c r="CT29" s="10" t="s">
        <v>100</v>
      </c>
      <c r="CU29" s="10">
        <v>217</v>
      </c>
      <c r="CW29" s="12">
        <v>25</v>
      </c>
      <c r="CX29" s="10" t="s">
        <v>21</v>
      </c>
      <c r="CY29" s="10">
        <v>206</v>
      </c>
      <c r="DA29" s="12">
        <v>25</v>
      </c>
      <c r="DB29" s="10" t="s">
        <v>95</v>
      </c>
      <c r="DC29" s="8">
        <f>SUM(DC24:DC28)</f>
        <v>1015</v>
      </c>
      <c r="DE29" s="12">
        <v>25</v>
      </c>
      <c r="DF29" s="10" t="s">
        <v>99</v>
      </c>
      <c r="DG29" s="10">
        <v>197</v>
      </c>
      <c r="DI29" s="12">
        <v>25</v>
      </c>
      <c r="DJ29" s="10" t="s">
        <v>21</v>
      </c>
      <c r="DK29" s="10">
        <v>190</v>
      </c>
      <c r="DM29" s="12">
        <v>25</v>
      </c>
      <c r="DN29" s="10" t="s">
        <v>96</v>
      </c>
      <c r="DO29" s="10"/>
      <c r="DQ29" s="12">
        <v>26</v>
      </c>
      <c r="DR29" s="10" t="s">
        <v>21</v>
      </c>
      <c r="DS29" s="10">
        <v>199</v>
      </c>
      <c r="DU29" s="12">
        <v>26</v>
      </c>
      <c r="DV29" s="10" t="s">
        <v>95</v>
      </c>
      <c r="DW29" s="8">
        <f>SUM(DW24:DW28)</f>
        <v>1031</v>
      </c>
      <c r="DY29" s="12">
        <v>25</v>
      </c>
      <c r="DZ29" s="10" t="s">
        <v>100</v>
      </c>
      <c r="EA29" s="10">
        <v>224</v>
      </c>
      <c r="EC29" s="12">
        <v>25</v>
      </c>
      <c r="ED29" s="10" t="s">
        <v>98</v>
      </c>
      <c r="EE29" s="10" t="s">
        <v>192</v>
      </c>
      <c r="EG29" s="12">
        <v>25</v>
      </c>
      <c r="EH29" s="10" t="s">
        <v>95</v>
      </c>
      <c r="EI29" s="8">
        <f>SUM(EI24:EI28)</f>
        <v>1170</v>
      </c>
      <c r="EL29" s="12">
        <v>25</v>
      </c>
      <c r="EM29" s="10" t="s">
        <v>99</v>
      </c>
      <c r="EN29" s="10">
        <v>240</v>
      </c>
      <c r="EP29" s="12">
        <v>25</v>
      </c>
      <c r="EQ29" s="10" t="s">
        <v>99</v>
      </c>
      <c r="ER29" s="10">
        <v>242</v>
      </c>
      <c r="ET29" s="12">
        <v>25</v>
      </c>
      <c r="EU29" s="10" t="s">
        <v>97</v>
      </c>
      <c r="EV29" s="10">
        <v>243</v>
      </c>
      <c r="EX29" s="12">
        <v>25</v>
      </c>
      <c r="EY29" s="10" t="s">
        <v>96</v>
      </c>
      <c r="EZ29" s="10"/>
      <c r="FB29" s="12">
        <v>25</v>
      </c>
      <c r="FC29" s="10" t="s">
        <v>98</v>
      </c>
      <c r="FD29" s="10">
        <v>246</v>
      </c>
      <c r="FF29" s="12">
        <v>25</v>
      </c>
      <c r="FG29" s="10" t="s">
        <v>97</v>
      </c>
      <c r="FH29" s="10">
        <v>250</v>
      </c>
      <c r="FJ29" s="12">
        <v>25</v>
      </c>
      <c r="FK29" s="10" t="s">
        <v>100</v>
      </c>
      <c r="FL29" s="10">
        <v>253</v>
      </c>
      <c r="FN29" s="12">
        <v>25</v>
      </c>
      <c r="FO29" s="10" t="s">
        <v>21</v>
      </c>
      <c r="FP29" s="10">
        <v>235</v>
      </c>
      <c r="FR29" s="12">
        <v>25</v>
      </c>
      <c r="FS29" s="10" t="s">
        <v>95</v>
      </c>
      <c r="FT29" s="8">
        <f>SUM(FT24:FT28)</f>
        <v>1227</v>
      </c>
      <c r="FV29" s="12">
        <v>25</v>
      </c>
      <c r="FW29" s="10" t="s">
        <v>99</v>
      </c>
      <c r="FX29" s="10">
        <v>247</v>
      </c>
      <c r="FZ29" s="12">
        <v>25</v>
      </c>
      <c r="GA29" s="10" t="s">
        <v>21</v>
      </c>
      <c r="GB29" s="10">
        <v>328</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26</v>
      </c>
      <c r="BF30" s="10" t="s">
        <v>95</v>
      </c>
      <c r="BG30" s="8">
        <f>SUM(BG25:BG29)</f>
        <v>969</v>
      </c>
      <c r="BI30" s="12">
        <v>26</v>
      </c>
      <c r="BJ30" s="10" t="s">
        <v>99</v>
      </c>
      <c r="BK30">
        <v>202</v>
      </c>
      <c r="BM30" s="12">
        <v>26</v>
      </c>
      <c r="BN30" s="10" t="s">
        <v>21</v>
      </c>
      <c r="BO30" s="10">
        <v>210</v>
      </c>
      <c r="BQ30" s="12">
        <v>26</v>
      </c>
      <c r="BR30" s="10" t="s">
        <v>96</v>
      </c>
      <c r="BS30" s="10"/>
      <c r="BU30" s="12">
        <v>26</v>
      </c>
      <c r="BV30" s="10" t="s">
        <v>98</v>
      </c>
      <c r="BW30" s="10">
        <v>229</v>
      </c>
      <c r="BY30" s="12">
        <v>26</v>
      </c>
      <c r="BZ30" s="10" t="s">
        <v>97</v>
      </c>
      <c r="CA30" s="10">
        <v>229</v>
      </c>
      <c r="CC30" s="12">
        <v>26</v>
      </c>
      <c r="CD30" s="10" t="s">
        <v>100</v>
      </c>
      <c r="CE30" s="10">
        <v>233</v>
      </c>
      <c r="CG30" s="12">
        <v>26</v>
      </c>
      <c r="CH30" s="10" t="s">
        <v>98</v>
      </c>
      <c r="CI30" s="10">
        <v>231</v>
      </c>
      <c r="CK30" s="12">
        <v>26</v>
      </c>
      <c r="CL30" s="10" t="s">
        <v>95</v>
      </c>
      <c r="CM30" s="8">
        <f>SUM(CM25:CM29)</f>
        <v>1092</v>
      </c>
      <c r="CO30" s="12">
        <v>26</v>
      </c>
      <c r="CP30" s="10" t="s">
        <v>99</v>
      </c>
      <c r="CQ30" s="8">
        <v>216</v>
      </c>
      <c r="CS30" s="12">
        <v>26</v>
      </c>
      <c r="CT30" s="10" t="s">
        <v>99</v>
      </c>
      <c r="CU30" s="10">
        <v>215</v>
      </c>
      <c r="CW30" s="12">
        <v>26</v>
      </c>
      <c r="CX30" s="10" t="s">
        <v>97</v>
      </c>
      <c r="CY30" s="10">
        <v>207</v>
      </c>
      <c r="DA30" s="12">
        <v>26</v>
      </c>
      <c r="DB30" s="10" t="s">
        <v>96</v>
      </c>
      <c r="DC30" s="10"/>
      <c r="DE30" s="12">
        <v>26</v>
      </c>
      <c r="DF30" s="10" t="s">
        <v>98</v>
      </c>
      <c r="DG30" s="10">
        <v>203</v>
      </c>
      <c r="DI30" s="12">
        <v>26</v>
      </c>
      <c r="DJ30" s="10" t="s">
        <v>97</v>
      </c>
      <c r="DK30" s="10">
        <v>194</v>
      </c>
      <c r="DM30" s="12">
        <v>26</v>
      </c>
      <c r="DN30" s="10" t="s">
        <v>100</v>
      </c>
      <c r="DO30" s="10">
        <v>206</v>
      </c>
      <c r="DQ30" s="12">
        <v>27</v>
      </c>
      <c r="DR30" s="10" t="s">
        <v>97</v>
      </c>
      <c r="DS30" s="10">
        <v>208</v>
      </c>
      <c r="DU30" s="12">
        <v>27</v>
      </c>
      <c r="DV30" s="10" t="s">
        <v>96</v>
      </c>
      <c r="DW30" s="10"/>
      <c r="DY30" s="12">
        <v>26</v>
      </c>
      <c r="DZ30" s="10" t="s">
        <v>99</v>
      </c>
      <c r="EA30" s="10">
        <v>226</v>
      </c>
      <c r="EC30" s="12">
        <v>26</v>
      </c>
      <c r="ED30" s="10" t="s">
        <v>21</v>
      </c>
      <c r="EE30" s="10">
        <v>227</v>
      </c>
      <c r="EG30" s="12">
        <v>26</v>
      </c>
      <c r="EH30" s="10" t="s">
        <v>96</v>
      </c>
      <c r="EI30" s="10"/>
      <c r="EL30" s="12">
        <v>26</v>
      </c>
      <c r="EM30" s="10" t="s">
        <v>98</v>
      </c>
      <c r="EN30" s="10">
        <v>239</v>
      </c>
      <c r="EP30" s="12">
        <v>26</v>
      </c>
      <c r="EQ30" s="10" t="s">
        <v>98</v>
      </c>
      <c r="ER30" s="10">
        <v>241</v>
      </c>
      <c r="ET30" s="12">
        <v>26</v>
      </c>
      <c r="EU30" s="10" t="s">
        <v>95</v>
      </c>
      <c r="EV30" s="8">
        <f>SUM(EV25:EV29)</f>
        <v>1167</v>
      </c>
      <c r="EX30" s="12">
        <v>26</v>
      </c>
      <c r="EY30" s="10" t="s">
        <v>100</v>
      </c>
      <c r="EZ30" s="10"/>
      <c r="FB30" s="12">
        <v>26</v>
      </c>
      <c r="FC30" s="10" t="s">
        <v>21</v>
      </c>
      <c r="FD30" s="10">
        <v>245</v>
      </c>
      <c r="FF30" s="12">
        <v>26</v>
      </c>
      <c r="FG30" s="10" t="s">
        <v>95</v>
      </c>
      <c r="FH30" s="8">
        <f>SUM(FH25:FH29)</f>
        <v>1263</v>
      </c>
      <c r="FJ30" s="12">
        <v>26</v>
      </c>
      <c r="FK30" s="10" t="s">
        <v>99</v>
      </c>
      <c r="FL30" s="10">
        <v>242</v>
      </c>
      <c r="FN30" s="12">
        <v>26</v>
      </c>
      <c r="FO30" s="10" t="s">
        <v>97</v>
      </c>
      <c r="FP30" s="10">
        <v>239</v>
      </c>
      <c r="FR30" s="12">
        <v>26</v>
      </c>
      <c r="FS30" s="10" t="s">
        <v>96</v>
      </c>
      <c r="FT30" s="10"/>
      <c r="FV30" s="12">
        <v>26</v>
      </c>
      <c r="FW30" s="10" t="s">
        <v>98</v>
      </c>
      <c r="FX30" s="10">
        <v>255</v>
      </c>
      <c r="FZ30" s="12">
        <v>26</v>
      </c>
      <c r="GA30" s="10" t="s">
        <v>97</v>
      </c>
      <c r="GB30" s="10">
        <v>253</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27</v>
      </c>
      <c r="BF31" s="10" t="s">
        <v>96</v>
      </c>
      <c r="BI31" s="12">
        <v>27</v>
      </c>
      <c r="BJ31" s="10" t="s">
        <v>98</v>
      </c>
      <c r="BK31">
        <v>206</v>
      </c>
      <c r="BM31" s="12">
        <v>27</v>
      </c>
      <c r="BN31" s="10" t="s">
        <v>97</v>
      </c>
      <c r="BO31" s="10">
        <v>230</v>
      </c>
      <c r="BQ31" s="12">
        <v>27</v>
      </c>
      <c r="BR31" s="10" t="s">
        <v>100</v>
      </c>
      <c r="BS31" s="10">
        <v>222</v>
      </c>
      <c r="BU31" s="12">
        <v>27</v>
      </c>
      <c r="BV31" s="10" t="s">
        <v>21</v>
      </c>
      <c r="BW31" s="10">
        <v>224</v>
      </c>
      <c r="BY31" s="12">
        <v>27</v>
      </c>
      <c r="BZ31" s="10" t="s">
        <v>95</v>
      </c>
      <c r="CA31" s="8">
        <f>SUM(CA26:CA30)</f>
        <v>1106</v>
      </c>
      <c r="CC31" s="12">
        <v>27</v>
      </c>
      <c r="CD31" s="10" t="s">
        <v>99</v>
      </c>
      <c r="CE31" s="8">
        <v>220</v>
      </c>
      <c r="CG31" s="12">
        <v>27</v>
      </c>
      <c r="CH31" s="10" t="s">
        <v>21</v>
      </c>
      <c r="CI31" s="10">
        <v>218</v>
      </c>
      <c r="CK31" s="12">
        <v>27</v>
      </c>
      <c r="CL31" s="10" t="s">
        <v>96</v>
      </c>
      <c r="CM31" s="10"/>
      <c r="CO31" s="12">
        <v>27</v>
      </c>
      <c r="CP31" s="10" t="s">
        <v>98</v>
      </c>
      <c r="CQ31" s="10">
        <v>220</v>
      </c>
      <c r="CS31" s="12">
        <v>27</v>
      </c>
      <c r="CT31" s="10" t="s">
        <v>98</v>
      </c>
      <c r="CU31" s="10">
        <v>218</v>
      </c>
      <c r="CW31" s="12">
        <v>27</v>
      </c>
      <c r="CX31" s="10" t="s">
        <v>95</v>
      </c>
      <c r="CY31" s="8">
        <f>SUM(CY26:CY30)</f>
        <v>1035</v>
      </c>
      <c r="DA31" s="12">
        <v>27</v>
      </c>
      <c r="DB31" s="10" t="s">
        <v>100</v>
      </c>
      <c r="DC31" s="8" t="s">
        <v>192</v>
      </c>
      <c r="DE31" s="12">
        <v>27</v>
      </c>
      <c r="DF31" s="10" t="s">
        <v>21</v>
      </c>
      <c r="DG31" s="10">
        <v>198</v>
      </c>
      <c r="DI31" s="12">
        <v>27</v>
      </c>
      <c r="DJ31" s="10" t="s">
        <v>95</v>
      </c>
      <c r="DK31" s="8">
        <f>SUM(DK26:DK30)</f>
        <v>968</v>
      </c>
      <c r="DM31" s="12">
        <v>27</v>
      </c>
      <c r="DN31" s="10" t="s">
        <v>99</v>
      </c>
      <c r="DO31" s="10">
        <v>202</v>
      </c>
      <c r="DQ31" s="12">
        <v>28</v>
      </c>
      <c r="DR31" s="10" t="s">
        <v>95</v>
      </c>
      <c r="DS31" s="8">
        <f>SUM(DS26:DS30)</f>
        <v>1018</v>
      </c>
      <c r="DU31" s="12">
        <v>28</v>
      </c>
      <c r="DV31" s="10" t="s">
        <v>100</v>
      </c>
      <c r="DW31" s="10">
        <v>210</v>
      </c>
      <c r="DY31" s="12">
        <v>27</v>
      </c>
      <c r="DZ31" s="10" t="s">
        <v>98</v>
      </c>
      <c r="EA31" s="10">
        <v>220</v>
      </c>
      <c r="EC31" s="12">
        <v>27</v>
      </c>
      <c r="ED31" s="10" t="s">
        <v>97</v>
      </c>
      <c r="EE31" s="10">
        <v>231</v>
      </c>
      <c r="EG31" s="12">
        <v>27</v>
      </c>
      <c r="EH31" s="10" t="s">
        <v>100</v>
      </c>
      <c r="EI31" s="10">
        <v>244</v>
      </c>
      <c r="EL31" s="12">
        <v>27</v>
      </c>
      <c r="EM31" s="10" t="s">
        <v>21</v>
      </c>
      <c r="EN31" s="10">
        <v>239</v>
      </c>
      <c r="EP31" s="12">
        <v>27</v>
      </c>
      <c r="EQ31" s="10" t="s">
        <v>21</v>
      </c>
      <c r="ER31" s="10">
        <v>241</v>
      </c>
      <c r="ET31" s="12">
        <v>27</v>
      </c>
      <c r="EU31" s="10" t="s">
        <v>96</v>
      </c>
      <c r="EV31" s="10"/>
      <c r="EX31" s="12">
        <v>27</v>
      </c>
      <c r="EY31" s="10" t="s">
        <v>99</v>
      </c>
      <c r="EZ31" s="10">
        <v>241</v>
      </c>
      <c r="FB31" s="12">
        <v>27</v>
      </c>
      <c r="FC31" s="10" t="s">
        <v>97</v>
      </c>
      <c r="FD31" s="10">
        <v>254</v>
      </c>
      <c r="FF31" s="12">
        <v>27</v>
      </c>
      <c r="FG31" s="10" t="s">
        <v>96</v>
      </c>
      <c r="FH31" s="10"/>
      <c r="FJ31" s="12">
        <v>27</v>
      </c>
      <c r="FK31" s="10" t="s">
        <v>98</v>
      </c>
      <c r="FL31" s="10">
        <v>245</v>
      </c>
      <c r="FN31" s="12">
        <v>27</v>
      </c>
      <c r="FO31" s="10" t="s">
        <v>95</v>
      </c>
      <c r="FP31" s="8">
        <f>SUM(FP26:FP30)</f>
        <v>1199</v>
      </c>
      <c r="FR31" s="12">
        <v>27</v>
      </c>
      <c r="FS31" s="10" t="s">
        <v>100</v>
      </c>
      <c r="FT31" s="10">
        <v>259</v>
      </c>
      <c r="FV31" s="12">
        <v>27</v>
      </c>
      <c r="FW31" s="10" t="s">
        <v>21</v>
      </c>
      <c r="FX31" s="10">
        <v>321</v>
      </c>
      <c r="FZ31" s="12">
        <v>27</v>
      </c>
      <c r="GA31" s="10" t="s">
        <v>95</v>
      </c>
      <c r="GB31" s="8">
        <f>SUM(GB26:GB30)</f>
        <v>1410</v>
      </c>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28</v>
      </c>
      <c r="BF32" s="10" t="s">
        <v>100</v>
      </c>
      <c r="BG32" t="s">
        <v>192</v>
      </c>
      <c r="BI32" s="12">
        <v>28</v>
      </c>
      <c r="BJ32" s="10" t="s">
        <v>21</v>
      </c>
      <c r="BK32">
        <v>200</v>
      </c>
      <c r="BM32" s="12">
        <v>28</v>
      </c>
      <c r="BN32" s="10" t="s">
        <v>95</v>
      </c>
      <c r="BO32" s="8">
        <f>SUM(BO27:BO31)</f>
        <v>1097</v>
      </c>
      <c r="BQ32" s="12">
        <v>28</v>
      </c>
      <c r="BR32" s="10" t="s">
        <v>99</v>
      </c>
      <c r="BS32" s="8">
        <v>212</v>
      </c>
      <c r="BU32" s="12">
        <v>28</v>
      </c>
      <c r="BV32" s="10" t="s">
        <v>97</v>
      </c>
      <c r="BW32" s="10">
        <v>240</v>
      </c>
      <c r="BY32" s="12">
        <v>28</v>
      </c>
      <c r="BZ32" s="10" t="s">
        <v>96</v>
      </c>
      <c r="CA32" s="10"/>
      <c r="CC32" s="12">
        <v>28</v>
      </c>
      <c r="CD32" s="10" t="s">
        <v>98</v>
      </c>
      <c r="CE32" s="10">
        <v>227</v>
      </c>
      <c r="CG32" s="12">
        <v>28</v>
      </c>
      <c r="CH32" s="10" t="s">
        <v>97</v>
      </c>
      <c r="CI32" s="10">
        <v>222</v>
      </c>
      <c r="CK32" s="12">
        <v>28</v>
      </c>
      <c r="CL32" s="10" t="s">
        <v>100</v>
      </c>
      <c r="CM32" s="10">
        <v>217</v>
      </c>
      <c r="CO32" s="12">
        <v>28</v>
      </c>
      <c r="CP32" s="10" t="s">
        <v>21</v>
      </c>
      <c r="CQ32" s="10">
        <v>214</v>
      </c>
      <c r="CS32" s="12">
        <v>28</v>
      </c>
      <c r="CT32" s="10" t="s">
        <v>21</v>
      </c>
      <c r="CU32" s="10">
        <v>214</v>
      </c>
      <c r="CW32" s="12">
        <v>28</v>
      </c>
      <c r="CX32" s="10" t="s">
        <v>96</v>
      </c>
      <c r="CY32" s="10"/>
      <c r="DA32" s="12">
        <v>28</v>
      </c>
      <c r="DB32" s="10" t="s">
        <v>99</v>
      </c>
      <c r="DC32" s="10">
        <v>198</v>
      </c>
      <c r="DE32" s="12">
        <v>28</v>
      </c>
      <c r="DF32" s="10" t="s">
        <v>97</v>
      </c>
      <c r="DG32" s="10">
        <v>205</v>
      </c>
      <c r="DI32" s="12">
        <v>28</v>
      </c>
      <c r="DJ32" s="10" t="s">
        <v>96</v>
      </c>
      <c r="DK32" s="10"/>
      <c r="DM32" s="12">
        <v>28</v>
      </c>
      <c r="DN32" s="10" t="s">
        <v>98</v>
      </c>
      <c r="DO32" s="10">
        <v>205</v>
      </c>
      <c r="DQ32" s="12">
        <v>29</v>
      </c>
      <c r="DR32" s="10" t="s">
        <v>96</v>
      </c>
      <c r="DS32" s="10"/>
      <c r="DU32" s="12">
        <v>29</v>
      </c>
      <c r="DV32" s="10" t="s">
        <v>99</v>
      </c>
      <c r="DW32" s="10">
        <v>200</v>
      </c>
      <c r="DY32" s="12">
        <v>28</v>
      </c>
      <c r="DZ32" s="10" t="s">
        <v>21</v>
      </c>
      <c r="EA32" s="10" t="s">
        <v>210</v>
      </c>
      <c r="EC32" s="12">
        <v>28</v>
      </c>
      <c r="ED32" s="10" t="s">
        <v>95</v>
      </c>
      <c r="EE32" s="8">
        <f>SUM(EE27:EE31)</f>
        <v>921</v>
      </c>
      <c r="EG32" s="12">
        <v>28</v>
      </c>
      <c r="EH32" s="10" t="s">
        <v>99</v>
      </c>
      <c r="EI32" s="10">
        <v>236</v>
      </c>
      <c r="EL32" s="12">
        <v>28</v>
      </c>
      <c r="EM32" s="10" t="s">
        <v>97</v>
      </c>
      <c r="EN32" s="10">
        <v>243</v>
      </c>
      <c r="EP32" s="12">
        <v>28</v>
      </c>
      <c r="EQ32" s="10" t="s">
        <v>97</v>
      </c>
      <c r="ER32" s="10">
        <v>250</v>
      </c>
      <c r="ET32" s="12">
        <v>28</v>
      </c>
      <c r="EU32" s="10" t="s">
        <v>100</v>
      </c>
      <c r="EV32" s="10">
        <v>247</v>
      </c>
      <c r="EX32" s="12">
        <v>28</v>
      </c>
      <c r="EY32" s="10" t="s">
        <v>98</v>
      </c>
      <c r="EZ32" s="10">
        <v>242</v>
      </c>
      <c r="FB32" s="12">
        <v>28</v>
      </c>
      <c r="FC32" s="10" t="s">
        <v>95</v>
      </c>
      <c r="FD32" s="8">
        <f>SUM(FD27:FD31)</f>
        <v>1241</v>
      </c>
      <c r="FF32" s="12">
        <v>28</v>
      </c>
      <c r="FG32" s="10" t="s">
        <v>100</v>
      </c>
      <c r="FH32" s="10">
        <v>260</v>
      </c>
      <c r="FJ32" s="12">
        <v>28</v>
      </c>
      <c r="FK32" s="10" t="s">
        <v>21</v>
      </c>
      <c r="FL32" s="10">
        <v>240</v>
      </c>
      <c r="FN32" s="12">
        <v>28</v>
      </c>
      <c r="FO32" s="10" t="s">
        <v>96</v>
      </c>
      <c r="FP32" s="8"/>
      <c r="FR32" s="12">
        <v>28</v>
      </c>
      <c r="FS32" s="10" t="s">
        <v>99</v>
      </c>
      <c r="FT32" s="10">
        <v>249</v>
      </c>
      <c r="FV32" s="12">
        <v>28</v>
      </c>
      <c r="FW32" s="10" t="s">
        <v>97</v>
      </c>
      <c r="FX32" s="10">
        <v>258</v>
      </c>
      <c r="FZ32" s="12">
        <v>28</v>
      </c>
      <c r="GA32" s="10" t="s">
        <v>96</v>
      </c>
      <c r="GB32" s="8"/>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29</v>
      </c>
      <c r="BF33" s="10" t="s">
        <v>99</v>
      </c>
      <c r="BG33" s="10">
        <v>203</v>
      </c>
      <c r="BI33" s="12">
        <v>29</v>
      </c>
      <c r="BJ33" s="10" t="s">
        <v>97</v>
      </c>
      <c r="BK33" s="8">
        <v>210</v>
      </c>
      <c r="BM33" s="12">
        <v>29</v>
      </c>
      <c r="BN33" s="10" t="s">
        <v>96</v>
      </c>
      <c r="BO33" s="10"/>
      <c r="BQ33" s="12">
        <v>29</v>
      </c>
      <c r="BR33" s="10" t="s">
        <v>98</v>
      </c>
      <c r="BS33" s="10">
        <v>226</v>
      </c>
      <c r="BU33" s="12">
        <v>29</v>
      </c>
      <c r="BV33" s="10" t="s">
        <v>95</v>
      </c>
      <c r="BW33" s="8">
        <f>SUM(BW28:BW32)</f>
        <v>1136</v>
      </c>
      <c r="BY33" s="12">
        <v>29</v>
      </c>
      <c r="BZ33" s="10" t="s">
        <v>100</v>
      </c>
      <c r="CA33" s="10">
        <v>221</v>
      </c>
      <c r="CC33" s="12">
        <v>29</v>
      </c>
      <c r="CD33" s="10" t="s">
        <v>21</v>
      </c>
      <c r="CE33" s="10">
        <v>215</v>
      </c>
      <c r="CG33" s="12">
        <v>29</v>
      </c>
      <c r="CH33" s="10" t="s">
        <v>95</v>
      </c>
      <c r="CI33" s="8">
        <f>SUM(CI28:CI32)</f>
        <v>897</v>
      </c>
      <c r="CK33" s="12">
        <v>29</v>
      </c>
      <c r="CL33" s="10" t="s">
        <v>99</v>
      </c>
      <c r="CM33" s="10">
        <v>215</v>
      </c>
      <c r="CO33" s="12"/>
      <c r="CP33" s="10"/>
      <c r="CQ33" s="8">
        <f>SUM(CQ29:CQ32)</f>
        <v>865</v>
      </c>
      <c r="CS33" s="12">
        <v>29</v>
      </c>
      <c r="CT33" s="10" t="s">
        <v>97</v>
      </c>
      <c r="CU33" s="10">
        <v>212</v>
      </c>
      <c r="CW33" s="12">
        <v>29</v>
      </c>
      <c r="CX33" s="10" t="s">
        <v>100</v>
      </c>
      <c r="CY33" s="10">
        <v>211</v>
      </c>
      <c r="DA33" s="12">
        <v>29</v>
      </c>
      <c r="DB33" s="10" t="s">
        <v>98</v>
      </c>
      <c r="DC33" s="10">
        <v>206</v>
      </c>
      <c r="DE33" s="12">
        <v>29</v>
      </c>
      <c r="DF33" s="10" t="s">
        <v>95</v>
      </c>
      <c r="DG33" s="8">
        <f>SUM(DG28:DG32)</f>
        <v>1005</v>
      </c>
      <c r="DI33" s="12">
        <v>29</v>
      </c>
      <c r="DJ33" s="10" t="s">
        <v>100</v>
      </c>
      <c r="DK33" s="10">
        <v>201</v>
      </c>
      <c r="DM33" s="12">
        <v>29</v>
      </c>
      <c r="DN33" s="10" t="s">
        <v>21</v>
      </c>
      <c r="DO33" s="10">
        <v>199</v>
      </c>
      <c r="DQ33" s="12">
        <v>30</v>
      </c>
      <c r="DR33" s="10" t="s">
        <v>100</v>
      </c>
      <c r="DS33" s="10">
        <v>211</v>
      </c>
      <c r="DU33" s="12">
        <v>30</v>
      </c>
      <c r="DV33" s="10" t="s">
        <v>98</v>
      </c>
      <c r="DW33" s="10">
        <v>205</v>
      </c>
      <c r="DY33" s="12">
        <v>29</v>
      </c>
      <c r="DZ33" s="10" t="s">
        <v>97</v>
      </c>
      <c r="EA33" s="10" t="s">
        <v>210</v>
      </c>
      <c r="EC33" s="12">
        <v>29</v>
      </c>
      <c r="ED33" s="10" t="s">
        <v>96</v>
      </c>
      <c r="EE33" s="8"/>
      <c r="EG33" s="12">
        <v>29</v>
      </c>
      <c r="EH33" s="10" t="s">
        <v>98</v>
      </c>
      <c r="EI33" s="10">
        <v>218</v>
      </c>
      <c r="EL33" s="12"/>
      <c r="EM33" s="10"/>
      <c r="EN33" s="10">
        <f>SUM(EN28:EN32)</f>
        <v>1203</v>
      </c>
      <c r="EP33" s="12">
        <v>29</v>
      </c>
      <c r="EQ33" s="10" t="s">
        <v>95</v>
      </c>
      <c r="ER33" s="8">
        <f>SUM(ER28:ER32)</f>
        <v>1225</v>
      </c>
      <c r="ET33" s="12">
        <v>29</v>
      </c>
      <c r="EU33" s="10" t="s">
        <v>99</v>
      </c>
      <c r="EV33" s="10">
        <v>232</v>
      </c>
      <c r="EX33" s="12">
        <v>29</v>
      </c>
      <c r="EY33" s="10" t="s">
        <v>21</v>
      </c>
      <c r="EZ33" s="10">
        <v>238</v>
      </c>
      <c r="FB33" s="12">
        <v>29</v>
      </c>
      <c r="FC33" s="10" t="s">
        <v>96</v>
      </c>
      <c r="FD33" s="10"/>
      <c r="FF33" s="12">
        <v>29</v>
      </c>
      <c r="FG33" s="10" t="s">
        <v>99</v>
      </c>
      <c r="FH33" s="10">
        <v>248</v>
      </c>
      <c r="FJ33" s="12">
        <v>29</v>
      </c>
      <c r="FK33" s="10" t="s">
        <v>97</v>
      </c>
      <c r="FL33" s="10">
        <v>243</v>
      </c>
      <c r="FN33" s="12">
        <v>29</v>
      </c>
      <c r="FO33" s="10" t="s">
        <v>100</v>
      </c>
      <c r="FP33" s="10">
        <v>245</v>
      </c>
      <c r="FR33" s="12">
        <v>29</v>
      </c>
      <c r="FS33" s="10" t="s">
        <v>98</v>
      </c>
      <c r="FT33" s="10">
        <v>250</v>
      </c>
      <c r="FV33" s="12">
        <v>29</v>
      </c>
      <c r="FW33" s="10" t="s">
        <v>95</v>
      </c>
      <c r="FX33" s="8">
        <f>SUM(FX28:FX32)</f>
        <v>1338</v>
      </c>
      <c r="FZ33" s="12">
        <v>29</v>
      </c>
      <c r="GA33" s="10" t="s">
        <v>100</v>
      </c>
      <c r="GB33" s="10">
        <v>256</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30</v>
      </c>
      <c r="BF34" s="10" t="s">
        <v>98</v>
      </c>
      <c r="BG34">
        <v>196</v>
      </c>
      <c r="BI34" s="12">
        <v>30</v>
      </c>
      <c r="BJ34" s="10" t="s">
        <v>95</v>
      </c>
      <c r="BK34" s="8">
        <f>SUM(BK29:BK33)</f>
        <v>1023</v>
      </c>
      <c r="BM34" s="12">
        <v>30</v>
      </c>
      <c r="BN34" s="10" t="s">
        <v>100</v>
      </c>
      <c r="BO34" s="10">
        <v>218</v>
      </c>
      <c r="BQ34" s="12">
        <v>30</v>
      </c>
      <c r="BR34" s="10" t="s">
        <v>21</v>
      </c>
      <c r="BS34" s="10">
        <v>209</v>
      </c>
      <c r="BU34" s="12">
        <v>30</v>
      </c>
      <c r="BV34" s="10" t="s">
        <v>96</v>
      </c>
      <c r="BW34" s="10"/>
      <c r="BY34" s="12">
        <v>30</v>
      </c>
      <c r="BZ34" s="10" t="s">
        <v>99</v>
      </c>
      <c r="CA34" s="10">
        <v>213</v>
      </c>
      <c r="CC34" s="12">
        <v>30</v>
      </c>
      <c r="CD34" s="10" t="s">
        <v>97</v>
      </c>
      <c r="CE34" s="10">
        <v>225</v>
      </c>
      <c r="CG34" s="12">
        <v>30</v>
      </c>
      <c r="CH34" s="10" t="s">
        <v>96</v>
      </c>
      <c r="CI34" s="10"/>
      <c r="CK34" s="12">
        <v>30</v>
      </c>
      <c r="CL34" s="10" t="s">
        <v>98</v>
      </c>
      <c r="CM34" s="10">
        <v>214</v>
      </c>
      <c r="CO34" s="12"/>
      <c r="CP34" s="10"/>
      <c r="CQ34" s="10"/>
      <c r="CS34" s="12">
        <v>30</v>
      </c>
      <c r="CT34" s="10" t="s">
        <v>95</v>
      </c>
      <c r="CU34" s="8">
        <f>SUM(CU29:CU33)</f>
        <v>1076</v>
      </c>
      <c r="CW34" s="12">
        <v>30</v>
      </c>
      <c r="CX34" s="10" t="s">
        <v>99</v>
      </c>
      <c r="CY34" s="10">
        <v>211</v>
      </c>
      <c r="DA34" s="12">
        <v>30</v>
      </c>
      <c r="DB34" s="10" t="s">
        <v>21</v>
      </c>
      <c r="DC34" s="10">
        <v>203</v>
      </c>
      <c r="DE34" s="12">
        <v>30</v>
      </c>
      <c r="DF34" s="10" t="s">
        <v>96</v>
      </c>
      <c r="DG34" s="10"/>
      <c r="DI34" s="12">
        <v>30</v>
      </c>
      <c r="DJ34" s="10" t="s">
        <v>99</v>
      </c>
      <c r="DK34" s="10">
        <v>194</v>
      </c>
      <c r="DM34" s="12">
        <v>30</v>
      </c>
      <c r="DN34" s="10" t="s">
        <v>97</v>
      </c>
      <c r="DO34" s="10">
        <v>204</v>
      </c>
      <c r="DQ34" s="12"/>
      <c r="DR34" s="10"/>
      <c r="DS34" s="10"/>
      <c r="DU34" s="12">
        <v>31</v>
      </c>
      <c r="DV34" s="10" t="s">
        <v>21</v>
      </c>
      <c r="DW34" s="10">
        <v>205</v>
      </c>
      <c r="DY34" s="12">
        <v>30</v>
      </c>
      <c r="DZ34" s="10" t="s">
        <v>95</v>
      </c>
      <c r="EA34" s="8">
        <f>SUM(EA29:EA33)</f>
        <v>670</v>
      </c>
      <c r="EC34" s="12">
        <v>30</v>
      </c>
      <c r="ED34" s="10" t="s">
        <v>100</v>
      </c>
      <c r="EE34" s="10">
        <v>231</v>
      </c>
      <c r="EG34" s="12">
        <v>30</v>
      </c>
      <c r="EH34" s="10" t="s">
        <v>21</v>
      </c>
      <c r="EI34" s="10">
        <v>234</v>
      </c>
      <c r="EL34" s="12"/>
      <c r="EM34" s="10"/>
      <c r="EN34" s="10"/>
      <c r="EP34" s="12">
        <v>30</v>
      </c>
      <c r="EQ34" s="10" t="s">
        <v>96</v>
      </c>
      <c r="ER34" s="10"/>
      <c r="ET34" s="12">
        <v>30</v>
      </c>
      <c r="EU34" s="10" t="s">
        <v>98</v>
      </c>
      <c r="EV34" s="10">
        <v>238</v>
      </c>
      <c r="EX34" s="12">
        <v>30</v>
      </c>
      <c r="EY34" s="10" t="s">
        <v>97</v>
      </c>
      <c r="EZ34" s="10">
        <v>247</v>
      </c>
      <c r="FB34" s="12">
        <v>30</v>
      </c>
      <c r="FC34" s="10" t="s">
        <v>100</v>
      </c>
      <c r="FD34" s="10"/>
      <c r="FF34" s="12">
        <v>30</v>
      </c>
      <c r="FG34" s="10" t="s">
        <v>98</v>
      </c>
      <c r="FH34" s="10">
        <v>250</v>
      </c>
      <c r="FJ34" s="12">
        <v>30</v>
      </c>
      <c r="FK34" s="10" t="s">
        <v>95</v>
      </c>
      <c r="FL34" s="8">
        <f>SUM(FL29:FL33)</f>
        <v>1223</v>
      </c>
      <c r="FN34" s="12">
        <v>30</v>
      </c>
      <c r="FO34" s="10" t="s">
        <v>99</v>
      </c>
      <c r="FP34" s="10">
        <v>237</v>
      </c>
      <c r="FR34" s="12">
        <v>30</v>
      </c>
      <c r="FS34" s="10" t="s">
        <v>21</v>
      </c>
      <c r="FT34" s="10">
        <v>243</v>
      </c>
      <c r="FV34" s="12">
        <v>30</v>
      </c>
      <c r="FW34" s="10" t="s">
        <v>96</v>
      </c>
      <c r="FX34" s="10"/>
      <c r="FZ34" s="12">
        <v>30</v>
      </c>
      <c r="GA34" s="10" t="s">
        <v>99</v>
      </c>
      <c r="GB34" s="10">
        <v>253</v>
      </c>
    </row>
    <row r="35" spans="1:185" x14ac:dyDescent="0.2">
      <c r="C35" s="8">
        <f>SUM(C31:C34)</f>
        <v>804</v>
      </c>
      <c r="F35" s="10"/>
      <c r="K35" s="8">
        <f>SUM(K33:K34)</f>
        <v>181</v>
      </c>
      <c r="W35" s="8">
        <f>SUM(W32:W34)</f>
        <v>585</v>
      </c>
      <c r="AE35" s="8">
        <f>AE34</f>
        <v>213</v>
      </c>
      <c r="AQ35" s="8">
        <f>SUM(AQ33:AQ34)</f>
        <v>430</v>
      </c>
      <c r="BE35" s="12">
        <v>31</v>
      </c>
      <c r="BF35" s="10" t="s">
        <v>21</v>
      </c>
      <c r="BG35">
        <v>187</v>
      </c>
      <c r="BI35" s="12">
        <v>31</v>
      </c>
      <c r="BJ35" s="10" t="s">
        <v>96</v>
      </c>
      <c r="BM35" s="12">
        <v>31</v>
      </c>
      <c r="BN35" s="10" t="s">
        <v>99</v>
      </c>
      <c r="BO35" s="10">
        <v>209</v>
      </c>
      <c r="BQ35" s="12">
        <v>31</v>
      </c>
      <c r="BR35" s="10" t="s">
        <v>97</v>
      </c>
      <c r="BS35" s="10">
        <v>236</v>
      </c>
      <c r="BU35" s="12"/>
      <c r="BV35" s="10"/>
      <c r="BW35" s="10"/>
      <c r="BY35" s="12">
        <v>31</v>
      </c>
      <c r="BZ35" s="10" t="s">
        <v>98</v>
      </c>
      <c r="CA35" s="10">
        <v>222</v>
      </c>
      <c r="CC35" s="12"/>
      <c r="CD35" s="10"/>
      <c r="CE35" s="8">
        <f>SUM(CE30:CE34)</f>
        <v>1120</v>
      </c>
      <c r="CG35" s="12">
        <v>31</v>
      </c>
      <c r="CH35" s="10" t="s">
        <v>100</v>
      </c>
      <c r="CI35" s="8">
        <v>229</v>
      </c>
      <c r="CK35" s="12">
        <v>31</v>
      </c>
      <c r="CL35" s="10" t="s">
        <v>21</v>
      </c>
      <c r="CM35" s="10">
        <v>220</v>
      </c>
      <c r="CO35" s="12"/>
      <c r="CP35" s="10"/>
      <c r="CQ35" s="10"/>
      <c r="CS35" s="12">
        <v>31</v>
      </c>
      <c r="CT35" s="10" t="s">
        <v>96</v>
      </c>
      <c r="CU35" s="10"/>
      <c r="CW35" s="12"/>
      <c r="CX35" s="10"/>
      <c r="CY35" s="8">
        <f>SUM(CY33:CY34)</f>
        <v>422</v>
      </c>
      <c r="DA35" s="12">
        <v>31</v>
      </c>
      <c r="DB35" s="10" t="s">
        <v>97</v>
      </c>
      <c r="DC35" s="8">
        <v>202</v>
      </c>
      <c r="DE35" s="12"/>
      <c r="DF35" s="10"/>
      <c r="DG35" s="10"/>
      <c r="DI35" s="12">
        <v>31</v>
      </c>
      <c r="DJ35" s="10" t="s">
        <v>98</v>
      </c>
      <c r="DK35" s="10">
        <v>200</v>
      </c>
      <c r="DM35" s="12"/>
      <c r="DN35" s="10"/>
      <c r="DO35" s="8">
        <f>SUM(DO30:DO34)</f>
        <v>1016</v>
      </c>
      <c r="DQ35" s="12"/>
      <c r="DR35" s="10"/>
      <c r="DS35" s="8">
        <f>SUM(DS33:DS34)</f>
        <v>211</v>
      </c>
      <c r="DU35" s="12"/>
      <c r="DV35" s="10"/>
      <c r="DW35" s="8">
        <f>SUM(DW31:DW34)</f>
        <v>820</v>
      </c>
      <c r="DY35" s="12"/>
      <c r="DZ35" s="10"/>
      <c r="EA35" s="10"/>
      <c r="EC35" s="12">
        <v>31</v>
      </c>
      <c r="ED35" s="10" t="s">
        <v>99</v>
      </c>
      <c r="EE35" s="10">
        <v>227</v>
      </c>
      <c r="EG35" s="12">
        <v>31</v>
      </c>
      <c r="EH35" s="10" t="s">
        <v>97</v>
      </c>
      <c r="EI35" s="10">
        <v>236</v>
      </c>
      <c r="EL35" s="12"/>
      <c r="EM35" s="10"/>
      <c r="EN35" s="10"/>
      <c r="EP35" s="12">
        <v>31</v>
      </c>
      <c r="EQ35" s="10" t="s">
        <v>100</v>
      </c>
      <c r="ER35" s="10">
        <v>256</v>
      </c>
      <c r="ET35" s="12"/>
      <c r="EU35" s="10"/>
      <c r="EV35" s="8">
        <f>SUM(EV32:EV34)</f>
        <v>717</v>
      </c>
      <c r="EX35" s="12"/>
      <c r="EY35" s="10"/>
      <c r="EZ35" s="8">
        <f>SUM(EZ30:EZ34)</f>
        <v>968</v>
      </c>
      <c r="FB35" s="12"/>
      <c r="FC35" s="10"/>
      <c r="FD35" s="8">
        <f>SUM(FD34)</f>
        <v>0</v>
      </c>
      <c r="FF35" s="12">
        <v>31</v>
      </c>
      <c r="FG35" s="10" t="s">
        <v>21</v>
      </c>
      <c r="FH35" s="10">
        <v>253</v>
      </c>
      <c r="FJ35" s="12">
        <v>31</v>
      </c>
      <c r="FK35" s="10" t="s">
        <v>96</v>
      </c>
      <c r="FL35" s="10"/>
      <c r="FN35" s="12"/>
      <c r="FO35" s="10"/>
      <c r="FP35" s="8">
        <f>SUM(FP33:FP34)</f>
        <v>482</v>
      </c>
      <c r="FR35" s="12">
        <v>31</v>
      </c>
      <c r="FS35" s="10" t="s">
        <v>97</v>
      </c>
      <c r="FT35" s="10">
        <v>245</v>
      </c>
      <c r="FV35" s="12"/>
      <c r="FW35" s="10"/>
      <c r="FX35" s="10"/>
      <c r="FZ35" s="12">
        <v>31</v>
      </c>
      <c r="GA35" s="10" t="s">
        <v>98</v>
      </c>
      <c r="GB35" s="10">
        <v>250</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BE36" s="12"/>
      <c r="BF36" s="10"/>
      <c r="BG36" s="8">
        <f>SUM(BG33:BG35)</f>
        <v>586</v>
      </c>
      <c r="BI36" s="12"/>
      <c r="BM36" s="12"/>
      <c r="BO36" s="8">
        <f>SUM(BO34:BO35)</f>
        <v>427</v>
      </c>
      <c r="BQ36" s="12"/>
      <c r="BS36" s="8">
        <f>SUM(BS31:BS35)</f>
        <v>1105</v>
      </c>
      <c r="BU36" s="12"/>
      <c r="BW36" s="8"/>
      <c r="BY36" s="12"/>
      <c r="CA36" s="8">
        <f>SUM(CA33:CA35)</f>
        <v>656</v>
      </c>
      <c r="CC36" s="12"/>
      <c r="CE36" s="8"/>
      <c r="CG36" s="12"/>
      <c r="CI36" s="8"/>
      <c r="CK36" s="12"/>
      <c r="CM36" s="8">
        <f>SUM(CM32:CM35)</f>
        <v>866</v>
      </c>
      <c r="CO36" s="12"/>
      <c r="CQ36" s="8"/>
      <c r="CS36" s="12"/>
      <c r="CU36" s="8"/>
      <c r="CW36" s="12"/>
      <c r="CY36" s="8"/>
      <c r="DA36" s="12"/>
      <c r="DC36" s="8">
        <f>SUM(DC31:DC35)</f>
        <v>809</v>
      </c>
      <c r="DE36" s="12"/>
      <c r="DG36" s="8"/>
      <c r="DI36" s="12"/>
      <c r="DK36" s="8">
        <f>SUM(DK33:DK35)</f>
        <v>595</v>
      </c>
      <c r="DM36" s="12"/>
      <c r="DO36" s="8"/>
      <c r="DQ36" s="12"/>
      <c r="DS36" s="10"/>
      <c r="DU36" s="12"/>
      <c r="DW36" s="10"/>
      <c r="DY36" s="12"/>
      <c r="DZ36" s="10"/>
      <c r="EA36" s="8"/>
      <c r="EC36" s="12"/>
      <c r="ED36" s="10"/>
      <c r="EE36" s="8">
        <f>SUM(EE34:EE35)</f>
        <v>458</v>
      </c>
      <c r="EG36" s="12"/>
      <c r="EH36" s="10"/>
      <c r="EI36" s="8">
        <f>SUM(EI31:EI35)</f>
        <v>1168</v>
      </c>
      <c r="EL36" s="12"/>
      <c r="EM36" s="10"/>
      <c r="EN36" s="10"/>
      <c r="EP36" s="12"/>
      <c r="EQ36" s="10"/>
      <c r="ER36" s="8">
        <f>SUM(ER35)</f>
        <v>256</v>
      </c>
      <c r="ET36" s="12"/>
      <c r="EU36" s="10"/>
      <c r="EV36" s="10"/>
      <c r="EX36" s="12"/>
      <c r="EY36" s="10"/>
      <c r="EZ36" s="10"/>
      <c r="FB36" s="12"/>
      <c r="FC36" s="10"/>
      <c r="FD36" s="10"/>
      <c r="FF36" s="12"/>
      <c r="FG36" s="10"/>
      <c r="FH36" s="8">
        <f>SUM(FH32:FH35)</f>
        <v>1011</v>
      </c>
      <c r="FK36" s="10"/>
      <c r="FL36" s="8"/>
      <c r="FN36" s="12"/>
      <c r="FO36" s="10"/>
      <c r="FP36" s="8"/>
      <c r="FR36" s="12"/>
      <c r="FS36" s="10"/>
      <c r="FT36" s="8">
        <f>SUM(FT31:FT35)</f>
        <v>1246</v>
      </c>
      <c r="FV36" s="12"/>
      <c r="FW36" s="10"/>
      <c r="FX36" s="8"/>
      <c r="FZ36" s="12"/>
      <c r="GA36" s="10"/>
      <c r="GB36" s="8">
        <f>SUM(GB33:GB35)</f>
        <v>759</v>
      </c>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SUM(BK34+BK27+BK20+BK13+BK6)</f>
        <v>4181</v>
      </c>
      <c r="BO40" s="8">
        <f>SUM(BO11+BO18+BO25+BO32++BO36)</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SUM(BG9+BG16+BG23+BG30+BG36)</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SUM(BS36+BS29+BS22+BS15+BS8)</f>
        <v>5000</v>
      </c>
      <c r="BW42" s="8">
        <f>SUM(BW33+BW26+BW19+BW12)</f>
        <v>4263</v>
      </c>
      <c r="CA42" s="8">
        <f>SUM(CA31+CA24+CA17+CA10+CA36)</f>
        <v>5077</v>
      </c>
      <c r="CE42" s="8">
        <f>SUM(CE28+CE21+CE14+CE7+CE35)</f>
        <v>4457</v>
      </c>
      <c r="CI42" s="8">
        <f>SUM(CI12)+CI19+CI26+CI33+CI35</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SUM(CM9+CM16+CM23+CM30+CM36)</f>
        <v>4877</v>
      </c>
      <c r="CQ43">
        <f>SUM(CQ6+CQ13+CQ20+CQ27+CQ33)</f>
        <v>4125</v>
      </c>
      <c r="CU43">
        <f>SUM(CU6+CU13+CU20+CU27+CU34)</f>
        <v>4526</v>
      </c>
      <c r="CY43">
        <f>SUM(CY10+CY17+CY24+CY31+CY35)</f>
        <v>4561</v>
      </c>
      <c r="DC43">
        <f>SUM(DC8+DC15+DC22+DC29+DC36)</f>
        <v>4487</v>
      </c>
      <c r="DG43">
        <f>SUM(DG12+DG19+DG26+DG33+DG36)</f>
        <v>3949</v>
      </c>
      <c r="DK43" s="46">
        <f>SUM(DK10+DK17+DK24+DK31+DK36)</f>
        <v>4347</v>
      </c>
      <c r="DO43" s="46">
        <f>SUM(DO7+DO14+DO21+DO28+DO35)</f>
        <v>4386</v>
      </c>
      <c r="DS43" s="46">
        <f>SUM(DS10+DS17+DS24+DS31+DS35)</f>
        <v>4084</v>
      </c>
      <c r="DW43" s="46">
        <f>SUM(DW15+DW22+DW29+DW35+DW8)</f>
        <v>4499</v>
      </c>
      <c r="EA43" s="46">
        <f>SUM(EA6+EA13+EA20+EA27+EA34)</f>
        <v>4081</v>
      </c>
      <c r="EE43" s="46">
        <f>SUM(EE11+EE18+EE25+EE32+EE36)</f>
        <v>4789</v>
      </c>
      <c r="EI43" s="46">
        <f>SUM(EI8+EI15+EI22+EI29+EI36)</f>
        <v>5056</v>
      </c>
      <c r="EN43" s="46">
        <f>SUM(EN12+EN19+EN26+EN33+EN36)</f>
        <v>4572</v>
      </c>
      <c r="ER43" s="46">
        <f>SUM(ER12+ER19+ER26+ER33+ER36)</f>
        <v>5058</v>
      </c>
      <c r="EV43" s="216">
        <f>SUM(EV9+EV16+EV23+EV30+EV35)</f>
        <v>5285</v>
      </c>
      <c r="EZ43" s="216">
        <f>SUM(EZ7+EZ14+EZ21+EZ28+EZ35)</f>
        <v>5039</v>
      </c>
      <c r="FD43" s="216">
        <f>SUM(FD11+FD18+FD25+FD32+FD35)</f>
        <v>4912</v>
      </c>
      <c r="FH43" s="216">
        <f>SUM(FH9+FH16+FH23+FH30+FH36)</f>
        <v>5563</v>
      </c>
      <c r="FL43" s="216">
        <f>SUM(FL6,FL13,FL20,FL27,FL34)</f>
        <v>5246</v>
      </c>
      <c r="FP43" s="216">
        <f>SUM(FP35,FP31,FP24,FP17,FP10)</f>
        <v>5116</v>
      </c>
      <c r="FT43" s="216">
        <f>SUM(FT8,FT15,FT22,FT29,FT36)</f>
        <v>5612</v>
      </c>
      <c r="FX43" s="216">
        <f>SUM(FX33,FX26,FX19,FX12)</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AVERAGE(BK5,BK8:BK12,BK15:BK19,BK22:BK26,BK29:BK33)</f>
        <v>199.0952380952381</v>
      </c>
      <c r="BM45" s="55" t="s">
        <v>140</v>
      </c>
      <c r="BN45" s="55"/>
      <c r="BO45" s="60">
        <f>AVERAGE(BO6:BO10,BO13:BO17,BO20:BO24,BO27:BO31,BO34:BO35)</f>
        <v>214.47619047619048</v>
      </c>
    </row>
    <row r="46" spans="1:185" x14ac:dyDescent="0.2">
      <c r="BE46" s="55" t="s">
        <v>140</v>
      </c>
      <c r="BF46" s="55"/>
      <c r="BG46" s="60">
        <f>AVERAGE(BG5:BG8,BG11:BG15,BG18:BG22,BG25:BG29,BG33:BG35)</f>
        <v>197.13636363636363</v>
      </c>
      <c r="BQ46" s="55" t="s">
        <v>140</v>
      </c>
      <c r="BR46" s="55"/>
      <c r="BS46" s="60">
        <f>AVERAGE(BS5:BS7,BS10:BS14,BS17:BS21,BS24:BS28,BS31:BS35)</f>
        <v>217.39130434782609</v>
      </c>
      <c r="BU46" s="55" t="s">
        <v>140</v>
      </c>
      <c r="BV46" s="55"/>
      <c r="BW46" s="60">
        <f>AVERAGE(BW8:BW11, BW14:BW18, BW21:BW25, BW28:BW32)</f>
        <v>224.36842105263159</v>
      </c>
      <c r="BY46" s="55" t="s">
        <v>140</v>
      </c>
      <c r="BZ46" s="55"/>
      <c r="CA46" s="60">
        <f>AVERAGE(CA5:CA9,CA12:CA16,CA19:CA23,CA26:CA30,CA33:CA35)</f>
        <v>220.7391304347826</v>
      </c>
      <c r="CC46" s="55" t="s">
        <v>140</v>
      </c>
      <c r="CD46" s="55"/>
      <c r="CE46" s="60">
        <f>AVERAGE(CE5:CE6,CE9:CE13,CE16:CE20,CE23:CE27,CE30:CE34)</f>
        <v>222.85</v>
      </c>
      <c r="CG46" s="55" t="s">
        <v>140</v>
      </c>
      <c r="CH46" s="55"/>
      <c r="CI46" s="60">
        <f>AVERAGE(CI7:CI11,CI14:CI18,CI21:CI25,CI28:CI32,CI35)</f>
        <v>221.2</v>
      </c>
      <c r="CK46" s="55" t="s">
        <v>140</v>
      </c>
      <c r="CL46" s="55"/>
      <c r="CM46" s="60">
        <f>AVERAGE(CM5:CM8,CM11:CM15,CM18:CM22,CM25:CM29,CM32:CM35)</f>
        <v>221.68181818181819</v>
      </c>
      <c r="CO46" s="55" t="s">
        <v>140</v>
      </c>
      <c r="CP46" s="55"/>
      <c r="CQ46" s="60">
        <f>AVERAGE(CQ5,CQ8:CQ12,CQ15:CQ19,CQ23:CQ26,CQ29:CQ32)</f>
        <v>217.10526315789474</v>
      </c>
      <c r="CS46" s="55" t="s">
        <v>140</v>
      </c>
      <c r="CT46" s="55"/>
      <c r="CU46" s="60">
        <f>AVERAGE(CU5,CU8:CU12,CU15:CU19,CU22:CU26,CU29:CU33)</f>
        <v>215.52380952380952</v>
      </c>
      <c r="CW46" s="55" t="s">
        <v>140</v>
      </c>
      <c r="CX46" s="55"/>
      <c r="CY46" s="60">
        <f>AVERAGE(CY5:CY9,CY12:CY16,CY18:CY23,CY26:CY30,CY33:CY34)</f>
        <v>207.31818181818181</v>
      </c>
      <c r="DA46" s="55" t="s">
        <v>140</v>
      </c>
      <c r="DB46" s="55"/>
      <c r="DC46" s="60">
        <f>AVERAGE(DC5:DC7,DC10:DC14,DC17:DC21,DC24:DC28,DC31:DC35)</f>
        <v>203.95454545454547</v>
      </c>
      <c r="DE46" s="55" t="s">
        <v>140</v>
      </c>
      <c r="DF46" s="55"/>
      <c r="DG46" s="60">
        <f>AVERAGE(DG7:DG11,DG14:DG18,DG21:DG25,DG28:DG32)</f>
        <v>197.45</v>
      </c>
      <c r="DI46" s="55" t="s">
        <v>140</v>
      </c>
      <c r="DJ46" s="55"/>
      <c r="DK46" s="60">
        <f>AVERAGE(DK5:DK9,DK12:DK16,DK19:DK23,DK26:DK30,DK33:DK35)</f>
        <v>197.59090909090909</v>
      </c>
      <c r="DM46" s="55" t="s">
        <v>140</v>
      </c>
      <c r="DN46" s="55"/>
      <c r="DO46" s="60">
        <f>(AVERAGE(DO5:DO6,DO9:DO13,DO16:DO20,DO23:DO27,DO30:DO34))</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(AVERAGE(EA5,EA8:EA12,EA15:EA19,EA22:EA26,EA29:EA33))</f>
        <v>214.78947368421052</v>
      </c>
      <c r="EC46" s="55" t="s">
        <v>140</v>
      </c>
      <c r="ED46" s="55"/>
      <c r="EE46" s="60">
        <f>(AVERAGE(EE6:EE10,EE13:EE17,EE20:EE24,EE27:EE31,EE34:EE35))</f>
        <v>228.04761904761904</v>
      </c>
      <c r="EG46" s="55" t="s">
        <v>140</v>
      </c>
      <c r="EH46" s="55"/>
      <c r="EI46" s="60">
        <f>(AVERAGE(EI6:EI7,EI10:EI14,EI17:EI21,EI24:EI28,EI31:EI35))</f>
        <v>229.81818181818181</v>
      </c>
      <c r="EL46" s="55" t="s">
        <v>140</v>
      </c>
      <c r="EM46" s="55"/>
      <c r="EN46" s="60">
        <f>(AVERAGE(EN7:EN11,EN14:EN18,EN21:EN25,EN28:EN32))</f>
        <v>240.63157894736841</v>
      </c>
      <c r="EP46" s="55" t="s">
        <v>140</v>
      </c>
      <c r="EQ46" s="55"/>
      <c r="ER46" s="60">
        <f>AVERAGE(ER7:ER11,ER14:ER18,ER21:ER25,ER28:ER32,ER35)</f>
        <v>240.85714285714286</v>
      </c>
      <c r="ET46" s="55" t="s">
        <v>140</v>
      </c>
      <c r="EU46" s="55"/>
      <c r="EV46" s="60">
        <f>AVERAGE(EV5:EV8,EV11:EV15,EV18:EV22,EV25:EV29,EV32:EV34,)</f>
        <v>229.78260869565219</v>
      </c>
      <c r="EX46" s="55" t="s">
        <v>140</v>
      </c>
      <c r="EY46" s="55"/>
      <c r="EZ46" s="60">
        <f>AVERAGE(EZ5:EZ6,EZ9:EZ13,EZ16:EZ20,EZ23:EZ27,EZ30:EZ34)</f>
        <v>239.95238095238096</v>
      </c>
      <c r="FB46" s="55" t="s">
        <v>140</v>
      </c>
      <c r="FC46" s="55"/>
      <c r="FD46" s="60">
        <f>AVERAGE(FD6:FD10,FD13:FD17,FD20:FD24,FD27:FD31,FD34)</f>
        <v>245.6</v>
      </c>
      <c r="FF46" s="55" t="s">
        <v>140</v>
      </c>
      <c r="FG46" s="55"/>
      <c r="FH46" s="60">
        <f>AVERAGE(FH5:FH8,FH11:FH15,FH18:FH22,FH25:FH29,FH32:FH35)</f>
        <v>241.86956521739131</v>
      </c>
      <c r="FI46" s="37" t="s">
        <v>254</v>
      </c>
      <c r="FJ46" s="12" t="s">
        <v>140</v>
      </c>
      <c r="FK46" s="55"/>
      <c r="FL46" s="60">
        <f>AVERAGE(FL5,FL8:FL12,FL15:FL19,FL22:FL26,FL29:FL33)</f>
        <v>249.8095238095238</v>
      </c>
      <c r="FN46" s="55" t="s">
        <v>140</v>
      </c>
      <c r="FO46" s="55"/>
      <c r="FP46" s="60">
        <f>AVERAGE(FP5:FP9,FP12:FP16,FP19:FP23,FP26:FP30,FP33:FP34)</f>
        <v>232.54545454545453</v>
      </c>
      <c r="FR46" s="55" t="s">
        <v>140</v>
      </c>
      <c r="FS46" s="55"/>
      <c r="FT46" s="60">
        <f>AVERAGE(FT10:FT14,FT5:FT7,FT17:FT21,FT24:FT28,FT31:FT35)</f>
        <v>244</v>
      </c>
      <c r="FV46" s="55" t="s">
        <v>140</v>
      </c>
      <c r="FW46" s="55"/>
      <c r="FX46" s="60">
        <f>AVERAGE(FX7:FX11,FX14:FX18,FX21:FX25,FX28:FX32)</f>
        <v>251.25</v>
      </c>
      <c r="FZ46" s="55" t="s">
        <v>140</v>
      </c>
      <c r="GA46" s="55"/>
      <c r="GB46" s="60">
        <f>AVERAGE(GB5:GB9,GB12:GB16,GB19:GB23,GB26:GB30,GB33:GB35)</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304</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4" t="s">
        <v>292</v>
      </c>
      <c r="B5" s="245">
        <v>6366</v>
      </c>
      <c r="C5" s="245"/>
      <c r="D5" s="245"/>
      <c r="E5" s="245"/>
      <c r="F5" s="245"/>
      <c r="G5" s="245"/>
      <c r="H5" s="245"/>
      <c r="I5" s="245"/>
      <c r="J5" s="245"/>
      <c r="K5" s="245"/>
      <c r="L5" s="245"/>
      <c r="M5" s="245"/>
      <c r="N5" s="245"/>
    </row>
    <row r="6" spans="1:14" s="10" customFormat="1" ht="14.25" x14ac:dyDescent="0.2">
      <c r="A6" s="242" t="s">
        <v>289</v>
      </c>
      <c r="B6" s="16">
        <v>5650</v>
      </c>
      <c r="C6" s="17">
        <v>5660</v>
      </c>
      <c r="D6" s="16">
        <v>6075</v>
      </c>
      <c r="E6" s="16"/>
      <c r="F6" s="16"/>
      <c r="G6" s="16"/>
      <c r="H6" s="16"/>
      <c r="I6" s="16"/>
      <c r="J6" s="16"/>
      <c r="K6" s="16"/>
      <c r="L6" s="16"/>
      <c r="M6" s="16"/>
      <c r="N6" s="16"/>
    </row>
    <row r="7" spans="1:14" s="10" customFormat="1" ht="14.25" x14ac:dyDescent="0.2">
      <c r="A7" s="257"/>
      <c r="B7" s="258"/>
      <c r="C7" s="258"/>
      <c r="D7" s="258"/>
      <c r="E7" s="258"/>
      <c r="F7" s="260"/>
      <c r="G7" s="260"/>
      <c r="H7" s="261"/>
      <c r="I7" s="263"/>
      <c r="J7" s="263"/>
      <c r="K7" s="265"/>
      <c r="L7" s="258"/>
      <c r="M7" s="258"/>
      <c r="N7" s="258"/>
    </row>
    <row r="8" spans="1:14" s="8" customFormat="1" ht="15" x14ac:dyDescent="0.25">
      <c r="A8" s="244" t="s">
        <v>303</v>
      </c>
      <c r="B8" s="245">
        <v>1955</v>
      </c>
      <c r="C8" s="245"/>
      <c r="D8" s="245"/>
      <c r="E8" s="245"/>
      <c r="F8" s="245"/>
      <c r="G8" s="245"/>
      <c r="H8" s="245"/>
      <c r="I8" s="245"/>
      <c r="J8" s="245"/>
      <c r="K8" s="245"/>
      <c r="L8" s="245"/>
      <c r="M8" s="245"/>
      <c r="N8" s="245"/>
    </row>
    <row r="9" spans="1:14" s="10" customFormat="1" ht="14.25" x14ac:dyDescent="0.2">
      <c r="A9" s="243" t="s">
        <v>290</v>
      </c>
      <c r="B9" s="16">
        <v>1760</v>
      </c>
      <c r="C9" s="17">
        <v>1840</v>
      </c>
      <c r="D9" s="16">
        <v>2080</v>
      </c>
      <c r="E9" s="16"/>
      <c r="F9" s="16"/>
      <c r="G9" s="17"/>
      <c r="H9" s="16"/>
      <c r="I9" s="16"/>
      <c r="J9" s="16"/>
      <c r="K9" s="16"/>
      <c r="L9" s="16"/>
      <c r="M9" s="16"/>
      <c r="N9" s="16"/>
    </row>
    <row r="10" spans="1:14" s="10" customFormat="1" ht="14.25" x14ac:dyDescent="0.2">
      <c r="A10" s="243" t="s">
        <v>305</v>
      </c>
      <c r="B10" s="16"/>
      <c r="C10" s="17">
        <v>180</v>
      </c>
      <c r="D10" s="16">
        <v>180</v>
      </c>
      <c r="E10" s="16"/>
      <c r="F10" s="16"/>
      <c r="G10" s="16"/>
      <c r="H10" s="16"/>
      <c r="I10" s="262"/>
      <c r="J10" s="16"/>
      <c r="K10" s="16"/>
      <c r="L10" s="16"/>
      <c r="M10" s="16"/>
      <c r="N10" s="16"/>
    </row>
    <row r="11" spans="1:14" s="8" customFormat="1" ht="15" x14ac:dyDescent="0.25">
      <c r="A11" s="244" t="s">
        <v>293</v>
      </c>
      <c r="B11" s="245">
        <v>1099</v>
      </c>
      <c r="C11" s="245"/>
      <c r="D11" s="245" t="s">
        <v>254</v>
      </c>
      <c r="E11" s="245"/>
      <c r="F11" s="245"/>
      <c r="G11" s="245"/>
      <c r="H11" s="245"/>
      <c r="I11" s="245"/>
      <c r="J11" s="245"/>
      <c r="K11" s="245"/>
      <c r="L11" s="245"/>
      <c r="M11" s="245"/>
      <c r="N11" s="245"/>
    </row>
    <row r="12" spans="1:14" ht="14.25" x14ac:dyDescent="0.2">
      <c r="A12" s="242" t="s">
        <v>291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4" t="s">
        <v>294</v>
      </c>
      <c r="B20" s="245"/>
      <c r="C20" s="245"/>
      <c r="D20" s="245"/>
      <c r="E20" s="245"/>
      <c r="F20" s="245"/>
      <c r="G20" s="245"/>
      <c r="H20" s="259"/>
      <c r="I20" s="259"/>
      <c r="J20" s="259"/>
      <c r="K20" s="259"/>
      <c r="L20" s="259"/>
      <c r="M20" s="259"/>
      <c r="N20" s="259"/>
    </row>
    <row r="21" spans="1:14" ht="14.25" x14ac:dyDescent="0.2">
      <c r="A21" s="243" t="s">
        <v>287</v>
      </c>
      <c r="B21" s="16"/>
      <c r="C21" s="16"/>
      <c r="D21" s="16"/>
      <c r="E21" s="16"/>
      <c r="F21" s="2"/>
      <c r="G21" s="2"/>
      <c r="H21" s="2"/>
      <c r="I21" s="2"/>
      <c r="J21" s="2"/>
      <c r="K21" s="2"/>
      <c r="L21" s="7"/>
      <c r="M21" s="2"/>
      <c r="N21" s="2"/>
    </row>
    <row r="22" spans="1:14" ht="15" x14ac:dyDescent="0.25">
      <c r="A22" s="246" t="s">
        <v>295</v>
      </c>
      <c r="B22" s="245"/>
      <c r="C22" s="245"/>
      <c r="D22" s="245"/>
      <c r="E22" s="245"/>
      <c r="F22" s="245"/>
      <c r="G22" s="245"/>
      <c r="H22" s="259"/>
      <c r="I22" s="259"/>
      <c r="J22" s="259"/>
      <c r="K22" s="259"/>
      <c r="L22" s="259"/>
      <c r="M22" s="259"/>
      <c r="N22" s="259"/>
    </row>
    <row r="23" spans="1:14" ht="14.25" x14ac:dyDescent="0.2">
      <c r="A23" s="243" t="s">
        <v>288</v>
      </c>
      <c r="B23" s="16"/>
      <c r="C23" s="16"/>
      <c r="D23" s="16"/>
      <c r="E23" s="16"/>
      <c r="F23" s="2"/>
      <c r="G23" s="2"/>
      <c r="H23" s="2"/>
      <c r="I23" s="2"/>
      <c r="J23" s="2"/>
      <c r="K23" s="2"/>
      <c r="L23" s="7"/>
      <c r="M23" s="2"/>
      <c r="N23" s="2"/>
    </row>
    <row r="24" spans="1:14" ht="15" x14ac:dyDescent="0.25">
      <c r="A24" s="246" t="s">
        <v>283</v>
      </c>
      <c r="B24" s="245"/>
      <c r="C24" s="245"/>
      <c r="D24" s="245"/>
      <c r="E24" s="245"/>
      <c r="F24" s="245"/>
      <c r="G24" s="245"/>
      <c r="H24" s="259"/>
      <c r="I24" s="259"/>
      <c r="J24" s="259"/>
      <c r="K24" s="259"/>
      <c r="L24" s="259"/>
      <c r="M24" s="259"/>
      <c r="N24" s="259"/>
    </row>
    <row r="25" spans="1:14" ht="15" x14ac:dyDescent="0.25">
      <c r="A25" s="247" t="s">
        <v>299</v>
      </c>
      <c r="B25" s="161"/>
      <c r="C25" s="161"/>
      <c r="D25" s="161"/>
      <c r="E25" s="161"/>
      <c r="F25" s="2"/>
      <c r="G25" s="2"/>
      <c r="H25" s="2"/>
      <c r="I25" s="2"/>
      <c r="J25" s="2"/>
      <c r="K25" s="2"/>
      <c r="L25" s="2"/>
      <c r="M25" s="2"/>
      <c r="N25" s="2"/>
    </row>
    <row r="33" spans="1:5" ht="14.25" x14ac:dyDescent="0.2">
      <c r="A33" s="243" t="s">
        <v>133</v>
      </c>
      <c r="B33" s="2">
        <v>0</v>
      </c>
      <c r="C33" s="2">
        <v>454</v>
      </c>
      <c r="D33" s="2">
        <v>412</v>
      </c>
      <c r="E33" s="2"/>
    </row>
    <row r="34" spans="1:5" ht="14.25" x14ac:dyDescent="0.2">
      <c r="A34" s="243"/>
      <c r="B34" s="1"/>
      <c r="C34" s="1"/>
      <c r="D34" s="1"/>
      <c r="E34" s="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34"/>
  <sheetViews>
    <sheetView tabSelected="1" topLeftCell="DT1" zoomScaleNormal="100" workbookViewId="0">
      <pane ySplit="1" topLeftCell="A2" activePane="bottomLeft" state="frozen"/>
      <selection pane="bottomLeft" activeCell="AY5" sqref="AY5"/>
    </sheetView>
  </sheetViews>
  <sheetFormatPr defaultRowHeight="12.75" x14ac:dyDescent="0.2"/>
  <cols>
    <col min="1" max="27" width="8.140625" style="45" bestFit="1" customWidth="1"/>
    <col min="28" max="36" width="9.140625" style="45" bestFit="1" customWidth="1"/>
    <col min="37" max="63" width="8.140625" style="45" bestFit="1" customWidth="1"/>
    <col min="64" max="72" width="9.140625" style="45" bestFit="1" customWidth="1"/>
    <col min="73" max="99" width="8.140625" style="45" bestFit="1" customWidth="1"/>
    <col min="100" max="108" width="9.140625" style="45" bestFit="1" customWidth="1"/>
    <col min="109" max="135" width="8.140625" style="45" bestFit="1" customWidth="1"/>
    <col min="136" max="144" width="9.140625" style="45" bestFit="1" customWidth="1"/>
    <col min="145" max="171" width="8.140625" style="45" bestFit="1" customWidth="1"/>
    <col min="172" max="180" width="9.140625" style="45" bestFit="1" customWidth="1"/>
    <col min="181" max="16384" width="9.140625" style="45"/>
  </cols>
  <sheetData>
    <row r="1" spans="1:180" s="360" customFormat="1" x14ac:dyDescent="0.2">
      <c r="A1" s="354">
        <v>42005</v>
      </c>
      <c r="B1" s="360">
        <v>42005</v>
      </c>
      <c r="C1" s="360">
        <v>42005</v>
      </c>
      <c r="D1" s="354">
        <v>42036</v>
      </c>
      <c r="E1" s="360">
        <v>42036</v>
      </c>
      <c r="F1" s="360">
        <v>42036</v>
      </c>
      <c r="G1" s="354">
        <v>42064</v>
      </c>
      <c r="H1" s="360">
        <v>42064</v>
      </c>
      <c r="I1" s="360">
        <v>42064</v>
      </c>
      <c r="J1" s="354">
        <v>42095</v>
      </c>
      <c r="K1" s="360">
        <v>42095</v>
      </c>
      <c r="L1" s="360">
        <v>42095</v>
      </c>
      <c r="M1" s="354">
        <v>42125</v>
      </c>
      <c r="N1" s="360">
        <v>42125</v>
      </c>
      <c r="O1" s="360">
        <v>42125</v>
      </c>
      <c r="P1" s="354">
        <v>42156</v>
      </c>
      <c r="Q1" s="360">
        <v>42156</v>
      </c>
      <c r="R1" s="360">
        <v>42156</v>
      </c>
      <c r="S1" s="354">
        <v>42186</v>
      </c>
      <c r="T1" s="360">
        <v>42186</v>
      </c>
      <c r="U1" s="360">
        <v>42186</v>
      </c>
      <c r="V1" s="354">
        <v>42217</v>
      </c>
      <c r="W1" s="360">
        <v>42217</v>
      </c>
      <c r="X1" s="360">
        <v>42217</v>
      </c>
      <c r="Y1" s="354">
        <v>42248</v>
      </c>
      <c r="Z1" s="360">
        <v>42248</v>
      </c>
      <c r="AA1" s="360">
        <v>42248</v>
      </c>
      <c r="AB1" s="354">
        <v>42278</v>
      </c>
      <c r="AC1" s="360">
        <v>42278</v>
      </c>
      <c r="AD1" s="360">
        <v>42278</v>
      </c>
      <c r="AE1" s="354">
        <v>42309</v>
      </c>
      <c r="AF1" s="360">
        <v>42309</v>
      </c>
      <c r="AG1" s="360">
        <v>42309</v>
      </c>
      <c r="AH1" s="354">
        <v>42339</v>
      </c>
      <c r="AI1" s="360">
        <v>42339</v>
      </c>
      <c r="AJ1" s="360">
        <v>42339</v>
      </c>
      <c r="AK1" s="354">
        <v>42370</v>
      </c>
      <c r="AL1" s="360">
        <v>42370</v>
      </c>
      <c r="AM1" s="360">
        <v>42370</v>
      </c>
      <c r="AN1" s="354">
        <v>42401</v>
      </c>
      <c r="AO1" s="360">
        <v>42401</v>
      </c>
      <c r="AP1" s="360">
        <v>42401</v>
      </c>
      <c r="AQ1" s="354">
        <v>42430</v>
      </c>
      <c r="AR1" s="360">
        <v>42430</v>
      </c>
      <c r="AS1" s="360">
        <v>42430</v>
      </c>
      <c r="AT1" s="354">
        <v>42461</v>
      </c>
      <c r="AU1" s="360">
        <v>42461</v>
      </c>
      <c r="AV1" s="360">
        <v>42461</v>
      </c>
      <c r="AW1" s="354">
        <v>42491</v>
      </c>
      <c r="AX1" s="360">
        <v>42491</v>
      </c>
      <c r="AY1" s="360">
        <v>42491</v>
      </c>
      <c r="AZ1" s="354">
        <v>42522</v>
      </c>
      <c r="BA1" s="360">
        <v>42522</v>
      </c>
      <c r="BB1" s="360">
        <v>42522</v>
      </c>
      <c r="BC1" s="354">
        <v>42552</v>
      </c>
      <c r="BD1" s="360">
        <v>42552</v>
      </c>
      <c r="BE1" s="360">
        <v>42552</v>
      </c>
      <c r="BF1" s="354">
        <v>42583</v>
      </c>
      <c r="BG1" s="360">
        <v>42583</v>
      </c>
      <c r="BH1" s="360">
        <v>42583</v>
      </c>
      <c r="BI1" s="354">
        <v>42614</v>
      </c>
      <c r="BJ1" s="360">
        <v>42614</v>
      </c>
      <c r="BK1" s="360">
        <v>42614</v>
      </c>
      <c r="BL1" s="360">
        <v>42644</v>
      </c>
      <c r="BM1" s="360">
        <v>42644</v>
      </c>
      <c r="BN1" s="360">
        <v>42644</v>
      </c>
      <c r="BO1" s="360">
        <v>42675</v>
      </c>
      <c r="BP1" s="360">
        <v>42675</v>
      </c>
      <c r="BQ1" s="360">
        <v>42675</v>
      </c>
      <c r="BR1" s="360">
        <v>42705</v>
      </c>
      <c r="BS1" s="360">
        <v>42705</v>
      </c>
      <c r="BT1" s="360">
        <v>42705</v>
      </c>
      <c r="BU1" s="360">
        <v>42736</v>
      </c>
      <c r="BV1" s="360">
        <v>42736</v>
      </c>
      <c r="BW1" s="360">
        <v>42736</v>
      </c>
      <c r="BX1" s="360">
        <v>42767</v>
      </c>
      <c r="BY1" s="360">
        <v>42767</v>
      </c>
      <c r="BZ1" s="360">
        <v>42767</v>
      </c>
      <c r="CA1" s="360">
        <v>42795</v>
      </c>
      <c r="CB1" s="360">
        <v>42795</v>
      </c>
      <c r="CC1" s="360">
        <v>42795</v>
      </c>
      <c r="CD1" s="360">
        <v>42826</v>
      </c>
      <c r="CE1" s="360">
        <v>42826</v>
      </c>
      <c r="CF1" s="360">
        <v>42826</v>
      </c>
      <c r="CG1" s="360">
        <v>42856</v>
      </c>
      <c r="CH1" s="361">
        <v>42856</v>
      </c>
      <c r="CI1" s="360">
        <v>42856</v>
      </c>
      <c r="CJ1" s="360">
        <v>42887</v>
      </c>
      <c r="CK1" s="360">
        <v>42887</v>
      </c>
      <c r="CL1" s="360">
        <v>42887</v>
      </c>
      <c r="CM1" s="360">
        <v>42917</v>
      </c>
      <c r="CN1" s="360">
        <v>42917</v>
      </c>
      <c r="CO1" s="360">
        <v>42917</v>
      </c>
      <c r="CP1" s="360">
        <v>42948</v>
      </c>
      <c r="CQ1" s="360">
        <v>42948</v>
      </c>
      <c r="CR1" s="360">
        <v>42948</v>
      </c>
      <c r="CS1" s="360">
        <v>42979</v>
      </c>
      <c r="CT1" s="360">
        <v>42979</v>
      </c>
      <c r="CU1" s="360">
        <v>42979</v>
      </c>
      <c r="CV1" s="360">
        <v>43009</v>
      </c>
      <c r="CW1" s="360">
        <v>43009</v>
      </c>
      <c r="CX1" s="360">
        <v>43009</v>
      </c>
      <c r="CY1" s="360">
        <v>43040</v>
      </c>
      <c r="CZ1" s="360">
        <v>43040</v>
      </c>
      <c r="DA1" s="360">
        <v>43040</v>
      </c>
      <c r="DB1" s="360">
        <v>43070</v>
      </c>
      <c r="DC1" s="360">
        <v>43070</v>
      </c>
      <c r="DD1" s="360">
        <v>43070</v>
      </c>
      <c r="DE1" s="360">
        <v>43101</v>
      </c>
      <c r="DF1" s="360">
        <v>43101</v>
      </c>
      <c r="DG1" s="360">
        <v>43101</v>
      </c>
      <c r="DH1" s="360">
        <v>43132</v>
      </c>
      <c r="DI1" s="360">
        <v>43132</v>
      </c>
      <c r="DJ1" s="360">
        <v>43132</v>
      </c>
      <c r="DK1" s="360">
        <v>43160</v>
      </c>
      <c r="DL1" s="360">
        <v>43160</v>
      </c>
      <c r="DM1" s="360">
        <v>43160</v>
      </c>
      <c r="DN1" s="360">
        <v>43191</v>
      </c>
      <c r="DO1" s="360">
        <v>43191</v>
      </c>
      <c r="DP1" s="360">
        <v>43191</v>
      </c>
      <c r="DQ1" s="360">
        <v>43221</v>
      </c>
      <c r="DR1" s="360">
        <v>43221</v>
      </c>
      <c r="DS1" s="360">
        <v>43221</v>
      </c>
      <c r="DT1" s="360">
        <v>43252</v>
      </c>
      <c r="DU1" s="360">
        <v>43252</v>
      </c>
      <c r="DV1" s="360">
        <v>43252</v>
      </c>
      <c r="DW1" s="360">
        <v>43282</v>
      </c>
      <c r="DX1" s="360">
        <v>43282</v>
      </c>
      <c r="DY1" s="360">
        <v>43282</v>
      </c>
      <c r="DZ1" s="360">
        <v>43313</v>
      </c>
      <c r="EA1" s="360">
        <v>43313</v>
      </c>
      <c r="EB1" s="360">
        <v>43313</v>
      </c>
      <c r="EC1" s="360">
        <v>43344</v>
      </c>
      <c r="ED1" s="360">
        <v>43344</v>
      </c>
      <c r="EE1" s="360">
        <v>43344</v>
      </c>
      <c r="EF1" s="360">
        <v>43374</v>
      </c>
      <c r="EG1" s="360">
        <v>43374</v>
      </c>
      <c r="EH1" s="360">
        <v>43374</v>
      </c>
      <c r="EI1" s="360">
        <v>43405</v>
      </c>
      <c r="EJ1" s="360">
        <v>43405</v>
      </c>
      <c r="EK1" s="360">
        <v>43405</v>
      </c>
      <c r="EL1" s="360">
        <v>43435</v>
      </c>
      <c r="EM1" s="360">
        <v>43435</v>
      </c>
      <c r="EN1" s="360">
        <v>43435</v>
      </c>
      <c r="EO1" s="360">
        <v>43466</v>
      </c>
      <c r="EP1" s="360">
        <v>43466</v>
      </c>
      <c r="EQ1" s="360">
        <v>43466</v>
      </c>
      <c r="ER1" s="360">
        <v>43497</v>
      </c>
      <c r="ES1" s="360">
        <v>43497</v>
      </c>
      <c r="ET1" s="360">
        <v>43497</v>
      </c>
      <c r="EU1" s="360">
        <v>43525</v>
      </c>
      <c r="EV1" s="360">
        <v>43525</v>
      </c>
      <c r="EW1" s="360">
        <v>43525</v>
      </c>
      <c r="EX1" s="360">
        <v>43556</v>
      </c>
      <c r="EY1" s="360">
        <v>43556</v>
      </c>
      <c r="EZ1" s="360">
        <v>43556</v>
      </c>
      <c r="FA1" s="360">
        <v>43586</v>
      </c>
      <c r="FB1" s="360">
        <v>43586</v>
      </c>
      <c r="FC1" s="360">
        <v>43586</v>
      </c>
      <c r="FD1" s="360">
        <v>43617</v>
      </c>
      <c r="FE1" s="360">
        <v>43617</v>
      </c>
      <c r="FF1" s="360">
        <v>43617</v>
      </c>
      <c r="FG1" s="360">
        <v>43647</v>
      </c>
      <c r="FH1" s="360">
        <v>43647</v>
      </c>
      <c r="FI1" s="360">
        <v>43647</v>
      </c>
      <c r="FJ1" s="360">
        <v>43678</v>
      </c>
      <c r="FK1" s="360">
        <v>43678</v>
      </c>
      <c r="FL1" s="360">
        <v>43678</v>
      </c>
      <c r="FM1" s="360">
        <v>43709</v>
      </c>
      <c r="FN1" s="360">
        <v>43709</v>
      </c>
      <c r="FO1" s="360">
        <v>43709</v>
      </c>
      <c r="FP1" s="360">
        <v>43739</v>
      </c>
      <c r="FQ1" s="360">
        <v>43739</v>
      </c>
      <c r="FR1" s="360">
        <v>43739</v>
      </c>
      <c r="FS1" s="360">
        <v>43770</v>
      </c>
      <c r="FT1" s="360">
        <v>43770</v>
      </c>
      <c r="FU1" s="360">
        <v>43770</v>
      </c>
      <c r="FV1" s="360">
        <v>43800</v>
      </c>
      <c r="FW1" s="360">
        <v>43800</v>
      </c>
      <c r="FX1" s="360">
        <v>43800</v>
      </c>
    </row>
    <row r="2" spans="1:180" s="360" customFormat="1" x14ac:dyDescent="0.2">
      <c r="A2" s="354" t="s">
        <v>429</v>
      </c>
      <c r="B2" s="360" t="s">
        <v>329</v>
      </c>
      <c r="C2" s="360" t="s">
        <v>330</v>
      </c>
      <c r="D2" s="354" t="s">
        <v>429</v>
      </c>
      <c r="E2" s="360" t="s">
        <v>329</v>
      </c>
      <c r="F2" s="360" t="s">
        <v>330</v>
      </c>
      <c r="G2" s="354" t="s">
        <v>429</v>
      </c>
      <c r="H2" s="360" t="s">
        <v>329</v>
      </c>
      <c r="I2" s="360" t="s">
        <v>330</v>
      </c>
      <c r="J2" s="354" t="s">
        <v>429</v>
      </c>
      <c r="K2" s="360" t="s">
        <v>329</v>
      </c>
      <c r="L2" s="360" t="s">
        <v>330</v>
      </c>
      <c r="M2" s="354" t="s">
        <v>429</v>
      </c>
      <c r="N2" s="360" t="s">
        <v>329</v>
      </c>
      <c r="O2" s="360" t="s">
        <v>330</v>
      </c>
      <c r="P2" s="354" t="s">
        <v>429</v>
      </c>
      <c r="Q2" s="360" t="s">
        <v>329</v>
      </c>
      <c r="R2" s="360" t="s">
        <v>330</v>
      </c>
      <c r="S2" s="354" t="s">
        <v>429</v>
      </c>
      <c r="T2" s="360" t="s">
        <v>329</v>
      </c>
      <c r="U2" s="360" t="s">
        <v>330</v>
      </c>
      <c r="V2" s="354" t="s">
        <v>429</v>
      </c>
      <c r="W2" s="360" t="s">
        <v>329</v>
      </c>
      <c r="X2" s="360" t="s">
        <v>330</v>
      </c>
      <c r="Y2" s="354" t="s">
        <v>429</v>
      </c>
      <c r="Z2" s="360" t="s">
        <v>329</v>
      </c>
      <c r="AA2" s="360" t="s">
        <v>330</v>
      </c>
      <c r="AB2" s="354" t="s">
        <v>429</v>
      </c>
      <c r="AC2" s="360" t="s">
        <v>329</v>
      </c>
      <c r="AD2" s="360" t="s">
        <v>330</v>
      </c>
      <c r="AE2" s="354" t="s">
        <v>429</v>
      </c>
      <c r="AF2" s="360" t="s">
        <v>329</v>
      </c>
      <c r="AG2" s="360" t="s">
        <v>330</v>
      </c>
      <c r="AH2" s="354" t="s">
        <v>429</v>
      </c>
      <c r="AI2" s="360" t="s">
        <v>329</v>
      </c>
      <c r="AJ2" s="360" t="s">
        <v>330</v>
      </c>
      <c r="AK2" s="354" t="s">
        <v>429</v>
      </c>
      <c r="AL2" s="360" t="s">
        <v>329</v>
      </c>
      <c r="AM2" s="360" t="s">
        <v>330</v>
      </c>
      <c r="AN2" s="354" t="s">
        <v>429</v>
      </c>
      <c r="AO2" s="360" t="s">
        <v>329</v>
      </c>
      <c r="AP2" s="360" t="s">
        <v>330</v>
      </c>
      <c r="AQ2" s="354" t="s">
        <v>429</v>
      </c>
      <c r="AR2" s="360" t="s">
        <v>329</v>
      </c>
      <c r="AS2" s="360" t="s">
        <v>330</v>
      </c>
      <c r="AT2" s="354" t="s">
        <v>429</v>
      </c>
      <c r="AU2" s="360" t="s">
        <v>329</v>
      </c>
      <c r="AV2" s="360" t="s">
        <v>330</v>
      </c>
      <c r="AW2" s="354" t="s">
        <v>429</v>
      </c>
      <c r="AX2" s="360" t="s">
        <v>329</v>
      </c>
      <c r="AY2" s="360" t="s">
        <v>330</v>
      </c>
      <c r="AZ2" s="354" t="s">
        <v>429</v>
      </c>
      <c r="BA2" s="360" t="s">
        <v>329</v>
      </c>
      <c r="BB2" s="360" t="s">
        <v>330</v>
      </c>
      <c r="BC2" s="354" t="s">
        <v>429</v>
      </c>
      <c r="BD2" s="360" t="s">
        <v>329</v>
      </c>
      <c r="BE2" s="360" t="s">
        <v>330</v>
      </c>
      <c r="BF2" s="354" t="s">
        <v>429</v>
      </c>
      <c r="BG2" s="360" t="s">
        <v>329</v>
      </c>
      <c r="BH2" s="360" t="s">
        <v>330</v>
      </c>
      <c r="BI2" s="354" t="s">
        <v>429</v>
      </c>
      <c r="BJ2" s="360" t="s">
        <v>329</v>
      </c>
      <c r="BK2" s="360" t="s">
        <v>330</v>
      </c>
      <c r="BL2" s="354" t="s">
        <v>429</v>
      </c>
      <c r="BM2" s="360" t="s">
        <v>329</v>
      </c>
      <c r="BN2" s="360" t="s">
        <v>330</v>
      </c>
      <c r="BO2" s="354" t="s">
        <v>429</v>
      </c>
      <c r="BP2" s="360" t="s">
        <v>329</v>
      </c>
      <c r="BQ2" s="360" t="s">
        <v>330</v>
      </c>
      <c r="BR2" s="354" t="s">
        <v>429</v>
      </c>
      <c r="BS2" s="360" t="s">
        <v>329</v>
      </c>
      <c r="BT2" s="360" t="s">
        <v>330</v>
      </c>
      <c r="BU2" s="354" t="s">
        <v>429</v>
      </c>
      <c r="BV2" s="360" t="s">
        <v>329</v>
      </c>
      <c r="BW2" s="360" t="s">
        <v>330</v>
      </c>
      <c r="BX2" s="354" t="s">
        <v>429</v>
      </c>
      <c r="BY2" s="360" t="s">
        <v>329</v>
      </c>
      <c r="BZ2" s="360" t="s">
        <v>330</v>
      </c>
      <c r="CA2" s="354" t="s">
        <v>429</v>
      </c>
      <c r="CB2" s="360" t="s">
        <v>329</v>
      </c>
      <c r="CC2" s="360" t="s">
        <v>330</v>
      </c>
      <c r="CD2" s="354" t="s">
        <v>429</v>
      </c>
      <c r="CE2" s="360" t="s">
        <v>329</v>
      </c>
      <c r="CF2" s="360" t="s">
        <v>330</v>
      </c>
      <c r="CG2" s="354" t="s">
        <v>429</v>
      </c>
      <c r="CH2" s="360" t="s">
        <v>329</v>
      </c>
      <c r="CI2" s="360" t="s">
        <v>330</v>
      </c>
      <c r="CJ2" s="354" t="s">
        <v>429</v>
      </c>
      <c r="CK2" s="360" t="s">
        <v>329</v>
      </c>
      <c r="CL2" s="360" t="s">
        <v>330</v>
      </c>
      <c r="CM2" s="354" t="s">
        <v>429</v>
      </c>
      <c r="CN2" s="360" t="s">
        <v>329</v>
      </c>
      <c r="CO2" s="360" t="s">
        <v>330</v>
      </c>
      <c r="CP2" s="354" t="s">
        <v>429</v>
      </c>
      <c r="CQ2" s="360" t="s">
        <v>329</v>
      </c>
      <c r="CR2" s="360" t="s">
        <v>330</v>
      </c>
      <c r="CS2" s="354" t="s">
        <v>429</v>
      </c>
      <c r="CT2" s="360" t="s">
        <v>329</v>
      </c>
      <c r="CU2" s="360" t="s">
        <v>330</v>
      </c>
      <c r="CV2" s="354" t="s">
        <v>429</v>
      </c>
      <c r="CW2" s="360" t="s">
        <v>329</v>
      </c>
      <c r="CX2" s="360" t="s">
        <v>330</v>
      </c>
      <c r="CY2" s="354" t="s">
        <v>429</v>
      </c>
      <c r="CZ2" s="360" t="s">
        <v>329</v>
      </c>
      <c r="DA2" s="360" t="s">
        <v>330</v>
      </c>
      <c r="DB2" s="354" t="s">
        <v>429</v>
      </c>
      <c r="DC2" s="360" t="s">
        <v>329</v>
      </c>
      <c r="DD2" s="360" t="s">
        <v>330</v>
      </c>
      <c r="DE2" s="354" t="s">
        <v>429</v>
      </c>
      <c r="DF2" s="360" t="s">
        <v>329</v>
      </c>
      <c r="DG2" s="360" t="s">
        <v>330</v>
      </c>
      <c r="DH2" s="354" t="s">
        <v>429</v>
      </c>
      <c r="DI2" s="360" t="s">
        <v>329</v>
      </c>
      <c r="DJ2" s="360" t="s">
        <v>330</v>
      </c>
      <c r="DK2" s="354" t="s">
        <v>429</v>
      </c>
      <c r="DL2" s="360" t="s">
        <v>329</v>
      </c>
      <c r="DM2" s="360" t="s">
        <v>330</v>
      </c>
      <c r="DN2" s="354" t="s">
        <v>429</v>
      </c>
      <c r="DO2" s="360" t="s">
        <v>329</v>
      </c>
      <c r="DP2" s="360" t="s">
        <v>330</v>
      </c>
      <c r="DQ2" s="354" t="s">
        <v>429</v>
      </c>
      <c r="DR2" s="360" t="s">
        <v>329</v>
      </c>
      <c r="DS2" s="360" t="s">
        <v>330</v>
      </c>
      <c r="DT2" s="354" t="s">
        <v>429</v>
      </c>
      <c r="DU2" s="360" t="s">
        <v>329</v>
      </c>
      <c r="DV2" s="360" t="s">
        <v>330</v>
      </c>
      <c r="DW2" s="354" t="s">
        <v>429</v>
      </c>
      <c r="DX2" s="360" t="s">
        <v>329</v>
      </c>
      <c r="DY2" s="360" t="s">
        <v>330</v>
      </c>
      <c r="DZ2" s="354" t="s">
        <v>429</v>
      </c>
      <c r="EA2" s="360" t="s">
        <v>329</v>
      </c>
      <c r="EB2" s="360" t="s">
        <v>330</v>
      </c>
      <c r="EC2" s="354" t="s">
        <v>429</v>
      </c>
      <c r="ED2" s="360" t="s">
        <v>329</v>
      </c>
      <c r="EE2" s="360" t="s">
        <v>330</v>
      </c>
      <c r="EF2" s="354" t="s">
        <v>429</v>
      </c>
      <c r="EG2" s="360" t="s">
        <v>329</v>
      </c>
      <c r="EH2" s="360" t="s">
        <v>330</v>
      </c>
      <c r="EI2" s="354" t="s">
        <v>429</v>
      </c>
      <c r="EJ2" s="360" t="s">
        <v>329</v>
      </c>
      <c r="EK2" s="360" t="s">
        <v>330</v>
      </c>
      <c r="EL2" s="354" t="s">
        <v>429</v>
      </c>
      <c r="EM2" s="360" t="s">
        <v>329</v>
      </c>
      <c r="EN2" s="360" t="s">
        <v>330</v>
      </c>
      <c r="EO2" s="354" t="s">
        <v>429</v>
      </c>
      <c r="EP2" s="360" t="s">
        <v>329</v>
      </c>
      <c r="EQ2" s="360" t="s">
        <v>330</v>
      </c>
      <c r="ER2" s="354" t="s">
        <v>429</v>
      </c>
      <c r="ES2" s="360" t="s">
        <v>329</v>
      </c>
      <c r="ET2" s="360" t="s">
        <v>330</v>
      </c>
      <c r="EU2" s="354" t="s">
        <v>429</v>
      </c>
      <c r="EV2" s="360" t="s">
        <v>329</v>
      </c>
      <c r="EW2" s="360" t="s">
        <v>330</v>
      </c>
      <c r="EX2" s="354" t="s">
        <v>429</v>
      </c>
      <c r="EY2" s="360" t="s">
        <v>329</v>
      </c>
      <c r="EZ2" s="360" t="s">
        <v>330</v>
      </c>
      <c r="FA2" s="354" t="s">
        <v>429</v>
      </c>
      <c r="FB2" s="360" t="s">
        <v>329</v>
      </c>
      <c r="FC2" s="360" t="s">
        <v>330</v>
      </c>
      <c r="FD2" s="354" t="s">
        <v>429</v>
      </c>
      <c r="FE2" s="360" t="s">
        <v>329</v>
      </c>
      <c r="FF2" s="360" t="s">
        <v>330</v>
      </c>
      <c r="FG2" s="354" t="s">
        <v>429</v>
      </c>
      <c r="FH2" s="360" t="s">
        <v>329</v>
      </c>
      <c r="FI2" s="360" t="s">
        <v>330</v>
      </c>
      <c r="FJ2" s="354" t="s">
        <v>429</v>
      </c>
      <c r="FK2" s="360" t="s">
        <v>329</v>
      </c>
      <c r="FL2" s="360" t="s">
        <v>330</v>
      </c>
      <c r="FM2" s="354" t="s">
        <v>429</v>
      </c>
      <c r="FN2" s="360" t="s">
        <v>329</v>
      </c>
      <c r="FO2" s="360" t="s">
        <v>330</v>
      </c>
      <c r="FP2" s="354" t="s">
        <v>429</v>
      </c>
      <c r="FQ2" s="360" t="s">
        <v>329</v>
      </c>
      <c r="FR2" s="360" t="s">
        <v>330</v>
      </c>
      <c r="FS2" s="354" t="s">
        <v>429</v>
      </c>
      <c r="FT2" s="360" t="s">
        <v>329</v>
      </c>
      <c r="FU2" s="360" t="s">
        <v>330</v>
      </c>
      <c r="FV2" s="354" t="s">
        <v>429</v>
      </c>
      <c r="FW2" s="360" t="s">
        <v>329</v>
      </c>
      <c r="FX2" s="360" t="s">
        <v>330</v>
      </c>
    </row>
    <row r="3" spans="1:180" ht="15" x14ac:dyDescent="0.25">
      <c r="A3" s="355">
        <v>1</v>
      </c>
      <c r="B3" s="288"/>
      <c r="D3" s="355">
        <v>1</v>
      </c>
      <c r="E3" s="288"/>
      <c r="G3" s="355">
        <v>1</v>
      </c>
      <c r="H3" s="288"/>
      <c r="J3" s="355">
        <v>1</v>
      </c>
      <c r="K3" s="288">
        <v>256</v>
      </c>
      <c r="M3" s="355">
        <v>1</v>
      </c>
      <c r="N3" s="288">
        <v>244</v>
      </c>
      <c r="P3" s="355">
        <v>1</v>
      </c>
      <c r="Q3" s="288">
        <v>235</v>
      </c>
      <c r="S3" s="355">
        <v>1</v>
      </c>
      <c r="T3" s="288">
        <v>252</v>
      </c>
      <c r="V3" s="355">
        <v>1</v>
      </c>
      <c r="W3" s="288"/>
      <c r="Y3" s="355">
        <v>1</v>
      </c>
      <c r="Z3" s="288">
        <v>231</v>
      </c>
      <c r="AB3" s="355">
        <v>1</v>
      </c>
      <c r="AC3" s="288">
        <v>229</v>
      </c>
      <c r="AE3" s="355">
        <v>1</v>
      </c>
      <c r="AF3" s="288"/>
      <c r="AH3" s="355">
        <v>1</v>
      </c>
      <c r="AI3" s="288">
        <v>250</v>
      </c>
      <c r="AK3" s="355">
        <v>1</v>
      </c>
      <c r="AL3" s="288"/>
      <c r="AN3" s="355">
        <v>1</v>
      </c>
      <c r="AO3" s="288">
        <v>258</v>
      </c>
      <c r="AQ3" s="355">
        <v>1</v>
      </c>
      <c r="AR3" s="288">
        <v>261</v>
      </c>
      <c r="AT3" s="355">
        <v>1</v>
      </c>
      <c r="AU3" s="288">
        <v>243</v>
      </c>
      <c r="AW3" s="355">
        <v>1</v>
      </c>
      <c r="AX3" s="288"/>
      <c r="AZ3" s="355">
        <v>1</v>
      </c>
      <c r="BA3" s="288">
        <v>249</v>
      </c>
      <c r="BC3" s="355">
        <v>1</v>
      </c>
      <c r="BD3" s="288"/>
      <c r="BF3" s="355">
        <v>1</v>
      </c>
      <c r="BG3" s="45">
        <v>254</v>
      </c>
      <c r="BI3" s="355">
        <v>1</v>
      </c>
      <c r="BJ3" s="45">
        <v>251</v>
      </c>
      <c r="BL3" s="355">
        <v>1</v>
      </c>
      <c r="BO3" s="355">
        <v>1</v>
      </c>
      <c r="BP3" s="45">
        <v>248</v>
      </c>
      <c r="BR3" s="355">
        <v>1</v>
      </c>
      <c r="BS3" s="45">
        <v>259</v>
      </c>
      <c r="BU3" s="355">
        <v>1</v>
      </c>
      <c r="BX3" s="355">
        <v>1</v>
      </c>
      <c r="BY3" s="45">
        <v>274</v>
      </c>
      <c r="CA3" s="355">
        <v>1</v>
      </c>
      <c r="CB3" s="45">
        <v>276</v>
      </c>
      <c r="CD3" s="355">
        <v>1</v>
      </c>
      <c r="CG3" s="355">
        <v>1</v>
      </c>
      <c r="CH3" s="45">
        <v>279</v>
      </c>
      <c r="CJ3" s="44">
        <v>1</v>
      </c>
      <c r="CK3" s="45">
        <v>231</v>
      </c>
      <c r="CM3" s="44">
        <v>1</v>
      </c>
      <c r="CO3" s="44"/>
      <c r="CP3" s="44">
        <v>1</v>
      </c>
      <c r="CQ3" s="45">
        <v>251</v>
      </c>
      <c r="CS3" s="44">
        <v>1</v>
      </c>
      <c r="CT3" s="288">
        <v>244</v>
      </c>
      <c r="CV3" s="356">
        <v>1</v>
      </c>
      <c r="CY3" s="44">
        <v>1</v>
      </c>
      <c r="CZ3" s="45">
        <v>261</v>
      </c>
      <c r="DB3" s="44">
        <v>1</v>
      </c>
      <c r="DC3" s="45">
        <v>274</v>
      </c>
      <c r="DE3" s="44">
        <v>1</v>
      </c>
      <c r="DF3" s="44" t="s">
        <v>192</v>
      </c>
      <c r="DH3" s="44">
        <v>1</v>
      </c>
      <c r="DI3" s="45">
        <v>286</v>
      </c>
      <c r="DK3" s="44">
        <v>1</v>
      </c>
      <c r="DL3" s="45">
        <v>294</v>
      </c>
      <c r="DN3" s="44">
        <v>1</v>
      </c>
      <c r="DQ3" s="44">
        <v>1</v>
      </c>
      <c r="DR3" s="45">
        <v>275</v>
      </c>
      <c r="DT3" s="44">
        <v>1</v>
      </c>
      <c r="DU3" s="45">
        <v>285</v>
      </c>
      <c r="DW3" s="44">
        <v>1</v>
      </c>
      <c r="DZ3" s="44">
        <v>1</v>
      </c>
      <c r="EA3" s="45">
        <v>292</v>
      </c>
      <c r="EC3" s="44">
        <v>1</v>
      </c>
      <c r="EF3" s="44">
        <v>1</v>
      </c>
      <c r="EG3" s="45">
        <v>318</v>
      </c>
      <c r="EI3" s="44">
        <v>1</v>
      </c>
      <c r="EJ3" s="45">
        <v>330</v>
      </c>
      <c r="EL3" s="357">
        <v>1</v>
      </c>
      <c r="EO3" s="44">
        <v>1</v>
      </c>
      <c r="EP3" s="288" t="s">
        <v>320</v>
      </c>
      <c r="ER3" s="44">
        <v>1</v>
      </c>
      <c r="ES3" s="45">
        <v>362</v>
      </c>
      <c r="EU3" s="44">
        <v>1</v>
      </c>
      <c r="EV3" s="45">
        <v>377</v>
      </c>
      <c r="EX3" s="44">
        <v>1</v>
      </c>
      <c r="EY3" s="45">
        <v>392</v>
      </c>
      <c r="FA3" s="44">
        <v>1</v>
      </c>
      <c r="FB3" s="45">
        <v>370</v>
      </c>
      <c r="FD3" s="44">
        <v>1</v>
      </c>
      <c r="FG3" s="44">
        <v>1</v>
      </c>
      <c r="FH3" s="45">
        <v>350</v>
      </c>
      <c r="FI3" s="44"/>
      <c r="FJ3" s="44">
        <v>1</v>
      </c>
      <c r="FK3" s="45">
        <v>332</v>
      </c>
      <c r="FL3" s="45">
        <v>5</v>
      </c>
      <c r="FM3" s="44">
        <v>1</v>
      </c>
      <c r="FP3" s="44">
        <v>1</v>
      </c>
      <c r="FQ3" s="45">
        <v>332</v>
      </c>
      <c r="FR3" s="45">
        <v>10</v>
      </c>
      <c r="FS3" s="44">
        <v>1</v>
      </c>
      <c r="FT3" s="44">
        <v>339</v>
      </c>
      <c r="FU3" s="44">
        <v>56</v>
      </c>
      <c r="FV3" s="44">
        <v>1</v>
      </c>
    </row>
    <row r="4" spans="1:180" ht="15.75" x14ac:dyDescent="0.25">
      <c r="A4" s="355">
        <v>2</v>
      </c>
      <c r="B4" s="288">
        <v>259</v>
      </c>
      <c r="D4" s="355">
        <v>2</v>
      </c>
      <c r="E4" s="288">
        <v>259</v>
      </c>
      <c r="G4" s="355">
        <v>2</v>
      </c>
      <c r="H4" s="288">
        <v>248</v>
      </c>
      <c r="J4" s="355">
        <v>2</v>
      </c>
      <c r="K4" s="288">
        <v>249</v>
      </c>
      <c r="M4" s="355">
        <v>2</v>
      </c>
      <c r="N4" s="44">
        <f>SUM(N3)</f>
        <v>244</v>
      </c>
      <c r="P4" s="355">
        <v>2</v>
      </c>
      <c r="Q4" s="288">
        <v>231</v>
      </c>
      <c r="S4" s="355">
        <v>2</v>
      </c>
      <c r="T4" s="288">
        <v>246</v>
      </c>
      <c r="V4" s="355">
        <v>2</v>
      </c>
      <c r="W4" s="288"/>
      <c r="Y4" s="355">
        <v>2</v>
      </c>
      <c r="Z4" s="288">
        <v>232</v>
      </c>
      <c r="AB4" s="355">
        <v>2</v>
      </c>
      <c r="AC4" s="288">
        <v>229</v>
      </c>
      <c r="AE4" s="355">
        <v>2</v>
      </c>
      <c r="AF4" s="288">
        <v>250</v>
      </c>
      <c r="AH4" s="355">
        <v>2</v>
      </c>
      <c r="AI4" s="288">
        <v>254</v>
      </c>
      <c r="AK4" s="355">
        <v>2</v>
      </c>
      <c r="AL4" s="288"/>
      <c r="AN4" s="355">
        <v>2</v>
      </c>
      <c r="AO4" s="288">
        <v>258</v>
      </c>
      <c r="AQ4" s="355">
        <v>2</v>
      </c>
      <c r="AR4" s="288">
        <v>270</v>
      </c>
      <c r="AT4" s="355">
        <v>2</v>
      </c>
      <c r="AU4" s="288"/>
      <c r="AW4" s="355">
        <v>2</v>
      </c>
      <c r="AX4" s="288"/>
      <c r="AZ4" s="355">
        <v>2</v>
      </c>
      <c r="BA4" s="288">
        <v>248</v>
      </c>
      <c r="BC4" s="355">
        <v>2</v>
      </c>
      <c r="BD4" s="288"/>
      <c r="BF4" s="355">
        <v>2</v>
      </c>
      <c r="BG4" s="45">
        <v>245</v>
      </c>
      <c r="BI4" s="355">
        <v>2</v>
      </c>
      <c r="BJ4" s="45">
        <v>242</v>
      </c>
      <c r="BL4" s="355">
        <v>2</v>
      </c>
      <c r="BO4" s="355">
        <v>2</v>
      </c>
      <c r="BP4" s="45">
        <v>250</v>
      </c>
      <c r="BR4" s="355">
        <v>2</v>
      </c>
      <c r="BS4" s="45">
        <v>254</v>
      </c>
      <c r="BU4" s="355">
        <v>2</v>
      </c>
      <c r="BV4" s="45">
        <v>275</v>
      </c>
      <c r="BX4" s="355">
        <v>2</v>
      </c>
      <c r="BY4" s="45">
        <v>264</v>
      </c>
      <c r="CA4" s="355">
        <v>2</v>
      </c>
      <c r="CB4" s="45">
        <v>266</v>
      </c>
      <c r="CD4" s="355">
        <v>2</v>
      </c>
      <c r="CG4" s="355">
        <v>2</v>
      </c>
      <c r="CH4" s="45">
        <v>260</v>
      </c>
      <c r="CJ4" s="44">
        <v>2</v>
      </c>
      <c r="CK4" s="45">
        <v>248</v>
      </c>
      <c r="CM4" s="44">
        <v>2</v>
      </c>
      <c r="CO4" s="44"/>
      <c r="CP4" s="44">
        <v>2</v>
      </c>
      <c r="CQ4" s="45">
        <v>260</v>
      </c>
      <c r="CS4" s="44">
        <v>2</v>
      </c>
      <c r="CV4" s="44">
        <v>2</v>
      </c>
      <c r="CW4" s="45">
        <v>259</v>
      </c>
      <c r="CY4" s="44">
        <v>2</v>
      </c>
      <c r="CZ4" s="45">
        <v>265</v>
      </c>
      <c r="DB4" s="44">
        <v>2</v>
      </c>
      <c r="DC4" s="358">
        <f>SUM(DC3)</f>
        <v>274</v>
      </c>
      <c r="DE4" s="44">
        <v>2</v>
      </c>
      <c r="DF4" s="45">
        <v>280</v>
      </c>
      <c r="DH4" s="44">
        <v>2</v>
      </c>
      <c r="DI4" s="45">
        <v>290</v>
      </c>
      <c r="DK4" s="44">
        <v>2</v>
      </c>
      <c r="DL4" s="45">
        <v>286</v>
      </c>
      <c r="DN4" s="44">
        <v>2</v>
      </c>
      <c r="DO4" s="45">
        <v>285</v>
      </c>
      <c r="DQ4" s="44">
        <v>2</v>
      </c>
      <c r="DR4" s="45">
        <v>278</v>
      </c>
      <c r="DT4" s="44">
        <v>2</v>
      </c>
      <c r="DU4" s="357">
        <v>285</v>
      </c>
      <c r="DW4" s="44">
        <v>2</v>
      </c>
      <c r="DX4" s="45">
        <v>297</v>
      </c>
      <c r="DZ4" s="44">
        <v>2</v>
      </c>
      <c r="EA4" s="45">
        <v>290</v>
      </c>
      <c r="EC4" s="44">
        <v>2</v>
      </c>
      <c r="EF4" s="44">
        <v>2</v>
      </c>
      <c r="EG4" s="45">
        <v>314</v>
      </c>
      <c r="EI4" s="44">
        <v>2</v>
      </c>
      <c r="EJ4" s="45">
        <v>335</v>
      </c>
      <c r="EL4" s="357">
        <v>2</v>
      </c>
      <c r="EO4" s="44">
        <v>2</v>
      </c>
      <c r="EP4" s="45">
        <v>358</v>
      </c>
      <c r="ER4" s="44">
        <v>2</v>
      </c>
      <c r="ES4" s="357">
        <v>362</v>
      </c>
      <c r="EU4" s="44">
        <v>2</v>
      </c>
      <c r="EV4" s="357">
        <v>377</v>
      </c>
      <c r="EX4" s="44">
        <v>2</v>
      </c>
      <c r="EY4" s="45">
        <v>386</v>
      </c>
      <c r="FA4" s="44">
        <v>2</v>
      </c>
      <c r="FB4" s="45">
        <v>359</v>
      </c>
      <c r="FD4" s="44">
        <v>2</v>
      </c>
      <c r="FG4" s="44">
        <v>2</v>
      </c>
      <c r="FH4" s="45">
        <v>350</v>
      </c>
      <c r="FI4" s="44"/>
      <c r="FJ4" s="44">
        <v>2</v>
      </c>
      <c r="FK4" s="45">
        <v>352</v>
      </c>
      <c r="FL4" s="45">
        <v>72</v>
      </c>
      <c r="FM4" s="44">
        <v>2</v>
      </c>
      <c r="FN4" s="288" t="s">
        <v>192</v>
      </c>
      <c r="FO4" s="288" t="s">
        <v>192</v>
      </c>
      <c r="FP4" s="44">
        <v>2</v>
      </c>
      <c r="FQ4" s="45">
        <v>338</v>
      </c>
      <c r="FR4" s="45">
        <v>291</v>
      </c>
      <c r="FS4" s="44">
        <v>2</v>
      </c>
      <c r="FV4" s="44">
        <v>2</v>
      </c>
      <c r="FW4" s="45">
        <v>355</v>
      </c>
      <c r="FX4" s="45">
        <v>12</v>
      </c>
    </row>
    <row r="5" spans="1:180" ht="15" x14ac:dyDescent="0.25">
      <c r="A5" s="355">
        <v>3</v>
      </c>
      <c r="B5" s="44">
        <f>SUM(B4)</f>
        <v>259</v>
      </c>
      <c r="D5" s="355">
        <v>3</v>
      </c>
      <c r="E5" s="288">
        <v>250</v>
      </c>
      <c r="G5" s="355">
        <v>3</v>
      </c>
      <c r="H5" s="288">
        <v>247</v>
      </c>
      <c r="J5" s="355">
        <v>3</v>
      </c>
      <c r="K5" s="288">
        <v>247</v>
      </c>
      <c r="M5" s="355">
        <v>3</v>
      </c>
      <c r="N5" s="288"/>
      <c r="P5" s="355">
        <v>3</v>
      </c>
      <c r="Q5" s="288">
        <v>235</v>
      </c>
      <c r="S5" s="355">
        <v>3</v>
      </c>
      <c r="T5" s="288">
        <v>242</v>
      </c>
      <c r="V5" s="355">
        <v>3</v>
      </c>
      <c r="W5" s="288">
        <v>237</v>
      </c>
      <c r="Y5" s="355">
        <v>3</v>
      </c>
      <c r="Z5" s="288">
        <v>233</v>
      </c>
      <c r="AB5" s="355">
        <v>3</v>
      </c>
      <c r="AC5" s="44">
        <f>SUM(AC3:AC4)</f>
        <v>458</v>
      </c>
      <c r="AE5" s="355">
        <v>3</v>
      </c>
      <c r="AF5" s="288">
        <v>251</v>
      </c>
      <c r="AH5" s="355">
        <v>3</v>
      </c>
      <c r="AI5" s="288">
        <v>253</v>
      </c>
      <c r="AK5" s="355">
        <v>3</v>
      </c>
      <c r="AL5" s="288"/>
      <c r="AN5" s="355">
        <v>3</v>
      </c>
      <c r="AO5" s="288">
        <v>258</v>
      </c>
      <c r="AQ5" s="355">
        <v>3</v>
      </c>
      <c r="AR5" s="288">
        <v>268</v>
      </c>
      <c r="AT5" s="355">
        <v>3</v>
      </c>
      <c r="AU5" s="288"/>
      <c r="AW5" s="355">
        <v>3</v>
      </c>
      <c r="AX5" s="288"/>
      <c r="AZ5" s="355">
        <v>3</v>
      </c>
      <c r="BA5" s="288">
        <v>250</v>
      </c>
      <c r="BC5" s="355">
        <v>3</v>
      </c>
      <c r="BD5" s="288"/>
      <c r="BF5" s="355">
        <v>3</v>
      </c>
      <c r="BG5" s="45">
        <v>247</v>
      </c>
      <c r="BI5" s="355">
        <v>3</v>
      </c>
      <c r="BJ5" s="44">
        <f>SUM(BJ3:BJ4)</f>
        <v>493</v>
      </c>
      <c r="BL5" s="355">
        <v>3</v>
      </c>
      <c r="BM5" s="45">
        <v>252</v>
      </c>
      <c r="BO5" s="355">
        <v>3</v>
      </c>
      <c r="BP5" s="45">
        <v>246</v>
      </c>
      <c r="BR5" s="355">
        <v>3</v>
      </c>
      <c r="BS5" s="44">
        <f>SUM(BS3:BS4)</f>
        <v>513</v>
      </c>
      <c r="BU5" s="355">
        <v>3</v>
      </c>
      <c r="BV5" s="45">
        <v>274</v>
      </c>
      <c r="BX5" s="355">
        <v>3</v>
      </c>
      <c r="BY5" s="45">
        <v>267</v>
      </c>
      <c r="CA5" s="355">
        <v>3</v>
      </c>
      <c r="CB5" s="45">
        <v>269</v>
      </c>
      <c r="CD5" s="355">
        <v>3</v>
      </c>
      <c r="CE5" s="45">
        <v>286</v>
      </c>
      <c r="CG5" s="355">
        <v>3</v>
      </c>
      <c r="CH5" s="45">
        <v>271</v>
      </c>
      <c r="CJ5" s="44">
        <v>3</v>
      </c>
      <c r="CK5" s="44">
        <f>SUM(CK3:CK4)</f>
        <v>479</v>
      </c>
      <c r="CM5" s="44">
        <v>3</v>
      </c>
      <c r="CN5" s="45">
        <v>264</v>
      </c>
      <c r="CO5" s="44"/>
      <c r="CP5" s="44">
        <v>3</v>
      </c>
      <c r="CQ5" s="45">
        <v>249</v>
      </c>
      <c r="CS5" s="44">
        <v>3</v>
      </c>
      <c r="CV5" s="44">
        <v>3</v>
      </c>
      <c r="CW5" s="45">
        <v>246</v>
      </c>
      <c r="CY5" s="44">
        <v>3</v>
      </c>
      <c r="CZ5" s="45">
        <v>264</v>
      </c>
      <c r="DB5" s="44">
        <v>3</v>
      </c>
      <c r="DE5" s="44">
        <v>3</v>
      </c>
      <c r="DF5" s="45">
        <v>292</v>
      </c>
      <c r="DH5" s="44">
        <v>3</v>
      </c>
      <c r="DI5" s="357">
        <f>SUM(DI3:DI4)</f>
        <v>576</v>
      </c>
      <c r="DK5" s="44">
        <v>3</v>
      </c>
      <c r="DL5" s="357">
        <f>SUM(DL3:DL4)</f>
        <v>580</v>
      </c>
      <c r="DM5" s="357"/>
      <c r="DN5" s="44">
        <v>3</v>
      </c>
      <c r="DO5" s="45">
        <v>278</v>
      </c>
      <c r="DQ5" s="44">
        <v>3</v>
      </c>
      <c r="DR5" s="45">
        <v>278</v>
      </c>
      <c r="DT5" s="44">
        <v>3</v>
      </c>
      <c r="DW5" s="44">
        <v>3</v>
      </c>
      <c r="DX5" s="45">
        <v>282</v>
      </c>
      <c r="DZ5" s="44">
        <v>3</v>
      </c>
      <c r="EA5" s="45">
        <v>293</v>
      </c>
      <c r="EC5" s="44">
        <v>3</v>
      </c>
      <c r="ED5" s="288" t="s">
        <v>192</v>
      </c>
      <c r="EF5" s="44">
        <v>3</v>
      </c>
      <c r="EG5" s="45">
        <v>318</v>
      </c>
      <c r="EI5" s="44">
        <v>3</v>
      </c>
      <c r="EJ5" s="357">
        <f>SUM(EJ3:EJ4)</f>
        <v>665</v>
      </c>
      <c r="EL5" s="357">
        <v>3</v>
      </c>
      <c r="EM5" s="45">
        <v>350</v>
      </c>
      <c r="EO5" s="44">
        <v>3</v>
      </c>
      <c r="EP5" s="45">
        <v>347</v>
      </c>
      <c r="ER5" s="44">
        <v>3</v>
      </c>
      <c r="EU5" s="44">
        <v>3</v>
      </c>
      <c r="EX5" s="44">
        <v>3</v>
      </c>
      <c r="EY5" s="45">
        <v>390</v>
      </c>
      <c r="FA5" s="44">
        <v>3</v>
      </c>
      <c r="FB5" s="45">
        <v>364</v>
      </c>
      <c r="FD5" s="44">
        <v>3</v>
      </c>
      <c r="FE5" s="288">
        <v>356</v>
      </c>
      <c r="FF5" s="288"/>
      <c r="FG5" s="44">
        <v>3</v>
      </c>
      <c r="FH5" s="45">
        <v>352</v>
      </c>
      <c r="FI5" s="44"/>
      <c r="FJ5" s="44">
        <v>3</v>
      </c>
      <c r="FK5" s="357">
        <f>SUM(FK3:FK4)</f>
        <v>684</v>
      </c>
      <c r="FL5" s="357">
        <f>SUM(FL3:FL4)</f>
        <v>77</v>
      </c>
      <c r="FM5" s="44">
        <v>3</v>
      </c>
      <c r="FN5" s="45">
        <v>331</v>
      </c>
      <c r="FO5" s="45">
        <v>312</v>
      </c>
      <c r="FP5" s="44">
        <v>3</v>
      </c>
      <c r="FQ5" s="45">
        <v>330</v>
      </c>
      <c r="FR5" s="45">
        <v>7</v>
      </c>
      <c r="FS5" s="44">
        <v>3</v>
      </c>
      <c r="FV5" s="44">
        <v>3</v>
      </c>
      <c r="FW5" s="45">
        <v>349</v>
      </c>
      <c r="FX5" s="45">
        <v>8</v>
      </c>
    </row>
    <row r="6" spans="1:180" ht="15" x14ac:dyDescent="0.25">
      <c r="A6" s="355">
        <v>4</v>
      </c>
      <c r="B6" s="44"/>
      <c r="D6" s="355">
        <v>4</v>
      </c>
      <c r="E6" s="288">
        <v>251</v>
      </c>
      <c r="G6" s="355">
        <v>4</v>
      </c>
      <c r="H6" s="288">
        <v>243</v>
      </c>
      <c r="J6" s="355">
        <v>4</v>
      </c>
      <c r="K6" s="44">
        <f>SUM(K3:K5)</f>
        <v>752</v>
      </c>
      <c r="M6" s="355">
        <v>4</v>
      </c>
      <c r="N6" s="288">
        <v>242</v>
      </c>
      <c r="P6" s="355">
        <v>4</v>
      </c>
      <c r="Q6" s="288">
        <v>233</v>
      </c>
      <c r="S6" s="355">
        <v>4</v>
      </c>
      <c r="T6" s="44">
        <f>SUM(T3:T5)</f>
        <v>740</v>
      </c>
      <c r="V6" s="355">
        <v>4</v>
      </c>
      <c r="W6" s="288">
        <v>236</v>
      </c>
      <c r="Y6" s="355">
        <v>4</v>
      </c>
      <c r="Z6" s="288">
        <v>230</v>
      </c>
      <c r="AB6" s="355">
        <v>4</v>
      </c>
      <c r="AC6" s="44"/>
      <c r="AE6" s="355">
        <v>4</v>
      </c>
      <c r="AF6" s="288">
        <v>254</v>
      </c>
      <c r="AH6" s="355">
        <v>4</v>
      </c>
      <c r="AI6" s="288">
        <v>252</v>
      </c>
      <c r="AK6" s="355">
        <v>4</v>
      </c>
      <c r="AL6" s="288">
        <v>252</v>
      </c>
      <c r="AN6" s="355">
        <v>4</v>
      </c>
      <c r="AO6" s="288">
        <v>259</v>
      </c>
      <c r="AQ6" s="355">
        <v>4</v>
      </c>
      <c r="AR6" s="288">
        <v>268</v>
      </c>
      <c r="AT6" s="355">
        <v>4</v>
      </c>
      <c r="AU6" s="288">
        <v>250</v>
      </c>
      <c r="AW6" s="355">
        <v>4</v>
      </c>
      <c r="AX6" s="288"/>
      <c r="AZ6" s="355">
        <v>4</v>
      </c>
      <c r="BA6" s="44">
        <f>SUM(BA3:BA5)</f>
        <v>747</v>
      </c>
      <c r="BC6" s="355">
        <v>4</v>
      </c>
      <c r="BD6" s="288">
        <v>251</v>
      </c>
      <c r="BF6" s="355">
        <v>4</v>
      </c>
      <c r="BG6" s="45">
        <v>243</v>
      </c>
      <c r="BI6" s="355">
        <v>4</v>
      </c>
      <c r="BL6" s="355">
        <v>4</v>
      </c>
      <c r="BM6" s="45">
        <v>245</v>
      </c>
      <c r="BO6" s="355">
        <v>4</v>
      </c>
      <c r="BP6" s="45">
        <v>246</v>
      </c>
      <c r="BR6" s="355">
        <v>4</v>
      </c>
      <c r="BU6" s="355">
        <v>4</v>
      </c>
      <c r="BV6" s="45">
        <v>266</v>
      </c>
      <c r="BX6" s="355">
        <v>4</v>
      </c>
      <c r="BY6" s="44">
        <v>267</v>
      </c>
      <c r="CA6" s="355">
        <v>4</v>
      </c>
      <c r="CB6" s="44">
        <f>SUM(CB3:CB5)</f>
        <v>811</v>
      </c>
      <c r="CD6" s="355">
        <v>4</v>
      </c>
      <c r="CE6" s="45">
        <v>269</v>
      </c>
      <c r="CG6" s="355">
        <v>4</v>
      </c>
      <c r="CH6" s="45">
        <v>261</v>
      </c>
      <c r="CJ6" s="44">
        <v>4</v>
      </c>
      <c r="CM6" s="44">
        <v>4</v>
      </c>
      <c r="CN6" s="45">
        <v>240</v>
      </c>
      <c r="CO6" s="44"/>
      <c r="CP6" s="44">
        <v>4</v>
      </c>
      <c r="CQ6" s="45">
        <v>254</v>
      </c>
      <c r="CS6" s="44">
        <v>4</v>
      </c>
      <c r="CT6" s="45">
        <v>242</v>
      </c>
      <c r="CV6" s="44">
        <v>4</v>
      </c>
      <c r="CW6" s="45">
        <v>254</v>
      </c>
      <c r="CY6" s="44">
        <v>4</v>
      </c>
      <c r="CZ6" s="44">
        <f>SUM(CZ3:CZ5)</f>
        <v>790</v>
      </c>
      <c r="DB6" s="44">
        <v>4</v>
      </c>
      <c r="DC6" s="45">
        <v>280</v>
      </c>
      <c r="DE6" s="44">
        <v>4</v>
      </c>
      <c r="DF6" s="45">
        <v>300</v>
      </c>
      <c r="DH6" s="44">
        <v>4</v>
      </c>
      <c r="DK6" s="44">
        <v>4</v>
      </c>
      <c r="DN6" s="44">
        <v>4</v>
      </c>
      <c r="DO6" s="45">
        <v>285</v>
      </c>
      <c r="DQ6" s="44">
        <v>4</v>
      </c>
      <c r="DR6" s="45">
        <v>271</v>
      </c>
      <c r="DT6" s="44">
        <v>4</v>
      </c>
      <c r="DU6" s="45">
        <v>289</v>
      </c>
      <c r="DW6" s="44">
        <v>4</v>
      </c>
      <c r="DX6" s="44" t="s">
        <v>320</v>
      </c>
      <c r="DZ6" s="44">
        <v>4</v>
      </c>
      <c r="EA6" s="357">
        <f>SUM(EA3:EA5)</f>
        <v>875</v>
      </c>
      <c r="EC6" s="44">
        <v>4</v>
      </c>
      <c r="ED6" s="45">
        <v>309</v>
      </c>
      <c r="EF6" s="44">
        <v>4</v>
      </c>
      <c r="EG6" s="45">
        <v>314</v>
      </c>
      <c r="EI6" s="44">
        <v>4</v>
      </c>
      <c r="EL6" s="357">
        <v>4</v>
      </c>
      <c r="EM6" s="45">
        <v>340</v>
      </c>
      <c r="EO6" s="44">
        <v>4</v>
      </c>
      <c r="EP6" s="45">
        <v>350</v>
      </c>
      <c r="ER6" s="44">
        <v>4</v>
      </c>
      <c r="ES6" s="45">
        <v>370</v>
      </c>
      <c r="EU6" s="44">
        <v>4</v>
      </c>
      <c r="EV6" s="45">
        <v>387</v>
      </c>
      <c r="EX6" s="44">
        <v>4</v>
      </c>
      <c r="EY6" s="45">
        <v>379</v>
      </c>
      <c r="FA6" s="44">
        <v>4</v>
      </c>
      <c r="FB6" s="357">
        <f>SUM(FB3:FB5)</f>
        <v>1093</v>
      </c>
      <c r="FD6" s="44">
        <v>4</v>
      </c>
      <c r="FE6" s="288">
        <v>351</v>
      </c>
      <c r="FF6" s="288"/>
      <c r="FG6" s="44">
        <v>4</v>
      </c>
      <c r="FH6" s="357" t="s">
        <v>192</v>
      </c>
      <c r="FI6" s="44"/>
      <c r="FJ6" s="44">
        <v>4</v>
      </c>
      <c r="FM6" s="44">
        <v>4</v>
      </c>
      <c r="FN6" s="45">
        <v>333</v>
      </c>
      <c r="FO6" s="45">
        <v>200</v>
      </c>
      <c r="FP6" s="44">
        <v>4</v>
      </c>
      <c r="FQ6" s="45">
        <v>335</v>
      </c>
      <c r="FR6" s="45">
        <v>61</v>
      </c>
      <c r="FS6" s="44">
        <v>4</v>
      </c>
      <c r="FT6" s="45">
        <v>343</v>
      </c>
      <c r="FU6" s="45">
        <v>2</v>
      </c>
      <c r="FV6" s="44">
        <v>4</v>
      </c>
      <c r="FW6" s="45">
        <v>354</v>
      </c>
      <c r="FX6" s="45">
        <v>327</v>
      </c>
    </row>
    <row r="7" spans="1:180" ht="15" x14ac:dyDescent="0.25">
      <c r="A7" s="355">
        <v>5</v>
      </c>
      <c r="B7" s="288">
        <v>262</v>
      </c>
      <c r="D7" s="355">
        <v>5</v>
      </c>
      <c r="E7" s="288">
        <v>251</v>
      </c>
      <c r="G7" s="355">
        <v>5</v>
      </c>
      <c r="H7" s="288">
        <v>242</v>
      </c>
      <c r="J7" s="355">
        <v>5</v>
      </c>
      <c r="K7" s="288"/>
      <c r="M7" s="355">
        <v>5</v>
      </c>
      <c r="N7" s="288">
        <v>235</v>
      </c>
      <c r="P7" s="355">
        <v>5</v>
      </c>
      <c r="Q7" s="288">
        <v>237</v>
      </c>
      <c r="S7" s="355">
        <v>5</v>
      </c>
      <c r="T7" s="288"/>
      <c r="V7" s="355">
        <v>5</v>
      </c>
      <c r="W7" s="288">
        <v>236</v>
      </c>
      <c r="Y7" s="355">
        <v>5</v>
      </c>
      <c r="Z7" s="44">
        <f>SUM(Z3:Z6)</f>
        <v>926</v>
      </c>
      <c r="AB7" s="355">
        <v>5</v>
      </c>
      <c r="AC7" s="288">
        <v>232</v>
      </c>
      <c r="AE7" s="355">
        <v>5</v>
      </c>
      <c r="AF7" s="288">
        <v>255</v>
      </c>
      <c r="AH7" s="355">
        <v>5</v>
      </c>
      <c r="AI7" s="44">
        <f>SUM(AI3:AI6)</f>
        <v>1009</v>
      </c>
      <c r="AK7" s="355">
        <v>5</v>
      </c>
      <c r="AL7" s="288">
        <v>253</v>
      </c>
      <c r="AN7" s="355">
        <v>5</v>
      </c>
      <c r="AO7" s="288">
        <v>261</v>
      </c>
      <c r="AQ7" s="355">
        <v>5</v>
      </c>
      <c r="AR7" s="44">
        <f>SUM(AR3:AR6)</f>
        <v>1067</v>
      </c>
      <c r="AT7" s="355">
        <v>5</v>
      </c>
      <c r="AU7" s="288">
        <v>245</v>
      </c>
      <c r="AW7" s="355">
        <v>5</v>
      </c>
      <c r="AX7" s="44"/>
      <c r="AZ7" s="355">
        <v>5</v>
      </c>
      <c r="BA7" s="44"/>
      <c r="BC7" s="355">
        <v>5</v>
      </c>
      <c r="BD7" s="288">
        <v>255</v>
      </c>
      <c r="BF7" s="355">
        <v>5</v>
      </c>
      <c r="BG7" s="45">
        <v>242</v>
      </c>
      <c r="BI7" s="355">
        <v>5</v>
      </c>
      <c r="BL7" s="355">
        <v>5</v>
      </c>
      <c r="BM7" s="45">
        <v>245</v>
      </c>
      <c r="BO7" s="355">
        <v>5</v>
      </c>
      <c r="BP7" s="44">
        <f>SUM(BP3:BP6)</f>
        <v>990</v>
      </c>
      <c r="BR7" s="355">
        <v>5</v>
      </c>
      <c r="BS7" s="45">
        <v>260</v>
      </c>
      <c r="BU7" s="355">
        <v>5</v>
      </c>
      <c r="BV7" s="45">
        <v>272</v>
      </c>
      <c r="BX7" s="355">
        <v>5</v>
      </c>
      <c r="CA7" s="355">
        <v>5</v>
      </c>
      <c r="CD7" s="355">
        <v>5</v>
      </c>
      <c r="CE7" s="45">
        <v>279</v>
      </c>
      <c r="CG7" s="355">
        <v>5</v>
      </c>
      <c r="CH7" s="45">
        <v>270</v>
      </c>
      <c r="CJ7" s="44">
        <v>5</v>
      </c>
      <c r="CK7" s="45">
        <v>250</v>
      </c>
      <c r="CM7" s="44">
        <v>5</v>
      </c>
      <c r="CN7" s="45">
        <v>257</v>
      </c>
      <c r="CO7" s="44"/>
      <c r="CP7" s="44">
        <v>5</v>
      </c>
      <c r="CQ7" s="44">
        <f>SUM(CQ3:CQ6)</f>
        <v>1014</v>
      </c>
      <c r="CS7" s="44">
        <v>5</v>
      </c>
      <c r="CT7" s="45">
        <v>245</v>
      </c>
      <c r="CV7" s="44">
        <v>5</v>
      </c>
      <c r="CW7" s="45">
        <v>249</v>
      </c>
      <c r="CY7" s="44">
        <v>5</v>
      </c>
      <c r="DB7" s="44">
        <v>5</v>
      </c>
      <c r="DC7" s="45">
        <v>271</v>
      </c>
      <c r="DE7" s="44">
        <v>5</v>
      </c>
      <c r="DF7" s="45">
        <v>299</v>
      </c>
      <c r="DH7" s="44">
        <v>5</v>
      </c>
      <c r="DI7" s="45">
        <v>297</v>
      </c>
      <c r="DK7" s="44">
        <v>5</v>
      </c>
      <c r="DL7" s="45">
        <v>299</v>
      </c>
      <c r="DN7" s="44">
        <v>5</v>
      </c>
      <c r="DO7" s="45">
        <v>283</v>
      </c>
      <c r="DQ7" s="44">
        <v>5</v>
      </c>
      <c r="DR7" s="357">
        <f>SUM(DR3:DR6)</f>
        <v>1102</v>
      </c>
      <c r="DT7" s="44">
        <v>5</v>
      </c>
      <c r="DU7" s="45">
        <v>283</v>
      </c>
      <c r="DW7" s="44">
        <v>5</v>
      </c>
      <c r="DX7" s="45">
        <v>284</v>
      </c>
      <c r="DZ7" s="44">
        <v>5</v>
      </c>
      <c r="EC7" s="44">
        <v>5</v>
      </c>
      <c r="ED7" s="45">
        <v>314</v>
      </c>
      <c r="EF7" s="44">
        <v>5</v>
      </c>
      <c r="EG7" s="45">
        <v>317</v>
      </c>
      <c r="EI7" s="44">
        <v>5</v>
      </c>
      <c r="EJ7" s="45">
        <v>342</v>
      </c>
      <c r="EL7" s="357">
        <v>5</v>
      </c>
      <c r="EM7" s="45">
        <v>348</v>
      </c>
      <c r="EO7" s="44">
        <v>5</v>
      </c>
      <c r="EP7" s="357">
        <f>SUM(EP4:EP6)</f>
        <v>1055</v>
      </c>
      <c r="ER7" s="44">
        <v>5</v>
      </c>
      <c r="ES7" s="45">
        <v>365</v>
      </c>
      <c r="EU7" s="44">
        <v>5</v>
      </c>
      <c r="EV7" s="45">
        <v>385</v>
      </c>
      <c r="EX7" s="44">
        <v>5</v>
      </c>
      <c r="EY7" s="45">
        <v>376</v>
      </c>
      <c r="FA7" s="44">
        <v>5</v>
      </c>
      <c r="FD7" s="44">
        <v>5</v>
      </c>
      <c r="FE7" s="288">
        <v>350</v>
      </c>
      <c r="FF7" s="288"/>
      <c r="FG7" s="44">
        <v>5</v>
      </c>
      <c r="FH7" s="45">
        <v>348</v>
      </c>
      <c r="FI7" s="44"/>
      <c r="FJ7" s="44">
        <v>5</v>
      </c>
      <c r="FK7" s="45">
        <v>350</v>
      </c>
      <c r="FL7" s="45">
        <v>4</v>
      </c>
      <c r="FM7" s="44">
        <v>5</v>
      </c>
      <c r="FN7" s="45">
        <v>319</v>
      </c>
      <c r="FO7" s="45">
        <v>7</v>
      </c>
      <c r="FP7" s="44">
        <v>5</v>
      </c>
      <c r="FQ7" s="44">
        <f>SUM(FQ3:FQ6)</f>
        <v>1335</v>
      </c>
      <c r="FR7" s="44">
        <f>SUM(FR3:FR6)</f>
        <v>369</v>
      </c>
      <c r="FS7" s="44">
        <v>5</v>
      </c>
      <c r="FT7" s="45">
        <v>345</v>
      </c>
      <c r="FU7" s="45">
        <v>3</v>
      </c>
      <c r="FV7" s="44">
        <v>5</v>
      </c>
      <c r="FW7" s="45">
        <v>348</v>
      </c>
      <c r="FX7" s="45">
        <v>39</v>
      </c>
    </row>
    <row r="8" spans="1:180" ht="15" x14ac:dyDescent="0.25">
      <c r="A8" s="355">
        <v>6</v>
      </c>
      <c r="B8" s="288">
        <v>258</v>
      </c>
      <c r="D8" s="355">
        <v>6</v>
      </c>
      <c r="E8" s="288">
        <v>253</v>
      </c>
      <c r="G8" s="355">
        <v>6</v>
      </c>
      <c r="H8" s="288">
        <v>245</v>
      </c>
      <c r="J8" s="355">
        <v>6</v>
      </c>
      <c r="K8" s="288">
        <v>247</v>
      </c>
      <c r="M8" s="355">
        <v>6</v>
      </c>
      <c r="N8" s="288">
        <v>238</v>
      </c>
      <c r="P8" s="355">
        <v>6</v>
      </c>
      <c r="Q8" s="44">
        <f>SUM(Q3:Q7)</f>
        <v>1171</v>
      </c>
      <c r="S8" s="355">
        <v>6</v>
      </c>
      <c r="T8" s="288">
        <v>242</v>
      </c>
      <c r="V8" s="355">
        <v>6</v>
      </c>
      <c r="W8" s="288">
        <v>234</v>
      </c>
      <c r="Y8" s="355">
        <v>6</v>
      </c>
      <c r="Z8" s="288"/>
      <c r="AB8" s="355">
        <v>6</v>
      </c>
      <c r="AC8" s="288">
        <v>229</v>
      </c>
      <c r="AE8" s="355">
        <v>6</v>
      </c>
      <c r="AF8" s="288">
        <v>252</v>
      </c>
      <c r="AH8" s="355">
        <v>6</v>
      </c>
      <c r="AI8" s="288"/>
      <c r="AK8" s="355">
        <v>6</v>
      </c>
      <c r="AL8" s="288">
        <v>258</v>
      </c>
      <c r="AN8" s="355">
        <v>6</v>
      </c>
      <c r="AO8" s="44">
        <f>SUM(AO3:AO7)</f>
        <v>1294</v>
      </c>
      <c r="AQ8" s="355">
        <v>6</v>
      </c>
      <c r="AR8" s="288"/>
      <c r="AT8" s="355">
        <v>6</v>
      </c>
      <c r="AU8" s="288">
        <v>243</v>
      </c>
      <c r="AW8" s="355">
        <v>6</v>
      </c>
      <c r="AX8" s="288"/>
      <c r="AZ8" s="355">
        <v>6</v>
      </c>
      <c r="BA8" s="288">
        <v>258</v>
      </c>
      <c r="BC8" s="355">
        <v>6</v>
      </c>
      <c r="BD8" s="288">
        <v>252</v>
      </c>
      <c r="BF8" s="355">
        <v>6</v>
      </c>
      <c r="BG8" s="44">
        <f>SUM(BG3:BG7)</f>
        <v>1231</v>
      </c>
      <c r="BI8" s="355">
        <v>6</v>
      </c>
      <c r="BJ8" s="45">
        <v>253</v>
      </c>
      <c r="BL8" s="355">
        <v>6</v>
      </c>
      <c r="BM8" s="45">
        <v>245</v>
      </c>
      <c r="BO8" s="355">
        <v>6</v>
      </c>
      <c r="BR8" s="355">
        <v>6</v>
      </c>
      <c r="BS8" s="45">
        <v>256</v>
      </c>
      <c r="BU8" s="355">
        <v>6</v>
      </c>
      <c r="BV8" s="45">
        <v>270</v>
      </c>
      <c r="BX8" s="355">
        <v>6</v>
      </c>
      <c r="BY8" s="45">
        <v>276</v>
      </c>
      <c r="CA8" s="355">
        <v>6</v>
      </c>
      <c r="CB8" s="45">
        <v>273</v>
      </c>
      <c r="CD8" s="355">
        <v>6</v>
      </c>
      <c r="CE8" s="45">
        <v>266</v>
      </c>
      <c r="CG8" s="355">
        <v>6</v>
      </c>
      <c r="CH8" s="44">
        <f>SUM(CH3:CH7)</f>
        <v>1341</v>
      </c>
      <c r="CJ8" s="44">
        <v>6</v>
      </c>
      <c r="CK8" s="45">
        <v>243</v>
      </c>
      <c r="CM8" s="44">
        <v>6</v>
      </c>
      <c r="CN8" s="45">
        <v>240</v>
      </c>
      <c r="CO8" s="44"/>
      <c r="CP8" s="44">
        <v>6</v>
      </c>
      <c r="CS8" s="44">
        <v>6</v>
      </c>
      <c r="CT8" s="45">
        <v>248</v>
      </c>
      <c r="CV8" s="44">
        <v>6</v>
      </c>
      <c r="CW8" s="45">
        <v>252</v>
      </c>
      <c r="CY8" s="44">
        <v>6</v>
      </c>
      <c r="CZ8" s="45">
        <v>274</v>
      </c>
      <c r="DB8" s="44">
        <v>6</v>
      </c>
      <c r="DC8" s="45">
        <v>278</v>
      </c>
      <c r="DE8" s="44">
        <v>6</v>
      </c>
      <c r="DF8" s="357">
        <f>SUM(DF4:DF7)</f>
        <v>1171</v>
      </c>
      <c r="DH8" s="44">
        <v>6</v>
      </c>
      <c r="DI8" s="45">
        <v>286</v>
      </c>
      <c r="DK8" s="44">
        <v>6</v>
      </c>
      <c r="DL8" s="45">
        <v>294</v>
      </c>
      <c r="DN8" s="44">
        <v>6</v>
      </c>
      <c r="DO8" s="45">
        <v>280</v>
      </c>
      <c r="DQ8" s="44">
        <v>6</v>
      </c>
      <c r="DT8" s="44">
        <v>6</v>
      </c>
      <c r="DU8" s="45">
        <v>290</v>
      </c>
      <c r="DW8" s="44">
        <v>6</v>
      </c>
      <c r="DX8" s="45">
        <v>291</v>
      </c>
      <c r="DZ8" s="44">
        <v>6</v>
      </c>
      <c r="EA8" s="45">
        <v>296</v>
      </c>
      <c r="EC8" s="44">
        <v>6</v>
      </c>
      <c r="ED8" s="45">
        <v>309</v>
      </c>
      <c r="EF8" s="44">
        <v>6</v>
      </c>
      <c r="EG8" s="357">
        <f>SUM(EG3:EG7)</f>
        <v>1581</v>
      </c>
      <c r="EI8" s="44">
        <v>6</v>
      </c>
      <c r="EJ8" s="45">
        <v>335</v>
      </c>
      <c r="EL8" s="357">
        <v>6</v>
      </c>
      <c r="EM8" s="45">
        <v>337</v>
      </c>
      <c r="EO8" s="44">
        <v>6</v>
      </c>
      <c r="ER8" s="44">
        <v>6</v>
      </c>
      <c r="ES8" s="45">
        <v>374</v>
      </c>
      <c r="EU8" s="44">
        <v>6</v>
      </c>
      <c r="EV8" s="45">
        <v>384</v>
      </c>
      <c r="EX8" s="44">
        <v>6</v>
      </c>
      <c r="EY8" s="357">
        <f>SUM(EY3:EY7)</f>
        <v>1923</v>
      </c>
      <c r="FA8" s="44">
        <v>6</v>
      </c>
      <c r="FB8" s="45">
        <v>366</v>
      </c>
      <c r="FD8" s="44">
        <v>6</v>
      </c>
      <c r="FE8" s="288">
        <v>337</v>
      </c>
      <c r="FF8" s="288"/>
      <c r="FG8" s="44">
        <v>6</v>
      </c>
      <c r="FH8" s="357">
        <f>SUM(FH3:FH7)</f>
        <v>1400</v>
      </c>
      <c r="FI8" s="44"/>
      <c r="FJ8" s="44">
        <v>6</v>
      </c>
      <c r="FK8" s="45">
        <v>340</v>
      </c>
      <c r="FL8" s="45">
        <v>20</v>
      </c>
      <c r="FM8" s="44">
        <v>6</v>
      </c>
      <c r="FN8" s="45">
        <v>326</v>
      </c>
      <c r="FO8" s="45">
        <v>57</v>
      </c>
      <c r="FP8" s="44">
        <v>6</v>
      </c>
      <c r="FS8" s="44">
        <v>6</v>
      </c>
      <c r="FT8" s="45">
        <v>354</v>
      </c>
      <c r="FU8" s="45">
        <v>80</v>
      </c>
      <c r="FV8" s="44">
        <v>6</v>
      </c>
      <c r="FW8" s="45">
        <v>349</v>
      </c>
      <c r="FX8" s="45">
        <v>68</v>
      </c>
    </row>
    <row r="9" spans="1:180" ht="15" x14ac:dyDescent="0.25">
      <c r="A9" s="355">
        <v>7</v>
      </c>
      <c r="B9" s="288">
        <v>256</v>
      </c>
      <c r="D9" s="355">
        <v>7</v>
      </c>
      <c r="E9" s="44">
        <f>SUM(E4:E8)</f>
        <v>1264</v>
      </c>
      <c r="G9" s="355">
        <v>7</v>
      </c>
      <c r="H9" s="44">
        <f>SUM(H4:H8)</f>
        <v>1225</v>
      </c>
      <c r="J9" s="355">
        <v>7</v>
      </c>
      <c r="K9" s="288">
        <v>243</v>
      </c>
      <c r="M9" s="355">
        <v>7</v>
      </c>
      <c r="N9" s="288">
        <v>240</v>
      </c>
      <c r="P9" s="355">
        <v>7</v>
      </c>
      <c r="Q9" s="288"/>
      <c r="S9" s="355">
        <v>7</v>
      </c>
      <c r="T9" s="288">
        <v>238</v>
      </c>
      <c r="V9" s="355">
        <v>7</v>
      </c>
      <c r="W9" s="288">
        <v>237</v>
      </c>
      <c r="Y9" s="355">
        <v>7</v>
      </c>
      <c r="Z9" s="288">
        <v>232</v>
      </c>
      <c r="AB9" s="355">
        <v>7</v>
      </c>
      <c r="AC9" s="288">
        <v>225</v>
      </c>
      <c r="AE9" s="355">
        <v>7</v>
      </c>
      <c r="AF9" s="44">
        <f>SUM(AF4:AF8)</f>
        <v>1262</v>
      </c>
      <c r="AH9" s="355">
        <v>7</v>
      </c>
      <c r="AI9" s="288">
        <v>253</v>
      </c>
      <c r="AK9" s="355">
        <v>7</v>
      </c>
      <c r="AL9" s="288">
        <v>258</v>
      </c>
      <c r="AN9" s="355">
        <v>7</v>
      </c>
      <c r="AO9" s="288"/>
      <c r="AQ9" s="355">
        <v>7</v>
      </c>
      <c r="AR9" s="288">
        <v>265</v>
      </c>
      <c r="AT9" s="355">
        <v>7</v>
      </c>
      <c r="AU9" s="288">
        <v>244</v>
      </c>
      <c r="AW9" s="355">
        <v>7</v>
      </c>
      <c r="AX9" s="288"/>
      <c r="AZ9" s="355">
        <v>7</v>
      </c>
      <c r="BA9" s="288">
        <v>253</v>
      </c>
      <c r="BC9" s="355">
        <v>7</v>
      </c>
      <c r="BD9" s="288">
        <v>255</v>
      </c>
      <c r="BF9" s="355">
        <v>7</v>
      </c>
      <c r="BI9" s="355">
        <v>7</v>
      </c>
      <c r="BJ9" s="45">
        <v>250</v>
      </c>
      <c r="BL9" s="355">
        <v>7</v>
      </c>
      <c r="BM9" s="45">
        <v>246</v>
      </c>
      <c r="BO9" s="355">
        <v>7</v>
      </c>
      <c r="BP9" s="45">
        <v>251</v>
      </c>
      <c r="BR9" s="355">
        <v>7</v>
      </c>
      <c r="BS9" s="45">
        <v>258</v>
      </c>
      <c r="BU9" s="355">
        <v>7</v>
      </c>
      <c r="BV9" s="44">
        <f>SUM(BV4:BV8)</f>
        <v>1357</v>
      </c>
      <c r="BX9" s="355">
        <v>7</v>
      </c>
      <c r="BY9" s="45">
        <v>263</v>
      </c>
      <c r="CA9" s="355">
        <v>7</v>
      </c>
      <c r="CB9" s="45">
        <v>263</v>
      </c>
      <c r="CD9" s="355">
        <v>7</v>
      </c>
      <c r="CE9" s="45">
        <v>272</v>
      </c>
      <c r="CG9" s="355">
        <v>7</v>
      </c>
      <c r="CJ9" s="44">
        <v>7</v>
      </c>
      <c r="CK9" s="45">
        <v>249</v>
      </c>
      <c r="CM9" s="44">
        <v>7</v>
      </c>
      <c r="CN9" s="45">
        <v>256</v>
      </c>
      <c r="CO9" s="44"/>
      <c r="CP9" s="44">
        <v>7</v>
      </c>
      <c r="CQ9" s="45">
        <v>264</v>
      </c>
      <c r="CS9" s="44">
        <v>7</v>
      </c>
      <c r="CT9" s="45">
        <v>245</v>
      </c>
      <c r="CV9" s="44">
        <v>7</v>
      </c>
      <c r="CW9" s="44">
        <f>SUM(CW4:CW8)</f>
        <v>1260</v>
      </c>
      <c r="CY9" s="44">
        <v>7</v>
      </c>
      <c r="CZ9" s="45">
        <v>261</v>
      </c>
      <c r="DB9" s="44">
        <v>7</v>
      </c>
      <c r="DC9" s="45">
        <v>275</v>
      </c>
      <c r="DE9" s="44">
        <v>7</v>
      </c>
      <c r="DH9" s="44">
        <v>7</v>
      </c>
      <c r="DI9" s="45">
        <v>295</v>
      </c>
      <c r="DK9" s="44">
        <v>7</v>
      </c>
      <c r="DL9" s="45">
        <v>295</v>
      </c>
      <c r="DN9" s="44">
        <v>7</v>
      </c>
      <c r="DO9" s="357">
        <f>SUM(DO4:DO8)</f>
        <v>1411</v>
      </c>
      <c r="DQ9" s="44">
        <v>7</v>
      </c>
      <c r="DR9" s="45">
        <v>281</v>
      </c>
      <c r="DT9" s="44">
        <v>7</v>
      </c>
      <c r="DU9" s="45">
        <v>284</v>
      </c>
      <c r="DW9" s="44">
        <v>7</v>
      </c>
      <c r="DX9" s="357">
        <f>SUM(DX4:DX8)</f>
        <v>1154</v>
      </c>
      <c r="DZ9" s="44">
        <v>7</v>
      </c>
      <c r="EA9" s="45">
        <v>289</v>
      </c>
      <c r="EC9" s="44">
        <v>7</v>
      </c>
      <c r="ED9" s="45">
        <v>312</v>
      </c>
      <c r="EF9" s="44">
        <v>7</v>
      </c>
      <c r="EI9" s="44">
        <v>7</v>
      </c>
      <c r="EJ9" s="45">
        <v>338</v>
      </c>
      <c r="EL9" s="357">
        <v>7</v>
      </c>
      <c r="EM9" s="45">
        <v>342</v>
      </c>
      <c r="EO9" s="44">
        <v>7</v>
      </c>
      <c r="EP9" s="45">
        <v>357</v>
      </c>
      <c r="ER9" s="44">
        <v>7</v>
      </c>
      <c r="ES9" s="45">
        <v>362</v>
      </c>
      <c r="EU9" s="44">
        <v>7</v>
      </c>
      <c r="EV9" s="45">
        <v>379</v>
      </c>
      <c r="EX9" s="44">
        <v>7</v>
      </c>
      <c r="FA9" s="44">
        <v>7</v>
      </c>
      <c r="FB9" s="45">
        <v>360</v>
      </c>
      <c r="FD9" s="44">
        <v>7</v>
      </c>
      <c r="FE9" s="288">
        <v>348</v>
      </c>
      <c r="FF9" s="288"/>
      <c r="FG9" s="44">
        <v>7</v>
      </c>
      <c r="FI9" s="44"/>
      <c r="FJ9" s="44">
        <v>7</v>
      </c>
      <c r="FK9" s="45">
        <v>349</v>
      </c>
      <c r="FL9" s="45">
        <v>265</v>
      </c>
      <c r="FM9" s="44">
        <v>7</v>
      </c>
      <c r="FN9" s="357">
        <f>SUM(FN4:FN8)</f>
        <v>1309</v>
      </c>
      <c r="FO9" s="357">
        <f>SUM(FO4:FO8)</f>
        <v>576</v>
      </c>
      <c r="FP9" s="44">
        <v>7</v>
      </c>
      <c r="FQ9" s="45">
        <v>335</v>
      </c>
      <c r="FR9" s="45">
        <v>2</v>
      </c>
      <c r="FS9" s="44">
        <v>7</v>
      </c>
      <c r="FT9" s="45">
        <v>349</v>
      </c>
      <c r="FU9" s="45">
        <v>7</v>
      </c>
      <c r="FV9" s="44">
        <v>7</v>
      </c>
      <c r="FW9" s="357">
        <f>SUM(FW4:FW8)</f>
        <v>1755</v>
      </c>
      <c r="FX9" s="357">
        <f>SUM(FX4:IV8)</f>
        <v>454</v>
      </c>
    </row>
    <row r="10" spans="1:180" ht="15" x14ac:dyDescent="0.25">
      <c r="A10" s="355">
        <v>8</v>
      </c>
      <c r="B10" s="288">
        <v>264</v>
      </c>
      <c r="D10" s="355">
        <v>8</v>
      </c>
      <c r="E10" s="288"/>
      <c r="G10" s="355">
        <v>8</v>
      </c>
      <c r="H10" s="288"/>
      <c r="J10" s="355">
        <v>8</v>
      </c>
      <c r="K10" s="288">
        <v>245</v>
      </c>
      <c r="M10" s="355">
        <v>8</v>
      </c>
      <c r="N10" s="288">
        <v>241</v>
      </c>
      <c r="P10" s="355">
        <v>8</v>
      </c>
      <c r="Q10" s="288">
        <v>237</v>
      </c>
      <c r="S10" s="355">
        <v>8</v>
      </c>
      <c r="T10" s="288">
        <v>244</v>
      </c>
      <c r="V10" s="355">
        <v>8</v>
      </c>
      <c r="W10" s="44">
        <f>SUM(W5:W9)</f>
        <v>1180</v>
      </c>
      <c r="Y10" s="355">
        <v>8</v>
      </c>
      <c r="Z10" s="288">
        <v>240</v>
      </c>
      <c r="AB10" s="355">
        <v>8</v>
      </c>
      <c r="AC10" s="288">
        <v>230</v>
      </c>
      <c r="AE10" s="355">
        <v>8</v>
      </c>
      <c r="AF10" s="288"/>
      <c r="AH10" s="355">
        <v>8</v>
      </c>
      <c r="AI10" s="288">
        <v>252</v>
      </c>
      <c r="AK10" s="355">
        <v>8</v>
      </c>
      <c r="AL10" s="288">
        <v>257</v>
      </c>
      <c r="AN10" s="355">
        <v>8</v>
      </c>
      <c r="AO10" s="288">
        <v>263</v>
      </c>
      <c r="AQ10" s="355">
        <v>8</v>
      </c>
      <c r="AR10" s="288">
        <v>270</v>
      </c>
      <c r="AT10" s="355">
        <v>8</v>
      </c>
      <c r="AU10" s="288">
        <v>243</v>
      </c>
      <c r="AW10" s="355">
        <v>8</v>
      </c>
      <c r="AX10" s="288"/>
      <c r="AZ10" s="355">
        <v>8</v>
      </c>
      <c r="BA10" s="288">
        <v>253</v>
      </c>
      <c r="BC10" s="355">
        <v>8</v>
      </c>
      <c r="BD10" s="288">
        <v>249</v>
      </c>
      <c r="BF10" s="355">
        <v>8</v>
      </c>
      <c r="BG10" s="45">
        <v>248</v>
      </c>
      <c r="BI10" s="355">
        <v>8</v>
      </c>
      <c r="BJ10" s="45">
        <v>252</v>
      </c>
      <c r="BL10" s="355">
        <v>8</v>
      </c>
      <c r="BM10" s="44">
        <f>SUM(BM5:BM9)</f>
        <v>1233</v>
      </c>
      <c r="BO10" s="355">
        <v>8</v>
      </c>
      <c r="BP10" s="45">
        <v>247</v>
      </c>
      <c r="BR10" s="355">
        <v>8</v>
      </c>
      <c r="BS10" s="45">
        <v>258</v>
      </c>
      <c r="BU10" s="355">
        <v>8</v>
      </c>
      <c r="BX10" s="355">
        <v>8</v>
      </c>
      <c r="BY10" s="45">
        <v>269</v>
      </c>
      <c r="CA10" s="355">
        <v>8</v>
      </c>
      <c r="CB10" s="45">
        <v>268</v>
      </c>
      <c r="CD10" s="355">
        <v>8</v>
      </c>
      <c r="CE10" s="44">
        <f>SUM(CE5:CE9)</f>
        <v>1372</v>
      </c>
      <c r="CG10" s="355">
        <v>8</v>
      </c>
      <c r="CH10" s="45">
        <v>277</v>
      </c>
      <c r="CJ10" s="44">
        <v>8</v>
      </c>
      <c r="CK10" s="45">
        <v>248</v>
      </c>
      <c r="CM10" s="44">
        <v>8</v>
      </c>
      <c r="CN10" s="44">
        <f>SUM(CN5:CN9)</f>
        <v>1257</v>
      </c>
      <c r="CO10" s="44"/>
      <c r="CP10" s="44">
        <v>8</v>
      </c>
      <c r="CQ10" s="45">
        <v>246</v>
      </c>
      <c r="CS10" s="44">
        <v>8</v>
      </c>
      <c r="CT10" s="45">
        <v>253</v>
      </c>
      <c r="CV10" s="44">
        <v>8</v>
      </c>
      <c r="CY10" s="44">
        <v>8</v>
      </c>
      <c r="CZ10" s="45">
        <v>269</v>
      </c>
      <c r="DB10" s="44">
        <v>8</v>
      </c>
      <c r="DC10" s="45">
        <v>270</v>
      </c>
      <c r="DE10" s="44">
        <v>8</v>
      </c>
      <c r="DF10" s="45">
        <v>306</v>
      </c>
      <c r="DH10" s="44">
        <v>8</v>
      </c>
      <c r="DI10" s="45">
        <v>291</v>
      </c>
      <c r="DK10" s="44">
        <v>8</v>
      </c>
      <c r="DL10" s="45">
        <v>295</v>
      </c>
      <c r="DN10" s="44">
        <v>8</v>
      </c>
      <c r="DQ10" s="44">
        <v>8</v>
      </c>
      <c r="DR10" s="45">
        <v>269</v>
      </c>
      <c r="DT10" s="44">
        <v>8</v>
      </c>
      <c r="DU10" s="45">
        <v>287</v>
      </c>
      <c r="DW10" s="44">
        <v>8</v>
      </c>
      <c r="DZ10" s="44">
        <v>8</v>
      </c>
      <c r="EA10" s="45">
        <v>293</v>
      </c>
      <c r="EC10" s="44">
        <v>8</v>
      </c>
      <c r="ED10" s="357">
        <f>SUM(ED6:ED9)</f>
        <v>1244</v>
      </c>
      <c r="EF10" s="44">
        <v>8</v>
      </c>
      <c r="EG10" s="45">
        <v>317</v>
      </c>
      <c r="EI10" s="44">
        <v>8</v>
      </c>
      <c r="EJ10" s="45">
        <v>336</v>
      </c>
      <c r="EL10" s="357">
        <v>8</v>
      </c>
      <c r="EM10" s="357">
        <f>SUM(EM5:EM9)</f>
        <v>1717</v>
      </c>
      <c r="EO10" s="44">
        <v>8</v>
      </c>
      <c r="EP10" s="45">
        <v>347</v>
      </c>
      <c r="ER10" s="44">
        <v>8</v>
      </c>
      <c r="ES10" s="45">
        <v>365</v>
      </c>
      <c r="EU10" s="44">
        <v>8</v>
      </c>
      <c r="EV10" s="45">
        <v>376</v>
      </c>
      <c r="EX10" s="44">
        <v>8</v>
      </c>
      <c r="EY10" s="45">
        <v>384</v>
      </c>
      <c r="FA10" s="44">
        <v>8</v>
      </c>
      <c r="FB10" s="45">
        <v>365</v>
      </c>
      <c r="FD10" s="44">
        <v>8</v>
      </c>
      <c r="FE10" s="357">
        <f>SUM(FE5:FE9)</f>
        <v>1742</v>
      </c>
      <c r="FF10" s="357"/>
      <c r="FG10" s="44">
        <v>8</v>
      </c>
      <c r="FH10" s="45">
        <v>345</v>
      </c>
      <c r="FI10" s="44"/>
      <c r="FJ10" s="44">
        <v>8</v>
      </c>
      <c r="FK10" s="45">
        <v>350</v>
      </c>
      <c r="FL10" s="45">
        <v>9</v>
      </c>
      <c r="FM10" s="44">
        <v>8</v>
      </c>
      <c r="FP10" s="44">
        <v>8</v>
      </c>
      <c r="FQ10" s="45">
        <v>332</v>
      </c>
      <c r="FR10" s="45">
        <v>10</v>
      </c>
      <c r="FS10" s="44">
        <v>8</v>
      </c>
      <c r="FT10" s="45">
        <v>352</v>
      </c>
      <c r="FU10" s="45">
        <v>58</v>
      </c>
      <c r="FV10" s="44">
        <v>8</v>
      </c>
    </row>
    <row r="11" spans="1:180" ht="15.75" x14ac:dyDescent="0.25">
      <c r="A11" s="355">
        <v>9</v>
      </c>
      <c r="B11" s="288">
        <v>264</v>
      </c>
      <c r="D11" s="355">
        <v>9</v>
      </c>
      <c r="E11" s="288">
        <v>243</v>
      </c>
      <c r="G11" s="355">
        <v>9</v>
      </c>
      <c r="H11" s="288">
        <v>245</v>
      </c>
      <c r="J11" s="355">
        <v>9</v>
      </c>
      <c r="K11" s="288">
        <v>245</v>
      </c>
      <c r="M11" s="355">
        <v>9</v>
      </c>
      <c r="N11" s="44">
        <f>SUM(N6:N10)</f>
        <v>1196</v>
      </c>
      <c r="P11" s="355">
        <v>9</v>
      </c>
      <c r="Q11" s="288">
        <v>225</v>
      </c>
      <c r="S11" s="355">
        <v>9</v>
      </c>
      <c r="T11" s="288">
        <v>245</v>
      </c>
      <c r="V11" s="355">
        <v>9</v>
      </c>
      <c r="W11" s="288"/>
      <c r="Y11" s="355">
        <v>9</v>
      </c>
      <c r="Z11" s="288">
        <v>237</v>
      </c>
      <c r="AB11" s="355">
        <v>9</v>
      </c>
      <c r="AC11" s="288">
        <v>235</v>
      </c>
      <c r="AE11" s="355">
        <v>9</v>
      </c>
      <c r="AF11" s="288">
        <v>249</v>
      </c>
      <c r="AH11" s="355">
        <v>9</v>
      </c>
      <c r="AI11" s="288">
        <v>256</v>
      </c>
      <c r="AK11" s="355">
        <v>9</v>
      </c>
      <c r="AL11" s="44">
        <f>SUM(AL6:AL10)</f>
        <v>1278</v>
      </c>
      <c r="AN11" s="355">
        <v>9</v>
      </c>
      <c r="AO11" s="288">
        <v>250</v>
      </c>
      <c r="AQ11" s="355">
        <v>9</v>
      </c>
      <c r="AR11" s="288">
        <v>261</v>
      </c>
      <c r="AT11" s="355">
        <v>9</v>
      </c>
      <c r="AU11" s="44">
        <f>SUM(AU6:AU10)</f>
        <v>1225</v>
      </c>
      <c r="AW11" s="355">
        <v>9</v>
      </c>
      <c r="AX11" s="288"/>
      <c r="AZ11" s="355">
        <v>9</v>
      </c>
      <c r="BA11" s="288">
        <v>250</v>
      </c>
      <c r="BC11" s="355">
        <v>9</v>
      </c>
      <c r="BD11" s="44">
        <f>SUM(BD6:BD10)</f>
        <v>1262</v>
      </c>
      <c r="BF11" s="355">
        <v>9</v>
      </c>
      <c r="BG11" s="45">
        <v>243</v>
      </c>
      <c r="BI11" s="355">
        <v>9</v>
      </c>
      <c r="BJ11" s="45">
        <v>245</v>
      </c>
      <c r="BL11" s="355">
        <v>9</v>
      </c>
      <c r="BO11" s="355">
        <v>9</v>
      </c>
      <c r="BP11" s="45">
        <v>247</v>
      </c>
      <c r="BR11" s="355">
        <v>9</v>
      </c>
      <c r="BS11" s="45">
        <v>257</v>
      </c>
      <c r="BU11" s="355">
        <v>9</v>
      </c>
      <c r="BV11" s="45">
        <v>279</v>
      </c>
      <c r="BX11" s="355">
        <v>9</v>
      </c>
      <c r="BY11" s="45">
        <v>263</v>
      </c>
      <c r="CA11" s="355">
        <v>9</v>
      </c>
      <c r="CB11" s="45">
        <v>260</v>
      </c>
      <c r="CD11" s="355">
        <v>9</v>
      </c>
      <c r="CG11" s="355">
        <v>9</v>
      </c>
      <c r="CH11" s="45">
        <v>259</v>
      </c>
      <c r="CJ11" s="44">
        <v>9</v>
      </c>
      <c r="CK11" s="45">
        <v>262</v>
      </c>
      <c r="CM11" s="44">
        <v>9</v>
      </c>
      <c r="CO11" s="44"/>
      <c r="CP11" s="44">
        <v>9</v>
      </c>
      <c r="CQ11" s="45">
        <v>250</v>
      </c>
      <c r="CS11" s="44">
        <v>9</v>
      </c>
      <c r="CT11" s="357">
        <f>SUM(CT6:CT10)</f>
        <v>1233</v>
      </c>
      <c r="CV11" s="44">
        <v>9</v>
      </c>
      <c r="CW11" s="45">
        <v>262</v>
      </c>
      <c r="CY11" s="44">
        <v>9</v>
      </c>
      <c r="CZ11" s="45">
        <v>262</v>
      </c>
      <c r="DB11" s="44">
        <v>9</v>
      </c>
      <c r="DC11" s="358">
        <f>SUM(DC6:DC10)</f>
        <v>1374</v>
      </c>
      <c r="DE11" s="44">
        <v>9</v>
      </c>
      <c r="DF11" s="45">
        <v>295</v>
      </c>
      <c r="DH11" s="44">
        <v>9</v>
      </c>
      <c r="DI11" s="45">
        <v>296</v>
      </c>
      <c r="DK11" s="44">
        <v>9</v>
      </c>
      <c r="DL11" s="45">
        <v>289</v>
      </c>
      <c r="DN11" s="44">
        <v>9</v>
      </c>
      <c r="DO11" s="45">
        <v>287</v>
      </c>
      <c r="DQ11" s="44">
        <v>9</v>
      </c>
      <c r="DR11" s="45">
        <v>270</v>
      </c>
      <c r="DT11" s="44">
        <v>9</v>
      </c>
      <c r="DU11" s="357">
        <f>SUM(DU6:DU10)</f>
        <v>1433</v>
      </c>
      <c r="DW11" s="44">
        <v>9</v>
      </c>
      <c r="DX11" s="45">
        <v>283</v>
      </c>
      <c r="DZ11" s="44">
        <v>9</v>
      </c>
      <c r="EA11" s="45">
        <v>291</v>
      </c>
      <c r="EC11" s="44">
        <v>9</v>
      </c>
      <c r="EF11" s="44">
        <v>9</v>
      </c>
      <c r="EG11" s="45">
        <v>313</v>
      </c>
      <c r="EI11" s="44">
        <v>9</v>
      </c>
      <c r="EJ11" s="45">
        <v>335</v>
      </c>
      <c r="EL11" s="357">
        <v>9</v>
      </c>
      <c r="EO11" s="44">
        <v>9</v>
      </c>
      <c r="EP11" s="45">
        <v>357</v>
      </c>
      <c r="ER11" s="44">
        <v>9</v>
      </c>
      <c r="ES11" s="357">
        <f>SUM(ES6:ES10)</f>
        <v>1836</v>
      </c>
      <c r="EU11" s="44">
        <v>9</v>
      </c>
      <c r="EV11" s="357">
        <f>SUM(EV6:EV10)</f>
        <v>1911</v>
      </c>
      <c r="EX11" s="44">
        <v>9</v>
      </c>
      <c r="EY11" s="45">
        <v>374</v>
      </c>
      <c r="FA11" s="44">
        <v>9</v>
      </c>
      <c r="FB11" s="45">
        <v>351</v>
      </c>
      <c r="FD11" s="44">
        <v>9</v>
      </c>
      <c r="FG11" s="44">
        <v>9</v>
      </c>
      <c r="FH11" s="45">
        <v>336</v>
      </c>
      <c r="FI11" s="44"/>
      <c r="FJ11" s="44">
        <v>9</v>
      </c>
      <c r="FK11" s="45">
        <v>347</v>
      </c>
      <c r="FL11" s="45">
        <v>72</v>
      </c>
      <c r="FM11" s="44">
        <v>9</v>
      </c>
      <c r="FN11" s="45">
        <v>333</v>
      </c>
      <c r="FO11" s="45">
        <v>2</v>
      </c>
      <c r="FP11" s="44">
        <v>9</v>
      </c>
      <c r="FQ11" s="45">
        <v>339</v>
      </c>
      <c r="FR11" s="45">
        <v>291</v>
      </c>
      <c r="FS11" s="44">
        <v>9</v>
      </c>
      <c r="FT11" s="44">
        <f>SUM(FT6:FT10)</f>
        <v>1743</v>
      </c>
      <c r="FU11" s="44">
        <f>SUM(FU6:FU10)</f>
        <v>150</v>
      </c>
      <c r="FV11" s="44">
        <v>9</v>
      </c>
      <c r="FW11" s="45">
        <v>359</v>
      </c>
      <c r="FX11" s="45">
        <v>28</v>
      </c>
    </row>
    <row r="12" spans="1:180" ht="15" x14ac:dyDescent="0.25">
      <c r="A12" s="355">
        <v>10</v>
      </c>
      <c r="B12" s="44">
        <f>SUM(B7:B11)</f>
        <v>1304</v>
      </c>
      <c r="D12" s="355">
        <v>10</v>
      </c>
      <c r="E12" s="288">
        <v>246</v>
      </c>
      <c r="G12" s="355">
        <v>10</v>
      </c>
      <c r="H12" s="288">
        <v>244</v>
      </c>
      <c r="J12" s="355">
        <v>10</v>
      </c>
      <c r="K12" s="288">
        <v>245</v>
      </c>
      <c r="M12" s="355">
        <v>10</v>
      </c>
      <c r="N12" s="288"/>
      <c r="P12" s="355">
        <v>10</v>
      </c>
      <c r="Q12" s="288">
        <v>235</v>
      </c>
      <c r="S12" s="355">
        <v>10</v>
      </c>
      <c r="T12" s="288">
        <v>238</v>
      </c>
      <c r="V12" s="355">
        <v>10</v>
      </c>
      <c r="W12" s="288">
        <v>232</v>
      </c>
      <c r="Y12" s="355">
        <v>10</v>
      </c>
      <c r="Z12" s="288">
        <v>236</v>
      </c>
      <c r="AB12" s="355">
        <v>10</v>
      </c>
      <c r="AC12" s="44">
        <f>SUM(AC7:AC11)</f>
        <v>1151</v>
      </c>
      <c r="AE12" s="355">
        <v>10</v>
      </c>
      <c r="AF12" s="288">
        <v>248</v>
      </c>
      <c r="AH12" s="355">
        <v>10</v>
      </c>
      <c r="AI12" s="288">
        <v>256</v>
      </c>
      <c r="AK12" s="355">
        <v>10</v>
      </c>
      <c r="AL12" s="288"/>
      <c r="AN12" s="355">
        <v>10</v>
      </c>
      <c r="AO12" s="288">
        <v>259</v>
      </c>
      <c r="AQ12" s="355">
        <v>10</v>
      </c>
      <c r="AR12" s="288">
        <v>260</v>
      </c>
      <c r="AT12" s="355">
        <v>10</v>
      </c>
      <c r="AU12" s="288"/>
      <c r="AW12" s="355">
        <v>10</v>
      </c>
      <c r="AX12" s="288"/>
      <c r="AZ12" s="355">
        <v>10</v>
      </c>
      <c r="BA12" s="288">
        <v>253</v>
      </c>
      <c r="BC12" s="355">
        <v>10</v>
      </c>
      <c r="BD12" s="288"/>
      <c r="BF12" s="355">
        <v>10</v>
      </c>
      <c r="BG12" s="45">
        <v>246</v>
      </c>
      <c r="BI12" s="355">
        <v>10</v>
      </c>
      <c r="BJ12" s="44">
        <f>SUM(BJ7:BJ11)</f>
        <v>1000</v>
      </c>
      <c r="BL12" s="355">
        <v>10</v>
      </c>
      <c r="BM12" s="45">
        <v>251</v>
      </c>
      <c r="BO12" s="355">
        <v>10</v>
      </c>
      <c r="BP12" s="45">
        <v>247</v>
      </c>
      <c r="BR12" s="355">
        <v>10</v>
      </c>
      <c r="BS12" s="44">
        <f>SUM(BS7:BS11)</f>
        <v>1289</v>
      </c>
      <c r="BU12" s="355">
        <v>10</v>
      </c>
      <c r="BV12" s="45">
        <v>267</v>
      </c>
      <c r="BX12" s="355">
        <v>10</v>
      </c>
      <c r="BY12" s="45">
        <v>262</v>
      </c>
      <c r="CA12" s="355">
        <v>10</v>
      </c>
      <c r="CB12" s="45">
        <v>269</v>
      </c>
      <c r="CD12" s="355">
        <v>10</v>
      </c>
      <c r="CE12" s="45">
        <v>283</v>
      </c>
      <c r="CG12" s="355">
        <v>10</v>
      </c>
      <c r="CH12" s="45">
        <v>272</v>
      </c>
      <c r="CJ12" s="44">
        <v>10</v>
      </c>
      <c r="CK12" s="44">
        <f>SUM(CK7:CK11)</f>
        <v>1252</v>
      </c>
      <c r="CM12" s="44">
        <v>10</v>
      </c>
      <c r="CN12" s="45">
        <v>261</v>
      </c>
      <c r="CO12" s="44"/>
      <c r="CP12" s="44">
        <v>10</v>
      </c>
      <c r="CQ12" s="45">
        <v>242</v>
      </c>
      <c r="CS12" s="44">
        <v>10</v>
      </c>
      <c r="CV12" s="44">
        <v>10</v>
      </c>
      <c r="CW12" s="45">
        <v>253</v>
      </c>
      <c r="CY12" s="44">
        <v>10</v>
      </c>
      <c r="CZ12" s="45">
        <v>264</v>
      </c>
      <c r="DB12" s="44">
        <v>10</v>
      </c>
      <c r="DE12" s="44">
        <v>10</v>
      </c>
      <c r="DF12" s="45">
        <v>278</v>
      </c>
      <c r="DH12" s="44">
        <v>10</v>
      </c>
      <c r="DI12" s="357">
        <f>SUM(DI7:DI11)</f>
        <v>1465</v>
      </c>
      <c r="DK12" s="44">
        <v>10</v>
      </c>
      <c r="DL12" s="357">
        <f>SUM(DL7:DL11)</f>
        <v>1472</v>
      </c>
      <c r="DM12" s="357"/>
      <c r="DN12" s="44">
        <v>10</v>
      </c>
      <c r="DO12" s="45">
        <v>280</v>
      </c>
      <c r="DQ12" s="44">
        <v>10</v>
      </c>
      <c r="DR12" s="45">
        <v>274</v>
      </c>
      <c r="DT12" s="44">
        <v>10</v>
      </c>
      <c r="DW12" s="44">
        <v>10</v>
      </c>
      <c r="DX12" s="45">
        <v>278</v>
      </c>
      <c r="DZ12" s="44">
        <v>10</v>
      </c>
      <c r="EA12" s="45">
        <v>288</v>
      </c>
      <c r="EC12" s="44">
        <v>10</v>
      </c>
      <c r="ED12" s="45">
        <v>312</v>
      </c>
      <c r="EF12" s="44">
        <v>10</v>
      </c>
      <c r="EG12" s="45">
        <v>317</v>
      </c>
      <c r="EI12" s="44">
        <v>10</v>
      </c>
      <c r="EJ12" s="357">
        <f>SUM(EJ7:EJ11)</f>
        <v>1686</v>
      </c>
      <c r="EL12" s="357">
        <v>10</v>
      </c>
      <c r="EM12" s="45">
        <v>354</v>
      </c>
      <c r="EO12" s="44">
        <v>10</v>
      </c>
      <c r="EP12" s="45">
        <v>346</v>
      </c>
      <c r="ER12" s="44">
        <v>10</v>
      </c>
      <c r="EU12" s="44">
        <v>10</v>
      </c>
      <c r="EX12" s="44">
        <v>10</v>
      </c>
      <c r="EY12" s="45">
        <v>381</v>
      </c>
      <c r="FA12" s="44">
        <v>10</v>
      </c>
      <c r="FB12" s="45">
        <v>360</v>
      </c>
      <c r="FD12" s="44">
        <v>10</v>
      </c>
      <c r="FE12" s="45">
        <v>353</v>
      </c>
      <c r="FG12" s="44">
        <v>10</v>
      </c>
      <c r="FH12" s="45">
        <v>344</v>
      </c>
      <c r="FI12" s="44"/>
      <c r="FJ12" s="44">
        <v>10</v>
      </c>
      <c r="FK12" s="357">
        <f>SUM(FK7:FK11)</f>
        <v>1736</v>
      </c>
      <c r="FL12" s="357">
        <f>SUM(FL7:FL11)</f>
        <v>370</v>
      </c>
      <c r="FM12" s="44">
        <v>10</v>
      </c>
      <c r="FN12" s="45">
        <v>331</v>
      </c>
      <c r="FO12" s="45">
        <v>18</v>
      </c>
      <c r="FP12" s="44">
        <v>10</v>
      </c>
      <c r="FQ12" s="45">
        <v>328</v>
      </c>
      <c r="FR12" s="45">
        <v>7</v>
      </c>
      <c r="FS12" s="44">
        <v>10</v>
      </c>
      <c r="FV12" s="44">
        <v>10</v>
      </c>
      <c r="FW12" s="45">
        <v>353</v>
      </c>
      <c r="FX12" s="45">
        <v>65</v>
      </c>
    </row>
    <row r="13" spans="1:180" ht="15" x14ac:dyDescent="0.25">
      <c r="A13" s="355">
        <v>11</v>
      </c>
      <c r="B13" s="44"/>
      <c r="D13" s="355">
        <v>11</v>
      </c>
      <c r="E13" s="288">
        <v>244</v>
      </c>
      <c r="G13" s="355">
        <v>11</v>
      </c>
      <c r="H13" s="288">
        <v>246</v>
      </c>
      <c r="J13" s="355">
        <v>11</v>
      </c>
      <c r="K13" s="44">
        <f>SUM(K8:K12)</f>
        <v>1225</v>
      </c>
      <c r="M13" s="355">
        <v>11</v>
      </c>
      <c r="N13" s="288">
        <v>242</v>
      </c>
      <c r="P13" s="355">
        <v>11</v>
      </c>
      <c r="Q13" s="288">
        <v>231</v>
      </c>
      <c r="S13" s="355">
        <v>11</v>
      </c>
      <c r="T13" s="44">
        <f>SUM(T8:T12)</f>
        <v>1207</v>
      </c>
      <c r="V13" s="355">
        <v>11</v>
      </c>
      <c r="W13" s="288">
        <v>230</v>
      </c>
      <c r="Y13" s="355">
        <v>11</v>
      </c>
      <c r="Z13" s="288">
        <v>231</v>
      </c>
      <c r="AB13" s="355">
        <v>11</v>
      </c>
      <c r="AC13" s="44"/>
      <c r="AE13" s="355">
        <v>11</v>
      </c>
      <c r="AF13" s="288">
        <v>249</v>
      </c>
      <c r="AH13" s="355">
        <v>11</v>
      </c>
      <c r="AI13" s="288">
        <v>256</v>
      </c>
      <c r="AK13" s="355">
        <v>11</v>
      </c>
      <c r="AL13" s="288">
        <v>262</v>
      </c>
      <c r="AN13" s="355">
        <v>11</v>
      </c>
      <c r="AO13" s="288">
        <v>255</v>
      </c>
      <c r="AQ13" s="355">
        <v>11</v>
      </c>
      <c r="AR13" s="288"/>
      <c r="AT13" s="355">
        <v>11</v>
      </c>
      <c r="AU13" s="288">
        <v>253</v>
      </c>
      <c r="AW13" s="355">
        <v>11</v>
      </c>
      <c r="AX13" s="288"/>
      <c r="AZ13" s="355">
        <v>11</v>
      </c>
      <c r="BA13" s="44">
        <f>SUM(BA8:BA12)</f>
        <v>1267</v>
      </c>
      <c r="BC13" s="355">
        <v>11</v>
      </c>
      <c r="BD13" s="288">
        <v>256</v>
      </c>
      <c r="BF13" s="355">
        <v>11</v>
      </c>
      <c r="BG13" s="45">
        <v>245</v>
      </c>
      <c r="BI13" s="355">
        <v>11</v>
      </c>
      <c r="BL13" s="355">
        <v>11</v>
      </c>
      <c r="BM13" s="45">
        <v>247</v>
      </c>
      <c r="BO13" s="355">
        <v>11</v>
      </c>
      <c r="BP13" s="45">
        <v>247</v>
      </c>
      <c r="BR13" s="355">
        <v>11</v>
      </c>
      <c r="BU13" s="355">
        <v>11</v>
      </c>
      <c r="BV13" s="45">
        <v>272</v>
      </c>
      <c r="BX13" s="355">
        <v>11</v>
      </c>
      <c r="BY13" s="44">
        <v>1333</v>
      </c>
      <c r="CA13" s="355">
        <v>11</v>
      </c>
      <c r="CB13" s="44">
        <f>SUM(CB8:CB12)</f>
        <v>1333</v>
      </c>
      <c r="CD13" s="355">
        <v>11</v>
      </c>
      <c r="CE13" s="45">
        <v>264</v>
      </c>
      <c r="CG13" s="355">
        <v>11</v>
      </c>
      <c r="CH13" s="45">
        <v>254</v>
      </c>
      <c r="CJ13" s="44">
        <v>11</v>
      </c>
      <c r="CM13" s="44">
        <v>11</v>
      </c>
      <c r="CN13" s="45">
        <v>251</v>
      </c>
      <c r="CO13" s="44"/>
      <c r="CP13" s="44">
        <v>11</v>
      </c>
      <c r="CQ13" s="45">
        <v>252</v>
      </c>
      <c r="CS13" s="44">
        <v>11</v>
      </c>
      <c r="CT13" s="45">
        <v>252</v>
      </c>
      <c r="CV13" s="44">
        <v>11</v>
      </c>
      <c r="CW13" s="45">
        <v>260</v>
      </c>
      <c r="CY13" s="44">
        <v>11</v>
      </c>
      <c r="CZ13" s="44">
        <f>SUM(CZ8:CZ12)</f>
        <v>1330</v>
      </c>
      <c r="DB13" s="44">
        <v>11</v>
      </c>
      <c r="DC13" s="45">
        <v>277</v>
      </c>
      <c r="DE13" s="44">
        <v>11</v>
      </c>
      <c r="DF13" s="45">
        <v>297</v>
      </c>
      <c r="DH13" s="44">
        <v>11</v>
      </c>
      <c r="DK13" s="44">
        <v>11</v>
      </c>
      <c r="DN13" s="44">
        <v>11</v>
      </c>
      <c r="DO13" s="45">
        <v>284</v>
      </c>
      <c r="DQ13" s="44">
        <v>11</v>
      </c>
      <c r="DR13" s="45">
        <v>269</v>
      </c>
      <c r="DT13" s="44">
        <v>11</v>
      </c>
      <c r="DU13" s="45">
        <v>292</v>
      </c>
      <c r="DW13" s="44">
        <v>11</v>
      </c>
      <c r="DX13" s="45">
        <v>280</v>
      </c>
      <c r="DZ13" s="44">
        <v>11</v>
      </c>
      <c r="EA13" s="357">
        <f>SUM(EA8:EA12)</f>
        <v>1457</v>
      </c>
      <c r="EC13" s="44">
        <v>11</v>
      </c>
      <c r="ED13" s="45">
        <v>309</v>
      </c>
      <c r="EF13" s="44">
        <v>11</v>
      </c>
      <c r="EG13" s="45">
        <v>317</v>
      </c>
      <c r="EI13" s="44">
        <v>11</v>
      </c>
      <c r="EL13" s="357">
        <v>11</v>
      </c>
      <c r="EM13" s="45">
        <v>341</v>
      </c>
      <c r="EO13" s="44">
        <v>11</v>
      </c>
      <c r="EP13" s="45">
        <v>352</v>
      </c>
      <c r="ER13" s="44">
        <v>11</v>
      </c>
      <c r="ES13" s="45">
        <v>375</v>
      </c>
      <c r="EU13" s="44">
        <v>11</v>
      </c>
      <c r="EV13" s="45">
        <v>385</v>
      </c>
      <c r="EX13" s="44">
        <v>11</v>
      </c>
      <c r="EY13" s="45">
        <v>366</v>
      </c>
      <c r="FA13" s="44">
        <v>11</v>
      </c>
      <c r="FB13" s="357">
        <f>SUM(FB8:FB12)</f>
        <v>1802</v>
      </c>
      <c r="FD13" s="44">
        <v>11</v>
      </c>
      <c r="FE13" s="45">
        <v>348</v>
      </c>
      <c r="FG13" s="44">
        <v>11</v>
      </c>
      <c r="FH13" s="45">
        <v>336</v>
      </c>
      <c r="FI13" s="44"/>
      <c r="FJ13" s="44">
        <v>11</v>
      </c>
      <c r="FM13" s="44">
        <v>11</v>
      </c>
      <c r="FN13" s="45">
        <v>334</v>
      </c>
      <c r="FO13" s="45">
        <v>256</v>
      </c>
      <c r="FP13" s="44">
        <v>11</v>
      </c>
      <c r="FQ13" s="45">
        <v>328</v>
      </c>
      <c r="FR13" s="45">
        <v>60</v>
      </c>
      <c r="FS13" s="44">
        <v>11</v>
      </c>
      <c r="FT13" s="45">
        <v>352</v>
      </c>
      <c r="FU13" s="45">
        <v>2</v>
      </c>
      <c r="FV13" s="44">
        <v>11</v>
      </c>
      <c r="FW13" s="45">
        <v>363</v>
      </c>
      <c r="FX13" s="45">
        <v>282</v>
      </c>
    </row>
    <row r="14" spans="1:180" ht="15" x14ac:dyDescent="0.25">
      <c r="A14" s="355">
        <v>12</v>
      </c>
      <c r="B14" s="288">
        <v>257</v>
      </c>
      <c r="D14" s="355">
        <v>12</v>
      </c>
      <c r="E14" s="288">
        <v>251</v>
      </c>
      <c r="G14" s="355">
        <v>12</v>
      </c>
      <c r="H14" s="288">
        <v>245</v>
      </c>
      <c r="J14" s="355">
        <v>12</v>
      </c>
      <c r="K14" s="288"/>
      <c r="M14" s="355">
        <v>12</v>
      </c>
      <c r="N14" s="288">
        <v>236</v>
      </c>
      <c r="P14" s="355">
        <v>12</v>
      </c>
      <c r="Q14" s="288">
        <v>235</v>
      </c>
      <c r="S14" s="355">
        <v>12</v>
      </c>
      <c r="T14" s="288"/>
      <c r="V14" s="355">
        <v>12</v>
      </c>
      <c r="W14" s="288">
        <v>233</v>
      </c>
      <c r="Y14" s="355">
        <v>12</v>
      </c>
      <c r="Z14" s="44">
        <f>SUM(Z9:Z13)</f>
        <v>1176</v>
      </c>
      <c r="AB14" s="355">
        <v>12</v>
      </c>
      <c r="AC14" s="288">
        <v>233</v>
      </c>
      <c r="AE14" s="355">
        <v>12</v>
      </c>
      <c r="AF14" s="288">
        <v>248</v>
      </c>
      <c r="AH14" s="355">
        <v>12</v>
      </c>
      <c r="AI14" s="44">
        <f>SUM(AI9:AI13)</f>
        <v>1273</v>
      </c>
      <c r="AK14" s="355">
        <v>12</v>
      </c>
      <c r="AL14" s="288">
        <v>253</v>
      </c>
      <c r="AN14" s="355">
        <v>12</v>
      </c>
      <c r="AO14" s="288">
        <v>258</v>
      </c>
      <c r="AQ14" s="355">
        <v>12</v>
      </c>
      <c r="AR14" s="44">
        <f>SUM(AR9:AR13)</f>
        <v>1056</v>
      </c>
      <c r="AT14" s="355">
        <v>12</v>
      </c>
      <c r="AU14" s="288">
        <v>246</v>
      </c>
      <c r="AW14" s="355">
        <v>12</v>
      </c>
      <c r="AX14" s="44"/>
      <c r="AZ14" s="355">
        <v>12</v>
      </c>
      <c r="BA14" s="44"/>
      <c r="BC14" s="355">
        <v>12</v>
      </c>
      <c r="BD14" s="288">
        <v>245</v>
      </c>
      <c r="BF14" s="355">
        <v>12</v>
      </c>
      <c r="BG14" s="45">
        <v>239</v>
      </c>
      <c r="BI14" s="355">
        <v>12</v>
      </c>
      <c r="BJ14" s="45">
        <v>254</v>
      </c>
      <c r="BL14" s="355">
        <v>12</v>
      </c>
      <c r="BM14" s="45">
        <v>243</v>
      </c>
      <c r="BO14" s="355">
        <v>12</v>
      </c>
      <c r="BP14" s="44">
        <f>SUM(BP9:BP13)</f>
        <v>1239</v>
      </c>
      <c r="BR14" s="355">
        <v>12</v>
      </c>
      <c r="BS14" s="45">
        <v>265</v>
      </c>
      <c r="BU14" s="355">
        <v>12</v>
      </c>
      <c r="BV14" s="45">
        <v>264</v>
      </c>
      <c r="BX14" s="355">
        <v>12</v>
      </c>
      <c r="CA14" s="355">
        <v>12</v>
      </c>
      <c r="CD14" s="355">
        <v>12</v>
      </c>
      <c r="CE14" s="45">
        <v>274</v>
      </c>
      <c r="CG14" s="355">
        <v>12</v>
      </c>
      <c r="CH14" s="45">
        <v>263</v>
      </c>
      <c r="CJ14" s="44">
        <v>12</v>
      </c>
      <c r="CK14" s="45">
        <v>270</v>
      </c>
      <c r="CM14" s="44">
        <v>12</v>
      </c>
      <c r="CN14" s="45">
        <v>254</v>
      </c>
      <c r="CO14" s="44"/>
      <c r="CP14" s="44">
        <v>12</v>
      </c>
      <c r="CQ14" s="44">
        <f>SUM(CQ9:CQ13)</f>
        <v>1254</v>
      </c>
      <c r="CS14" s="44">
        <v>12</v>
      </c>
      <c r="CT14" s="45">
        <v>245</v>
      </c>
      <c r="CV14" s="44">
        <v>12</v>
      </c>
      <c r="CW14" s="45">
        <v>253</v>
      </c>
      <c r="CY14" s="44">
        <v>12</v>
      </c>
      <c r="DB14" s="44">
        <v>12</v>
      </c>
      <c r="DC14" s="45">
        <v>268</v>
      </c>
      <c r="DE14" s="44">
        <v>12</v>
      </c>
      <c r="DF14" s="45">
        <v>301</v>
      </c>
      <c r="DH14" s="44">
        <v>12</v>
      </c>
      <c r="DI14" s="45">
        <v>302</v>
      </c>
      <c r="DK14" s="44">
        <v>12</v>
      </c>
      <c r="DL14" s="45">
        <v>292</v>
      </c>
      <c r="DN14" s="44">
        <v>12</v>
      </c>
      <c r="DO14" s="45">
        <v>281</v>
      </c>
      <c r="DQ14" s="44">
        <v>12</v>
      </c>
      <c r="DR14" s="357">
        <f>SUM(DR9:DR13)</f>
        <v>1363</v>
      </c>
      <c r="DT14" s="44">
        <v>12</v>
      </c>
      <c r="DU14" s="45">
        <v>287</v>
      </c>
      <c r="DW14" s="44">
        <v>12</v>
      </c>
      <c r="DX14" s="45">
        <v>281</v>
      </c>
      <c r="DZ14" s="44">
        <v>12</v>
      </c>
      <c r="EC14" s="44">
        <v>12</v>
      </c>
      <c r="ED14" s="45">
        <v>314</v>
      </c>
      <c r="EF14" s="44">
        <v>12</v>
      </c>
      <c r="EG14" s="45">
        <v>324</v>
      </c>
      <c r="EI14" s="44">
        <v>12</v>
      </c>
      <c r="EJ14" s="45">
        <v>337</v>
      </c>
      <c r="EL14" s="357">
        <v>12</v>
      </c>
      <c r="EM14" s="45">
        <v>345</v>
      </c>
      <c r="EO14" s="44">
        <v>12</v>
      </c>
      <c r="EP14" s="357">
        <f>SUM(EP9:EP13)</f>
        <v>1759</v>
      </c>
      <c r="ER14" s="44">
        <v>12</v>
      </c>
      <c r="ES14" s="45">
        <v>368</v>
      </c>
      <c r="EU14" s="44">
        <v>12</v>
      </c>
      <c r="EV14" s="45">
        <v>377</v>
      </c>
      <c r="EX14" s="44">
        <v>12</v>
      </c>
      <c r="EY14" s="45">
        <v>375</v>
      </c>
      <c r="FA14" s="44">
        <v>12</v>
      </c>
      <c r="FD14" s="44">
        <v>12</v>
      </c>
      <c r="FE14" s="45">
        <v>347</v>
      </c>
      <c r="FG14" s="44">
        <v>12</v>
      </c>
      <c r="FH14" s="45">
        <v>340</v>
      </c>
      <c r="FI14" s="44"/>
      <c r="FJ14" s="44">
        <v>12</v>
      </c>
      <c r="FK14" s="45">
        <v>324</v>
      </c>
      <c r="FL14" s="45">
        <v>4</v>
      </c>
      <c r="FM14" s="44">
        <v>12</v>
      </c>
      <c r="FN14" s="45">
        <v>326</v>
      </c>
      <c r="FO14" s="45">
        <v>7</v>
      </c>
      <c r="FP14" s="44">
        <v>12</v>
      </c>
      <c r="FQ14" s="44">
        <f>SUM(FQ9:FQ13)</f>
        <v>1662</v>
      </c>
      <c r="FR14" s="44">
        <f>SUM(FR9:FR13)</f>
        <v>370</v>
      </c>
      <c r="FS14" s="44">
        <v>12</v>
      </c>
      <c r="FT14" s="45">
        <v>355</v>
      </c>
      <c r="FU14" s="45">
        <v>5</v>
      </c>
      <c r="FV14" s="44">
        <v>12</v>
      </c>
      <c r="FW14" s="45">
        <v>352</v>
      </c>
      <c r="FX14" s="45">
        <v>9</v>
      </c>
    </row>
    <row r="15" spans="1:180" ht="15" x14ac:dyDescent="0.25">
      <c r="A15" s="355">
        <v>13</v>
      </c>
      <c r="B15" s="288">
        <v>257</v>
      </c>
      <c r="D15" s="355">
        <v>13</v>
      </c>
      <c r="E15" s="288">
        <v>244</v>
      </c>
      <c r="G15" s="355">
        <v>13</v>
      </c>
      <c r="H15" s="288">
        <v>246</v>
      </c>
      <c r="J15" s="355">
        <v>13</v>
      </c>
      <c r="K15" s="288">
        <v>246</v>
      </c>
      <c r="M15" s="355">
        <v>13</v>
      </c>
      <c r="N15" s="288">
        <v>238</v>
      </c>
      <c r="P15" s="355">
        <v>13</v>
      </c>
      <c r="Q15" s="44">
        <f>SUM(Q10:Q14)</f>
        <v>1163</v>
      </c>
      <c r="S15" s="355">
        <v>13</v>
      </c>
      <c r="T15" s="288">
        <v>241</v>
      </c>
      <c r="V15" s="355">
        <v>13</v>
      </c>
      <c r="W15" s="288">
        <v>231</v>
      </c>
      <c r="Y15" s="355">
        <v>13</v>
      </c>
      <c r="Z15" s="288"/>
      <c r="AB15" s="355">
        <v>13</v>
      </c>
      <c r="AC15" s="288">
        <v>233</v>
      </c>
      <c r="AE15" s="355">
        <v>13</v>
      </c>
      <c r="AF15" s="288">
        <v>243</v>
      </c>
      <c r="AH15" s="355">
        <v>13</v>
      </c>
      <c r="AI15" s="288"/>
      <c r="AK15" s="355">
        <v>13</v>
      </c>
      <c r="AL15" s="288">
        <v>257</v>
      </c>
      <c r="AN15" s="355">
        <v>13</v>
      </c>
      <c r="AO15" s="44">
        <f>SUM(AO10:AO14)</f>
        <v>1285</v>
      </c>
      <c r="AQ15" s="355">
        <v>13</v>
      </c>
      <c r="AR15" s="288"/>
      <c r="AT15" s="355">
        <v>13</v>
      </c>
      <c r="AU15" s="288">
        <v>246</v>
      </c>
      <c r="AW15" s="355">
        <v>13</v>
      </c>
      <c r="AX15" s="288"/>
      <c r="AZ15" s="355">
        <v>13</v>
      </c>
      <c r="BA15" s="288">
        <v>260</v>
      </c>
      <c r="BC15" s="355">
        <v>13</v>
      </c>
      <c r="BD15" s="288">
        <v>242</v>
      </c>
      <c r="BF15" s="355">
        <v>13</v>
      </c>
      <c r="BG15" s="44">
        <f>SUM(BG10:BG14)</f>
        <v>1221</v>
      </c>
      <c r="BI15" s="355">
        <v>13</v>
      </c>
      <c r="BJ15" s="45">
        <v>254</v>
      </c>
      <c r="BL15" s="355">
        <v>13</v>
      </c>
      <c r="BM15" s="45">
        <v>244</v>
      </c>
      <c r="BO15" s="355">
        <v>13</v>
      </c>
      <c r="BR15" s="355">
        <v>13</v>
      </c>
      <c r="BS15" s="45">
        <v>252</v>
      </c>
      <c r="BU15" s="355">
        <v>13</v>
      </c>
      <c r="BV15" s="45">
        <v>265</v>
      </c>
      <c r="BX15" s="355">
        <v>13</v>
      </c>
      <c r="BY15" s="45">
        <v>277</v>
      </c>
      <c r="CA15" s="355">
        <v>13</v>
      </c>
      <c r="CB15" s="45">
        <v>275</v>
      </c>
      <c r="CD15" s="355">
        <v>13</v>
      </c>
      <c r="CE15" s="45">
        <v>263</v>
      </c>
      <c r="CG15" s="355">
        <v>13</v>
      </c>
      <c r="CH15" s="44">
        <f>SUM(CH10:CH14)</f>
        <v>1325</v>
      </c>
      <c r="CJ15" s="44">
        <v>13</v>
      </c>
      <c r="CK15" s="45">
        <v>259</v>
      </c>
      <c r="CM15" s="44">
        <v>13</v>
      </c>
      <c r="CN15" s="45">
        <v>246</v>
      </c>
      <c r="CO15" s="44"/>
      <c r="CP15" s="44">
        <v>13</v>
      </c>
      <c r="CS15" s="44">
        <v>13</v>
      </c>
      <c r="CT15" s="45">
        <v>246</v>
      </c>
      <c r="CV15" s="44">
        <v>13</v>
      </c>
      <c r="CW15" s="45">
        <v>254</v>
      </c>
      <c r="CY15" s="44">
        <v>13</v>
      </c>
      <c r="CZ15" s="45">
        <v>278</v>
      </c>
      <c r="DB15" s="44">
        <v>13</v>
      </c>
      <c r="DC15" s="45">
        <v>274</v>
      </c>
      <c r="DE15" s="44">
        <v>13</v>
      </c>
      <c r="DF15" s="357">
        <f>SUM(DF10:DF14)</f>
        <v>1477</v>
      </c>
      <c r="DH15" s="44">
        <v>13</v>
      </c>
      <c r="DI15" s="45">
        <v>289</v>
      </c>
      <c r="DK15" s="44">
        <v>13</v>
      </c>
      <c r="DL15" s="45">
        <v>284</v>
      </c>
      <c r="DN15" s="44">
        <v>13</v>
      </c>
      <c r="DO15" s="45">
        <v>283</v>
      </c>
      <c r="DQ15" s="44">
        <v>13</v>
      </c>
      <c r="DT15" s="44">
        <v>13</v>
      </c>
      <c r="DU15" s="45">
        <v>290</v>
      </c>
      <c r="DW15" s="44">
        <v>13</v>
      </c>
      <c r="DX15" s="45">
        <v>278</v>
      </c>
      <c r="DZ15" s="44">
        <v>13</v>
      </c>
      <c r="EA15" s="45">
        <v>292</v>
      </c>
      <c r="EC15" s="44">
        <v>13</v>
      </c>
      <c r="ED15" s="45">
        <v>311</v>
      </c>
      <c r="EF15" s="44">
        <v>13</v>
      </c>
      <c r="EG15" s="357">
        <f>SUM(EG10:EG14)</f>
        <v>1588</v>
      </c>
      <c r="EI15" s="44">
        <v>13</v>
      </c>
      <c r="EJ15" s="45">
        <v>334</v>
      </c>
      <c r="EL15" s="357">
        <v>13</v>
      </c>
      <c r="EM15" s="45">
        <v>347</v>
      </c>
      <c r="EO15" s="44">
        <v>13</v>
      </c>
      <c r="ER15" s="44">
        <v>13</v>
      </c>
      <c r="ES15" s="45">
        <v>370</v>
      </c>
      <c r="EU15" s="44">
        <v>13</v>
      </c>
      <c r="EV15" s="45">
        <v>378</v>
      </c>
      <c r="EX15" s="44">
        <v>13</v>
      </c>
      <c r="EY15" s="357">
        <f>SUM(EY10:EY14)</f>
        <v>1880</v>
      </c>
      <c r="FA15" s="44">
        <v>13</v>
      </c>
      <c r="FB15" s="45">
        <v>372</v>
      </c>
      <c r="FD15" s="44">
        <v>13</v>
      </c>
      <c r="FE15" s="45">
        <v>337</v>
      </c>
      <c r="FG15" s="44">
        <v>13</v>
      </c>
      <c r="FH15" s="357">
        <f>SUM(FH10:FH14)</f>
        <v>1701</v>
      </c>
      <c r="FI15" s="44"/>
      <c r="FJ15" s="44">
        <v>16</v>
      </c>
      <c r="FK15" s="45">
        <v>331</v>
      </c>
      <c r="FL15" s="45">
        <v>18</v>
      </c>
      <c r="FM15" s="44">
        <v>13</v>
      </c>
      <c r="FN15" s="45">
        <v>331</v>
      </c>
      <c r="FO15" s="45">
        <v>59</v>
      </c>
      <c r="FP15" s="44">
        <v>13</v>
      </c>
      <c r="FS15" s="44">
        <v>13</v>
      </c>
      <c r="FT15" s="45">
        <v>351</v>
      </c>
      <c r="FU15" s="45">
        <v>289</v>
      </c>
      <c r="FV15" s="44">
        <v>13</v>
      </c>
      <c r="FW15" s="45">
        <v>351</v>
      </c>
      <c r="FX15" s="45">
        <v>62</v>
      </c>
    </row>
    <row r="16" spans="1:180" ht="15" x14ac:dyDescent="0.25">
      <c r="A16" s="355">
        <v>14</v>
      </c>
      <c r="B16" s="288">
        <v>256</v>
      </c>
      <c r="D16" s="355">
        <v>14</v>
      </c>
      <c r="E16" s="44">
        <f>SUM(E11:E15)</f>
        <v>1228</v>
      </c>
      <c r="G16" s="355">
        <v>14</v>
      </c>
      <c r="H16" s="44">
        <f>SUM(H11:H15)</f>
        <v>1226</v>
      </c>
      <c r="J16" s="355">
        <v>14</v>
      </c>
      <c r="K16" s="288">
        <v>242</v>
      </c>
      <c r="M16" s="355">
        <v>14</v>
      </c>
      <c r="N16" s="288">
        <v>236</v>
      </c>
      <c r="P16" s="355">
        <v>14</v>
      </c>
      <c r="Q16" s="288"/>
      <c r="S16" s="355">
        <v>14</v>
      </c>
      <c r="T16" s="288">
        <v>242</v>
      </c>
      <c r="V16" s="355">
        <v>14</v>
      </c>
      <c r="W16" s="288">
        <v>227</v>
      </c>
      <c r="Y16" s="355">
        <v>14</v>
      </c>
      <c r="Z16" s="288">
        <v>235</v>
      </c>
      <c r="AB16" s="355">
        <v>14</v>
      </c>
      <c r="AC16" s="288">
        <v>232</v>
      </c>
      <c r="AE16" s="355">
        <v>14</v>
      </c>
      <c r="AF16" s="44">
        <f>SUM(AF11:AF15)</f>
        <v>1237</v>
      </c>
      <c r="AH16" s="355">
        <v>14</v>
      </c>
      <c r="AI16" s="288">
        <v>257</v>
      </c>
      <c r="AK16" s="355">
        <v>14</v>
      </c>
      <c r="AL16" s="288">
        <v>255</v>
      </c>
      <c r="AN16" s="355">
        <v>14</v>
      </c>
      <c r="AO16" s="288"/>
      <c r="AQ16" s="355">
        <v>14</v>
      </c>
      <c r="AR16" s="288">
        <v>265</v>
      </c>
      <c r="AT16" s="355">
        <v>14</v>
      </c>
      <c r="AU16" s="288">
        <v>244</v>
      </c>
      <c r="AW16" s="355">
        <v>14</v>
      </c>
      <c r="AX16" s="288"/>
      <c r="AZ16" s="355">
        <v>14</v>
      </c>
      <c r="BA16" s="288">
        <v>245</v>
      </c>
      <c r="BC16" s="355">
        <v>14</v>
      </c>
      <c r="BD16" s="288">
        <v>241</v>
      </c>
      <c r="BF16" s="355">
        <v>14</v>
      </c>
      <c r="BI16" s="355">
        <v>14</v>
      </c>
      <c r="BJ16" s="45">
        <v>253</v>
      </c>
      <c r="BL16" s="355">
        <v>14</v>
      </c>
      <c r="BM16" s="45">
        <v>243</v>
      </c>
      <c r="BO16" s="355">
        <v>14</v>
      </c>
      <c r="BP16" s="45">
        <v>252</v>
      </c>
      <c r="BR16" s="355">
        <v>14</v>
      </c>
      <c r="BS16" s="45">
        <v>259</v>
      </c>
      <c r="BU16" s="355">
        <v>14</v>
      </c>
      <c r="BV16" s="44">
        <f>SUM(BV11:BV15)</f>
        <v>1347</v>
      </c>
      <c r="BX16" s="355">
        <v>14</v>
      </c>
      <c r="BY16" s="45">
        <v>264</v>
      </c>
      <c r="CA16" s="355">
        <v>14</v>
      </c>
      <c r="CB16" s="45">
        <v>260</v>
      </c>
      <c r="CD16" s="355">
        <v>14</v>
      </c>
      <c r="CE16" s="45">
        <v>271</v>
      </c>
      <c r="CG16" s="355">
        <v>14</v>
      </c>
      <c r="CJ16" s="44">
        <v>14</v>
      </c>
      <c r="CK16" s="45">
        <v>265</v>
      </c>
      <c r="CM16" s="44">
        <v>14</v>
      </c>
      <c r="CN16" s="45">
        <v>257</v>
      </c>
      <c r="CO16" s="44"/>
      <c r="CP16" s="44">
        <v>14</v>
      </c>
      <c r="CQ16" s="45">
        <v>253</v>
      </c>
      <c r="CS16" s="44">
        <v>14</v>
      </c>
      <c r="CT16" s="45">
        <v>249</v>
      </c>
      <c r="CV16" s="44">
        <v>14</v>
      </c>
      <c r="CW16" s="44">
        <f>SUM(CW11:CW15)</f>
        <v>1282</v>
      </c>
      <c r="CY16" s="44">
        <v>14</v>
      </c>
      <c r="CZ16" s="45">
        <v>263</v>
      </c>
      <c r="DB16" s="44">
        <v>14</v>
      </c>
      <c r="DC16" s="45">
        <v>270</v>
      </c>
      <c r="DE16" s="44">
        <v>14</v>
      </c>
      <c r="DH16" s="44">
        <v>14</v>
      </c>
      <c r="DI16" s="45">
        <v>293</v>
      </c>
      <c r="DK16" s="44">
        <v>14</v>
      </c>
      <c r="DL16" s="45">
        <v>289</v>
      </c>
      <c r="DN16" s="44">
        <v>14</v>
      </c>
      <c r="DO16" s="357">
        <f>SUM(DO11:DO15)</f>
        <v>1415</v>
      </c>
      <c r="DQ16" s="44">
        <v>14</v>
      </c>
      <c r="DR16" s="45">
        <v>279</v>
      </c>
      <c r="DT16" s="44">
        <v>14</v>
      </c>
      <c r="DU16" s="45">
        <v>286</v>
      </c>
      <c r="DW16" s="44">
        <v>14</v>
      </c>
      <c r="DX16" s="357">
        <f>SUM(DX11:DX15)</f>
        <v>1400</v>
      </c>
      <c r="DZ16" s="44">
        <v>14</v>
      </c>
      <c r="EA16" s="45">
        <v>300</v>
      </c>
      <c r="EC16" s="44">
        <v>14</v>
      </c>
      <c r="ED16" s="45">
        <v>311</v>
      </c>
      <c r="EF16" s="44">
        <v>14</v>
      </c>
      <c r="EI16" s="44">
        <v>14</v>
      </c>
      <c r="EJ16" s="45">
        <v>339</v>
      </c>
      <c r="EL16" s="357">
        <v>14</v>
      </c>
      <c r="EM16" s="45">
        <v>344</v>
      </c>
      <c r="EO16" s="44">
        <v>14</v>
      </c>
      <c r="EP16" s="45">
        <v>363</v>
      </c>
      <c r="ER16" s="44">
        <v>14</v>
      </c>
      <c r="ES16" s="45">
        <v>366</v>
      </c>
      <c r="EU16" s="44">
        <v>14</v>
      </c>
      <c r="EV16" s="45">
        <v>371</v>
      </c>
      <c r="EX16" s="44">
        <v>14</v>
      </c>
      <c r="FA16" s="44">
        <v>14</v>
      </c>
      <c r="FB16" s="45">
        <v>358</v>
      </c>
      <c r="FD16" s="44">
        <v>14</v>
      </c>
      <c r="FE16" s="45">
        <v>343</v>
      </c>
      <c r="FG16" s="44">
        <v>14</v>
      </c>
      <c r="FI16" s="44"/>
      <c r="FJ16" s="44">
        <v>14</v>
      </c>
      <c r="FK16" s="45">
        <v>335</v>
      </c>
      <c r="FL16" s="45">
        <v>277</v>
      </c>
      <c r="FM16" s="44">
        <v>14</v>
      </c>
      <c r="FN16" s="357">
        <f>SUM(FN11:FN15)</f>
        <v>1655</v>
      </c>
      <c r="FO16" s="357">
        <f>SUM(FO11:FO15)</f>
        <v>342</v>
      </c>
      <c r="FP16" s="44">
        <v>14</v>
      </c>
      <c r="FQ16" s="45">
        <v>332</v>
      </c>
      <c r="FR16" s="45">
        <v>2</v>
      </c>
      <c r="FS16" s="44">
        <v>14</v>
      </c>
      <c r="FT16" s="45">
        <v>350</v>
      </c>
      <c r="FU16" s="45">
        <v>42</v>
      </c>
      <c r="FV16" s="44">
        <v>14</v>
      </c>
      <c r="FW16" s="357">
        <f>SUM(FW11:FW15)</f>
        <v>1778</v>
      </c>
      <c r="FX16" s="357">
        <f>SUM(FX11:IV15)</f>
        <v>446</v>
      </c>
    </row>
    <row r="17" spans="1:180" ht="15" x14ac:dyDescent="0.25">
      <c r="A17" s="355">
        <v>15</v>
      </c>
      <c r="B17" s="288">
        <v>255</v>
      </c>
      <c r="D17" s="355">
        <v>15</v>
      </c>
      <c r="E17" s="288"/>
      <c r="G17" s="355">
        <v>15</v>
      </c>
      <c r="H17" s="288"/>
      <c r="J17" s="355">
        <v>15</v>
      </c>
      <c r="K17" s="288">
        <v>243</v>
      </c>
      <c r="M17" s="355">
        <v>15</v>
      </c>
      <c r="N17" s="288">
        <v>238</v>
      </c>
      <c r="P17" s="355">
        <v>15</v>
      </c>
      <c r="Q17" s="288">
        <v>229</v>
      </c>
      <c r="S17" s="355">
        <v>15</v>
      </c>
      <c r="T17" s="288">
        <v>243</v>
      </c>
      <c r="V17" s="355">
        <v>15</v>
      </c>
      <c r="W17" s="44">
        <f>SUM(W12:W16)</f>
        <v>1153</v>
      </c>
      <c r="Y17" s="355">
        <v>15</v>
      </c>
      <c r="Z17" s="288">
        <v>234</v>
      </c>
      <c r="AB17" s="355">
        <v>15</v>
      </c>
      <c r="AC17" s="288">
        <v>236</v>
      </c>
      <c r="AE17" s="355">
        <v>15</v>
      </c>
      <c r="AF17" s="288"/>
      <c r="AH17" s="355">
        <v>15</v>
      </c>
      <c r="AI17" s="288">
        <v>254</v>
      </c>
      <c r="AK17" s="355">
        <v>15</v>
      </c>
      <c r="AL17" s="288">
        <v>257</v>
      </c>
      <c r="AN17" s="355">
        <v>15</v>
      </c>
      <c r="AO17" s="288">
        <v>261</v>
      </c>
      <c r="AQ17" s="355">
        <v>15</v>
      </c>
      <c r="AR17" s="288">
        <v>253</v>
      </c>
      <c r="AT17" s="355">
        <v>15</v>
      </c>
      <c r="AU17" s="288">
        <v>246</v>
      </c>
      <c r="AW17" s="355">
        <v>15</v>
      </c>
      <c r="AX17" s="288"/>
      <c r="AZ17" s="355">
        <v>15</v>
      </c>
      <c r="BA17" s="288">
        <v>248</v>
      </c>
      <c r="BC17" s="355">
        <v>15</v>
      </c>
      <c r="BD17" s="288">
        <v>241</v>
      </c>
      <c r="BF17" s="355">
        <v>15</v>
      </c>
      <c r="BG17" s="45">
        <v>251</v>
      </c>
      <c r="BI17" s="355">
        <v>15</v>
      </c>
      <c r="BJ17" s="45">
        <v>251</v>
      </c>
      <c r="BL17" s="355">
        <v>15</v>
      </c>
      <c r="BM17" s="44">
        <f>SUM(BM12:BM16)</f>
        <v>1228</v>
      </c>
      <c r="BO17" s="355">
        <v>15</v>
      </c>
      <c r="BP17" s="45">
        <v>245</v>
      </c>
      <c r="BR17" s="355">
        <v>15</v>
      </c>
      <c r="BS17" s="45">
        <v>252</v>
      </c>
      <c r="BU17" s="355">
        <v>15</v>
      </c>
      <c r="BX17" s="355">
        <v>15</v>
      </c>
      <c r="BY17" s="45">
        <v>271</v>
      </c>
      <c r="CA17" s="355">
        <v>15</v>
      </c>
      <c r="CB17" s="45">
        <v>267</v>
      </c>
      <c r="CD17" s="355">
        <v>15</v>
      </c>
      <c r="CE17" s="44">
        <f>SUM(CE12:CE16)</f>
        <v>1355</v>
      </c>
      <c r="CG17" s="355">
        <v>15</v>
      </c>
      <c r="CH17" s="45">
        <v>268</v>
      </c>
      <c r="CJ17" s="44">
        <v>15</v>
      </c>
      <c r="CK17" s="45">
        <v>253</v>
      </c>
      <c r="CM17" s="44">
        <v>15</v>
      </c>
      <c r="CN17" s="44">
        <f>SUM(CN12:CN16)</f>
        <v>1269</v>
      </c>
      <c r="CO17" s="44"/>
      <c r="CP17" s="44">
        <v>15</v>
      </c>
      <c r="CQ17" s="45">
        <v>244</v>
      </c>
      <c r="CS17" s="44">
        <v>15</v>
      </c>
      <c r="CT17" s="45">
        <v>252</v>
      </c>
      <c r="CV17" s="44">
        <v>15</v>
      </c>
      <c r="CY17" s="44">
        <v>15</v>
      </c>
      <c r="CZ17" s="45">
        <v>272</v>
      </c>
      <c r="DB17" s="44">
        <v>15</v>
      </c>
      <c r="DC17" s="45">
        <v>274</v>
      </c>
      <c r="DE17" s="44">
        <v>15</v>
      </c>
      <c r="DF17" s="45">
        <v>305</v>
      </c>
      <c r="DH17" s="44">
        <v>15</v>
      </c>
      <c r="DI17" s="45">
        <v>293</v>
      </c>
      <c r="DK17" s="44">
        <v>15</v>
      </c>
      <c r="DL17" s="45">
        <v>290</v>
      </c>
      <c r="DN17" s="44">
        <v>15</v>
      </c>
      <c r="DQ17" s="44">
        <v>15</v>
      </c>
      <c r="DR17" s="45">
        <v>268</v>
      </c>
      <c r="DT17" s="44">
        <v>15</v>
      </c>
      <c r="DU17" s="45">
        <v>285</v>
      </c>
      <c r="DW17" s="44">
        <v>15</v>
      </c>
      <c r="DZ17" s="44">
        <v>15</v>
      </c>
      <c r="EA17" s="45">
        <v>305</v>
      </c>
      <c r="EC17" s="44">
        <v>15</v>
      </c>
      <c r="ED17" s="357">
        <f>SUM(ED12:ED16)</f>
        <v>1557</v>
      </c>
      <c r="EF17" s="44">
        <v>15</v>
      </c>
      <c r="EG17" s="45">
        <v>327</v>
      </c>
      <c r="EI17" s="44">
        <v>15</v>
      </c>
      <c r="EJ17" s="45">
        <v>333</v>
      </c>
      <c r="EL17" s="357">
        <v>15</v>
      </c>
      <c r="EM17" s="357">
        <f>SUM(EM12:EM16)</f>
        <v>1731</v>
      </c>
      <c r="EO17" s="44">
        <v>15</v>
      </c>
      <c r="EP17" s="45">
        <v>355</v>
      </c>
      <c r="ER17" s="44">
        <v>15</v>
      </c>
      <c r="ES17" s="45">
        <v>371</v>
      </c>
      <c r="EU17" s="44">
        <v>15</v>
      </c>
      <c r="EV17" s="45">
        <v>366</v>
      </c>
      <c r="EX17" s="44">
        <v>15</v>
      </c>
      <c r="EY17" s="45">
        <v>385</v>
      </c>
      <c r="FA17" s="44">
        <v>15</v>
      </c>
      <c r="FB17" s="45">
        <v>362</v>
      </c>
      <c r="FD17" s="44">
        <v>15</v>
      </c>
      <c r="FE17" s="357">
        <f>SUM(FE12:FE16)</f>
        <v>1728</v>
      </c>
      <c r="FF17" s="357"/>
      <c r="FG17" s="44">
        <v>15</v>
      </c>
      <c r="FH17" s="45">
        <v>345</v>
      </c>
      <c r="FI17" s="45">
        <v>5</v>
      </c>
      <c r="FJ17" s="44">
        <v>15</v>
      </c>
      <c r="FK17" s="45">
        <v>329</v>
      </c>
      <c r="FL17" s="45">
        <v>7</v>
      </c>
      <c r="FM17" s="44">
        <v>15</v>
      </c>
      <c r="FP17" s="44">
        <v>15</v>
      </c>
      <c r="FQ17" s="45">
        <v>329</v>
      </c>
      <c r="FR17" s="45">
        <v>3</v>
      </c>
      <c r="FS17" s="44">
        <v>15</v>
      </c>
      <c r="FT17" s="45">
        <v>348</v>
      </c>
      <c r="FU17" s="45">
        <v>64</v>
      </c>
      <c r="FV17" s="44">
        <v>15</v>
      </c>
    </row>
    <row r="18" spans="1:180" ht="15" x14ac:dyDescent="0.25">
      <c r="A18" s="355">
        <v>16</v>
      </c>
      <c r="B18" s="288">
        <v>255</v>
      </c>
      <c r="D18" s="355">
        <v>16</v>
      </c>
      <c r="E18" s="288">
        <v>243</v>
      </c>
      <c r="G18" s="355">
        <v>16</v>
      </c>
      <c r="H18" s="288">
        <v>246</v>
      </c>
      <c r="J18" s="355">
        <v>16</v>
      </c>
      <c r="K18" s="288">
        <v>242</v>
      </c>
      <c r="M18" s="355">
        <v>16</v>
      </c>
      <c r="N18" s="44">
        <f>SUM(N13:N17)</f>
        <v>1190</v>
      </c>
      <c r="P18" s="355">
        <v>16</v>
      </c>
      <c r="Q18" s="288">
        <v>229</v>
      </c>
      <c r="S18" s="355">
        <v>16</v>
      </c>
      <c r="T18" s="288">
        <v>244</v>
      </c>
      <c r="V18" s="355">
        <v>16</v>
      </c>
      <c r="W18" s="288"/>
      <c r="Y18" s="355">
        <v>16</v>
      </c>
      <c r="Z18" s="288">
        <v>228</v>
      </c>
      <c r="AB18" s="355">
        <v>16</v>
      </c>
      <c r="AC18" s="288">
        <v>232</v>
      </c>
      <c r="AE18" s="355">
        <v>16</v>
      </c>
      <c r="AF18" s="288">
        <v>245</v>
      </c>
      <c r="AH18" s="355">
        <v>16</v>
      </c>
      <c r="AI18" s="288">
        <v>256</v>
      </c>
      <c r="AK18" s="355">
        <v>16</v>
      </c>
      <c r="AL18" s="44">
        <f>SUM(AL13:AL17)</f>
        <v>1284</v>
      </c>
      <c r="AN18" s="355">
        <v>16</v>
      </c>
      <c r="AO18" s="288">
        <v>250</v>
      </c>
      <c r="AQ18" s="355">
        <v>16</v>
      </c>
      <c r="AR18" s="288">
        <v>262</v>
      </c>
      <c r="AT18" s="355">
        <v>16</v>
      </c>
      <c r="AU18" s="44">
        <f>SUM(AU13:AU17)</f>
        <v>1235</v>
      </c>
      <c r="AW18" s="355">
        <v>16</v>
      </c>
      <c r="AX18" s="288"/>
      <c r="AZ18" s="355">
        <v>16</v>
      </c>
      <c r="BA18" s="288"/>
      <c r="BC18" s="355">
        <v>16</v>
      </c>
      <c r="BD18" s="44">
        <f>SUM(BD13:BD17)</f>
        <v>1225</v>
      </c>
      <c r="BF18" s="355">
        <v>16</v>
      </c>
      <c r="BG18" s="45">
        <v>245</v>
      </c>
      <c r="BI18" s="355">
        <v>16</v>
      </c>
      <c r="BJ18" s="45">
        <v>246</v>
      </c>
      <c r="BL18" s="355">
        <v>16</v>
      </c>
      <c r="BO18" s="355">
        <v>16</v>
      </c>
      <c r="BP18" s="45">
        <v>254</v>
      </c>
      <c r="BR18" s="355">
        <v>16</v>
      </c>
      <c r="BS18" s="45">
        <v>259</v>
      </c>
      <c r="BU18" s="355">
        <v>16</v>
      </c>
      <c r="BV18" s="45">
        <v>268</v>
      </c>
      <c r="BX18" s="355">
        <v>16</v>
      </c>
      <c r="BY18" s="45">
        <v>265</v>
      </c>
      <c r="CA18" s="355">
        <v>16</v>
      </c>
      <c r="CB18" s="45">
        <v>260</v>
      </c>
      <c r="CD18" s="355">
        <v>16</v>
      </c>
      <c r="CG18" s="355">
        <v>16</v>
      </c>
      <c r="CH18" s="45">
        <v>253</v>
      </c>
      <c r="CJ18" s="44">
        <v>16</v>
      </c>
      <c r="CK18" s="45">
        <v>262</v>
      </c>
      <c r="CM18" s="44">
        <v>16</v>
      </c>
      <c r="CO18" s="44"/>
      <c r="CP18" s="44">
        <v>16</v>
      </c>
      <c r="CQ18" s="45">
        <v>250</v>
      </c>
      <c r="CS18" s="44">
        <v>16</v>
      </c>
      <c r="CT18" s="44">
        <f>SUM(CT13:CT17)</f>
        <v>1244</v>
      </c>
      <c r="CV18" s="44">
        <v>16</v>
      </c>
      <c r="CW18" s="45">
        <v>265</v>
      </c>
      <c r="CY18" s="44">
        <v>16</v>
      </c>
      <c r="CZ18" s="45">
        <v>268</v>
      </c>
      <c r="DB18" s="44">
        <v>16</v>
      </c>
      <c r="DC18" s="357">
        <f>SUM(DC13:DC17)</f>
        <v>1363</v>
      </c>
      <c r="DE18" s="44">
        <v>16</v>
      </c>
      <c r="DF18" s="45">
        <v>290</v>
      </c>
      <c r="DH18" s="44">
        <v>16</v>
      </c>
      <c r="DI18" s="45">
        <v>296</v>
      </c>
      <c r="DK18" s="44">
        <v>16</v>
      </c>
      <c r="DL18" s="45">
        <v>289</v>
      </c>
      <c r="DN18" s="44">
        <v>16</v>
      </c>
      <c r="DO18" s="45">
        <v>290</v>
      </c>
      <c r="DQ18" s="44">
        <v>16</v>
      </c>
      <c r="DR18" s="45">
        <v>278</v>
      </c>
      <c r="DT18" s="44">
        <v>16</v>
      </c>
      <c r="DU18" s="357">
        <f>SUM(DU13:DU17)</f>
        <v>1440</v>
      </c>
      <c r="DW18" s="44">
        <v>16</v>
      </c>
      <c r="DX18" s="45">
        <v>280</v>
      </c>
      <c r="DZ18" s="44">
        <v>16</v>
      </c>
      <c r="EA18" s="45">
        <v>300</v>
      </c>
      <c r="EC18" s="44">
        <v>16</v>
      </c>
      <c r="EF18" s="44">
        <v>16</v>
      </c>
      <c r="EG18" s="45">
        <v>316</v>
      </c>
      <c r="EI18" s="44">
        <v>16</v>
      </c>
      <c r="EJ18" s="45">
        <v>330</v>
      </c>
      <c r="EL18" s="357">
        <v>16</v>
      </c>
      <c r="EO18" s="44">
        <v>16</v>
      </c>
      <c r="EP18" s="45">
        <v>363</v>
      </c>
      <c r="ER18" s="44">
        <v>16</v>
      </c>
      <c r="ES18" s="357">
        <f>SUM(ES13:ES17)</f>
        <v>1850</v>
      </c>
      <c r="EU18" s="44">
        <v>16</v>
      </c>
      <c r="EX18" s="44">
        <v>16</v>
      </c>
      <c r="EY18" s="45">
        <v>370</v>
      </c>
      <c r="FA18" s="44">
        <v>16</v>
      </c>
      <c r="FB18" s="45">
        <v>352</v>
      </c>
      <c r="FD18" s="44">
        <v>16</v>
      </c>
      <c r="FG18" s="44">
        <v>16</v>
      </c>
      <c r="FH18" s="45">
        <v>340</v>
      </c>
      <c r="FI18" s="45">
        <v>21</v>
      </c>
      <c r="FJ18" s="44">
        <v>16</v>
      </c>
      <c r="FK18" s="45">
        <v>332</v>
      </c>
      <c r="FL18" s="45">
        <v>68</v>
      </c>
      <c r="FM18" s="44">
        <v>16</v>
      </c>
      <c r="FN18" s="45">
        <v>332</v>
      </c>
      <c r="FO18" s="45">
        <v>2</v>
      </c>
      <c r="FP18" s="44">
        <v>16</v>
      </c>
      <c r="FQ18" s="45">
        <v>335</v>
      </c>
      <c r="FR18" s="45">
        <v>284</v>
      </c>
      <c r="FS18" s="44">
        <v>16</v>
      </c>
      <c r="FT18" s="357">
        <f>SUM(FT13:FT17)</f>
        <v>1756</v>
      </c>
      <c r="FU18" s="357">
        <f>SUM(FU13:FU17)</f>
        <v>402</v>
      </c>
      <c r="FV18" s="44">
        <v>16</v>
      </c>
      <c r="FW18" s="45">
        <v>357</v>
      </c>
      <c r="FX18" s="45">
        <v>22</v>
      </c>
    </row>
    <row r="19" spans="1:180" ht="15" x14ac:dyDescent="0.25">
      <c r="A19" s="355">
        <v>17</v>
      </c>
      <c r="B19" s="44">
        <f>SUM(B14:B18)</f>
        <v>1280</v>
      </c>
      <c r="D19" s="355">
        <v>17</v>
      </c>
      <c r="E19" s="288">
        <v>238</v>
      </c>
      <c r="G19" s="355">
        <v>17</v>
      </c>
      <c r="H19" s="288">
        <v>247</v>
      </c>
      <c r="J19" s="355">
        <v>17</v>
      </c>
      <c r="K19" s="288">
        <v>243</v>
      </c>
      <c r="M19" s="355">
        <v>17</v>
      </c>
      <c r="N19" s="288"/>
      <c r="P19" s="355">
        <v>17</v>
      </c>
      <c r="Q19" s="288">
        <v>234</v>
      </c>
      <c r="S19" s="355">
        <v>17</v>
      </c>
      <c r="T19" s="288">
        <v>237</v>
      </c>
      <c r="V19" s="355">
        <v>17</v>
      </c>
      <c r="W19" s="288">
        <v>227</v>
      </c>
      <c r="Y19" s="355">
        <v>17</v>
      </c>
      <c r="Z19" s="288">
        <v>227</v>
      </c>
      <c r="AB19" s="355">
        <v>17</v>
      </c>
      <c r="AC19" s="44">
        <f>SUM(AC14:AC18)</f>
        <v>1166</v>
      </c>
      <c r="AE19" s="355">
        <v>17</v>
      </c>
      <c r="AF19" s="288">
        <v>248</v>
      </c>
      <c r="AH19" s="355">
        <v>17</v>
      </c>
      <c r="AI19" s="288">
        <v>258</v>
      </c>
      <c r="AK19" s="355">
        <v>17</v>
      </c>
      <c r="AL19" s="288"/>
      <c r="AN19" s="355">
        <v>17</v>
      </c>
      <c r="AO19" s="288">
        <v>259</v>
      </c>
      <c r="AQ19" s="355">
        <v>17</v>
      </c>
      <c r="AR19" s="288">
        <v>262</v>
      </c>
      <c r="AT19" s="355">
        <v>17</v>
      </c>
      <c r="AU19" s="288"/>
      <c r="AW19" s="355">
        <v>17</v>
      </c>
      <c r="AX19" s="288"/>
      <c r="AZ19" s="355">
        <v>17</v>
      </c>
      <c r="BA19" s="288">
        <v>245</v>
      </c>
      <c r="BC19" s="355">
        <v>17</v>
      </c>
      <c r="BD19" s="288"/>
      <c r="BF19" s="355">
        <v>17</v>
      </c>
      <c r="BG19" s="45">
        <v>249</v>
      </c>
      <c r="BI19" s="355">
        <v>17</v>
      </c>
      <c r="BJ19" s="44">
        <f>SUM(BJ14:BJ18)</f>
        <v>1258</v>
      </c>
      <c r="BL19" s="355">
        <v>17</v>
      </c>
      <c r="BM19" s="45">
        <v>251</v>
      </c>
      <c r="BO19" s="355">
        <v>17</v>
      </c>
      <c r="BP19" s="45">
        <v>254</v>
      </c>
      <c r="BR19" s="355">
        <v>17</v>
      </c>
      <c r="BS19" s="44">
        <f>SUM(BS14:BS18)</f>
        <v>1287</v>
      </c>
      <c r="BU19" s="355">
        <v>17</v>
      </c>
      <c r="BV19" s="45">
        <v>258</v>
      </c>
      <c r="BX19" s="355">
        <v>17</v>
      </c>
      <c r="BY19" s="45">
        <v>265</v>
      </c>
      <c r="CA19" s="355">
        <v>17</v>
      </c>
      <c r="CB19" s="45">
        <v>271</v>
      </c>
      <c r="CD19" s="355">
        <v>17</v>
      </c>
      <c r="CE19" s="45">
        <v>279</v>
      </c>
      <c r="CG19" s="355">
        <v>17</v>
      </c>
      <c r="CH19" s="45">
        <v>282</v>
      </c>
      <c r="CJ19" s="44">
        <v>17</v>
      </c>
      <c r="CK19" s="44">
        <f>SUM(CK14:CK18)</f>
        <v>1309</v>
      </c>
      <c r="CM19" s="44">
        <v>17</v>
      </c>
      <c r="CN19" s="45">
        <v>260</v>
      </c>
      <c r="CO19" s="44"/>
      <c r="CP19" s="44">
        <v>17</v>
      </c>
      <c r="CQ19" s="45">
        <v>240</v>
      </c>
      <c r="CS19" s="44">
        <v>17</v>
      </c>
      <c r="CV19" s="44">
        <v>17</v>
      </c>
      <c r="CW19" s="45">
        <v>259</v>
      </c>
      <c r="CY19" s="44">
        <v>17</v>
      </c>
      <c r="CZ19" s="45">
        <v>269</v>
      </c>
      <c r="DB19" s="44">
        <v>17</v>
      </c>
      <c r="DE19" s="44">
        <v>17</v>
      </c>
      <c r="DF19" s="45">
        <v>297</v>
      </c>
      <c r="DH19" s="44">
        <v>17</v>
      </c>
      <c r="DI19" s="357">
        <f>SUM(DI14:DI18)</f>
        <v>1473</v>
      </c>
      <c r="DK19" s="44">
        <v>17</v>
      </c>
      <c r="DL19" s="357">
        <f>SUM(DL14:DL18)</f>
        <v>1444</v>
      </c>
      <c r="DM19" s="357"/>
      <c r="DN19" s="44">
        <v>17</v>
      </c>
      <c r="DO19" s="45">
        <v>275</v>
      </c>
      <c r="DQ19" s="44">
        <v>17</v>
      </c>
      <c r="DR19" s="45">
        <v>275</v>
      </c>
      <c r="DT19" s="44">
        <v>17</v>
      </c>
      <c r="DW19" s="44">
        <v>17</v>
      </c>
      <c r="DX19" s="45">
        <v>278</v>
      </c>
      <c r="DZ19" s="44">
        <v>17</v>
      </c>
      <c r="EA19" s="45">
        <v>305</v>
      </c>
      <c r="EC19" s="44">
        <v>17</v>
      </c>
      <c r="ED19" s="45">
        <v>316</v>
      </c>
      <c r="EF19" s="44">
        <v>17</v>
      </c>
      <c r="EG19" s="45">
        <v>327</v>
      </c>
      <c r="EI19" s="44">
        <v>17</v>
      </c>
      <c r="EJ19" s="357">
        <f>SUM(EJ14:EJ18)</f>
        <v>1673</v>
      </c>
      <c r="EL19" s="357">
        <v>17</v>
      </c>
      <c r="EM19" s="45">
        <v>351</v>
      </c>
      <c r="EO19" s="44">
        <v>17</v>
      </c>
      <c r="EP19" s="45">
        <v>359</v>
      </c>
      <c r="ER19" s="44">
        <v>17</v>
      </c>
      <c r="EU19" s="44">
        <v>17</v>
      </c>
      <c r="EX19" s="44">
        <v>17</v>
      </c>
      <c r="EY19" s="45">
        <v>373</v>
      </c>
      <c r="FA19" s="44">
        <v>17</v>
      </c>
      <c r="FB19" s="45">
        <v>359</v>
      </c>
      <c r="FD19" s="44">
        <v>17</v>
      </c>
      <c r="FE19" s="45">
        <v>355</v>
      </c>
      <c r="FG19" s="44">
        <v>17</v>
      </c>
      <c r="FH19" s="45">
        <v>349</v>
      </c>
      <c r="FI19" s="45">
        <v>259</v>
      </c>
      <c r="FJ19" s="44">
        <v>17</v>
      </c>
      <c r="FK19" s="357">
        <f>SUM(FK14:FK18)</f>
        <v>1651</v>
      </c>
      <c r="FL19" s="357">
        <f>SUM(FL14:FL18)</f>
        <v>374</v>
      </c>
      <c r="FM19" s="44">
        <v>17</v>
      </c>
      <c r="FN19" s="45">
        <v>326</v>
      </c>
      <c r="FO19" s="45">
        <v>10</v>
      </c>
      <c r="FP19" s="44">
        <v>17</v>
      </c>
      <c r="FQ19" s="45">
        <v>328</v>
      </c>
      <c r="FR19" s="45">
        <v>7</v>
      </c>
      <c r="FS19" s="44">
        <v>17</v>
      </c>
      <c r="FV19" s="44">
        <v>17</v>
      </c>
      <c r="FW19" s="45">
        <v>346</v>
      </c>
      <c r="FX19" s="45">
        <v>81</v>
      </c>
    </row>
    <row r="20" spans="1:180" ht="15" x14ac:dyDescent="0.25">
      <c r="A20" s="355">
        <v>18</v>
      </c>
      <c r="B20" s="44"/>
      <c r="D20" s="355">
        <v>18</v>
      </c>
      <c r="E20" s="288">
        <v>238</v>
      </c>
      <c r="G20" s="355">
        <v>18</v>
      </c>
      <c r="H20" s="288">
        <v>248</v>
      </c>
      <c r="J20" s="355">
        <v>18</v>
      </c>
      <c r="K20" s="44">
        <f>SUM(K15:K19)</f>
        <v>1216</v>
      </c>
      <c r="M20" s="355">
        <v>18</v>
      </c>
      <c r="N20" s="288">
        <v>237</v>
      </c>
      <c r="P20" s="355">
        <v>18</v>
      </c>
      <c r="Q20" s="44">
        <v>232</v>
      </c>
      <c r="S20" s="355">
        <v>18</v>
      </c>
      <c r="T20" s="44">
        <f>SUM(T15:T19)</f>
        <v>1207</v>
      </c>
      <c r="V20" s="355">
        <v>18</v>
      </c>
      <c r="W20" s="288">
        <v>224</v>
      </c>
      <c r="Y20" s="355">
        <v>18</v>
      </c>
      <c r="Z20" s="288">
        <v>224</v>
      </c>
      <c r="AB20" s="355">
        <v>18</v>
      </c>
      <c r="AC20" s="44"/>
      <c r="AE20" s="355">
        <v>18</v>
      </c>
      <c r="AF20" s="288">
        <v>245</v>
      </c>
      <c r="AH20" s="355">
        <v>18</v>
      </c>
      <c r="AI20" s="288">
        <v>260</v>
      </c>
      <c r="AK20" s="355">
        <v>18</v>
      </c>
      <c r="AL20" s="288">
        <v>262</v>
      </c>
      <c r="AN20" s="355">
        <v>18</v>
      </c>
      <c r="AO20" s="288">
        <v>259</v>
      </c>
      <c r="AQ20" s="355">
        <v>18</v>
      </c>
      <c r="AR20" s="288">
        <v>263</v>
      </c>
      <c r="AT20" s="355">
        <v>18</v>
      </c>
      <c r="AU20" s="288">
        <v>252</v>
      </c>
      <c r="AW20" s="355">
        <v>18</v>
      </c>
      <c r="AX20" s="288"/>
      <c r="AZ20" s="355">
        <v>18</v>
      </c>
      <c r="BA20" s="44">
        <f>SUM(BA15:BA19)</f>
        <v>998</v>
      </c>
      <c r="BC20" s="355">
        <v>18</v>
      </c>
      <c r="BD20" s="288">
        <v>253</v>
      </c>
      <c r="BF20" s="355">
        <v>18</v>
      </c>
      <c r="BG20" s="45">
        <v>250</v>
      </c>
      <c r="BI20" s="355">
        <v>18</v>
      </c>
      <c r="BL20" s="355">
        <v>18</v>
      </c>
      <c r="BM20" s="45">
        <v>250</v>
      </c>
      <c r="BO20" s="355">
        <v>18</v>
      </c>
      <c r="BP20" s="45">
        <v>250</v>
      </c>
      <c r="BR20" s="355">
        <v>18</v>
      </c>
      <c r="BU20" s="355">
        <v>18</v>
      </c>
      <c r="BV20" s="45">
        <v>265</v>
      </c>
      <c r="BX20" s="355">
        <v>18</v>
      </c>
      <c r="BY20" s="44">
        <v>1342</v>
      </c>
      <c r="CA20" s="355">
        <v>18</v>
      </c>
      <c r="CB20" s="44">
        <f>SUM(CB15:CB19)</f>
        <v>1333</v>
      </c>
      <c r="CD20" s="355">
        <v>18</v>
      </c>
      <c r="CE20" s="45">
        <v>264</v>
      </c>
      <c r="CG20" s="355">
        <v>18</v>
      </c>
      <c r="CH20" s="45">
        <v>255</v>
      </c>
      <c r="CJ20" s="44">
        <v>18</v>
      </c>
      <c r="CM20" s="44">
        <v>18</v>
      </c>
      <c r="CN20" s="45">
        <v>250</v>
      </c>
      <c r="CO20" s="44"/>
      <c r="CP20" s="44">
        <v>18</v>
      </c>
      <c r="CQ20" s="45">
        <v>243</v>
      </c>
      <c r="CS20" s="44">
        <v>18</v>
      </c>
      <c r="CT20" s="45">
        <v>254</v>
      </c>
      <c r="CV20" s="44">
        <v>18</v>
      </c>
      <c r="CW20" s="45">
        <v>263</v>
      </c>
      <c r="CY20" s="44">
        <v>18</v>
      </c>
      <c r="CZ20" s="44">
        <f>SUM(CZ15:CZ19)</f>
        <v>1350</v>
      </c>
      <c r="DB20" s="44">
        <v>18</v>
      </c>
      <c r="DC20" s="45">
        <v>278</v>
      </c>
      <c r="DE20" s="44">
        <v>18</v>
      </c>
      <c r="DF20" s="45">
        <v>287</v>
      </c>
      <c r="DH20" s="44">
        <v>18</v>
      </c>
      <c r="DK20" s="44">
        <v>18</v>
      </c>
      <c r="DN20" s="44">
        <v>18</v>
      </c>
      <c r="DO20" s="45">
        <v>275</v>
      </c>
      <c r="DQ20" s="44">
        <v>18</v>
      </c>
      <c r="DR20" s="45">
        <v>277</v>
      </c>
      <c r="DT20" s="44">
        <v>18</v>
      </c>
      <c r="DU20" s="45">
        <v>292</v>
      </c>
      <c r="DW20" s="44">
        <v>18</v>
      </c>
      <c r="DX20" s="45">
        <v>281</v>
      </c>
      <c r="DZ20" s="44">
        <v>18</v>
      </c>
      <c r="EA20" s="357">
        <f>SUM(EA15:EA19)</f>
        <v>1502</v>
      </c>
      <c r="EC20" s="44">
        <v>18</v>
      </c>
      <c r="ED20" s="45">
        <v>317</v>
      </c>
      <c r="EF20" s="44">
        <v>18</v>
      </c>
      <c r="EG20" s="45">
        <v>321</v>
      </c>
      <c r="EI20" s="44">
        <v>18</v>
      </c>
      <c r="EL20" s="357">
        <v>18</v>
      </c>
      <c r="EM20" s="45">
        <v>345</v>
      </c>
      <c r="EO20" s="44">
        <v>18</v>
      </c>
      <c r="EP20" s="45">
        <v>357</v>
      </c>
      <c r="ER20" s="44">
        <v>18</v>
      </c>
      <c r="EU20" s="44">
        <v>18</v>
      </c>
      <c r="EV20" s="45">
        <v>378</v>
      </c>
      <c r="EX20" s="44">
        <v>18</v>
      </c>
      <c r="EY20" s="45">
        <v>360</v>
      </c>
      <c r="FA20" s="44">
        <v>18</v>
      </c>
      <c r="FB20" s="357">
        <f>SUM(FB15:FB19)</f>
        <v>1803</v>
      </c>
      <c r="FD20" s="44">
        <v>18</v>
      </c>
      <c r="FE20" s="45">
        <v>352</v>
      </c>
      <c r="FG20" s="44">
        <v>18</v>
      </c>
      <c r="FH20" s="45">
        <v>334</v>
      </c>
      <c r="FI20" s="45">
        <v>6</v>
      </c>
      <c r="FJ20" s="44">
        <v>18</v>
      </c>
      <c r="FM20" s="44">
        <v>18</v>
      </c>
      <c r="FN20" s="45">
        <v>331</v>
      </c>
      <c r="FO20" s="45">
        <v>257</v>
      </c>
      <c r="FP20" s="44">
        <v>18</v>
      </c>
      <c r="FQ20" s="45">
        <v>328</v>
      </c>
      <c r="FR20" s="45">
        <v>60</v>
      </c>
      <c r="FS20" s="44">
        <v>18</v>
      </c>
      <c r="FT20" s="45">
        <v>348</v>
      </c>
      <c r="FU20" s="45">
        <v>16</v>
      </c>
      <c r="FV20" s="44">
        <v>18</v>
      </c>
      <c r="FW20" s="45">
        <v>357</v>
      </c>
      <c r="FX20" s="45">
        <v>295</v>
      </c>
    </row>
    <row r="21" spans="1:180" ht="15" x14ac:dyDescent="0.25">
      <c r="A21" s="355">
        <v>19</v>
      </c>
      <c r="B21" s="288">
        <v>260</v>
      </c>
      <c r="D21" s="355">
        <v>19</v>
      </c>
      <c r="E21" s="288">
        <v>243</v>
      </c>
      <c r="G21" s="355">
        <v>19</v>
      </c>
      <c r="H21" s="288">
        <v>251</v>
      </c>
      <c r="J21" s="355">
        <v>19</v>
      </c>
      <c r="K21" s="288"/>
      <c r="M21" s="355">
        <v>19</v>
      </c>
      <c r="N21" s="288">
        <v>231</v>
      </c>
      <c r="P21" s="355">
        <v>19</v>
      </c>
      <c r="Q21" s="288">
        <v>230</v>
      </c>
      <c r="S21" s="355">
        <v>19</v>
      </c>
      <c r="T21" s="288"/>
      <c r="V21" s="355">
        <v>19</v>
      </c>
      <c r="W21" s="288">
        <v>224</v>
      </c>
      <c r="Y21" s="355">
        <v>19</v>
      </c>
      <c r="Z21" s="44">
        <f>SUM(Z16:Z20)</f>
        <v>1148</v>
      </c>
      <c r="AB21" s="355">
        <v>19</v>
      </c>
      <c r="AC21" s="288">
        <v>236</v>
      </c>
      <c r="AE21" s="355">
        <v>19</v>
      </c>
      <c r="AF21" s="288">
        <v>249</v>
      </c>
      <c r="AH21" s="355">
        <v>19</v>
      </c>
      <c r="AI21" s="44">
        <f>SUM(AI16:AI20)</f>
        <v>1285</v>
      </c>
      <c r="AK21" s="355">
        <v>19</v>
      </c>
      <c r="AL21" s="288">
        <v>252</v>
      </c>
      <c r="AN21" s="355">
        <v>19</v>
      </c>
      <c r="AO21" s="288">
        <v>254</v>
      </c>
      <c r="AQ21" s="355">
        <v>19</v>
      </c>
      <c r="AR21" s="44">
        <f>SUM(AR16:AR20)</f>
        <v>1305</v>
      </c>
      <c r="AT21" s="355">
        <v>19</v>
      </c>
      <c r="AU21" s="288">
        <v>241</v>
      </c>
      <c r="AW21" s="355">
        <v>19</v>
      </c>
      <c r="AX21" s="44"/>
      <c r="AZ21" s="355">
        <v>19</v>
      </c>
      <c r="BA21" s="44"/>
      <c r="BC21" s="355">
        <v>19</v>
      </c>
      <c r="BD21" s="288">
        <v>245</v>
      </c>
      <c r="BF21" s="355">
        <v>19</v>
      </c>
      <c r="BG21" s="45">
        <v>255</v>
      </c>
      <c r="BI21" s="355">
        <v>19</v>
      </c>
      <c r="BJ21" s="45">
        <v>251</v>
      </c>
      <c r="BL21" s="355">
        <v>19</v>
      </c>
      <c r="BM21" s="45">
        <v>248</v>
      </c>
      <c r="BO21" s="355">
        <v>19</v>
      </c>
      <c r="BP21" s="44">
        <f>SUM(BP16:BP20)</f>
        <v>1255</v>
      </c>
      <c r="BR21" s="355">
        <v>19</v>
      </c>
      <c r="BS21" s="45">
        <v>260</v>
      </c>
      <c r="BU21" s="355">
        <v>19</v>
      </c>
      <c r="BV21" s="45">
        <v>258</v>
      </c>
      <c r="BX21" s="355">
        <v>19</v>
      </c>
      <c r="CA21" s="355">
        <v>19</v>
      </c>
      <c r="CD21" s="355">
        <v>19</v>
      </c>
      <c r="CE21" s="45">
        <v>275</v>
      </c>
      <c r="CG21" s="355">
        <v>19</v>
      </c>
      <c r="CH21" s="45">
        <v>234</v>
      </c>
      <c r="CJ21" s="44">
        <v>19</v>
      </c>
      <c r="CK21" s="45">
        <v>265</v>
      </c>
      <c r="CM21" s="44">
        <v>19</v>
      </c>
      <c r="CN21" s="45">
        <v>261</v>
      </c>
      <c r="CO21" s="44"/>
      <c r="CP21" s="44">
        <v>19</v>
      </c>
      <c r="CQ21" s="44">
        <f>SUM(CQ16:CQ20)</f>
        <v>1230</v>
      </c>
      <c r="CS21" s="44">
        <v>19</v>
      </c>
      <c r="CT21" s="45">
        <v>238</v>
      </c>
      <c r="CV21" s="44">
        <v>19</v>
      </c>
      <c r="CW21" s="45">
        <v>258</v>
      </c>
      <c r="CY21" s="44">
        <v>19</v>
      </c>
      <c r="DB21" s="44">
        <v>19</v>
      </c>
      <c r="DC21" s="45">
        <v>265</v>
      </c>
      <c r="DE21" s="44">
        <v>19</v>
      </c>
      <c r="DF21" s="45">
        <v>292</v>
      </c>
      <c r="DH21" s="44">
        <v>19</v>
      </c>
      <c r="DI21" s="44" t="s">
        <v>192</v>
      </c>
      <c r="DK21" s="44">
        <v>19</v>
      </c>
      <c r="DL21" s="45">
        <v>293</v>
      </c>
      <c r="DN21" s="44">
        <v>19</v>
      </c>
      <c r="DO21" s="45">
        <v>274</v>
      </c>
      <c r="DQ21" s="44">
        <v>19</v>
      </c>
      <c r="DR21" s="357">
        <f>SUM(DR16:DR20)</f>
        <v>1377</v>
      </c>
      <c r="DT21" s="44">
        <v>19</v>
      </c>
      <c r="DU21" s="45">
        <v>280</v>
      </c>
      <c r="DW21" s="44">
        <v>19</v>
      </c>
      <c r="DX21" s="45">
        <v>278</v>
      </c>
      <c r="DZ21" s="44">
        <v>19</v>
      </c>
      <c r="EC21" s="44">
        <v>19</v>
      </c>
      <c r="ED21" s="45">
        <v>319</v>
      </c>
      <c r="EF21" s="44">
        <v>19</v>
      </c>
      <c r="EG21" s="45">
        <v>324</v>
      </c>
      <c r="EI21" s="44">
        <v>19</v>
      </c>
      <c r="EJ21" s="45">
        <v>345</v>
      </c>
      <c r="EL21" s="357">
        <v>19</v>
      </c>
      <c r="EM21" s="45">
        <v>352</v>
      </c>
      <c r="EO21" s="44">
        <v>19</v>
      </c>
      <c r="EP21" s="357">
        <f>SUM(EP16:EP20)</f>
        <v>1797</v>
      </c>
      <c r="ER21" s="44">
        <v>19</v>
      </c>
      <c r="ES21" s="45">
        <v>383</v>
      </c>
      <c r="EU21" s="44">
        <v>19</v>
      </c>
      <c r="EV21" s="45">
        <v>365</v>
      </c>
      <c r="EX21" s="44">
        <v>19</v>
      </c>
      <c r="EY21" s="45">
        <v>362</v>
      </c>
      <c r="FA21" s="44">
        <v>19</v>
      </c>
      <c r="FD21" s="44">
        <v>19</v>
      </c>
      <c r="FE21" s="45">
        <v>356</v>
      </c>
      <c r="FG21" s="44">
        <v>19</v>
      </c>
      <c r="FH21" s="45">
        <v>341</v>
      </c>
      <c r="FI21" s="45">
        <v>63</v>
      </c>
      <c r="FJ21" s="44">
        <v>19</v>
      </c>
      <c r="FK21" s="45">
        <v>338</v>
      </c>
      <c r="FL21" s="45">
        <v>2</v>
      </c>
      <c r="FM21" s="44">
        <v>19</v>
      </c>
      <c r="FN21" s="45">
        <v>317</v>
      </c>
      <c r="FO21" s="45">
        <v>7</v>
      </c>
      <c r="FP21" s="44">
        <v>19</v>
      </c>
      <c r="FQ21" s="357">
        <f>SUM(FQ16:FQ20)</f>
        <v>1652</v>
      </c>
      <c r="FR21" s="357">
        <f>SUM(FR16:FR20)</f>
        <v>356</v>
      </c>
      <c r="FS21" s="44">
        <v>19</v>
      </c>
      <c r="FT21" s="45">
        <v>350</v>
      </c>
      <c r="FU21" s="45">
        <v>2</v>
      </c>
      <c r="FV21" s="44">
        <v>19</v>
      </c>
      <c r="FW21" s="45">
        <v>346</v>
      </c>
      <c r="FX21" s="45">
        <v>356</v>
      </c>
    </row>
    <row r="22" spans="1:180" ht="15" x14ac:dyDescent="0.25">
      <c r="A22" s="355">
        <v>20</v>
      </c>
      <c r="B22" s="288">
        <v>251</v>
      </c>
      <c r="D22" s="355">
        <v>20</v>
      </c>
      <c r="E22" s="288">
        <v>241</v>
      </c>
      <c r="G22" s="355">
        <v>20</v>
      </c>
      <c r="H22" s="288">
        <v>249</v>
      </c>
      <c r="J22" s="355">
        <v>20</v>
      </c>
      <c r="K22" s="288">
        <v>243</v>
      </c>
      <c r="M22" s="355">
        <v>20</v>
      </c>
      <c r="N22" s="288">
        <v>236</v>
      </c>
      <c r="P22" s="355">
        <v>20</v>
      </c>
      <c r="Q22" s="44">
        <f>SUM(Q17:Q21)</f>
        <v>1154</v>
      </c>
      <c r="S22" s="355">
        <v>20</v>
      </c>
      <c r="T22" s="288">
        <v>241</v>
      </c>
      <c r="V22" s="355">
        <v>20</v>
      </c>
      <c r="W22" s="288">
        <v>221</v>
      </c>
      <c r="Y22" s="355">
        <v>20</v>
      </c>
      <c r="Z22" s="288"/>
      <c r="AB22" s="355">
        <v>20</v>
      </c>
      <c r="AC22" s="288">
        <v>237</v>
      </c>
      <c r="AE22" s="355">
        <v>20</v>
      </c>
      <c r="AF22" s="288">
        <v>240</v>
      </c>
      <c r="AH22" s="355">
        <v>20</v>
      </c>
      <c r="AI22" s="288"/>
      <c r="AK22" s="355">
        <v>20</v>
      </c>
      <c r="AL22" s="288">
        <v>261</v>
      </c>
      <c r="AN22" s="355">
        <v>20</v>
      </c>
      <c r="AO22" s="44">
        <f>SUM(AO17:AO21)</f>
        <v>1283</v>
      </c>
      <c r="AQ22" s="355">
        <v>20</v>
      </c>
      <c r="AR22" s="288"/>
      <c r="AT22" s="355">
        <v>20</v>
      </c>
      <c r="AU22" s="288">
        <v>246</v>
      </c>
      <c r="AW22" s="355">
        <v>20</v>
      </c>
      <c r="AX22" s="288"/>
      <c r="AZ22" s="355">
        <v>20</v>
      </c>
      <c r="BA22" s="288">
        <v>256</v>
      </c>
      <c r="BC22" s="355">
        <v>20</v>
      </c>
      <c r="BD22" s="288">
        <v>249</v>
      </c>
      <c r="BF22" s="355">
        <v>20</v>
      </c>
      <c r="BG22" s="44">
        <f>SUM(BG17:BG21)</f>
        <v>1250</v>
      </c>
      <c r="BI22" s="355">
        <v>20</v>
      </c>
      <c r="BJ22" s="45">
        <v>249</v>
      </c>
      <c r="BL22" s="355">
        <v>20</v>
      </c>
      <c r="BM22" s="45">
        <v>249</v>
      </c>
      <c r="BO22" s="355">
        <v>20</v>
      </c>
      <c r="BR22" s="355">
        <v>20</v>
      </c>
      <c r="BS22" s="45">
        <v>266</v>
      </c>
      <c r="BU22" s="355">
        <v>20</v>
      </c>
      <c r="BV22" s="45">
        <v>261</v>
      </c>
      <c r="BX22" s="355">
        <v>20</v>
      </c>
      <c r="BY22" s="45">
        <v>240</v>
      </c>
      <c r="CA22" s="355">
        <v>20</v>
      </c>
      <c r="CB22" s="45">
        <v>273</v>
      </c>
      <c r="CD22" s="355">
        <v>20</v>
      </c>
      <c r="CE22" s="45">
        <v>266</v>
      </c>
      <c r="CG22" s="355">
        <v>20</v>
      </c>
      <c r="CH22" s="44">
        <f>SUM(CH17:CH21)</f>
        <v>1292</v>
      </c>
      <c r="CJ22" s="44">
        <v>20</v>
      </c>
      <c r="CK22" s="45">
        <v>255</v>
      </c>
      <c r="CM22" s="44">
        <v>20</v>
      </c>
      <c r="CN22" s="45">
        <v>251</v>
      </c>
      <c r="CO22" s="44"/>
      <c r="CP22" s="44">
        <v>20</v>
      </c>
      <c r="CS22" s="44">
        <v>20</v>
      </c>
      <c r="CT22" s="45">
        <v>243</v>
      </c>
      <c r="CV22" s="44">
        <v>20</v>
      </c>
      <c r="CW22" s="45">
        <v>260</v>
      </c>
      <c r="CY22" s="44">
        <v>20</v>
      </c>
      <c r="CZ22" s="45">
        <v>278</v>
      </c>
      <c r="DB22" s="44">
        <v>20</v>
      </c>
      <c r="DC22" s="45">
        <v>275</v>
      </c>
      <c r="DE22" s="44">
        <v>20</v>
      </c>
      <c r="DF22" s="357">
        <f>SUM(DF17:DF21)</f>
        <v>1471</v>
      </c>
      <c r="DH22" s="44">
        <v>20</v>
      </c>
      <c r="DI22" s="45">
        <v>294</v>
      </c>
      <c r="DK22" s="44">
        <v>20</v>
      </c>
      <c r="DL22" s="45">
        <v>288</v>
      </c>
      <c r="DN22" s="44">
        <v>20</v>
      </c>
      <c r="DO22" s="45">
        <v>274</v>
      </c>
      <c r="DQ22" s="44">
        <v>20</v>
      </c>
      <c r="DT22" s="44">
        <v>20</v>
      </c>
      <c r="DU22" s="45">
        <v>287</v>
      </c>
      <c r="DW22" s="44">
        <v>20</v>
      </c>
      <c r="DX22" s="45">
        <v>280</v>
      </c>
      <c r="DZ22" s="44">
        <v>20</v>
      </c>
      <c r="EA22" s="45">
        <v>309</v>
      </c>
      <c r="EC22" s="44">
        <v>20</v>
      </c>
      <c r="ED22" s="45">
        <v>314</v>
      </c>
      <c r="EF22" s="44">
        <v>20</v>
      </c>
      <c r="EG22" s="357">
        <f>SUM(EG17:EG21)</f>
        <v>1615</v>
      </c>
      <c r="EI22" s="44">
        <v>20</v>
      </c>
      <c r="EJ22" s="45">
        <v>336</v>
      </c>
      <c r="EL22" s="357">
        <v>20</v>
      </c>
      <c r="EM22" s="45">
        <v>348</v>
      </c>
      <c r="EO22" s="44">
        <v>20</v>
      </c>
      <c r="ER22" s="44">
        <v>20</v>
      </c>
      <c r="ES22" s="45">
        <v>383</v>
      </c>
      <c r="EU22" s="44">
        <v>20</v>
      </c>
      <c r="EV22" s="45">
        <v>372</v>
      </c>
      <c r="EX22" s="44">
        <v>20</v>
      </c>
      <c r="EY22" s="357">
        <f>SUM(EY17:EY21)</f>
        <v>1850</v>
      </c>
      <c r="FA22" s="44">
        <v>20</v>
      </c>
      <c r="FB22" s="45">
        <v>369</v>
      </c>
      <c r="FD22" s="44">
        <v>20</v>
      </c>
      <c r="FE22" s="45">
        <v>345</v>
      </c>
      <c r="FG22" s="44">
        <v>20</v>
      </c>
      <c r="FH22" s="357">
        <f>SUM(FH17:FH21)</f>
        <v>1709</v>
      </c>
      <c r="FI22" s="357">
        <v>354</v>
      </c>
      <c r="FJ22" s="44">
        <v>20</v>
      </c>
      <c r="FK22" s="45">
        <v>332</v>
      </c>
      <c r="FL22" s="45">
        <v>280</v>
      </c>
      <c r="FM22" s="44">
        <v>20</v>
      </c>
      <c r="FN22" s="45">
        <v>321</v>
      </c>
      <c r="FO22" s="45">
        <v>61</v>
      </c>
      <c r="FP22" s="44">
        <v>20</v>
      </c>
      <c r="FS22" s="44">
        <v>20</v>
      </c>
      <c r="FT22" s="45">
        <v>352</v>
      </c>
      <c r="FU22" s="45">
        <v>272</v>
      </c>
      <c r="FV22" s="44">
        <v>20</v>
      </c>
      <c r="FW22" s="45">
        <v>353</v>
      </c>
      <c r="FX22" s="45">
        <v>62</v>
      </c>
    </row>
    <row r="23" spans="1:180" ht="15" x14ac:dyDescent="0.25">
      <c r="A23" s="355">
        <v>21</v>
      </c>
      <c r="B23" s="288">
        <v>252</v>
      </c>
      <c r="D23" s="355">
        <v>21</v>
      </c>
      <c r="E23" s="44">
        <f>SUM(E18:E22)</f>
        <v>1203</v>
      </c>
      <c r="G23" s="355">
        <v>21</v>
      </c>
      <c r="H23" s="44">
        <f>SUM(H18:H22)</f>
        <v>1241</v>
      </c>
      <c r="J23" s="355">
        <v>21</v>
      </c>
      <c r="K23" s="288">
        <v>242</v>
      </c>
      <c r="M23" s="355">
        <v>21</v>
      </c>
      <c r="N23" s="288">
        <v>235</v>
      </c>
      <c r="P23" s="355">
        <v>21</v>
      </c>
      <c r="Q23" s="288"/>
      <c r="S23" s="355">
        <v>21</v>
      </c>
      <c r="T23" s="288">
        <v>238</v>
      </c>
      <c r="V23" s="355">
        <v>21</v>
      </c>
      <c r="W23" s="288">
        <v>222</v>
      </c>
      <c r="Y23" s="355">
        <v>21</v>
      </c>
      <c r="Z23" s="288">
        <v>231</v>
      </c>
      <c r="AB23" s="355">
        <v>21</v>
      </c>
      <c r="AC23" s="288">
        <v>241</v>
      </c>
      <c r="AE23" s="355">
        <v>21</v>
      </c>
      <c r="AF23" s="44">
        <f>SUM(AF18:AF22)</f>
        <v>1227</v>
      </c>
      <c r="AH23" s="355">
        <v>21</v>
      </c>
      <c r="AI23" s="288">
        <v>261</v>
      </c>
      <c r="AK23" s="355">
        <v>21</v>
      </c>
      <c r="AL23" s="288">
        <v>253</v>
      </c>
      <c r="AN23" s="355">
        <v>21</v>
      </c>
      <c r="AO23" s="288"/>
      <c r="AQ23" s="355">
        <v>21</v>
      </c>
      <c r="AR23" s="288">
        <v>267</v>
      </c>
      <c r="AT23" s="355">
        <v>21</v>
      </c>
      <c r="AU23" s="288">
        <v>247</v>
      </c>
      <c r="AW23" s="355">
        <v>21</v>
      </c>
      <c r="AX23" s="288"/>
      <c r="AZ23" s="355">
        <v>21</v>
      </c>
      <c r="BA23" s="288">
        <v>252</v>
      </c>
      <c r="BC23" s="355">
        <v>21</v>
      </c>
      <c r="BD23" s="288">
        <v>245</v>
      </c>
      <c r="BF23" s="355">
        <v>21</v>
      </c>
      <c r="BI23" s="355">
        <v>21</v>
      </c>
      <c r="BJ23" s="45">
        <v>252</v>
      </c>
      <c r="BL23" s="355">
        <v>21</v>
      </c>
      <c r="BM23" s="45">
        <v>247</v>
      </c>
      <c r="BO23" s="355">
        <v>21</v>
      </c>
      <c r="BP23" s="45">
        <v>259</v>
      </c>
      <c r="BR23" s="355">
        <v>21</v>
      </c>
      <c r="BS23" s="45">
        <v>264</v>
      </c>
      <c r="BU23" s="355">
        <v>21</v>
      </c>
      <c r="BV23" s="45">
        <f>SUM(BV18:BV22)</f>
        <v>1310</v>
      </c>
      <c r="BX23" s="355">
        <v>21</v>
      </c>
      <c r="BY23" s="45">
        <v>260</v>
      </c>
      <c r="CA23" s="355">
        <v>21</v>
      </c>
      <c r="CB23" s="45">
        <v>262</v>
      </c>
      <c r="CD23" s="355">
        <v>21</v>
      </c>
      <c r="CE23" s="45">
        <v>272</v>
      </c>
      <c r="CG23" s="355">
        <v>21</v>
      </c>
      <c r="CJ23" s="44">
        <v>21</v>
      </c>
      <c r="CK23" s="45">
        <v>267</v>
      </c>
      <c r="CM23" s="44">
        <v>21</v>
      </c>
      <c r="CN23" s="45">
        <v>263</v>
      </c>
      <c r="CO23" s="44"/>
      <c r="CP23" s="44">
        <v>21</v>
      </c>
      <c r="CQ23" s="45">
        <v>250</v>
      </c>
      <c r="CS23" s="44">
        <v>21</v>
      </c>
      <c r="CT23" s="45">
        <v>242</v>
      </c>
      <c r="CV23" s="44">
        <v>21</v>
      </c>
      <c r="CW23" s="44">
        <f>SUM(CW18:CW22)</f>
        <v>1305</v>
      </c>
      <c r="CY23" s="44">
        <v>21</v>
      </c>
      <c r="CZ23" s="45">
        <v>265</v>
      </c>
      <c r="DB23" s="44">
        <v>21</v>
      </c>
      <c r="DC23" s="45">
        <v>277</v>
      </c>
      <c r="DE23" s="44">
        <v>21</v>
      </c>
      <c r="DH23" s="44">
        <v>21</v>
      </c>
      <c r="DI23" s="45">
        <v>295</v>
      </c>
      <c r="DK23" s="44">
        <v>21</v>
      </c>
      <c r="DL23" s="45">
        <v>290</v>
      </c>
      <c r="DN23" s="44">
        <v>21</v>
      </c>
      <c r="DO23" s="357">
        <f>SUM(DO18:DO22)</f>
        <v>1388</v>
      </c>
      <c r="DQ23" s="44">
        <v>21</v>
      </c>
      <c r="DR23" s="45">
        <v>282</v>
      </c>
      <c r="DT23" s="44">
        <v>21</v>
      </c>
      <c r="DU23" s="45">
        <v>282</v>
      </c>
      <c r="DW23" s="44">
        <v>21</v>
      </c>
      <c r="DX23" s="357">
        <f>SUM(DX18:DX22)</f>
        <v>1397</v>
      </c>
      <c r="DZ23" s="44">
        <v>21</v>
      </c>
      <c r="EA23" s="45">
        <v>305</v>
      </c>
      <c r="EC23" s="44">
        <v>21</v>
      </c>
      <c r="ED23" s="45">
        <v>319</v>
      </c>
      <c r="EF23" s="44">
        <v>21</v>
      </c>
      <c r="EI23" s="44">
        <v>21</v>
      </c>
      <c r="EJ23" s="45">
        <v>342</v>
      </c>
      <c r="EL23" s="357">
        <v>21</v>
      </c>
      <c r="EM23" s="45">
        <v>352</v>
      </c>
      <c r="EO23" s="44">
        <v>21</v>
      </c>
      <c r="EP23" s="45">
        <v>367</v>
      </c>
      <c r="ER23" s="44">
        <v>21</v>
      </c>
      <c r="ES23" s="45">
        <v>376</v>
      </c>
      <c r="EU23" s="44">
        <v>21</v>
      </c>
      <c r="EV23" s="45">
        <v>368</v>
      </c>
      <c r="EX23" s="44">
        <v>21</v>
      </c>
      <c r="FA23" s="44">
        <v>21</v>
      </c>
      <c r="FB23" s="45">
        <v>358</v>
      </c>
      <c r="FD23" s="44">
        <v>21</v>
      </c>
      <c r="FE23" s="45">
        <v>348</v>
      </c>
      <c r="FG23" s="44">
        <v>21</v>
      </c>
      <c r="FI23" s="44"/>
      <c r="FJ23" s="44">
        <v>21</v>
      </c>
      <c r="FK23" s="45">
        <v>340</v>
      </c>
      <c r="FL23" s="45">
        <v>284</v>
      </c>
      <c r="FM23" s="44">
        <v>21</v>
      </c>
      <c r="FN23" s="357">
        <f>SUM(FN18:FN22)</f>
        <v>1627</v>
      </c>
      <c r="FO23" s="357">
        <f>SUM(FO18:FO22)</f>
        <v>337</v>
      </c>
      <c r="FP23" s="44">
        <v>21</v>
      </c>
      <c r="FQ23" s="45">
        <v>327</v>
      </c>
      <c r="FR23" s="288">
        <v>2</v>
      </c>
      <c r="FS23" s="44">
        <v>21</v>
      </c>
      <c r="FT23" s="45">
        <v>349</v>
      </c>
      <c r="FU23" s="45">
        <v>292</v>
      </c>
      <c r="FV23" s="44">
        <v>21</v>
      </c>
      <c r="FW23" s="357">
        <f>SUM(FW18:FW22)</f>
        <v>1759</v>
      </c>
      <c r="FX23" s="357">
        <f>SUM(FX18:IV22)</f>
        <v>816</v>
      </c>
    </row>
    <row r="24" spans="1:180" ht="15" x14ac:dyDescent="0.25">
      <c r="A24" s="355">
        <v>22</v>
      </c>
      <c r="B24" s="288">
        <v>250</v>
      </c>
      <c r="D24" s="355">
        <v>22</v>
      </c>
      <c r="E24" s="288"/>
      <c r="G24" s="355">
        <v>22</v>
      </c>
      <c r="H24" s="288"/>
      <c r="J24" s="355">
        <v>22</v>
      </c>
      <c r="K24" s="288">
        <v>244</v>
      </c>
      <c r="M24" s="355">
        <v>22</v>
      </c>
      <c r="N24" s="288">
        <v>238</v>
      </c>
      <c r="P24" s="355">
        <v>22</v>
      </c>
      <c r="Q24" s="288">
        <v>238</v>
      </c>
      <c r="S24" s="355">
        <v>22</v>
      </c>
      <c r="T24" s="288">
        <v>244</v>
      </c>
      <c r="V24" s="355">
        <v>22</v>
      </c>
      <c r="W24" s="44">
        <f>SUM(W19:W23)</f>
        <v>1118</v>
      </c>
      <c r="Y24" s="355">
        <v>22</v>
      </c>
      <c r="Z24" s="288">
        <v>231</v>
      </c>
      <c r="AB24" s="355">
        <v>22</v>
      </c>
      <c r="AC24" s="288">
        <v>242</v>
      </c>
      <c r="AE24" s="355">
        <v>22</v>
      </c>
      <c r="AF24" s="288"/>
      <c r="AH24" s="355">
        <v>22</v>
      </c>
      <c r="AI24" s="288">
        <v>253</v>
      </c>
      <c r="AK24" s="355">
        <v>22</v>
      </c>
      <c r="AL24" s="288">
        <v>255</v>
      </c>
      <c r="AN24" s="355">
        <v>22</v>
      </c>
      <c r="AO24" s="288">
        <v>264</v>
      </c>
      <c r="AQ24" s="355">
        <v>22</v>
      </c>
      <c r="AR24" s="288">
        <v>260</v>
      </c>
      <c r="AT24" s="355">
        <v>22</v>
      </c>
      <c r="AU24" s="288">
        <v>244</v>
      </c>
      <c r="AW24" s="355">
        <v>22</v>
      </c>
      <c r="AX24" s="288"/>
      <c r="AZ24" s="355">
        <v>22</v>
      </c>
      <c r="BA24" s="288">
        <v>250</v>
      </c>
      <c r="BC24" s="355">
        <v>22</v>
      </c>
      <c r="BD24" s="288">
        <v>248</v>
      </c>
      <c r="BF24" s="355">
        <v>22</v>
      </c>
      <c r="BG24" s="45">
        <v>255</v>
      </c>
      <c r="BI24" s="355">
        <v>22</v>
      </c>
      <c r="BJ24" s="45">
        <v>256</v>
      </c>
      <c r="BL24" s="355">
        <v>22</v>
      </c>
      <c r="BM24" s="44">
        <f>SUM(BM19:BM23)</f>
        <v>1245</v>
      </c>
      <c r="BO24" s="355">
        <v>22</v>
      </c>
      <c r="BP24" s="45">
        <v>254</v>
      </c>
      <c r="BR24" s="355">
        <v>22</v>
      </c>
      <c r="BS24" s="45">
        <v>272</v>
      </c>
      <c r="BU24" s="355">
        <v>22</v>
      </c>
      <c r="BX24" s="355">
        <v>22</v>
      </c>
      <c r="BY24" s="45">
        <v>274</v>
      </c>
      <c r="CA24" s="355">
        <v>22</v>
      </c>
      <c r="CB24" s="45">
        <v>274</v>
      </c>
      <c r="CD24" s="355">
        <v>22</v>
      </c>
      <c r="CE24" s="44">
        <f>SUM(CE19:CE23)</f>
        <v>1356</v>
      </c>
      <c r="CG24" s="355">
        <v>22</v>
      </c>
      <c r="CH24" s="45">
        <v>247</v>
      </c>
      <c r="CJ24" s="44">
        <v>22</v>
      </c>
      <c r="CK24" s="45">
        <v>252</v>
      </c>
      <c r="CM24" s="44">
        <v>22</v>
      </c>
      <c r="CN24" s="44">
        <f>SUM(CN19:CN23)</f>
        <v>1285</v>
      </c>
      <c r="CO24" s="44"/>
      <c r="CP24" s="44">
        <v>22</v>
      </c>
      <c r="CQ24" s="45">
        <v>239</v>
      </c>
      <c r="CS24" s="44">
        <v>22</v>
      </c>
      <c r="CT24" s="45">
        <v>247</v>
      </c>
      <c r="CV24" s="44">
        <v>22</v>
      </c>
      <c r="CY24" s="44">
        <v>22</v>
      </c>
      <c r="CZ24" s="45">
        <v>271</v>
      </c>
      <c r="DB24" s="44">
        <v>22</v>
      </c>
      <c r="DC24" s="45">
        <v>284</v>
      </c>
      <c r="DE24" s="44">
        <v>22</v>
      </c>
      <c r="DF24" s="45">
        <v>297</v>
      </c>
      <c r="DH24" s="44">
        <v>22</v>
      </c>
      <c r="DI24" s="45">
        <v>300</v>
      </c>
      <c r="DK24" s="44">
        <v>22</v>
      </c>
      <c r="DL24" s="45">
        <v>287</v>
      </c>
      <c r="DN24" s="44">
        <v>22</v>
      </c>
      <c r="DQ24" s="44">
        <v>22</v>
      </c>
      <c r="DR24" s="45">
        <v>274</v>
      </c>
      <c r="DT24" s="44">
        <v>22</v>
      </c>
      <c r="DU24" s="45">
        <v>280</v>
      </c>
      <c r="DW24" s="44">
        <v>22</v>
      </c>
      <c r="DZ24" s="44">
        <v>22</v>
      </c>
      <c r="EA24" s="45">
        <v>304</v>
      </c>
      <c r="EC24" s="44">
        <v>22</v>
      </c>
      <c r="ED24" s="357">
        <f>SUM(ED19:ED23)</f>
        <v>1585</v>
      </c>
      <c r="EF24" s="44">
        <v>22</v>
      </c>
      <c r="EG24" s="45">
        <v>331</v>
      </c>
      <c r="EI24" s="44">
        <v>22</v>
      </c>
      <c r="EJ24" s="44" t="s">
        <v>320</v>
      </c>
      <c r="EL24" s="357">
        <v>22</v>
      </c>
      <c r="EM24" s="357">
        <f>SUM(EM19:EM23)</f>
        <v>1748</v>
      </c>
      <c r="EO24" s="44">
        <v>22</v>
      </c>
      <c r="EP24" s="45">
        <v>357</v>
      </c>
      <c r="ER24" s="44">
        <v>22</v>
      </c>
      <c r="ES24" s="45">
        <v>374</v>
      </c>
      <c r="EU24" s="44">
        <v>22</v>
      </c>
      <c r="EV24" s="45">
        <v>368</v>
      </c>
      <c r="EX24" s="44">
        <v>22</v>
      </c>
      <c r="EY24" s="288">
        <v>378</v>
      </c>
      <c r="FA24" s="44">
        <v>22</v>
      </c>
      <c r="FB24" s="45">
        <v>368</v>
      </c>
      <c r="FD24" s="44">
        <v>22</v>
      </c>
      <c r="FE24" s="357">
        <f>SUM(FE19:FE23)</f>
        <v>1756</v>
      </c>
      <c r="FF24" s="357"/>
      <c r="FG24" s="44">
        <v>22</v>
      </c>
      <c r="FH24" s="45">
        <v>346</v>
      </c>
      <c r="FI24" s="45">
        <v>5</v>
      </c>
      <c r="FJ24" s="44">
        <v>22</v>
      </c>
      <c r="FK24" s="45">
        <v>331</v>
      </c>
      <c r="FL24" s="45">
        <v>7</v>
      </c>
      <c r="FM24" s="44">
        <v>22</v>
      </c>
      <c r="FP24" s="44">
        <v>22</v>
      </c>
      <c r="FQ24" s="45">
        <v>332</v>
      </c>
      <c r="FR24" s="288">
        <v>3</v>
      </c>
      <c r="FS24" s="44">
        <v>22</v>
      </c>
      <c r="FT24" s="45">
        <v>345</v>
      </c>
      <c r="FU24" s="45">
        <v>72</v>
      </c>
      <c r="FV24" s="44">
        <v>22</v>
      </c>
    </row>
    <row r="25" spans="1:180" ht="15" x14ac:dyDescent="0.25">
      <c r="A25" s="355">
        <v>23</v>
      </c>
      <c r="B25" s="288">
        <v>248</v>
      </c>
      <c r="D25" s="355">
        <v>23</v>
      </c>
      <c r="E25" s="288">
        <v>248</v>
      </c>
      <c r="G25" s="355">
        <v>23</v>
      </c>
      <c r="H25" s="288">
        <v>259</v>
      </c>
      <c r="J25" s="355">
        <v>23</v>
      </c>
      <c r="K25" s="288">
        <v>244</v>
      </c>
      <c r="M25" s="355">
        <v>23</v>
      </c>
      <c r="N25" s="44">
        <f>SUM(N20:N24)</f>
        <v>1177</v>
      </c>
      <c r="P25" s="355">
        <v>23</v>
      </c>
      <c r="Q25" s="288">
        <v>233</v>
      </c>
      <c r="S25" s="355">
        <v>23</v>
      </c>
      <c r="T25" s="288">
        <v>243</v>
      </c>
      <c r="V25" s="355">
        <v>23</v>
      </c>
      <c r="W25" s="288"/>
      <c r="Y25" s="355">
        <v>23</v>
      </c>
      <c r="Z25" s="288">
        <v>231</v>
      </c>
      <c r="AB25" s="355">
        <v>23</v>
      </c>
      <c r="AC25" s="288">
        <v>241</v>
      </c>
      <c r="AE25" s="355">
        <v>23</v>
      </c>
      <c r="AF25" s="288">
        <v>243</v>
      </c>
      <c r="AH25" s="355">
        <v>23</v>
      </c>
      <c r="AI25" s="288">
        <v>255</v>
      </c>
      <c r="AK25" s="355">
        <v>23</v>
      </c>
      <c r="AL25" s="44">
        <f>SUM(AL20:AL24)</f>
        <v>1283</v>
      </c>
      <c r="AN25" s="355">
        <v>23</v>
      </c>
      <c r="AO25" s="288">
        <v>257</v>
      </c>
      <c r="AQ25" s="355">
        <v>23</v>
      </c>
      <c r="AR25" s="288">
        <v>259</v>
      </c>
      <c r="AT25" s="355">
        <v>23</v>
      </c>
      <c r="AU25" s="44">
        <f>SUM(AU20:AU24)</f>
        <v>1230</v>
      </c>
      <c r="AW25" s="355">
        <v>23</v>
      </c>
      <c r="AX25" s="288"/>
      <c r="AZ25" s="355">
        <v>23</v>
      </c>
      <c r="BA25" s="288">
        <v>249</v>
      </c>
      <c r="BC25" s="355">
        <v>23</v>
      </c>
      <c r="BD25" s="44">
        <f>SUM(BD20:BD24)</f>
        <v>1240</v>
      </c>
      <c r="BF25" s="355">
        <v>23</v>
      </c>
      <c r="BG25" s="45">
        <v>249</v>
      </c>
      <c r="BI25" s="355">
        <v>23</v>
      </c>
      <c r="BJ25" s="45">
        <v>251</v>
      </c>
      <c r="BL25" s="355">
        <v>23</v>
      </c>
      <c r="BO25" s="355">
        <v>23</v>
      </c>
      <c r="BP25" s="45">
        <v>256</v>
      </c>
      <c r="BR25" s="355">
        <v>23</v>
      </c>
      <c r="BS25" s="45">
        <v>266</v>
      </c>
      <c r="BU25" s="355">
        <v>23</v>
      </c>
      <c r="BV25" s="45">
        <v>268</v>
      </c>
      <c r="BX25" s="355">
        <v>23</v>
      </c>
      <c r="BY25" s="45">
        <v>280</v>
      </c>
      <c r="CA25" s="355">
        <v>23</v>
      </c>
      <c r="CB25" s="45">
        <v>269</v>
      </c>
      <c r="CD25" s="355">
        <v>23</v>
      </c>
      <c r="CG25" s="355">
        <v>23</v>
      </c>
      <c r="CH25" s="45">
        <v>248</v>
      </c>
      <c r="CJ25" s="44">
        <v>23</v>
      </c>
      <c r="CK25" s="45">
        <v>266</v>
      </c>
      <c r="CM25" s="44">
        <v>23</v>
      </c>
      <c r="CO25" s="44"/>
      <c r="CP25" s="44">
        <v>23</v>
      </c>
      <c r="CQ25" s="45">
        <v>244</v>
      </c>
      <c r="CS25" s="44">
        <v>23</v>
      </c>
      <c r="CT25" s="44">
        <f>SUM(CT20:CT24)</f>
        <v>1224</v>
      </c>
      <c r="CV25" s="44">
        <v>23</v>
      </c>
      <c r="CW25" s="45">
        <v>268</v>
      </c>
      <c r="CY25" s="44">
        <v>23</v>
      </c>
      <c r="CZ25" s="44" t="s">
        <v>192</v>
      </c>
      <c r="DB25" s="44">
        <v>23</v>
      </c>
      <c r="DC25" s="357">
        <f>SUM(DC20:DC24)</f>
        <v>1379</v>
      </c>
      <c r="DE25" s="44">
        <v>23</v>
      </c>
      <c r="DF25" s="45">
        <v>285</v>
      </c>
      <c r="DH25" s="44">
        <v>23</v>
      </c>
      <c r="DI25" s="45">
        <v>296</v>
      </c>
      <c r="DK25" s="44">
        <v>23</v>
      </c>
      <c r="DL25" s="45">
        <v>286</v>
      </c>
      <c r="DN25" s="44">
        <v>23</v>
      </c>
      <c r="DO25" s="45">
        <v>279</v>
      </c>
      <c r="DQ25" s="44">
        <v>23</v>
      </c>
      <c r="DR25" s="45">
        <v>283</v>
      </c>
      <c r="DT25" s="44">
        <v>23</v>
      </c>
      <c r="DU25" s="357">
        <f>SUM(DU20:DU24)</f>
        <v>1421</v>
      </c>
      <c r="DW25" s="44">
        <v>23</v>
      </c>
      <c r="DX25" s="45">
        <v>282</v>
      </c>
      <c r="DZ25" s="44">
        <v>23</v>
      </c>
      <c r="EA25" s="45">
        <v>299</v>
      </c>
      <c r="EC25" s="44">
        <v>23</v>
      </c>
      <c r="EF25" s="44">
        <v>23</v>
      </c>
      <c r="EG25" s="45">
        <v>325</v>
      </c>
      <c r="EI25" s="44">
        <v>23</v>
      </c>
      <c r="EJ25" s="44" t="s">
        <v>320</v>
      </c>
      <c r="EL25" s="357">
        <v>23</v>
      </c>
      <c r="EO25" s="44">
        <v>23</v>
      </c>
      <c r="EP25" s="45">
        <v>362</v>
      </c>
      <c r="ER25" s="44">
        <v>23</v>
      </c>
      <c r="ES25" s="357">
        <f>SUM(ES21:ES24)</f>
        <v>1516</v>
      </c>
      <c r="EU25" s="44">
        <v>23</v>
      </c>
      <c r="EV25" s="357">
        <f>SUM(EV19:EV24)</f>
        <v>1851</v>
      </c>
      <c r="EX25" s="44">
        <v>23</v>
      </c>
      <c r="EY25" s="288">
        <v>364</v>
      </c>
      <c r="FA25" s="44">
        <v>23</v>
      </c>
      <c r="FB25" s="45">
        <v>352</v>
      </c>
      <c r="FD25" s="44">
        <v>23</v>
      </c>
      <c r="FG25" s="44">
        <v>23</v>
      </c>
      <c r="FH25" s="45">
        <v>343</v>
      </c>
      <c r="FI25" s="45">
        <v>27</v>
      </c>
      <c r="FJ25" s="44">
        <v>23</v>
      </c>
      <c r="FK25" s="45">
        <v>330</v>
      </c>
      <c r="FL25" s="45">
        <v>66</v>
      </c>
      <c r="FM25" s="44">
        <v>23</v>
      </c>
      <c r="FN25" s="45">
        <v>329</v>
      </c>
      <c r="FO25" s="45">
        <v>2</v>
      </c>
      <c r="FP25" s="44">
        <v>23</v>
      </c>
      <c r="FQ25" s="45">
        <v>330</v>
      </c>
      <c r="FR25" s="288">
        <v>285</v>
      </c>
      <c r="FS25" s="44">
        <v>23</v>
      </c>
      <c r="FT25" s="44">
        <f>SUM(FT20:FT24)</f>
        <v>1744</v>
      </c>
      <c r="FU25" s="357">
        <f>SUM(FU20:FU24)</f>
        <v>654</v>
      </c>
      <c r="FV25" s="44">
        <v>23</v>
      </c>
      <c r="FW25" s="45">
        <v>352</v>
      </c>
      <c r="FX25" s="45">
        <v>4</v>
      </c>
    </row>
    <row r="26" spans="1:180" ht="15" x14ac:dyDescent="0.25">
      <c r="A26" s="355">
        <v>24</v>
      </c>
      <c r="B26" s="44">
        <f>SUM(B21:B25)</f>
        <v>1261</v>
      </c>
      <c r="D26" s="355">
        <v>24</v>
      </c>
      <c r="E26" s="288">
        <v>243</v>
      </c>
      <c r="G26" s="355">
        <v>24</v>
      </c>
      <c r="H26" s="288">
        <v>252</v>
      </c>
      <c r="J26" s="355">
        <v>24</v>
      </c>
      <c r="K26" s="288">
        <v>246</v>
      </c>
      <c r="M26" s="355">
        <v>24</v>
      </c>
      <c r="N26" s="288"/>
      <c r="P26" s="355">
        <v>24</v>
      </c>
      <c r="Q26" s="288">
        <v>238</v>
      </c>
      <c r="S26" s="355">
        <v>24</v>
      </c>
      <c r="T26" s="288">
        <v>240</v>
      </c>
      <c r="V26" s="355">
        <v>24</v>
      </c>
      <c r="W26" s="288">
        <v>227</v>
      </c>
      <c r="Y26" s="355">
        <v>24</v>
      </c>
      <c r="Z26" s="288">
        <v>232</v>
      </c>
      <c r="AB26" s="355">
        <v>24</v>
      </c>
      <c r="AC26" s="44">
        <f>SUM(AC21:AC25)</f>
        <v>1197</v>
      </c>
      <c r="AE26" s="355">
        <v>24</v>
      </c>
      <c r="AF26" s="288">
        <v>238</v>
      </c>
      <c r="AH26" s="355">
        <v>24</v>
      </c>
      <c r="AI26" s="288">
        <v>258</v>
      </c>
      <c r="AK26" s="355">
        <v>24</v>
      </c>
      <c r="AL26" s="288"/>
      <c r="AN26" s="355">
        <v>24</v>
      </c>
      <c r="AO26" s="288">
        <v>264</v>
      </c>
      <c r="AQ26" s="355">
        <v>24</v>
      </c>
      <c r="AR26" s="288">
        <v>257</v>
      </c>
      <c r="AT26" s="355">
        <v>24</v>
      </c>
      <c r="AU26" s="288"/>
      <c r="AW26" s="355">
        <v>24</v>
      </c>
      <c r="AX26" s="288"/>
      <c r="AZ26" s="355">
        <v>24</v>
      </c>
      <c r="BA26" s="288"/>
      <c r="BC26" s="355">
        <v>24</v>
      </c>
      <c r="BD26" s="288"/>
      <c r="BF26" s="355">
        <v>24</v>
      </c>
      <c r="BG26" s="45">
        <v>252</v>
      </c>
      <c r="BI26" s="355">
        <v>24</v>
      </c>
      <c r="BJ26" s="44">
        <f>SUM(BJ21:BJ25)</f>
        <v>1259</v>
      </c>
      <c r="BL26" s="355">
        <v>24</v>
      </c>
      <c r="BM26" s="45">
        <v>252</v>
      </c>
      <c r="BO26" s="355">
        <v>24</v>
      </c>
      <c r="BP26" s="45">
        <v>258</v>
      </c>
      <c r="BR26" s="355">
        <v>24</v>
      </c>
      <c r="BS26" s="44">
        <f>SUM(BS21:BS25)</f>
        <v>1328</v>
      </c>
      <c r="BU26" s="355">
        <v>24</v>
      </c>
      <c r="BV26" s="45">
        <v>261</v>
      </c>
      <c r="BX26" s="355">
        <v>24</v>
      </c>
      <c r="BY26" s="45">
        <v>266</v>
      </c>
      <c r="CA26" s="355">
        <v>24</v>
      </c>
      <c r="CB26" s="45">
        <v>269</v>
      </c>
      <c r="CD26" s="355">
        <v>24</v>
      </c>
      <c r="CE26" s="45">
        <v>279</v>
      </c>
      <c r="CG26" s="355">
        <v>24</v>
      </c>
      <c r="CH26" s="45">
        <v>250</v>
      </c>
      <c r="CJ26" s="44">
        <v>24</v>
      </c>
      <c r="CK26" s="44">
        <f>SUM(CK21:CK25)</f>
        <v>1305</v>
      </c>
      <c r="CM26" s="44">
        <v>24</v>
      </c>
      <c r="CN26" s="45">
        <v>262</v>
      </c>
      <c r="CO26" s="44"/>
      <c r="CP26" s="44">
        <v>24</v>
      </c>
      <c r="CQ26" s="45">
        <v>242</v>
      </c>
      <c r="CS26" s="44">
        <v>24</v>
      </c>
      <c r="CV26" s="44">
        <v>24</v>
      </c>
      <c r="CW26" s="45">
        <v>253</v>
      </c>
      <c r="CY26" s="44">
        <v>24</v>
      </c>
      <c r="CZ26" s="44" t="s">
        <v>192</v>
      </c>
      <c r="DB26" s="44">
        <v>24</v>
      </c>
      <c r="DE26" s="44">
        <v>24</v>
      </c>
      <c r="DF26" s="45">
        <v>289</v>
      </c>
      <c r="DH26" s="44">
        <v>24</v>
      </c>
      <c r="DI26" s="357">
        <f>SUM(DI22:DI25)</f>
        <v>1185</v>
      </c>
      <c r="DK26" s="44">
        <v>24</v>
      </c>
      <c r="DL26" s="357">
        <f>SUM(DL21:DL25)</f>
        <v>1444</v>
      </c>
      <c r="DM26" s="357"/>
      <c r="DN26" s="44">
        <v>24</v>
      </c>
      <c r="DO26" s="45">
        <v>271</v>
      </c>
      <c r="DQ26" s="44">
        <v>24</v>
      </c>
      <c r="DR26" s="45">
        <v>284</v>
      </c>
      <c r="DT26" s="44">
        <v>24</v>
      </c>
      <c r="DW26" s="44">
        <v>24</v>
      </c>
      <c r="DX26" s="45">
        <v>279</v>
      </c>
      <c r="DZ26" s="44">
        <v>24</v>
      </c>
      <c r="EA26" s="45">
        <v>306</v>
      </c>
      <c r="EC26" s="44">
        <v>24</v>
      </c>
      <c r="ED26" s="45">
        <v>320</v>
      </c>
      <c r="EF26" s="44">
        <v>24</v>
      </c>
      <c r="EG26" s="45">
        <v>331</v>
      </c>
      <c r="EI26" s="44">
        <v>24</v>
      </c>
      <c r="EJ26" s="357">
        <f>SUM(EJ21:EJ23)</f>
        <v>1023</v>
      </c>
      <c r="EL26" s="357">
        <v>24</v>
      </c>
      <c r="EM26" s="44" t="s">
        <v>320</v>
      </c>
      <c r="EO26" s="44">
        <v>24</v>
      </c>
      <c r="EP26" s="45">
        <v>355</v>
      </c>
      <c r="ER26" s="44">
        <v>24</v>
      </c>
      <c r="EU26" s="44">
        <v>24</v>
      </c>
      <c r="EX26" s="44">
        <v>24</v>
      </c>
      <c r="EY26" s="288">
        <v>369</v>
      </c>
      <c r="FA26" s="44">
        <v>24</v>
      </c>
      <c r="FB26" s="45">
        <v>358</v>
      </c>
      <c r="FD26" s="44">
        <v>24</v>
      </c>
      <c r="FE26" s="45">
        <v>352</v>
      </c>
      <c r="FG26" s="44">
        <v>24</v>
      </c>
      <c r="FH26" s="45">
        <v>351</v>
      </c>
      <c r="FI26" s="45">
        <v>244</v>
      </c>
      <c r="FJ26" s="44">
        <v>24</v>
      </c>
      <c r="FK26" s="357">
        <f>SUM(FK21:FK25)</f>
        <v>1671</v>
      </c>
      <c r="FL26" s="357">
        <f>SUM(FL21:FL25)</f>
        <v>639</v>
      </c>
      <c r="FM26" s="44">
        <v>24</v>
      </c>
      <c r="FN26" s="45">
        <v>325</v>
      </c>
      <c r="FO26" s="45">
        <v>10</v>
      </c>
      <c r="FP26" s="44">
        <v>24</v>
      </c>
      <c r="FQ26" s="45">
        <v>334</v>
      </c>
      <c r="FR26" s="288">
        <v>7</v>
      </c>
      <c r="FS26" s="44">
        <v>24</v>
      </c>
      <c r="FV26" s="44">
        <v>24</v>
      </c>
      <c r="FW26" s="44" t="s">
        <v>210</v>
      </c>
      <c r="FX26" s="45">
        <v>60</v>
      </c>
    </row>
    <row r="27" spans="1:180" ht="15" x14ac:dyDescent="0.25">
      <c r="A27" s="355">
        <v>25</v>
      </c>
      <c r="B27" s="44"/>
      <c r="D27" s="355">
        <v>25</v>
      </c>
      <c r="E27" s="288">
        <v>247</v>
      </c>
      <c r="G27" s="355">
        <v>25</v>
      </c>
      <c r="H27" s="288">
        <v>250</v>
      </c>
      <c r="J27" s="355">
        <v>25</v>
      </c>
      <c r="K27" s="44">
        <f>SUM(K22:K26)</f>
        <v>1219</v>
      </c>
      <c r="M27" s="355">
        <v>25</v>
      </c>
      <c r="N27" s="44">
        <v>236</v>
      </c>
      <c r="P27" s="355">
        <v>25</v>
      </c>
      <c r="Q27" s="288">
        <v>238</v>
      </c>
      <c r="S27" s="355">
        <v>25</v>
      </c>
      <c r="T27" s="44">
        <f>SUM(T22:T26)</f>
        <v>1206</v>
      </c>
      <c r="V27" s="355">
        <v>25</v>
      </c>
      <c r="W27" s="288">
        <v>228</v>
      </c>
      <c r="Y27" s="355">
        <v>25</v>
      </c>
      <c r="Z27" s="288">
        <v>229</v>
      </c>
      <c r="AB27" s="355">
        <v>25</v>
      </c>
      <c r="AC27" s="44"/>
      <c r="AE27" s="355">
        <v>25</v>
      </c>
      <c r="AF27" s="288">
        <v>240</v>
      </c>
      <c r="AH27" s="355">
        <v>25</v>
      </c>
      <c r="AI27" s="288"/>
      <c r="AK27" s="355">
        <v>25</v>
      </c>
      <c r="AL27" s="288">
        <v>260</v>
      </c>
      <c r="AN27" s="355">
        <v>25</v>
      </c>
      <c r="AO27" s="288">
        <v>264</v>
      </c>
      <c r="AQ27" s="355">
        <v>25</v>
      </c>
      <c r="AR27" s="288">
        <v>256</v>
      </c>
      <c r="AT27" s="355">
        <v>25</v>
      </c>
      <c r="AU27" s="288"/>
      <c r="AW27" s="355">
        <v>25</v>
      </c>
      <c r="AX27" s="288"/>
      <c r="AZ27" s="355">
        <v>25</v>
      </c>
      <c r="BA27" s="44">
        <f>SUM(BA22:BA26)</f>
        <v>1007</v>
      </c>
      <c r="BC27" s="355">
        <v>25</v>
      </c>
      <c r="BD27" s="288">
        <v>253</v>
      </c>
      <c r="BF27" s="355">
        <v>25</v>
      </c>
      <c r="BG27" s="45">
        <v>258</v>
      </c>
      <c r="BI27" s="355">
        <v>25</v>
      </c>
      <c r="BL27" s="355">
        <v>25</v>
      </c>
      <c r="BM27" s="45">
        <v>248</v>
      </c>
      <c r="BO27" s="355">
        <v>25</v>
      </c>
      <c r="BP27" s="45">
        <v>255</v>
      </c>
      <c r="BR27" s="355">
        <v>25</v>
      </c>
      <c r="BU27" s="355">
        <v>25</v>
      </c>
      <c r="BV27" s="45">
        <v>274</v>
      </c>
      <c r="BX27" s="355">
        <v>25</v>
      </c>
      <c r="BY27" s="44">
        <f>SUM(BY22:BY26)</f>
        <v>1320</v>
      </c>
      <c r="CA27" s="355">
        <v>25</v>
      </c>
      <c r="CB27" s="44">
        <f>SUM(CB22:CB26)</f>
        <v>1347</v>
      </c>
      <c r="CD27" s="355">
        <v>25</v>
      </c>
      <c r="CE27" s="45">
        <v>264</v>
      </c>
      <c r="CG27" s="355">
        <v>25</v>
      </c>
      <c r="CH27" s="45">
        <v>234</v>
      </c>
      <c r="CJ27" s="44">
        <v>25</v>
      </c>
      <c r="CM27" s="44">
        <v>25</v>
      </c>
      <c r="CN27" s="45">
        <v>248</v>
      </c>
      <c r="CO27" s="44"/>
      <c r="CP27" s="44">
        <v>25</v>
      </c>
      <c r="CQ27" s="45">
        <v>244</v>
      </c>
      <c r="CS27" s="44">
        <v>25</v>
      </c>
      <c r="CT27" s="45">
        <v>253</v>
      </c>
      <c r="CV27" s="44">
        <v>25</v>
      </c>
      <c r="CW27" s="45">
        <v>258</v>
      </c>
      <c r="CY27" s="44">
        <v>25</v>
      </c>
      <c r="CZ27" s="44">
        <f>SUM(CZ22:CZ24)</f>
        <v>814</v>
      </c>
      <c r="DB27" s="44">
        <v>25</v>
      </c>
      <c r="DE27" s="44">
        <v>25</v>
      </c>
      <c r="DF27" s="45">
        <v>283</v>
      </c>
      <c r="DH27" s="44">
        <v>25</v>
      </c>
      <c r="DK27" s="44">
        <v>25</v>
      </c>
      <c r="DN27" s="44">
        <v>25</v>
      </c>
      <c r="DO27" s="45">
        <v>278</v>
      </c>
      <c r="DQ27" s="44">
        <v>25</v>
      </c>
      <c r="DR27" s="45">
        <v>283</v>
      </c>
      <c r="DT27" s="44">
        <v>25</v>
      </c>
      <c r="DU27" s="45">
        <v>284</v>
      </c>
      <c r="DW27" s="44">
        <v>25</v>
      </c>
      <c r="DX27" s="45">
        <v>276</v>
      </c>
      <c r="DZ27" s="44">
        <v>25</v>
      </c>
      <c r="EA27" s="357">
        <f>SUM(EA22:EA26)</f>
        <v>1523</v>
      </c>
      <c r="EC27" s="44">
        <v>25</v>
      </c>
      <c r="ED27" s="45">
        <v>314</v>
      </c>
      <c r="EF27" s="44">
        <v>25</v>
      </c>
      <c r="EG27" s="45">
        <v>324</v>
      </c>
      <c r="EI27" s="44">
        <v>25</v>
      </c>
      <c r="EL27" s="357">
        <v>25</v>
      </c>
      <c r="EM27" s="44" t="s">
        <v>320</v>
      </c>
      <c r="EO27" s="44">
        <v>25</v>
      </c>
      <c r="EP27" s="45">
        <v>354</v>
      </c>
      <c r="ER27" s="44">
        <v>25</v>
      </c>
      <c r="ES27" s="45">
        <v>383</v>
      </c>
      <c r="EU27" s="44">
        <v>25</v>
      </c>
      <c r="EV27" s="45">
        <v>383</v>
      </c>
      <c r="EX27" s="44">
        <v>25</v>
      </c>
      <c r="EY27" s="288">
        <v>356</v>
      </c>
      <c r="FA27" s="44">
        <v>25</v>
      </c>
      <c r="FB27" s="357">
        <f>SUM(FB22:FB26)</f>
        <v>1805</v>
      </c>
      <c r="FD27" s="44">
        <v>25</v>
      </c>
      <c r="FE27" s="45">
        <v>347</v>
      </c>
      <c r="FG27" s="44">
        <v>25</v>
      </c>
      <c r="FH27" s="45">
        <v>341</v>
      </c>
      <c r="FI27" s="45">
        <v>5</v>
      </c>
      <c r="FJ27" s="44">
        <v>25</v>
      </c>
      <c r="FM27" s="44">
        <v>25</v>
      </c>
      <c r="FN27" s="45">
        <v>335</v>
      </c>
      <c r="FO27" s="45">
        <v>277</v>
      </c>
      <c r="FP27" s="44">
        <v>25</v>
      </c>
      <c r="FQ27" s="45">
        <v>243</v>
      </c>
      <c r="FR27" s="288">
        <v>60</v>
      </c>
      <c r="FS27" s="44">
        <v>25</v>
      </c>
      <c r="FT27" s="45">
        <v>355</v>
      </c>
      <c r="FU27" s="45">
        <v>61</v>
      </c>
      <c r="FV27" s="44">
        <v>25</v>
      </c>
      <c r="FW27" s="44" t="s">
        <v>210</v>
      </c>
    </row>
    <row r="28" spans="1:180" ht="15" x14ac:dyDescent="0.25">
      <c r="A28" s="355">
        <v>26</v>
      </c>
      <c r="B28" s="288">
        <v>253</v>
      </c>
      <c r="D28" s="355">
        <v>26</v>
      </c>
      <c r="E28" s="288">
        <v>244</v>
      </c>
      <c r="G28" s="355">
        <v>26</v>
      </c>
      <c r="H28" s="288">
        <v>253</v>
      </c>
      <c r="J28" s="355">
        <v>26</v>
      </c>
      <c r="K28" s="288"/>
      <c r="M28" s="355">
        <v>26</v>
      </c>
      <c r="N28" s="288">
        <v>235</v>
      </c>
      <c r="P28" s="355">
        <v>26</v>
      </c>
      <c r="Q28" s="288">
        <v>242</v>
      </c>
      <c r="S28" s="355">
        <v>26</v>
      </c>
      <c r="T28" s="288"/>
      <c r="V28" s="355">
        <v>26</v>
      </c>
      <c r="W28" s="288">
        <v>227</v>
      </c>
      <c r="Y28" s="355">
        <v>26</v>
      </c>
      <c r="Z28" s="44">
        <f>SUM(Z23:Z27)</f>
        <v>1154</v>
      </c>
      <c r="AB28" s="355">
        <v>26</v>
      </c>
      <c r="AC28" s="288">
        <v>248</v>
      </c>
      <c r="AE28" s="355">
        <v>26</v>
      </c>
      <c r="AF28" s="288">
        <v>370</v>
      </c>
      <c r="AH28" s="355">
        <v>26</v>
      </c>
      <c r="AI28" s="44">
        <f>SUM(AI23:AI27)</f>
        <v>1027</v>
      </c>
      <c r="AK28" s="355">
        <v>26</v>
      </c>
      <c r="AL28" s="288">
        <v>248</v>
      </c>
      <c r="AN28" s="355">
        <v>26</v>
      </c>
      <c r="AO28" s="288">
        <v>267</v>
      </c>
      <c r="AQ28" s="355">
        <v>26</v>
      </c>
      <c r="AR28" s="44">
        <f>SUM(AR23:AR27)</f>
        <v>1299</v>
      </c>
      <c r="AT28" s="355">
        <v>26</v>
      </c>
      <c r="AU28" s="288">
        <v>249</v>
      </c>
      <c r="AW28" s="355">
        <v>26</v>
      </c>
      <c r="AX28" s="44"/>
      <c r="AZ28" s="355">
        <v>26</v>
      </c>
      <c r="BA28" s="44"/>
      <c r="BC28" s="355">
        <v>26</v>
      </c>
      <c r="BD28" s="288">
        <v>237</v>
      </c>
      <c r="BF28" s="355">
        <v>26</v>
      </c>
      <c r="BG28" s="45">
        <v>254</v>
      </c>
      <c r="BI28" s="355">
        <v>26</v>
      </c>
      <c r="BJ28" s="45">
        <v>258</v>
      </c>
      <c r="BL28" s="355">
        <v>26</v>
      </c>
      <c r="BM28" s="45">
        <v>252</v>
      </c>
      <c r="BO28" s="355">
        <v>26</v>
      </c>
      <c r="BP28" s="44">
        <f>SUM(BP23:BP27)</f>
        <v>1282</v>
      </c>
      <c r="BR28" s="355">
        <v>26</v>
      </c>
      <c r="BU28" s="355">
        <v>26</v>
      </c>
      <c r="BV28" s="45">
        <v>269</v>
      </c>
      <c r="BX28" s="355">
        <v>26</v>
      </c>
      <c r="CA28" s="355">
        <v>26</v>
      </c>
      <c r="CD28" s="355">
        <v>26</v>
      </c>
      <c r="CE28" s="45">
        <v>275</v>
      </c>
      <c r="CG28" s="355">
        <v>26</v>
      </c>
      <c r="CH28" s="45">
        <v>255</v>
      </c>
      <c r="CJ28" s="44">
        <v>26</v>
      </c>
      <c r="CK28" s="45">
        <v>266</v>
      </c>
      <c r="CM28" s="44">
        <v>26</v>
      </c>
      <c r="CN28" s="45">
        <v>258</v>
      </c>
      <c r="CO28" s="44"/>
      <c r="CP28" s="44">
        <v>26</v>
      </c>
      <c r="CQ28" s="44">
        <f>SUM(CQ23:CQ27)</f>
        <v>1219</v>
      </c>
      <c r="CS28" s="44">
        <v>26</v>
      </c>
      <c r="CT28" s="45">
        <v>239</v>
      </c>
      <c r="CV28" s="44">
        <v>26</v>
      </c>
      <c r="CW28" s="45">
        <v>268</v>
      </c>
      <c r="CY28" s="44">
        <v>26</v>
      </c>
      <c r="DB28" s="44">
        <v>26</v>
      </c>
      <c r="DC28" s="45">
        <v>275</v>
      </c>
      <c r="DE28" s="44">
        <v>26</v>
      </c>
      <c r="DF28" s="45">
        <v>286</v>
      </c>
      <c r="DH28" s="44">
        <v>26</v>
      </c>
      <c r="DI28" s="45">
        <v>300</v>
      </c>
      <c r="DK28" s="44">
        <v>26</v>
      </c>
      <c r="DL28" s="45">
        <v>286</v>
      </c>
      <c r="DN28" s="44">
        <v>26</v>
      </c>
      <c r="DO28" s="45">
        <v>280</v>
      </c>
      <c r="DQ28" s="44">
        <v>26</v>
      </c>
      <c r="DR28" s="357">
        <f>SUM(DR23:DR27)</f>
        <v>1406</v>
      </c>
      <c r="DT28" s="44">
        <v>26</v>
      </c>
      <c r="DU28" s="45">
        <v>282</v>
      </c>
      <c r="DW28" s="44">
        <v>26</v>
      </c>
      <c r="DX28" s="45">
        <v>281</v>
      </c>
      <c r="DZ28" s="44">
        <v>26</v>
      </c>
      <c r="EC28" s="44">
        <v>26</v>
      </c>
      <c r="ED28" s="45">
        <v>319</v>
      </c>
      <c r="EF28" s="44">
        <v>26</v>
      </c>
      <c r="EG28" s="45">
        <v>332</v>
      </c>
      <c r="EI28" s="44">
        <v>26</v>
      </c>
      <c r="EJ28" s="45">
        <v>344</v>
      </c>
      <c r="EL28" s="357">
        <v>26</v>
      </c>
      <c r="EM28" s="45">
        <v>356</v>
      </c>
      <c r="EO28" s="44">
        <v>26</v>
      </c>
      <c r="EP28" s="357">
        <f>SUM(EP23:EP27)</f>
        <v>1795</v>
      </c>
      <c r="ER28" s="44">
        <v>26</v>
      </c>
      <c r="ES28" s="45">
        <v>379</v>
      </c>
      <c r="EU28" s="44">
        <v>26</v>
      </c>
      <c r="EV28" s="45">
        <v>378</v>
      </c>
      <c r="EX28" s="44">
        <v>26</v>
      </c>
      <c r="EY28" s="288">
        <v>370</v>
      </c>
      <c r="FA28" s="44">
        <v>26</v>
      </c>
      <c r="FD28" s="44">
        <v>26</v>
      </c>
      <c r="FE28" s="45">
        <v>351</v>
      </c>
      <c r="FG28" s="44">
        <v>26</v>
      </c>
      <c r="FH28" s="45">
        <v>345</v>
      </c>
      <c r="FI28" s="288">
        <v>72</v>
      </c>
      <c r="FJ28" s="44">
        <v>26</v>
      </c>
      <c r="FK28" s="45">
        <v>338</v>
      </c>
      <c r="FL28" s="45">
        <v>2</v>
      </c>
      <c r="FM28" s="44">
        <v>26</v>
      </c>
      <c r="FN28" s="45">
        <v>319</v>
      </c>
      <c r="FO28" s="45">
        <v>7</v>
      </c>
      <c r="FP28" s="44">
        <v>26</v>
      </c>
      <c r="FQ28" s="357">
        <f>SUM(FQ23:FQ27)</f>
        <v>1566</v>
      </c>
      <c r="FR28" s="357">
        <f>SUM(FR23:FR27)</f>
        <v>357</v>
      </c>
      <c r="FS28" s="44">
        <v>26</v>
      </c>
      <c r="FT28" s="45">
        <v>352</v>
      </c>
      <c r="FU28" s="45">
        <v>37</v>
      </c>
      <c r="FV28" s="44">
        <v>26</v>
      </c>
      <c r="FW28" s="45">
        <v>125</v>
      </c>
      <c r="FX28" s="45">
        <v>2</v>
      </c>
    </row>
    <row r="29" spans="1:180" ht="15" x14ac:dyDescent="0.25">
      <c r="A29" s="355">
        <v>27</v>
      </c>
      <c r="B29" s="288">
        <v>245</v>
      </c>
      <c r="D29" s="355">
        <v>27</v>
      </c>
      <c r="E29" s="288">
        <v>245</v>
      </c>
      <c r="G29" s="355">
        <v>27</v>
      </c>
      <c r="H29" s="288">
        <v>257</v>
      </c>
      <c r="J29" s="355">
        <v>27</v>
      </c>
      <c r="K29" s="288">
        <v>243</v>
      </c>
      <c r="M29" s="355">
        <v>27</v>
      </c>
      <c r="N29" s="44">
        <v>238</v>
      </c>
      <c r="P29" s="355">
        <v>27</v>
      </c>
      <c r="Q29" s="44">
        <f>SUM(Q24:Q28)</f>
        <v>1189</v>
      </c>
      <c r="S29" s="355">
        <v>27</v>
      </c>
      <c r="T29" s="288">
        <v>243</v>
      </c>
      <c r="V29" s="355">
        <v>27</v>
      </c>
      <c r="W29" s="288">
        <v>229</v>
      </c>
      <c r="Y29" s="355">
        <v>27</v>
      </c>
      <c r="Z29" s="288"/>
      <c r="AB29" s="355">
        <v>27</v>
      </c>
      <c r="AC29" s="288">
        <v>249</v>
      </c>
      <c r="AE29" s="355">
        <v>27</v>
      </c>
      <c r="AF29" s="288">
        <v>237</v>
      </c>
      <c r="AH29" s="355">
        <v>27</v>
      </c>
      <c r="AI29" s="288"/>
      <c r="AK29" s="355">
        <v>27</v>
      </c>
      <c r="AL29" s="288">
        <v>254</v>
      </c>
      <c r="AN29" s="355">
        <v>27</v>
      </c>
      <c r="AO29" s="44">
        <f>SUM(AO24:AO28)</f>
        <v>1316</v>
      </c>
      <c r="AQ29" s="355">
        <v>27</v>
      </c>
      <c r="AR29" s="288"/>
      <c r="AT29" s="355">
        <v>27</v>
      </c>
      <c r="AU29" s="288"/>
      <c r="AW29" s="355">
        <v>27</v>
      </c>
      <c r="AX29" s="288"/>
      <c r="AZ29" s="355">
        <v>27</v>
      </c>
      <c r="BA29" s="288">
        <v>255</v>
      </c>
      <c r="BC29" s="355">
        <v>27</v>
      </c>
      <c r="BD29" s="288">
        <v>243</v>
      </c>
      <c r="BF29" s="355">
        <v>27</v>
      </c>
      <c r="BG29" s="44">
        <f>SUM(BG24:BG28)</f>
        <v>1268</v>
      </c>
      <c r="BI29" s="355">
        <v>27</v>
      </c>
      <c r="BJ29" s="45">
        <v>252</v>
      </c>
      <c r="BL29" s="355">
        <v>27</v>
      </c>
      <c r="BM29" s="45">
        <v>252</v>
      </c>
      <c r="BO29" s="355">
        <v>27</v>
      </c>
      <c r="BR29" s="355">
        <v>27</v>
      </c>
      <c r="BS29" s="45">
        <v>268</v>
      </c>
      <c r="BU29" s="355">
        <v>27</v>
      </c>
      <c r="BV29" s="45">
        <v>268</v>
      </c>
      <c r="BX29" s="355">
        <v>27</v>
      </c>
      <c r="BY29" s="45">
        <v>280</v>
      </c>
      <c r="CA29" s="355">
        <v>27</v>
      </c>
      <c r="CB29" s="45">
        <v>281</v>
      </c>
      <c r="CD29" s="355">
        <v>27</v>
      </c>
      <c r="CE29" s="45">
        <v>266</v>
      </c>
      <c r="CG29" s="355">
        <v>27</v>
      </c>
      <c r="CH29" s="44">
        <f>SUM(CH24:CH28)</f>
        <v>1234</v>
      </c>
      <c r="CJ29" s="44">
        <v>27</v>
      </c>
      <c r="CK29" s="45">
        <v>255</v>
      </c>
      <c r="CM29" s="44">
        <v>27</v>
      </c>
      <c r="CN29" s="45">
        <v>251</v>
      </c>
      <c r="CO29" s="44"/>
      <c r="CP29" s="44">
        <v>27</v>
      </c>
      <c r="CS29" s="44">
        <v>27</v>
      </c>
      <c r="CT29" s="45">
        <v>249</v>
      </c>
      <c r="CV29" s="44">
        <v>27</v>
      </c>
      <c r="CW29" s="45">
        <v>260</v>
      </c>
      <c r="CY29" s="44">
        <v>27</v>
      </c>
      <c r="CZ29" s="288">
        <v>275</v>
      </c>
      <c r="DB29" s="44">
        <v>27</v>
      </c>
      <c r="DC29" s="45">
        <v>280</v>
      </c>
      <c r="DE29" s="44">
        <v>27</v>
      </c>
      <c r="DF29" s="357">
        <f>SUM(DF24:DF28)</f>
        <v>1440</v>
      </c>
      <c r="DH29" s="44">
        <v>27</v>
      </c>
      <c r="DI29" s="45">
        <v>286</v>
      </c>
      <c r="DK29" s="44">
        <v>27</v>
      </c>
      <c r="DL29" s="45">
        <v>278</v>
      </c>
      <c r="DN29" s="44">
        <v>27</v>
      </c>
      <c r="DO29" s="45">
        <v>274</v>
      </c>
      <c r="DQ29" s="44">
        <v>27</v>
      </c>
      <c r="DT29" s="44">
        <v>27</v>
      </c>
      <c r="DU29" s="45">
        <v>288</v>
      </c>
      <c r="DW29" s="44">
        <v>27</v>
      </c>
      <c r="DX29" s="45">
        <v>286</v>
      </c>
      <c r="DZ29" s="44">
        <v>27</v>
      </c>
      <c r="EA29" s="45">
        <v>309</v>
      </c>
      <c r="EC29" s="44">
        <v>27</v>
      </c>
      <c r="ED29" s="45">
        <v>312</v>
      </c>
      <c r="EF29" s="44">
        <v>27</v>
      </c>
      <c r="EG29" s="357">
        <f>SUM(EG24:EG28)</f>
        <v>1643</v>
      </c>
      <c r="EI29" s="44">
        <v>27</v>
      </c>
      <c r="EJ29" s="45">
        <v>337</v>
      </c>
      <c r="EL29" s="357">
        <v>27</v>
      </c>
      <c r="EM29" s="45">
        <v>345</v>
      </c>
      <c r="EO29" s="44">
        <v>27</v>
      </c>
      <c r="ER29" s="44">
        <v>27</v>
      </c>
      <c r="ES29" s="45">
        <v>385</v>
      </c>
      <c r="EU29" s="44">
        <v>27</v>
      </c>
      <c r="EV29" s="45">
        <v>382</v>
      </c>
      <c r="EX29" s="44">
        <v>27</v>
      </c>
      <c r="EY29" s="357">
        <f>SUM(EY24:EY28)</f>
        <v>1837</v>
      </c>
      <c r="FA29" s="44">
        <v>27</v>
      </c>
      <c r="FB29" s="44" t="s">
        <v>320</v>
      </c>
      <c r="FD29" s="44">
        <v>27</v>
      </c>
      <c r="FE29" s="45">
        <v>342</v>
      </c>
      <c r="FG29" s="44">
        <v>27</v>
      </c>
      <c r="FH29" s="357">
        <f>SUM(FH24:FH28)</f>
        <v>1726</v>
      </c>
      <c r="FI29" s="357">
        <f>SUM(FI24:FI28)</f>
        <v>353</v>
      </c>
      <c r="FJ29" s="44">
        <v>27</v>
      </c>
      <c r="FK29" s="45">
        <v>335</v>
      </c>
      <c r="FL29" s="45">
        <v>300</v>
      </c>
      <c r="FM29" s="44">
        <v>27</v>
      </c>
      <c r="FN29" s="45">
        <v>329</v>
      </c>
      <c r="FO29" s="45">
        <v>61</v>
      </c>
      <c r="FP29" s="44">
        <v>27</v>
      </c>
      <c r="FS29" s="44">
        <v>27</v>
      </c>
      <c r="FT29" s="45">
        <v>354</v>
      </c>
      <c r="FU29" s="45">
        <v>305</v>
      </c>
      <c r="FV29" s="44">
        <v>27</v>
      </c>
      <c r="FW29" s="45">
        <v>149</v>
      </c>
      <c r="FX29" s="45">
        <v>202</v>
      </c>
    </row>
    <row r="30" spans="1:180" ht="15" x14ac:dyDescent="0.25">
      <c r="A30" s="355">
        <v>28</v>
      </c>
      <c r="B30" s="288">
        <v>247</v>
      </c>
      <c r="D30" s="355">
        <v>28</v>
      </c>
      <c r="E30" s="288"/>
      <c r="G30" s="355">
        <v>28</v>
      </c>
      <c r="H30" s="44">
        <f>SUM(H25:H29)</f>
        <v>1271</v>
      </c>
      <c r="J30" s="355">
        <v>28</v>
      </c>
      <c r="K30" s="288">
        <v>236</v>
      </c>
      <c r="M30" s="355">
        <v>28</v>
      </c>
      <c r="N30" s="288">
        <v>236</v>
      </c>
      <c r="P30" s="355">
        <v>28</v>
      </c>
      <c r="Q30" s="288"/>
      <c r="S30" s="355">
        <v>28</v>
      </c>
      <c r="T30" s="288">
        <v>238</v>
      </c>
      <c r="V30" s="355">
        <v>28</v>
      </c>
      <c r="W30" s="288">
        <v>225</v>
      </c>
      <c r="Y30" s="355">
        <v>28</v>
      </c>
      <c r="Z30" s="288">
        <v>230</v>
      </c>
      <c r="AB30" s="355">
        <v>28</v>
      </c>
      <c r="AC30" s="288">
        <v>251</v>
      </c>
      <c r="AE30" s="355">
        <v>28</v>
      </c>
      <c r="AF30" s="44">
        <f>SUM(AF25:AF29)</f>
        <v>1328</v>
      </c>
      <c r="AH30" s="355">
        <v>28</v>
      </c>
      <c r="AI30" s="288">
        <v>255</v>
      </c>
      <c r="AK30" s="355">
        <v>28</v>
      </c>
      <c r="AL30" s="288">
        <v>251</v>
      </c>
      <c r="AN30" s="355">
        <v>28</v>
      </c>
      <c r="AO30" s="288"/>
      <c r="AQ30" s="355">
        <v>28</v>
      </c>
      <c r="AR30" s="288">
        <v>263</v>
      </c>
      <c r="AT30" s="355">
        <v>28</v>
      </c>
      <c r="AU30" s="288"/>
      <c r="AW30" s="355">
        <v>28</v>
      </c>
      <c r="AX30" s="288"/>
      <c r="AZ30" s="355">
        <v>28</v>
      </c>
      <c r="BA30" s="288">
        <v>250</v>
      </c>
      <c r="BC30" s="355">
        <v>28</v>
      </c>
      <c r="BD30" s="288">
        <v>241</v>
      </c>
      <c r="BF30" s="355">
        <v>28</v>
      </c>
      <c r="BI30" s="355">
        <v>28</v>
      </c>
      <c r="BJ30" s="45">
        <v>250</v>
      </c>
      <c r="BL30" s="355">
        <v>28</v>
      </c>
      <c r="BM30" s="45">
        <v>254</v>
      </c>
      <c r="BO30" s="355">
        <v>28</v>
      </c>
      <c r="BP30" s="45">
        <v>261</v>
      </c>
      <c r="BR30" s="355">
        <v>28</v>
      </c>
      <c r="BS30" s="45">
        <v>270</v>
      </c>
      <c r="BU30" s="355">
        <v>28</v>
      </c>
      <c r="BV30" s="44">
        <v>1340</v>
      </c>
      <c r="BX30" s="355">
        <v>28</v>
      </c>
      <c r="BY30" s="45">
        <v>266</v>
      </c>
      <c r="CA30" s="355">
        <v>28</v>
      </c>
      <c r="CB30" s="45">
        <v>269</v>
      </c>
      <c r="CD30" s="355">
        <v>28</v>
      </c>
      <c r="CE30" s="45">
        <v>264</v>
      </c>
      <c r="CG30" s="355">
        <v>28</v>
      </c>
      <c r="CJ30" s="44">
        <v>28</v>
      </c>
      <c r="CK30" s="45">
        <v>265</v>
      </c>
      <c r="CM30" s="44">
        <v>28</v>
      </c>
      <c r="CN30" s="45">
        <v>259</v>
      </c>
      <c r="CO30" s="44"/>
      <c r="CP30" s="44">
        <v>28</v>
      </c>
      <c r="CQ30" s="45">
        <v>254</v>
      </c>
      <c r="CS30" s="44">
        <v>28</v>
      </c>
      <c r="CT30" s="45">
        <v>247</v>
      </c>
      <c r="CV30" s="44">
        <v>28</v>
      </c>
      <c r="CW30" s="44">
        <f>SUM(CW25:CW29)</f>
        <v>1307</v>
      </c>
      <c r="CY30" s="44">
        <v>28</v>
      </c>
      <c r="CZ30" s="288">
        <v>260</v>
      </c>
      <c r="DB30" s="44">
        <v>28</v>
      </c>
      <c r="DC30" s="45">
        <v>277</v>
      </c>
      <c r="DE30" s="44">
        <v>28</v>
      </c>
      <c r="DH30" s="44">
        <v>28</v>
      </c>
      <c r="DI30" s="45">
        <v>290</v>
      </c>
      <c r="DK30" s="44">
        <v>28</v>
      </c>
      <c r="DL30" s="45">
        <v>284</v>
      </c>
      <c r="DN30" s="44">
        <v>28</v>
      </c>
      <c r="DO30" s="357">
        <f>SUM(DO25:DO29)</f>
        <v>1382</v>
      </c>
      <c r="DQ30" s="44">
        <v>28</v>
      </c>
      <c r="DR30" s="44" t="s">
        <v>320</v>
      </c>
      <c r="DT30" s="44">
        <v>28</v>
      </c>
      <c r="DU30" s="45">
        <v>284</v>
      </c>
      <c r="DW30" s="44">
        <v>28</v>
      </c>
      <c r="DX30" s="357">
        <f>SUM(DX25:DX29)</f>
        <v>1404</v>
      </c>
      <c r="DZ30" s="44">
        <v>28</v>
      </c>
      <c r="EA30" s="45">
        <v>305</v>
      </c>
      <c r="EC30" s="44">
        <v>28</v>
      </c>
      <c r="ED30" s="45">
        <v>315</v>
      </c>
      <c r="EF30" s="44">
        <v>28</v>
      </c>
      <c r="EI30" s="44">
        <v>28</v>
      </c>
      <c r="EJ30" s="45">
        <v>352</v>
      </c>
      <c r="EL30" s="357">
        <v>28</v>
      </c>
      <c r="EM30" s="45">
        <v>350</v>
      </c>
      <c r="EO30" s="44">
        <v>28</v>
      </c>
      <c r="EP30" s="45">
        <v>365</v>
      </c>
      <c r="ER30" s="44">
        <v>28</v>
      </c>
      <c r="ES30" s="45">
        <v>381</v>
      </c>
      <c r="EU30" s="44">
        <v>28</v>
      </c>
      <c r="EV30" s="45">
        <v>372</v>
      </c>
      <c r="EX30" s="44">
        <v>28</v>
      </c>
      <c r="FA30" s="44">
        <v>28</v>
      </c>
      <c r="FB30" s="45">
        <v>361</v>
      </c>
      <c r="FD30" s="44">
        <v>28</v>
      </c>
      <c r="FE30" s="45">
        <v>343</v>
      </c>
      <c r="FG30" s="44">
        <v>28</v>
      </c>
      <c r="FI30" s="44"/>
      <c r="FJ30" s="44">
        <v>28</v>
      </c>
      <c r="FK30" s="45">
        <v>337</v>
      </c>
      <c r="FL30" s="45">
        <v>284</v>
      </c>
      <c r="FM30" s="44">
        <v>28</v>
      </c>
      <c r="FN30" s="357">
        <f>SUM(FN25:FN29)</f>
        <v>1637</v>
      </c>
      <c r="FO30" s="357">
        <f>SUM(FO25:FO29)</f>
        <v>357</v>
      </c>
      <c r="FP30" s="44">
        <v>28</v>
      </c>
      <c r="FQ30" s="45">
        <v>343</v>
      </c>
      <c r="FS30" s="44">
        <v>28</v>
      </c>
      <c r="FT30" s="44" t="s">
        <v>192</v>
      </c>
      <c r="FV30" s="44">
        <v>28</v>
      </c>
      <c r="FW30" s="357">
        <f>SUM(FW25:FW29)</f>
        <v>626</v>
      </c>
      <c r="FX30" s="357">
        <f>SUM(FX25:IV29)</f>
        <v>268</v>
      </c>
    </row>
    <row r="31" spans="1:180" ht="15" x14ac:dyDescent="0.25">
      <c r="A31" s="355">
        <v>29</v>
      </c>
      <c r="B31" s="288">
        <v>240</v>
      </c>
      <c r="D31" s="355"/>
      <c r="E31" s="288"/>
      <c r="G31" s="355">
        <v>29</v>
      </c>
      <c r="H31" s="288"/>
      <c r="J31" s="355">
        <v>29</v>
      </c>
      <c r="K31" s="288">
        <v>241</v>
      </c>
      <c r="M31" s="355">
        <v>29</v>
      </c>
      <c r="N31" s="44">
        <v>239</v>
      </c>
      <c r="P31" s="355">
        <v>29</v>
      </c>
      <c r="Q31" s="288">
        <v>246</v>
      </c>
      <c r="S31" s="355">
        <v>29</v>
      </c>
      <c r="T31" s="288">
        <v>240</v>
      </c>
      <c r="V31" s="355">
        <v>29</v>
      </c>
      <c r="W31" s="44">
        <f>SUM(W26:W30)</f>
        <v>1136</v>
      </c>
      <c r="Y31" s="355">
        <v>29</v>
      </c>
      <c r="Z31" s="288">
        <v>231</v>
      </c>
      <c r="AB31" s="355">
        <v>29</v>
      </c>
      <c r="AC31" s="288">
        <v>253</v>
      </c>
      <c r="AE31" s="355">
        <v>29</v>
      </c>
      <c r="AF31" s="288"/>
      <c r="AH31" s="355">
        <v>29</v>
      </c>
      <c r="AI31" s="288">
        <v>252</v>
      </c>
      <c r="AK31" s="355">
        <v>29</v>
      </c>
      <c r="AL31" s="288">
        <v>251</v>
      </c>
      <c r="AN31" s="355">
        <v>29</v>
      </c>
      <c r="AO31" s="44">
        <v>274</v>
      </c>
      <c r="AQ31" s="355">
        <v>29</v>
      </c>
      <c r="AR31" s="288">
        <v>252</v>
      </c>
      <c r="AT31" s="355">
        <v>29</v>
      </c>
      <c r="AU31" s="288"/>
      <c r="AW31" s="355">
        <v>29</v>
      </c>
      <c r="AX31" s="288"/>
      <c r="AZ31" s="355">
        <v>29</v>
      </c>
      <c r="BA31" s="288">
        <v>253</v>
      </c>
      <c r="BC31" s="355">
        <v>29</v>
      </c>
      <c r="BD31" s="288">
        <v>243</v>
      </c>
      <c r="BF31" s="355">
        <v>29</v>
      </c>
      <c r="BG31" s="45">
        <v>255</v>
      </c>
      <c r="BI31" s="355">
        <v>29</v>
      </c>
      <c r="BJ31" s="45">
        <v>254</v>
      </c>
      <c r="BL31" s="355">
        <v>29</v>
      </c>
      <c r="BM31" s="44">
        <f>SUM(BM26:BM30)</f>
        <v>1258</v>
      </c>
      <c r="BO31" s="355">
        <v>29</v>
      </c>
      <c r="BP31" s="45">
        <v>250</v>
      </c>
      <c r="BR31" s="355">
        <v>29</v>
      </c>
      <c r="BS31" s="45">
        <v>268</v>
      </c>
      <c r="BU31" s="355">
        <v>29</v>
      </c>
      <c r="BX31" s="355">
        <v>29</v>
      </c>
      <c r="BY31" s="44">
        <f>SUM(BY29:BY30)</f>
        <v>546</v>
      </c>
      <c r="CA31" s="355">
        <v>29</v>
      </c>
      <c r="CB31" s="45">
        <v>283</v>
      </c>
      <c r="CD31" s="355">
        <v>29</v>
      </c>
      <c r="CE31" s="44">
        <f>SUM(CE26:CE30)</f>
        <v>1348</v>
      </c>
      <c r="CG31" s="355">
        <v>29</v>
      </c>
      <c r="CH31" s="45">
        <v>240</v>
      </c>
      <c r="CI31" s="45" t="s">
        <v>133</v>
      </c>
      <c r="CJ31" s="44">
        <v>29</v>
      </c>
      <c r="CK31" s="45">
        <v>249</v>
      </c>
      <c r="CM31" s="44">
        <v>29</v>
      </c>
      <c r="CN31" s="44"/>
      <c r="CO31" s="44"/>
      <c r="CP31" s="44">
        <v>29</v>
      </c>
      <c r="CQ31" s="45">
        <v>242</v>
      </c>
      <c r="CS31" s="44">
        <v>29</v>
      </c>
      <c r="CT31" s="45">
        <v>248</v>
      </c>
      <c r="CV31" s="44">
        <v>29</v>
      </c>
      <c r="CY31" s="44">
        <v>29</v>
      </c>
      <c r="CZ31" s="288">
        <v>271</v>
      </c>
      <c r="DB31" s="44">
        <v>29</v>
      </c>
      <c r="DC31" s="45">
        <v>280</v>
      </c>
      <c r="DE31" s="44">
        <v>29</v>
      </c>
      <c r="DF31" s="45">
        <v>291</v>
      </c>
      <c r="DI31" s="357">
        <f>SUM(DI28:DI30)</f>
        <v>876</v>
      </c>
      <c r="DK31" s="44">
        <v>29</v>
      </c>
      <c r="DL31" s="45">
        <v>279</v>
      </c>
      <c r="DN31" s="44">
        <v>29</v>
      </c>
      <c r="DQ31" s="44">
        <v>29</v>
      </c>
      <c r="DR31" s="45">
        <v>283</v>
      </c>
      <c r="DT31" s="44">
        <v>29</v>
      </c>
      <c r="DU31" s="45">
        <v>287</v>
      </c>
      <c r="DW31" s="44">
        <v>29</v>
      </c>
      <c r="DZ31" s="44">
        <v>29</v>
      </c>
      <c r="EA31" s="45">
        <v>307</v>
      </c>
      <c r="EC31" s="44">
        <v>29</v>
      </c>
      <c r="ED31" s="357">
        <f>SUM(ED26:ED30)</f>
        <v>1580</v>
      </c>
      <c r="EF31" s="44">
        <v>29</v>
      </c>
      <c r="EG31" s="45">
        <v>333</v>
      </c>
      <c r="EI31" s="44">
        <v>29</v>
      </c>
      <c r="EJ31" s="45">
        <v>346</v>
      </c>
      <c r="EL31" s="357">
        <v>29</v>
      </c>
      <c r="EM31" s="357">
        <f>SUM(EM28:EM30)</f>
        <v>1051</v>
      </c>
      <c r="EO31" s="44">
        <v>29</v>
      </c>
      <c r="EP31" s="45">
        <v>363</v>
      </c>
      <c r="ER31" s="44"/>
      <c r="ES31" s="357">
        <f>SUM(ES27:ES30)</f>
        <v>1528</v>
      </c>
      <c r="EU31" s="44">
        <v>29</v>
      </c>
      <c r="EV31" s="45">
        <v>373</v>
      </c>
      <c r="EX31" s="44">
        <v>29</v>
      </c>
      <c r="EY31" s="288">
        <v>371</v>
      </c>
      <c r="FA31" s="44">
        <v>29</v>
      </c>
      <c r="FB31" s="45">
        <v>364</v>
      </c>
      <c r="FD31" s="44">
        <v>29</v>
      </c>
      <c r="FE31" s="357">
        <f>SUM(FE26:FE30)</f>
        <v>1735</v>
      </c>
      <c r="FF31" s="357"/>
      <c r="FG31" s="44">
        <v>29</v>
      </c>
      <c r="FH31" s="45">
        <v>349</v>
      </c>
      <c r="FI31" s="288">
        <v>8</v>
      </c>
      <c r="FJ31" s="44">
        <v>29</v>
      </c>
      <c r="FK31" s="45">
        <v>326</v>
      </c>
      <c r="FL31" s="45">
        <v>8</v>
      </c>
      <c r="FM31" s="44">
        <v>29</v>
      </c>
      <c r="FP31" s="44">
        <v>29</v>
      </c>
      <c r="FQ31" s="45">
        <v>347</v>
      </c>
      <c r="FR31" s="45">
        <v>3</v>
      </c>
      <c r="FS31" s="44">
        <v>29</v>
      </c>
      <c r="FT31" s="44" t="s">
        <v>192</v>
      </c>
      <c r="FV31" s="44">
        <v>29</v>
      </c>
    </row>
    <row r="32" spans="1:180" ht="15" x14ac:dyDescent="0.25">
      <c r="A32" s="355">
        <v>30</v>
      </c>
      <c r="B32" s="288">
        <v>247</v>
      </c>
      <c r="D32" s="355"/>
      <c r="E32" s="288"/>
      <c r="G32" s="355">
        <v>30</v>
      </c>
      <c r="H32" s="288">
        <v>257</v>
      </c>
      <c r="J32" s="355">
        <v>30</v>
      </c>
      <c r="K32" s="288">
        <v>240</v>
      </c>
      <c r="M32" s="355">
        <v>30</v>
      </c>
      <c r="N32" s="44">
        <f>SUM(N27:N31)</f>
        <v>1184</v>
      </c>
      <c r="P32" s="355">
        <v>30</v>
      </c>
      <c r="Q32" s="288">
        <v>240</v>
      </c>
      <c r="S32" s="355">
        <v>30</v>
      </c>
      <c r="T32" s="288">
        <v>240</v>
      </c>
      <c r="V32" s="355">
        <v>30</v>
      </c>
      <c r="W32" s="288"/>
      <c r="Y32" s="355">
        <v>30</v>
      </c>
      <c r="Z32" s="288">
        <v>229</v>
      </c>
      <c r="AB32" s="355">
        <v>30</v>
      </c>
      <c r="AC32" s="288">
        <v>248</v>
      </c>
      <c r="AE32" s="355">
        <v>30</v>
      </c>
      <c r="AF32" s="288">
        <v>244</v>
      </c>
      <c r="AH32" s="355">
        <v>30</v>
      </c>
      <c r="AI32" s="288">
        <v>250</v>
      </c>
      <c r="AK32" s="355">
        <v>30</v>
      </c>
      <c r="AL32" s="44">
        <f>SUM(AL27:AL31)</f>
        <v>1264</v>
      </c>
      <c r="AN32" s="355"/>
      <c r="AO32" s="288"/>
      <c r="AQ32" s="355">
        <v>30</v>
      </c>
      <c r="AR32" s="288">
        <v>252</v>
      </c>
      <c r="AT32" s="355">
        <v>30</v>
      </c>
      <c r="AU32" s="288"/>
      <c r="AW32" s="355">
        <v>30</v>
      </c>
      <c r="AX32" s="288"/>
      <c r="AZ32" s="355">
        <v>30</v>
      </c>
      <c r="BA32" s="288">
        <v>256</v>
      </c>
      <c r="BC32" s="355">
        <v>30</v>
      </c>
      <c r="BD32" s="44">
        <f>SUM(BD27:BD31)</f>
        <v>1217</v>
      </c>
      <c r="BF32" s="355">
        <v>30</v>
      </c>
      <c r="BG32" s="45">
        <v>245</v>
      </c>
      <c r="BI32" s="355">
        <v>30</v>
      </c>
      <c r="BL32" s="355">
        <v>30</v>
      </c>
      <c r="BO32" s="355">
        <v>30</v>
      </c>
      <c r="BP32" s="45">
        <v>250</v>
      </c>
      <c r="BR32" s="355">
        <v>30</v>
      </c>
      <c r="BS32" s="45">
        <v>269</v>
      </c>
      <c r="BU32" s="355">
        <v>30</v>
      </c>
      <c r="BV32" s="45">
        <v>275</v>
      </c>
      <c r="BX32" s="355">
        <v>30</v>
      </c>
      <c r="CA32" s="355">
        <v>30</v>
      </c>
      <c r="CB32" s="45">
        <v>270</v>
      </c>
      <c r="CD32" s="355">
        <v>30</v>
      </c>
      <c r="CG32" s="355">
        <v>30</v>
      </c>
      <c r="CH32" s="45">
        <v>247</v>
      </c>
      <c r="CJ32" s="44">
        <v>30</v>
      </c>
      <c r="CK32" s="45">
        <v>262</v>
      </c>
      <c r="CM32" s="44">
        <v>30</v>
      </c>
      <c r="CO32" s="44"/>
      <c r="CP32" s="44">
        <v>30</v>
      </c>
      <c r="CQ32" s="45">
        <v>241</v>
      </c>
      <c r="CS32" s="44">
        <v>30</v>
      </c>
      <c r="CT32" s="44">
        <f>SUM(CT27:CT31)</f>
        <v>1236</v>
      </c>
      <c r="CV32" s="44">
        <v>30</v>
      </c>
      <c r="CW32" s="45">
        <v>267</v>
      </c>
      <c r="CY32" s="44">
        <v>30</v>
      </c>
      <c r="CZ32" s="288">
        <v>270</v>
      </c>
      <c r="DB32" s="44">
        <v>30</v>
      </c>
      <c r="DC32" s="357">
        <f>SUM(DC28:DC31)</f>
        <v>1112</v>
      </c>
      <c r="DE32" s="44">
        <v>30</v>
      </c>
      <c r="DF32" s="45">
        <v>286</v>
      </c>
      <c r="DK32" s="44">
        <v>30</v>
      </c>
      <c r="DL32" s="45">
        <v>280</v>
      </c>
      <c r="DN32" s="44">
        <v>30</v>
      </c>
      <c r="DO32" s="45">
        <v>282</v>
      </c>
      <c r="DQ32" s="44">
        <v>30</v>
      </c>
      <c r="DR32" s="45">
        <v>290</v>
      </c>
      <c r="DT32" s="44">
        <v>30</v>
      </c>
      <c r="DU32" s="357">
        <f>SUM(DU27:DU31)</f>
        <v>1425</v>
      </c>
      <c r="DW32" s="44">
        <v>30</v>
      </c>
      <c r="DX32" s="45">
        <v>289</v>
      </c>
      <c r="DZ32" s="44">
        <v>30</v>
      </c>
      <c r="EA32" s="45">
        <v>303</v>
      </c>
      <c r="EC32" s="44">
        <v>30</v>
      </c>
      <c r="EF32" s="44">
        <v>30</v>
      </c>
      <c r="EG32" s="45">
        <v>329</v>
      </c>
      <c r="EI32" s="44">
        <v>30</v>
      </c>
      <c r="EJ32" s="45">
        <v>348</v>
      </c>
      <c r="EL32" s="357">
        <v>30</v>
      </c>
      <c r="EO32" s="44">
        <v>30</v>
      </c>
      <c r="EP32" s="45">
        <v>364</v>
      </c>
      <c r="EU32" s="44">
        <v>30</v>
      </c>
      <c r="EV32" s="357">
        <f>SUM(EV27:EV31)</f>
        <v>1888</v>
      </c>
      <c r="EX32" s="44">
        <v>30</v>
      </c>
      <c r="EY32" s="288">
        <v>363</v>
      </c>
      <c r="FA32" s="44">
        <v>30</v>
      </c>
      <c r="FB32" s="45">
        <v>346</v>
      </c>
      <c r="FD32" s="44">
        <v>30</v>
      </c>
      <c r="FG32" s="44">
        <v>30</v>
      </c>
      <c r="FH32" s="45">
        <v>348</v>
      </c>
      <c r="FI32" s="288">
        <v>20</v>
      </c>
      <c r="FJ32" s="44">
        <v>30</v>
      </c>
      <c r="FK32" s="45">
        <v>329</v>
      </c>
      <c r="FL32" s="45">
        <v>67</v>
      </c>
      <c r="FM32" s="44">
        <v>30</v>
      </c>
      <c r="FN32" s="44">
        <v>334</v>
      </c>
      <c r="FO32" s="44">
        <v>2</v>
      </c>
      <c r="FP32" s="44">
        <v>30</v>
      </c>
      <c r="FQ32" s="45">
        <v>358</v>
      </c>
      <c r="FR32" s="45">
        <v>284</v>
      </c>
      <c r="FS32" s="44">
        <v>30</v>
      </c>
      <c r="FT32" s="44">
        <f>SUM(FT27:FT31)</f>
        <v>1061</v>
      </c>
      <c r="FU32" s="44">
        <f>SUM(FU27:FU31)</f>
        <v>403</v>
      </c>
      <c r="FV32" s="44">
        <v>30</v>
      </c>
      <c r="FW32" s="45">
        <v>154</v>
      </c>
      <c r="FX32" s="359">
        <v>2</v>
      </c>
    </row>
    <row r="33" spans="1:180" ht="15" x14ac:dyDescent="0.25">
      <c r="A33" s="355"/>
      <c r="B33" s="44">
        <f>SUM(B28:B32)</f>
        <v>1232</v>
      </c>
      <c r="D33" s="355"/>
      <c r="E33" s="288"/>
      <c r="G33" s="355">
        <v>31</v>
      </c>
      <c r="H33" s="288">
        <v>257</v>
      </c>
      <c r="J33" s="355"/>
      <c r="K33" s="44">
        <f>SUM(K29:K32)</f>
        <v>960</v>
      </c>
      <c r="M33" s="355">
        <v>31</v>
      </c>
      <c r="N33" s="288"/>
      <c r="P33" s="355"/>
      <c r="Q33" s="44">
        <f>SUM(Q31:Q32)</f>
        <v>486</v>
      </c>
      <c r="S33" s="355">
        <v>31</v>
      </c>
      <c r="T33" s="288">
        <v>240</v>
      </c>
      <c r="V33" s="355">
        <v>31</v>
      </c>
      <c r="W33" s="44">
        <v>233</v>
      </c>
      <c r="Y33" s="355"/>
      <c r="Z33" s="44">
        <f>SUM(Z30:Z32)</f>
        <v>690</v>
      </c>
      <c r="AB33" s="355">
        <v>31</v>
      </c>
      <c r="AC33" s="44">
        <f>SUM(AC28:AC32)</f>
        <v>1249</v>
      </c>
      <c r="AE33" s="355"/>
      <c r="AF33" s="288"/>
      <c r="AH33" s="355">
        <v>31</v>
      </c>
      <c r="AI33" s="288"/>
      <c r="AK33" s="355">
        <v>31</v>
      </c>
      <c r="AL33" s="288"/>
      <c r="AN33" s="355"/>
      <c r="AO33" s="288"/>
      <c r="AQ33" s="355">
        <v>31</v>
      </c>
      <c r="AR33" s="288">
        <v>250</v>
      </c>
      <c r="AT33" s="355"/>
      <c r="AU33" s="288"/>
      <c r="AW33" s="355">
        <v>31</v>
      </c>
      <c r="AX33" s="288">
        <v>249</v>
      </c>
      <c r="AZ33" s="355"/>
      <c r="BA33" s="44">
        <f>SUM(BA29:BA32)</f>
        <v>1014</v>
      </c>
      <c r="BC33" s="355">
        <v>31</v>
      </c>
      <c r="BD33" s="288"/>
      <c r="BF33" s="355">
        <v>31</v>
      </c>
      <c r="BG33" s="45">
        <v>250</v>
      </c>
      <c r="BI33" s="355">
        <v>31</v>
      </c>
      <c r="BJ33" s="44">
        <f>SUM(BJ28:BJ32)</f>
        <v>1014</v>
      </c>
      <c r="BL33" s="355">
        <v>31</v>
      </c>
      <c r="BO33" s="355">
        <v>31</v>
      </c>
      <c r="BP33" s="44">
        <f>SUM(BP30:BP32)</f>
        <v>761</v>
      </c>
      <c r="BR33" s="355">
        <v>31</v>
      </c>
      <c r="BS33" s="44">
        <f>SUM(BS28:BS32)</f>
        <v>1075</v>
      </c>
      <c r="BU33" s="355">
        <v>31</v>
      </c>
      <c r="BV33" s="45">
        <v>266</v>
      </c>
      <c r="BX33" s="355">
        <v>31</v>
      </c>
      <c r="CA33" s="355">
        <v>31</v>
      </c>
      <c r="CB33" s="45">
        <v>278</v>
      </c>
      <c r="CD33" s="355">
        <v>31</v>
      </c>
      <c r="CG33" s="355">
        <v>31</v>
      </c>
      <c r="CH33" s="45">
        <v>240</v>
      </c>
      <c r="CJ33" s="44"/>
      <c r="CK33" s="44">
        <f>SUM(CK28:CK32)</f>
        <v>1297</v>
      </c>
      <c r="CM33" s="44">
        <v>31</v>
      </c>
      <c r="CN33" s="45">
        <v>266</v>
      </c>
      <c r="CP33" s="44">
        <v>31</v>
      </c>
      <c r="CQ33" s="45">
        <v>241</v>
      </c>
      <c r="CV33" s="44">
        <v>31</v>
      </c>
      <c r="CW33" s="45">
        <v>259</v>
      </c>
      <c r="CZ33" s="44">
        <f>SUM(CZ29:CZ32)</f>
        <v>1076</v>
      </c>
      <c r="DB33" s="44">
        <v>31</v>
      </c>
      <c r="DE33" s="44">
        <v>31</v>
      </c>
      <c r="DF33" s="45">
        <v>288</v>
      </c>
      <c r="DL33" s="357">
        <f>SUM(DL28:DL32)</f>
        <v>1407</v>
      </c>
      <c r="DM33" s="357"/>
      <c r="DO33" s="357">
        <v>282</v>
      </c>
      <c r="DQ33" s="44">
        <v>31</v>
      </c>
      <c r="DR33" s="45">
        <v>287</v>
      </c>
      <c r="DW33" s="44">
        <v>31</v>
      </c>
      <c r="DX33" s="45">
        <v>285</v>
      </c>
      <c r="DZ33" s="44">
        <v>31</v>
      </c>
      <c r="EA33" s="45">
        <v>302</v>
      </c>
      <c r="EF33" s="44">
        <v>31</v>
      </c>
      <c r="EG33" s="45">
        <v>334</v>
      </c>
      <c r="EI33" s="44">
        <v>31</v>
      </c>
      <c r="EJ33" s="357">
        <f>SUM(EJ28:EJ32)</f>
        <v>1727</v>
      </c>
      <c r="EL33" s="357">
        <v>31</v>
      </c>
      <c r="EM33" s="45">
        <v>357</v>
      </c>
      <c r="EO33" s="44">
        <v>31</v>
      </c>
      <c r="EP33" s="45">
        <v>360</v>
      </c>
      <c r="EU33" s="44">
        <v>31</v>
      </c>
      <c r="EY33" s="357">
        <f>SUM(EY31:EY32)</f>
        <v>734</v>
      </c>
      <c r="FA33" s="44">
        <v>31</v>
      </c>
      <c r="FB33" s="45">
        <v>353</v>
      </c>
      <c r="FD33" s="44"/>
      <c r="FG33" s="44">
        <v>31</v>
      </c>
      <c r="FH33" s="45">
        <v>352</v>
      </c>
      <c r="FI33" s="44">
        <v>244</v>
      </c>
      <c r="FJ33" s="44">
        <v>31</v>
      </c>
      <c r="FK33" s="357">
        <f>SUM(FK28:FK32)</f>
        <v>1665</v>
      </c>
      <c r="FL33" s="357">
        <f>SUM(FL28:FL32)</f>
        <v>661</v>
      </c>
      <c r="FM33" s="44"/>
      <c r="FP33" s="44">
        <v>31</v>
      </c>
      <c r="FQ33" s="45">
        <v>338</v>
      </c>
      <c r="FR33" s="45">
        <v>7</v>
      </c>
      <c r="FS33" s="44"/>
      <c r="FV33" s="44">
        <v>31</v>
      </c>
      <c r="FW33" s="45">
        <v>143</v>
      </c>
      <c r="FX33" s="359">
        <v>2</v>
      </c>
    </row>
    <row r="34" spans="1:180" ht="15" x14ac:dyDescent="0.25">
      <c r="A34" s="355"/>
      <c r="B34" s="44"/>
      <c r="D34" s="355"/>
      <c r="E34" s="44"/>
      <c r="G34" s="355"/>
      <c r="H34" s="44">
        <f>SUM(H32:H33)</f>
        <v>514</v>
      </c>
      <c r="J34" s="355"/>
      <c r="K34" s="44"/>
      <c r="M34" s="355"/>
      <c r="N34" s="44"/>
      <c r="P34" s="355"/>
      <c r="Q34" s="44"/>
      <c r="S34" s="355"/>
      <c r="T34" s="44">
        <f>SUM(T29:T33)</f>
        <v>1201</v>
      </c>
      <c r="V34" s="355"/>
      <c r="W34" s="288"/>
      <c r="Y34" s="355"/>
      <c r="Z34" s="44"/>
      <c r="AB34" s="355"/>
      <c r="AC34" s="44"/>
      <c r="AE34" s="355"/>
      <c r="AF34" s="44"/>
      <c r="AH34" s="355"/>
      <c r="AI34" s="44">
        <f>SUM(AI30:AI33)</f>
        <v>757</v>
      </c>
      <c r="AK34" s="355"/>
      <c r="AL34" s="44"/>
      <c r="AN34" s="355"/>
      <c r="AO34" s="288"/>
      <c r="AQ34" s="355"/>
      <c r="AR34" s="44">
        <f>SUM(AR30:AR33)</f>
        <v>1017</v>
      </c>
      <c r="AT34" s="355"/>
      <c r="AU34" s="44"/>
      <c r="AW34" s="355"/>
      <c r="AX34" s="44">
        <f>SUM(AX32:AX33)</f>
        <v>249</v>
      </c>
      <c r="AZ34" s="355"/>
      <c r="BA34" s="44"/>
      <c r="BC34" s="355"/>
      <c r="BD34" s="44"/>
      <c r="BF34" s="355"/>
      <c r="BG34" s="44">
        <f>SUM(BG31:BG33)</f>
        <v>750</v>
      </c>
      <c r="BI34" s="355"/>
      <c r="BL34" s="355"/>
      <c r="BO34" s="355"/>
      <c r="BR34" s="355"/>
      <c r="BU34" s="355"/>
      <c r="BV34" s="44">
        <v>541</v>
      </c>
      <c r="BX34" s="355"/>
      <c r="CA34" s="355"/>
      <c r="CB34" s="44">
        <f>SUM(CB29:CB33)</f>
        <v>1381</v>
      </c>
      <c r="CD34" s="355"/>
      <c r="CH34" s="44">
        <f>SUM(CH31:CH33)</f>
        <v>727</v>
      </c>
      <c r="CN34" s="44">
        <f>SUM(CN26:CN33)</f>
        <v>1544</v>
      </c>
      <c r="CQ34" s="44">
        <f>SUM(CQ30:CQ33)</f>
        <v>978</v>
      </c>
      <c r="CW34" s="44">
        <f>SUM(CW32:CW33)</f>
        <v>526</v>
      </c>
      <c r="DF34" s="357">
        <f>SUM(DF31:DF33)</f>
        <v>865</v>
      </c>
      <c r="DR34" s="357">
        <f>SUM(DR31:DR33)</f>
        <v>860</v>
      </c>
      <c r="DW34" s="44"/>
      <c r="DX34" s="357">
        <f>SUM(DX32:DX33)</f>
        <v>574</v>
      </c>
      <c r="EA34" s="357">
        <f>SUM(EA29:EA33)</f>
        <v>1526</v>
      </c>
      <c r="EG34" s="357">
        <f>SUM(EG31:EG33)</f>
        <v>996</v>
      </c>
      <c r="EI34" s="44"/>
      <c r="EL34" s="357"/>
      <c r="EM34" s="357">
        <v>357</v>
      </c>
      <c r="EO34" s="44"/>
      <c r="EP34" s="357">
        <f>SUM(EP30:EP33)</f>
        <v>1452</v>
      </c>
      <c r="FA34" s="44"/>
      <c r="FB34" s="357">
        <f>SUM(FB30:FB33)</f>
        <v>1424</v>
      </c>
      <c r="FG34" s="44"/>
      <c r="FH34" s="357">
        <f>SUM(FH31:FH33)</f>
        <v>1049</v>
      </c>
      <c r="FJ34" s="44"/>
      <c r="FP34" s="44"/>
      <c r="FQ34" s="44">
        <f>SUM(FQ30:FQ33)</f>
        <v>1386</v>
      </c>
      <c r="FR34" s="44">
        <f>SUM(FR31:FR33)</f>
        <v>294</v>
      </c>
      <c r="FS34" s="44"/>
      <c r="FW34" s="357">
        <f>SUM(FW32:FW33)</f>
        <v>297</v>
      </c>
      <c r="FX34" s="357">
        <f>SUM(FX32:IV33)</f>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5" t="s">
        <v>68</v>
      </c>
      <c r="P57" s="345"/>
      <c r="Q57" s="345"/>
      <c r="R57" s="345"/>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5" t="s">
        <v>66</v>
      </c>
      <c r="P62" s="345"/>
      <c r="Q62" s="345"/>
      <c r="R62" s="345"/>
    </row>
    <row r="63" spans="1:18" s="10" customFormat="1" ht="12.75" customHeight="1" x14ac:dyDescent="0.2">
      <c r="A63" s="9" t="s">
        <v>25</v>
      </c>
      <c r="B63" s="54"/>
      <c r="C63" s="54"/>
      <c r="D63" s="141"/>
      <c r="E63" s="108"/>
      <c r="F63" s="54"/>
      <c r="G63" s="54"/>
      <c r="H63" s="54"/>
      <c r="I63" s="108"/>
      <c r="J63" s="54"/>
      <c r="K63" s="54"/>
      <c r="L63" s="141"/>
      <c r="M63" s="108"/>
      <c r="N63" s="54"/>
      <c r="O63" s="345" t="s">
        <v>67</v>
      </c>
      <c r="P63" s="345"/>
      <c r="Q63" s="345"/>
      <c r="R63" s="345"/>
    </row>
    <row r="64" spans="1:18" s="10" customFormat="1" ht="12.75" customHeight="1" x14ac:dyDescent="0.2">
      <c r="A64" s="9" t="s">
        <v>26</v>
      </c>
      <c r="B64" s="54"/>
      <c r="C64" s="54"/>
      <c r="D64" s="141"/>
      <c r="E64" s="108"/>
      <c r="F64" s="54"/>
      <c r="G64" s="54"/>
      <c r="H64" s="54"/>
      <c r="I64" s="108"/>
      <c r="J64" s="54"/>
      <c r="K64" s="54"/>
      <c r="L64" s="141"/>
      <c r="M64" s="108"/>
      <c r="N64" s="54"/>
      <c r="O64" s="345" t="s">
        <v>64</v>
      </c>
      <c r="P64" s="345"/>
      <c r="Q64" s="345"/>
      <c r="R64" s="345"/>
    </row>
    <row r="65" spans="1:18" s="10" customFormat="1" ht="12.75" customHeight="1" x14ac:dyDescent="0.2">
      <c r="A65" s="9"/>
      <c r="B65" s="54"/>
      <c r="C65" s="54"/>
      <c r="D65" s="141"/>
      <c r="E65" s="108"/>
      <c r="F65" s="54"/>
      <c r="G65" s="54"/>
      <c r="H65" s="54"/>
      <c r="I65" s="108"/>
      <c r="J65" s="54"/>
      <c r="K65" s="54"/>
      <c r="L65" s="141"/>
      <c r="M65" s="108"/>
      <c r="N65" s="54"/>
      <c r="O65" s="345" t="s">
        <v>65</v>
      </c>
      <c r="P65" s="345"/>
      <c r="Q65" s="345"/>
      <c r="R65" s="345"/>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375</v>
      </c>
      <c r="B2" s="8"/>
      <c r="C2" s="8"/>
    </row>
    <row r="4" spans="1:8" x14ac:dyDescent="0.2">
      <c r="A4" s="281" t="s">
        <v>376</v>
      </c>
      <c r="C4" s="8" t="s">
        <v>377</v>
      </c>
      <c r="D4" s="8" t="s">
        <v>378</v>
      </c>
      <c r="E4" s="8" t="s">
        <v>379</v>
      </c>
      <c r="F4" s="8" t="s">
        <v>380</v>
      </c>
      <c r="H4" s="8" t="s">
        <v>381</v>
      </c>
    </row>
    <row r="5" spans="1:8" x14ac:dyDescent="0.2">
      <c r="A5" s="280">
        <v>43927</v>
      </c>
      <c r="C5">
        <f>SUM(D5:H5)</f>
        <v>498</v>
      </c>
      <c r="D5">
        <v>207</v>
      </c>
      <c r="E5">
        <v>37</v>
      </c>
      <c r="F5">
        <v>104</v>
      </c>
      <c r="H5">
        <v>150</v>
      </c>
    </row>
    <row r="6" spans="1:8" x14ac:dyDescent="0.2">
      <c r="A6" s="280">
        <v>43934</v>
      </c>
      <c r="C6">
        <f>SUM(D6:H6)</f>
        <v>391</v>
      </c>
      <c r="D6">
        <v>119</v>
      </c>
      <c r="E6">
        <v>25</v>
      </c>
      <c r="F6">
        <v>110</v>
      </c>
      <c r="H6">
        <v>137</v>
      </c>
    </row>
    <row r="7" spans="1:8" x14ac:dyDescent="0.2">
      <c r="A7" s="280">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2" t="s">
        <v>246</v>
      </c>
      <c r="C2" s="353"/>
      <c r="D2" s="353"/>
      <c r="E2" s="353"/>
      <c r="F2" s="353"/>
      <c r="G2" s="353"/>
      <c r="H2" s="353"/>
      <c r="I2" s="353"/>
      <c r="J2" s="353"/>
      <c r="K2" s="353"/>
      <c r="L2" s="353"/>
      <c r="M2" s="353"/>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269</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270</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264</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266</v>
      </c>
      <c r="B66" s="3"/>
      <c r="C66" s="3">
        <v>10</v>
      </c>
      <c r="D66" s="3"/>
      <c r="E66" s="93"/>
      <c r="F66" s="5"/>
      <c r="G66" s="5"/>
      <c r="H66" s="5"/>
      <c r="I66" s="93"/>
      <c r="J66" s="5"/>
      <c r="K66" s="5"/>
      <c r="L66" s="5"/>
      <c r="M66" s="88"/>
      <c r="N66" s="5"/>
      <c r="O66" s="5"/>
      <c r="P66" s="5"/>
      <c r="Q66" s="88"/>
    </row>
    <row r="67" spans="1:17" x14ac:dyDescent="0.2">
      <c r="A67" s="5" t="s">
        <v>265</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267</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268</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1">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1">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1">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49">
        <f>SUM(N7:P7)</f>
        <v>30455</v>
      </c>
      <c r="R7" s="250">
        <f>SUM(E7+I7+M7+Q7)</f>
        <v>111968</v>
      </c>
      <c r="S7" s="29">
        <v>112834</v>
      </c>
    </row>
    <row r="8" spans="1:20" x14ac:dyDescent="0.2">
      <c r="A8" s="3"/>
      <c r="B8" s="76"/>
      <c r="C8" s="51"/>
      <c r="D8" s="51"/>
      <c r="E8" s="96"/>
      <c r="F8" s="51"/>
      <c r="G8" s="51"/>
      <c r="H8" s="51"/>
      <c r="I8" s="96"/>
      <c r="J8" s="21"/>
      <c r="K8" s="21"/>
      <c r="L8" s="64"/>
      <c r="M8" s="180"/>
      <c r="N8" s="3"/>
      <c r="O8" s="3"/>
      <c r="P8" s="3"/>
      <c r="Q8" s="88"/>
      <c r="R8" s="227" t="s">
        <v>300</v>
      </c>
      <c r="T8" s="10" t="s">
        <v>301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2">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1">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280</v>
      </c>
      <c r="B19" s="2">
        <v>9</v>
      </c>
      <c r="C19" s="2">
        <v>9</v>
      </c>
      <c r="D19" s="2">
        <v>8</v>
      </c>
      <c r="E19" s="238">
        <f>SUM(B19:D19)</f>
        <v>26</v>
      </c>
      <c r="F19" s="237">
        <v>-32</v>
      </c>
      <c r="G19" s="235">
        <v>47</v>
      </c>
      <c r="H19" s="239">
        <v>-12</v>
      </c>
      <c r="I19" s="238">
        <v>3</v>
      </c>
      <c r="J19" s="248">
        <v>1</v>
      </c>
      <c r="K19" s="7">
        <v>11</v>
      </c>
      <c r="L19" s="240">
        <v>-21</v>
      </c>
      <c r="M19" s="179">
        <v>-12</v>
      </c>
      <c r="N19" s="241">
        <v>-14</v>
      </c>
      <c r="O19" s="7">
        <v>6</v>
      </c>
      <c r="P19" s="7">
        <v>13</v>
      </c>
      <c r="Q19" s="179"/>
      <c r="R19" s="11"/>
    </row>
    <row r="20" spans="1:18" x14ac:dyDescent="0.2">
      <c r="A20" s="6" t="s">
        <v>275</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272</v>
      </c>
      <c r="B22" s="10"/>
      <c r="C22" s="10"/>
      <c r="D22" s="255" t="s">
        <v>302</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271</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4">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3">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274</v>
      </c>
      <c r="B59" s="5"/>
      <c r="D59" s="5"/>
      <c r="E59" s="38"/>
      <c r="I59" s="38"/>
      <c r="M59" s="37"/>
      <c r="Q59" s="37"/>
    </row>
    <row r="60" spans="1:18" x14ac:dyDescent="0.2">
      <c r="A60" s="5"/>
      <c r="B60" s="5"/>
      <c r="D60" s="5"/>
      <c r="E60" s="38"/>
      <c r="I60" s="38"/>
      <c r="M60" s="37"/>
      <c r="Q60" s="37"/>
    </row>
    <row r="61" spans="1:18" x14ac:dyDescent="0.2">
      <c r="A61" s="25" t="s">
        <v>276</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274</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277</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274</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279</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274</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282</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274</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284</v>
      </c>
      <c r="B82" s="10"/>
      <c r="C82" s="10"/>
      <c r="D82" s="10"/>
      <c r="E82" s="38"/>
      <c r="F82" s="10"/>
      <c r="G82" s="10"/>
      <c r="H82" s="10"/>
      <c r="I82" s="42"/>
      <c r="J82" s="10"/>
      <c r="K82" s="10"/>
      <c r="L82" s="10"/>
      <c r="M82" s="42"/>
      <c r="N82" s="10"/>
      <c r="O82">
        <v>100</v>
      </c>
      <c r="Q82" s="37"/>
    </row>
    <row r="83" spans="1:18" x14ac:dyDescent="0.2">
      <c r="A83" s="9" t="s">
        <v>285</v>
      </c>
      <c r="B83" s="10"/>
      <c r="C83" s="10"/>
      <c r="D83" s="10"/>
      <c r="E83" s="38"/>
      <c r="F83" s="10"/>
      <c r="G83" s="10"/>
      <c r="H83" s="10"/>
      <c r="I83" s="42"/>
      <c r="J83" s="10"/>
      <c r="K83" s="10"/>
      <c r="L83" s="10"/>
      <c r="M83" s="42"/>
      <c r="N83" s="10"/>
      <c r="O83">
        <v>0</v>
      </c>
      <c r="Q83" s="37"/>
    </row>
    <row r="84" spans="1:18" x14ac:dyDescent="0.2">
      <c r="A84" s="9" t="s">
        <v>286</v>
      </c>
      <c r="B84" s="10"/>
      <c r="C84" s="10"/>
      <c r="D84" s="10"/>
      <c r="E84" s="38"/>
      <c r="F84" s="10"/>
      <c r="G84" s="10"/>
      <c r="H84" s="10"/>
      <c r="I84" s="42"/>
      <c r="J84" s="10"/>
      <c r="K84" s="10"/>
      <c r="L84" s="10"/>
      <c r="M84" s="42"/>
      <c r="N84" s="10"/>
      <c r="O84">
        <v>100</v>
      </c>
      <c r="Q84" s="37"/>
    </row>
    <row r="85" spans="1:18" x14ac:dyDescent="0.2">
      <c r="A85" s="9" t="s">
        <v>274</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1">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1">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273</v>
      </c>
      <c r="C101" s="5">
        <v>20</v>
      </c>
      <c r="D101">
        <v>5</v>
      </c>
      <c r="F101">
        <v>15</v>
      </c>
      <c r="G101">
        <v>50</v>
      </c>
      <c r="J101">
        <v>10</v>
      </c>
      <c r="K101">
        <v>15</v>
      </c>
    </row>
    <row r="102" spans="1:18" x14ac:dyDescent="0.2">
      <c r="A102" s="9" t="s">
        <v>281</v>
      </c>
      <c r="C102" s="5">
        <v>6</v>
      </c>
      <c r="D102">
        <v>10</v>
      </c>
    </row>
    <row r="103" spans="1:18" x14ac:dyDescent="0.2">
      <c r="A103" s="9" t="s">
        <v>278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296</v>
      </c>
      <c r="C1" s="10" t="s">
        <v>297</v>
      </c>
      <c r="D1" s="10" t="s">
        <v>228</v>
      </c>
      <c r="F1" s="10" t="s">
        <v>3</v>
      </c>
      <c r="G1" s="10" t="s">
        <v>4</v>
      </c>
      <c r="H1" s="10" t="s">
        <v>113</v>
      </c>
      <c r="J1" s="10" t="s">
        <v>298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69">
        <v>123188</v>
      </c>
      <c r="T7" s="41" t="s">
        <v>311</v>
      </c>
      <c r="U7" s="41"/>
      <c r="V7" s="41"/>
    </row>
    <row r="8" spans="1:22" x14ac:dyDescent="0.2">
      <c r="A8" s="3"/>
      <c r="B8" s="76"/>
      <c r="C8" s="51"/>
      <c r="D8" s="51"/>
      <c r="E8" s="96"/>
      <c r="F8" s="51"/>
      <c r="G8" s="51"/>
      <c r="H8" s="51"/>
      <c r="I8" s="96"/>
      <c r="J8" s="21"/>
      <c r="K8" s="21"/>
      <c r="L8" s="64"/>
      <c r="M8" s="180"/>
      <c r="N8" s="3"/>
      <c r="O8" s="3"/>
      <c r="P8" s="3"/>
      <c r="Q8" s="88"/>
      <c r="R8" s="11"/>
      <c r="S8" s="10" t="s">
        <v>313</v>
      </c>
      <c r="U8" s="10" t="s">
        <v>314</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6">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66"/>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280</v>
      </c>
      <c r="B19" s="2">
        <v>14</v>
      </c>
      <c r="C19" s="2">
        <v>1</v>
      </c>
      <c r="D19" s="39">
        <v>3</v>
      </c>
      <c r="E19" s="238">
        <f>SUM(B19:D19)</f>
        <v>18</v>
      </c>
      <c r="F19" s="240">
        <v>14</v>
      </c>
      <c r="G19" s="240">
        <v>16</v>
      </c>
      <c r="H19" s="17">
        <v>3</v>
      </c>
      <c r="I19" s="238"/>
      <c r="J19" s="240">
        <v>4</v>
      </c>
      <c r="K19" s="240">
        <v>30</v>
      </c>
      <c r="L19" s="253">
        <v>1</v>
      </c>
      <c r="M19" s="179"/>
      <c r="N19" s="241">
        <v>4</v>
      </c>
      <c r="O19" s="240">
        <v>5</v>
      </c>
      <c r="P19" s="240">
        <v>9</v>
      </c>
      <c r="Q19" s="179"/>
      <c r="R19" s="11"/>
    </row>
    <row r="20" spans="1:18" x14ac:dyDescent="0.2">
      <c r="A20" s="6" t="s">
        <v>275</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272</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3">
        <v>412</v>
      </c>
      <c r="G23" s="10"/>
      <c r="H23" s="10"/>
      <c r="I23" s="42"/>
      <c r="J23" s="10"/>
      <c r="K23" s="10"/>
      <c r="L23" s="10"/>
      <c r="M23" s="42"/>
      <c r="N23" s="5"/>
      <c r="O23" s="68">
        <v>485</v>
      </c>
      <c r="P23" s="267">
        <v>398</v>
      </c>
      <c r="Q23" s="37"/>
    </row>
    <row r="24" spans="1:18" x14ac:dyDescent="0.2">
      <c r="A24" s="9" t="s">
        <v>309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308</v>
      </c>
      <c r="B26" s="10"/>
      <c r="C26" s="10"/>
      <c r="D26" s="10"/>
      <c r="E26" s="38"/>
      <c r="F26" s="9">
        <v>50</v>
      </c>
      <c r="G26" s="10"/>
      <c r="H26" s="10"/>
      <c r="I26" s="42"/>
      <c r="J26" s="10"/>
      <c r="K26" s="10"/>
      <c r="L26" s="10"/>
      <c r="M26" s="42"/>
      <c r="O26" s="10">
        <v>90</v>
      </c>
      <c r="P26" s="54">
        <v>70</v>
      </c>
      <c r="Q26" s="90"/>
      <c r="R26" s="30"/>
    </row>
    <row r="27" spans="1:18" x14ac:dyDescent="0.2">
      <c r="A27" s="9" t="s">
        <v>307</v>
      </c>
      <c r="B27" s="10"/>
      <c r="C27" s="10"/>
      <c r="D27" s="10"/>
      <c r="E27" s="38"/>
      <c r="F27" s="10"/>
      <c r="G27" s="10"/>
      <c r="H27" s="10"/>
      <c r="I27" s="42"/>
      <c r="J27" s="10">
        <v>232</v>
      </c>
      <c r="K27" s="10">
        <v>73</v>
      </c>
      <c r="L27" s="10"/>
      <c r="M27" s="42"/>
      <c r="O27" s="10"/>
      <c r="P27" s="30"/>
      <c r="Q27" s="90"/>
      <c r="R27" s="30"/>
    </row>
    <row r="28" spans="1:18" x14ac:dyDescent="0.2">
      <c r="A28" s="9" t="s">
        <v>312</v>
      </c>
      <c r="B28" s="3"/>
      <c r="C28" s="5"/>
      <c r="D28" s="5"/>
      <c r="E28" s="93"/>
      <c r="F28" s="5"/>
      <c r="G28" s="5"/>
      <c r="H28" s="5"/>
      <c r="I28" s="93"/>
      <c r="J28" s="3"/>
      <c r="K28" s="3"/>
      <c r="L28" s="3"/>
      <c r="M28" s="88"/>
      <c r="N28" s="3"/>
      <c r="O28" s="3"/>
      <c r="P28" s="3">
        <v>430</v>
      </c>
      <c r="Q28" s="88"/>
      <c r="R28" s="11"/>
    </row>
    <row r="29" spans="1:18" ht="18" x14ac:dyDescent="0.25">
      <c r="A29" s="232" t="s">
        <v>271</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0">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68"/>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306</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274</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274</v>
      </c>
      <c r="B57" s="5"/>
      <c r="D57" s="5"/>
      <c r="E57" s="38"/>
      <c r="F57">
        <v>60</v>
      </c>
      <c r="I57" s="38"/>
      <c r="M57" s="37"/>
      <c r="Q57" s="37"/>
    </row>
    <row r="58" spans="1:18" x14ac:dyDescent="0.2">
      <c r="A58" s="5"/>
      <c r="B58" s="5"/>
      <c r="D58" s="5"/>
      <c r="E58" s="38"/>
      <c r="I58" s="38"/>
      <c r="M58" s="37"/>
      <c r="Q58" s="37"/>
    </row>
    <row r="59" spans="1:18" x14ac:dyDescent="0.2">
      <c r="A59" s="25" t="s">
        <v>276</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274</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277</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274</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310</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274</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282</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274</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284</v>
      </c>
      <c r="B80" s="10"/>
      <c r="C80" s="10"/>
      <c r="D80" s="10"/>
      <c r="E80" s="38"/>
      <c r="F80" s="10"/>
      <c r="G80" s="10"/>
      <c r="H80" s="10"/>
      <c r="I80" s="42"/>
      <c r="J80" s="10"/>
      <c r="K80" s="10"/>
      <c r="L80" s="10"/>
      <c r="M80" s="42"/>
      <c r="N80" s="10"/>
      <c r="O80">
        <v>193</v>
      </c>
      <c r="Q80" s="37"/>
    </row>
    <row r="81" spans="1:18" x14ac:dyDescent="0.2">
      <c r="A81" s="9" t="s">
        <v>285</v>
      </c>
      <c r="B81" s="10"/>
      <c r="C81" s="10"/>
      <c r="D81" s="10"/>
      <c r="E81" s="38"/>
      <c r="F81" s="10"/>
      <c r="G81" s="10"/>
      <c r="H81" s="10"/>
      <c r="I81" s="42"/>
      <c r="J81" s="10"/>
      <c r="K81" s="10"/>
      <c r="L81" s="10"/>
      <c r="M81" s="42"/>
      <c r="N81" s="10"/>
      <c r="Q81" s="37"/>
    </row>
    <row r="82" spans="1:18" x14ac:dyDescent="0.2">
      <c r="A82" s="9" t="s">
        <v>286</v>
      </c>
      <c r="B82" s="10"/>
      <c r="C82" s="10"/>
      <c r="D82" s="10"/>
      <c r="E82" s="38"/>
      <c r="F82" s="10"/>
      <c r="G82" s="10"/>
      <c r="H82" s="10"/>
      <c r="I82" s="42"/>
      <c r="J82" s="10"/>
      <c r="K82" s="10"/>
      <c r="L82" s="10"/>
      <c r="M82" s="42"/>
      <c r="N82" s="10"/>
      <c r="O82" s="54"/>
      <c r="P82" s="30"/>
      <c r="Q82" s="90"/>
    </row>
    <row r="83" spans="1:18" x14ac:dyDescent="0.2">
      <c r="A83" s="9" t="s">
        <v>274</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1"/>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273</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281</v>
      </c>
      <c r="E100" s="38"/>
      <c r="I100" s="37"/>
      <c r="M100" s="37"/>
      <c r="Q100" s="37"/>
    </row>
    <row r="101" spans="1:18" x14ac:dyDescent="0.2">
      <c r="A101" s="9" t="s">
        <v>278</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2011-14 daily client stat</vt:lpstr>
      <vt:lpstr>Holly Graph</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Matthew Biddle</cp:lastModifiedBy>
  <cp:lastPrinted>2019-07-17T13:35:52Z</cp:lastPrinted>
  <dcterms:created xsi:type="dcterms:W3CDTF">2009-01-15T17:22:57Z</dcterms:created>
  <dcterms:modified xsi:type="dcterms:W3CDTF">2024-12-07T22:24:51Z</dcterms:modified>
</cp:coreProperties>
</file>