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<sst xmlns="http://schemas.openxmlformats.org/spreadsheetml/2006/main" count="104" uniqueCount="65">
  <si>
    <t xml:space="preserve">APIIX</t>
  </si>
  <si>
    <t xml:space="preserve">APIUX</t>
  </si>
  <si>
    <t xml:space="preserve">PRPFX</t>
  </si>
  <si>
    <t xml:space="preserve">MPERX</t>
  </si>
  <si>
    <t xml:space="preserve">AFFIX</t>
  </si>
  <si>
    <t xml:space="preserve">Date</t>
  </si>
  <si>
    <t xml:space="preserve">Adj Close</t>
  </si>
  <si>
    <t xml:space="preserve">Rendimiento acciones</t>
  </si>
  <si>
    <t xml:space="preserve">Rendimiento</t>
  </si>
  <si>
    <t xml:space="preserve">Matriz de varianza y covarianza</t>
  </si>
  <si>
    <t xml:space="preserve">Varianza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</si>
  <si>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</si>
  <si>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</si>
  <si>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</si>
  <si>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</si>
  <si>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</si>
  <si>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Riesgo</t>
  </si>
  <si>
    <t xml:space="preserve">Total</t>
  </si>
  <si>
    <t xml:space="preserve">cov(APIIX,APIUX)</t>
  </si>
  <si>
    <t xml:space="preserve">cov(APIUX,APIIX)</t>
  </si>
  <si>
    <t xml:space="preserve">cov(PRPFX,APIIX)</t>
  </si>
  <si>
    <t xml:space="preserve">cov(MPERX,APIIX)</t>
  </si>
  <si>
    <t xml:space="preserve">cov(AFFIX,APIIX)</t>
  </si>
  <si>
    <t xml:space="preserve">(x1*varianza)²</t>
  </si>
  <si>
    <t xml:space="preserve">x1*x2*cov(APIIX,APIUX)</t>
  </si>
  <si>
    <t xml:space="preserve">x1*x3*cov(APIIX,PRPX)</t>
  </si>
  <si>
    <t xml:space="preserve">x1*x4*cov(APIIX,MPERX)</t>
  </si>
  <si>
    <t xml:space="preserve">x1*x5*cov(APIIX,AFFIX)</t>
  </si>
  <si>
    <t xml:space="preserve">suma fila</t>
  </si>
  <si>
    <t xml:space="preserve">cov(APIIX,PRPFX)</t>
  </si>
  <si>
    <t xml:space="preserve">cov(APIUX,PRPFX)</t>
  </si>
  <si>
    <t xml:space="preserve">cov(PRPFX,APIUX)</t>
  </si>
  <si>
    <t xml:space="preserve">cov(MPERX,APIUX)</t>
  </si>
  <si>
    <t xml:space="preserve">cov(AFFIX,APIUX)</t>
  </si>
  <si>
    <t xml:space="preserve">x2*x1*cov(APIUX,APIIX)</t>
  </si>
  <si>
    <t xml:space="preserve">(x2*varianza)²</t>
  </si>
  <si>
    <t xml:space="preserve">x2*x3*cov(APIUX,PRPX)</t>
  </si>
  <si>
    <t xml:space="preserve">x2*x4*cov(APIUX,MPERX)</t>
  </si>
  <si>
    <t xml:space="preserve">x2*x5*cov(APIUX,AFFIX)</t>
  </si>
  <si>
    <t xml:space="preserve">cov(APIIX,MPERX)</t>
  </si>
  <si>
    <t xml:space="preserve">cov(APIUX,MPERX)</t>
  </si>
  <si>
    <t xml:space="preserve">cov(PRPFX,MPERX)</t>
  </si>
  <si>
    <t xml:space="preserve">cov(MPERX,PRPFX)</t>
  </si>
  <si>
    <t xml:space="preserve">cov(AFFIX,PRPFX)</t>
  </si>
  <si>
    <t xml:space="preserve">x3*x1*cov(PRPFX,APIIX)</t>
  </si>
  <si>
    <t xml:space="preserve">x3*x2*cov(PRPFX,APIUX)</t>
  </si>
  <si>
    <t xml:space="preserve">(x3*varianza)²</t>
  </si>
  <si>
    <t xml:space="preserve">x3*x4*cov(PRPFX,MPERX)</t>
  </si>
  <si>
    <t xml:space="preserve">x3*x5*cov(PRPFX,AFFIX)</t>
  </si>
  <si>
    <t xml:space="preserve">cov(APIIX,AFFIX)</t>
  </si>
  <si>
    <t xml:space="preserve">cov(APIUX,AFFIX)</t>
  </si>
  <si>
    <t xml:space="preserve">cov(PRPFX,AFFIX)</t>
  </si>
  <si>
    <t xml:space="preserve">cov(MPERX,AFFIX)</t>
  </si>
  <si>
    <t xml:space="preserve">cov(AFFIX, MPERX)</t>
  </si>
  <si>
    <t xml:space="preserve">x4*x1*cov(MPERX,APIIX)</t>
  </si>
  <si>
    <t xml:space="preserve">x4*x2*cov(MPERX,APIUX)</t>
  </si>
  <si>
    <t xml:space="preserve">x4*x3*cov(MPERX,PRPX)</t>
  </si>
  <si>
    <t xml:space="preserve">(x4*varianza)²</t>
  </si>
  <si>
    <t xml:space="preserve">x4*x5*cov(MPERX,AFFIX)</t>
  </si>
  <si>
    <t xml:space="preserve">x5*x1*cov(AFFIX,APIIX)</t>
  </si>
  <si>
    <t xml:space="preserve">x5*x2*cov(AFFIX,APIUX)</t>
  </si>
  <si>
    <t xml:space="preserve">x5*x3*cov(AFFIX,PRPX)</t>
  </si>
  <si>
    <t xml:space="preserve">x5*x4*cov(AFFIX,MPERX)</t>
  </si>
  <si>
    <t xml:space="preserve">(x5*varianza)²</t>
  </si>
  <si>
    <t xml:space="preserve">suma columna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</si>
</sst>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/MM/YYYY"/>
    <numFmt numFmtId="166" formatCode="0.000"/>
    <numFmt numFmtId="167" formatCode="0.0000"/>
    <numFmt numFmtId="168" formatCode="#,##0.000"/>
    <numFmt numFmtId="169" formatCode="0.00"/>
    <numFmt numFmtId="170" formatCode="0.00000"/>
    <numFmt numFmtId="171" formatCode="0.00\ %"/>
    <numFmt numFmtId="172" formatCode="#,##0.00000"/>
    <numFmt numFmtId="173" formatCode="0.00000000"/>
    <numFmt numFmtId="174" formatCode="0.0000E+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2"/>
      <name val="Calibri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EDCA9"/>
        <bgColor rgb="FFFFFF99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EDCA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65" activeCellId="0" sqref="U65"/>
    </sheetView>
  </sheetViews>
  <sheetFormatPr defaultRowHeight="12.75"/>
  <cols>
    <col collapsed="false" hidden="false" max="1" min="1" style="0" width="15.6581632653061"/>
    <col collapsed="false" hidden="false" max="2" min="2" style="0" width="12.8265306122449"/>
    <col collapsed="false" hidden="false" max="3" min="3" style="0" width="20.5204081632653"/>
    <col collapsed="false" hidden="false" max="4" min="4" style="0" width="2.29591836734694"/>
    <col collapsed="false" hidden="false" max="5" min="5" style="0" width="17.280612244898"/>
    <col collapsed="false" hidden="false" max="6" min="6" style="0" width="12.2857142857143"/>
    <col collapsed="false" hidden="false" max="7" min="7" style="0" width="19.9795918367347"/>
    <col collapsed="false" hidden="false" max="8" min="8" style="0" width="2.02551020408163"/>
    <col collapsed="false" hidden="false" max="9" min="9" style="0" width="17.8214285714286"/>
    <col collapsed="false" hidden="false" max="10" min="10" style="0" width="12.1479591836735"/>
    <col collapsed="false" hidden="false" max="11" min="11" style="0" width="20.3826530612245"/>
    <col collapsed="false" hidden="false" max="12" min="12" style="0" width="2.29591836734694"/>
    <col collapsed="false" hidden="false" max="13" min="13" style="0" width="16.1989795918367"/>
    <col collapsed="false" hidden="false" max="14" min="14" style="0" width="13.3622448979592"/>
    <col collapsed="false" hidden="false" max="15" min="15" style="0" width="20.25"/>
    <col collapsed="false" hidden="false" max="16" min="16" style="0" width="2.69897959183673"/>
    <col collapsed="false" hidden="false" max="17" min="17" style="0" width="17.3418367346939"/>
    <col collapsed="false" hidden="false" max="18" min="18" style="0" width="12.8265306122449"/>
    <col collapsed="false" hidden="false" max="19" min="19" style="0" width="19.9795918367347"/>
    <col collapsed="false" hidden="false" max="20" min="20" style="0" width="8.88265306122449"/>
    <col collapsed="false" hidden="false" max="21" min="21" style="0" width="22.5612244897959"/>
    <col collapsed="false" hidden="false" max="22" min="22" style="0" width="24.2551020408163"/>
    <col collapsed="false" hidden="false" max="23" min="23" style="0" width="23.4081632653061"/>
    <col collapsed="false" hidden="false" max="24" min="24" style="0" width="22.5612244897959"/>
    <col collapsed="false" hidden="false" max="25" min="25" style="0" width="22.984693877551"/>
    <col collapsed="false" hidden="false" max="26" min="26" style="0" width="15.6479591836735"/>
    <col collapsed="false" hidden="false" max="1025" min="27" style="0" width="11.3418367346939"/>
  </cols>
  <sheetData>
    <row r="1" customFormat="false" ht="15" hidden="false" customHeight="false" outlineLevel="0" collapsed="false">
      <c r="A1" s="1" t="s">
        <v>0</v>
      </c>
      <c r="B1" s="1"/>
      <c r="C1" s="1"/>
      <c r="D1" s="2"/>
      <c r="E1" s="1" t="s">
        <v>1</v>
      </c>
      <c r="F1" s="1"/>
      <c r="G1" s="1"/>
      <c r="H1" s="2"/>
      <c r="I1" s="1" t="s">
        <v>2</v>
      </c>
      <c r="J1" s="1"/>
      <c r="K1" s="1"/>
      <c r="L1" s="2"/>
      <c r="M1" s="1" t="s">
        <v>3</v>
      </c>
      <c r="N1" s="1"/>
      <c r="O1" s="1"/>
      <c r="Q1" s="1" t="s">
        <v>4</v>
      </c>
      <c r="R1" s="1"/>
      <c r="S1" s="1"/>
    </row>
    <row r="2" customFormat="false" ht="15" hidden="false" customHeight="false" outlineLevel="0" collapsed="false">
      <c r="A2" s="3" t="s">
        <v>5</v>
      </c>
      <c r="B2" s="3" t="s">
        <v>6</v>
      </c>
      <c r="C2" s="3" t="s">
        <v>7</v>
      </c>
      <c r="D2" s="3"/>
      <c r="E2" s="3" t="s">
        <v>5</v>
      </c>
      <c r="F2" s="3" t="s">
        <v>6</v>
      </c>
      <c r="G2" s="3" t="s">
        <v>7</v>
      </c>
      <c r="H2" s="3"/>
      <c r="I2" s="3" t="s">
        <v>5</v>
      </c>
      <c r="J2" s="3" t="s">
        <v>6</v>
      </c>
      <c r="K2" s="3" t="s">
        <v>7</v>
      </c>
      <c r="M2" s="3" t="s">
        <v>5</v>
      </c>
      <c r="N2" s="3" t="s">
        <v>6</v>
      </c>
      <c r="O2" s="3" t="s">
        <v>7</v>
      </c>
      <c r="Q2" s="3" t="s">
        <v>5</v>
      </c>
      <c r="R2" s="3" t="s">
        <v>6</v>
      </c>
      <c r="S2" s="3" t="s">
        <v>7</v>
      </c>
    </row>
    <row r="3" customFormat="false" ht="15" hidden="false" customHeight="false" outlineLevel="0" collapsed="false">
      <c r="A3" s="4" t="n">
        <v>42461</v>
      </c>
      <c r="B3" s="5" t="n">
        <v>8.668296</v>
      </c>
      <c r="C3" s="6" t="n">
        <f aca="false">(B3/B4)-1</f>
        <v>0.0171045613023937</v>
      </c>
      <c r="D3" s="2"/>
      <c r="E3" s="4" t="n">
        <v>42461</v>
      </c>
      <c r="F3" s="7" t="n">
        <v>8.356724</v>
      </c>
      <c r="G3" s="6" t="n">
        <f aca="false">(F3/F4)-1</f>
        <v>0.0163028534158791</v>
      </c>
      <c r="H3" s="2"/>
      <c r="I3" s="4" t="n">
        <v>42461</v>
      </c>
      <c r="J3" s="8" t="n">
        <v>37.156116</v>
      </c>
      <c r="K3" s="6" t="n">
        <f aca="false">(J3/J4)-1</f>
        <v>0.0314855282943347</v>
      </c>
      <c r="M3" s="9" t="n">
        <v>42461</v>
      </c>
      <c r="N3" s="10" t="n">
        <v>0.92</v>
      </c>
      <c r="O3" s="11" t="n">
        <f aca="false">(N3/N4)-1</f>
        <v>0.0454545454545454</v>
      </c>
      <c r="Q3" s="4" t="n">
        <v>42461</v>
      </c>
      <c r="R3" s="8" t="n">
        <v>7.95827</v>
      </c>
      <c r="S3" s="11" t="n">
        <f aca="false">(R3/R4)-1</f>
        <v>0.0099337664302197</v>
      </c>
    </row>
    <row r="4" customFormat="false" ht="15" hidden="false" customHeight="false" outlineLevel="0" collapsed="false">
      <c r="A4" s="4" t="n">
        <v>42430</v>
      </c>
      <c r="B4" s="5" t="n">
        <v>8.522522</v>
      </c>
      <c r="C4" s="6" t="n">
        <f aca="false">(B4/B5)-1</f>
        <v>0.0600580247335869</v>
      </c>
      <c r="D4" s="2"/>
      <c r="E4" s="4" t="n">
        <v>42430</v>
      </c>
      <c r="F4" s="7" t="n">
        <v>8.222671</v>
      </c>
      <c r="G4" s="6" t="n">
        <f aca="false">(F4/F5)-1</f>
        <v>0.0598842446150363</v>
      </c>
      <c r="H4" s="2"/>
      <c r="I4" s="4" t="n">
        <v>42430</v>
      </c>
      <c r="J4" s="8" t="n">
        <v>36.021946</v>
      </c>
      <c r="K4" s="6" t="n">
        <f aca="false">(J4/J5)-1</f>
        <v>0.0426487451146933</v>
      </c>
      <c r="M4" s="9" t="n">
        <v>42430</v>
      </c>
      <c r="N4" s="10" t="n">
        <v>0.88</v>
      </c>
      <c r="O4" s="11" t="n">
        <f aca="false">(N4/N5)-1</f>
        <v>0.0352941176470589</v>
      </c>
      <c r="Q4" s="4" t="n">
        <v>42430</v>
      </c>
      <c r="R4" s="8" t="n">
        <v>7.879992</v>
      </c>
      <c r="S4" s="11" t="n">
        <f aca="false">(R4/R5)-1</f>
        <v>0.0589442852293516</v>
      </c>
    </row>
    <row r="5" customFormat="false" ht="15" hidden="false" customHeight="false" outlineLevel="0" collapsed="false">
      <c r="A5" s="4" t="n">
        <v>42401</v>
      </c>
      <c r="B5" s="5" t="n">
        <v>8.039675</v>
      </c>
      <c r="C5" s="6" t="n">
        <f aca="false">(B5/B6)-1</f>
        <v>0.00319813527376023</v>
      </c>
      <c r="D5" s="2"/>
      <c r="E5" s="4" t="n">
        <v>42401</v>
      </c>
      <c r="F5" s="7" t="n">
        <v>7.758084</v>
      </c>
      <c r="G5" s="6" t="n">
        <f aca="false">(F5/F6)-1</f>
        <v>0.00332627900083349</v>
      </c>
      <c r="H5" s="2"/>
      <c r="I5" s="4" t="n">
        <v>42401</v>
      </c>
      <c r="J5" s="8" t="n">
        <v>34.548496</v>
      </c>
      <c r="K5" s="6" t="n">
        <f aca="false">(J5/J6)-1</f>
        <v>0.0369508535932737</v>
      </c>
      <c r="M5" s="9" t="n">
        <v>42401</v>
      </c>
      <c r="N5" s="10" t="n">
        <v>0.85</v>
      </c>
      <c r="O5" s="11" t="n">
        <f aca="false">(N5/N6)-1</f>
        <v>0.0493827160493827</v>
      </c>
      <c r="Q5" s="4" t="n">
        <v>42401</v>
      </c>
      <c r="R5" s="8" t="n">
        <v>7.441366</v>
      </c>
      <c r="S5" s="11" t="n">
        <f aca="false">(R5/R6)-1</f>
        <v>0.00348836989774659</v>
      </c>
    </row>
    <row r="6" customFormat="false" ht="15" hidden="false" customHeight="false" outlineLevel="0" collapsed="false">
      <c r="A6" s="4" t="n">
        <v>42370</v>
      </c>
      <c r="B6" s="5" t="n">
        <v>8.014045</v>
      </c>
      <c r="C6" s="6" t="n">
        <f aca="false">(B6/B7)-1</f>
        <v>-0.0245668055399524</v>
      </c>
      <c r="D6" s="2"/>
      <c r="E6" s="4" t="n">
        <v>42370</v>
      </c>
      <c r="F6" s="7" t="n">
        <v>7.732364</v>
      </c>
      <c r="G6" s="6" t="n">
        <f aca="false">(F6/F7)-1</f>
        <v>-0.026033974598217</v>
      </c>
      <c r="H6" s="2"/>
      <c r="I6" s="4" t="n">
        <v>42370</v>
      </c>
      <c r="J6" s="8" t="n">
        <v>33.31739</v>
      </c>
      <c r="K6" s="6" t="n">
        <f aca="false">(J6/J7)-1</f>
        <v>0.0643597725848513</v>
      </c>
      <c r="M6" s="9" t="n">
        <v>42370</v>
      </c>
      <c r="N6" s="10" t="n">
        <v>0.81</v>
      </c>
      <c r="O6" s="11" t="n">
        <f aca="false">(N6/N7)-1</f>
        <v>0.0116072565960541</v>
      </c>
      <c r="Q6" s="4" t="n">
        <v>42370</v>
      </c>
      <c r="R6" s="8" t="n">
        <v>7.415498</v>
      </c>
      <c r="S6" s="11" t="n">
        <f aca="false">(R6/R7)-1</f>
        <v>-0.0266000589907694</v>
      </c>
    </row>
    <row r="7" customFormat="false" ht="15" hidden="false" customHeight="false" outlineLevel="0" collapsed="false">
      <c r="A7" s="4" t="n">
        <v>42339</v>
      </c>
      <c r="B7" s="5" t="n">
        <v>8.215883</v>
      </c>
      <c r="C7" s="6" t="n">
        <f aca="false">(B7/B8)-1</f>
        <v>-0.0348292283622337</v>
      </c>
      <c r="D7" s="2"/>
      <c r="E7" s="4" t="n">
        <v>42339</v>
      </c>
      <c r="F7" s="7" t="n">
        <v>7.939049</v>
      </c>
      <c r="G7" s="6" t="n">
        <f aca="false">(F7/F8)-1</f>
        <v>-0.0345302579073722</v>
      </c>
      <c r="H7" s="2"/>
      <c r="I7" s="4" t="n">
        <v>42339</v>
      </c>
      <c r="J7" s="8" t="n">
        <v>31.302752</v>
      </c>
      <c r="K7" s="6" t="n">
        <f aca="false">(J7/J8)-1</f>
        <v>-0.0808725247034164</v>
      </c>
      <c r="M7" s="9" t="n">
        <v>42339</v>
      </c>
      <c r="N7" s="10" t="n">
        <v>0.800706</v>
      </c>
      <c r="O7" s="11" t="n">
        <f aca="false">(N7/N8)-1</f>
        <v>-0.0238090303388663</v>
      </c>
      <c r="Q7" s="4" t="n">
        <v>42339</v>
      </c>
      <c r="R7" s="8" t="n">
        <v>7.618141</v>
      </c>
      <c r="S7" s="11" t="n">
        <f aca="false">(R7/R8)-1</f>
        <v>-0.0343686405041775</v>
      </c>
    </row>
    <row r="8" customFormat="false" ht="15" hidden="false" customHeight="false" outlineLevel="0" collapsed="false">
      <c r="A8" s="4" t="n">
        <v>42309</v>
      </c>
      <c r="B8" s="5" t="n">
        <v>8.512362</v>
      </c>
      <c r="C8" s="6" t="n">
        <f aca="false">(B8/B9)-1</f>
        <v>0.000715354084989128</v>
      </c>
      <c r="D8" s="2"/>
      <c r="E8" s="4" t="n">
        <v>42309</v>
      </c>
      <c r="F8" s="7" t="n">
        <v>8.222991</v>
      </c>
      <c r="G8" s="6" t="n">
        <f aca="false">(F8/F9)-1</f>
        <v>0.000335756987851044</v>
      </c>
      <c r="H8" s="2"/>
      <c r="I8" s="4" t="n">
        <v>42309</v>
      </c>
      <c r="J8" s="8" t="n">
        <v>34.05703</v>
      </c>
      <c r="K8" s="6" t="n">
        <f aca="false">(J8/J9)-1</f>
        <v>-0.0269221770146347</v>
      </c>
      <c r="M8" s="9" t="n">
        <v>42309</v>
      </c>
      <c r="N8" s="10" t="n">
        <v>0.820235</v>
      </c>
      <c r="O8" s="11" t="n">
        <f aca="false">(N8/N9)-1</f>
        <v>-0.0454547570447367</v>
      </c>
      <c r="Q8" s="4" t="n">
        <v>42309</v>
      </c>
      <c r="R8" s="8" t="n">
        <v>7.889285</v>
      </c>
      <c r="S8" s="11" t="n">
        <f aca="false">(R8/R9)-1</f>
        <v>-0.00113531449743565</v>
      </c>
    </row>
    <row r="9" customFormat="false" ht="15" hidden="false" customHeight="false" outlineLevel="0" collapsed="false">
      <c r="A9" s="4" t="n">
        <v>42278</v>
      </c>
      <c r="B9" s="5" t="n">
        <v>8.506277</v>
      </c>
      <c r="C9" s="6" t="n">
        <f aca="false">(B9/B10)-1</f>
        <v>0.0405084160273692</v>
      </c>
      <c r="D9" s="2"/>
      <c r="E9" s="4" t="n">
        <v>42278</v>
      </c>
      <c r="F9" s="7" t="n">
        <v>8.220231</v>
      </c>
      <c r="G9" s="6" t="n">
        <f aca="false">(F9/F10)-1</f>
        <v>0.0404868379582222</v>
      </c>
      <c r="H9" s="2"/>
      <c r="I9" s="4" t="n">
        <v>42278</v>
      </c>
      <c r="J9" s="8" t="n">
        <v>34.999287</v>
      </c>
      <c r="K9" s="6" t="n">
        <f aca="false">(J9/J10)-1</f>
        <v>0.0351019692328896</v>
      </c>
      <c r="M9" s="9" t="n">
        <v>42278</v>
      </c>
      <c r="N9" s="10" t="n">
        <v>0.859294</v>
      </c>
      <c r="O9" s="11" t="n">
        <f aca="false">(N9/N10)-1</f>
        <v>0.0352939759036144</v>
      </c>
      <c r="Q9" s="4" t="n">
        <v>42278</v>
      </c>
      <c r="R9" s="8" t="n">
        <v>7.898252</v>
      </c>
      <c r="S9" s="11" t="n">
        <f aca="false">(R9/R10)-1</f>
        <v>0.0397044374401709</v>
      </c>
    </row>
    <row r="10" customFormat="false" ht="15" hidden="false" customHeight="false" outlineLevel="0" collapsed="false">
      <c r="A10" s="4" t="n">
        <v>42248</v>
      </c>
      <c r="B10" s="5" t="n">
        <v>8.175116</v>
      </c>
      <c r="C10" s="6" t="n">
        <f aca="false">(B10/B11)-1</f>
        <v>-0.035278565704386</v>
      </c>
      <c r="D10" s="2"/>
      <c r="E10" s="4" t="n">
        <v>42248</v>
      </c>
      <c r="F10" s="7" t="n">
        <v>7.90037</v>
      </c>
      <c r="G10" s="6" t="n">
        <f aca="false">(F10/F11)-1</f>
        <v>-0.0360113432967674</v>
      </c>
      <c r="H10" s="2"/>
      <c r="I10" s="4" t="n">
        <v>42248</v>
      </c>
      <c r="J10" s="8" t="n">
        <v>33.812405</v>
      </c>
      <c r="K10" s="6" t="n">
        <f aca="false">(J10/J11)-1</f>
        <v>-0.0103421402812969</v>
      </c>
      <c r="M10" s="9" t="n">
        <v>42248</v>
      </c>
      <c r="N10" s="10" t="n">
        <v>0.83</v>
      </c>
      <c r="O10" s="11" t="n">
        <f aca="false">(N10/N11)-1</f>
        <v>-0.0449440141578419</v>
      </c>
      <c r="Q10" s="4" t="n">
        <v>42248</v>
      </c>
      <c r="R10" s="8" t="n">
        <v>7.596632</v>
      </c>
      <c r="S10" s="11" t="n">
        <f aca="false">(R10/R11)-1</f>
        <v>-0.0358706001295045</v>
      </c>
    </row>
    <row r="11" customFormat="false" ht="15" hidden="false" customHeight="false" outlineLevel="0" collapsed="false">
      <c r="A11" s="4" t="n">
        <v>42217</v>
      </c>
      <c r="B11" s="5" t="n">
        <v>8.474069</v>
      </c>
      <c r="C11" s="6" t="n">
        <f aca="false">(B11/B12)-1</f>
        <v>-0.0435891367327966</v>
      </c>
      <c r="D11" s="2"/>
      <c r="E11" s="4" t="n">
        <v>42217</v>
      </c>
      <c r="F11" s="7" t="n">
        <v>8.195501</v>
      </c>
      <c r="G11" s="6" t="n">
        <f aca="false">(F11/F12)-1</f>
        <v>-0.0437096569618758</v>
      </c>
      <c r="H11" s="2"/>
      <c r="I11" s="4" t="n">
        <v>42217</v>
      </c>
      <c r="J11" s="8" t="n">
        <v>34.165752</v>
      </c>
      <c r="K11" s="6" t="n">
        <f aca="false">(J11/J12)-1</f>
        <v>-0.0161753737285071</v>
      </c>
      <c r="M11" s="9" t="n">
        <v>42217</v>
      </c>
      <c r="N11" s="10" t="n">
        <v>0.869059</v>
      </c>
      <c r="O11" s="11" t="n">
        <f aca="false">(N11/N12)-1</f>
        <v>-0.0430109302976046</v>
      </c>
      <c r="Q11" s="4" t="n">
        <v>42217</v>
      </c>
      <c r="R11" s="8" t="n">
        <v>7.879266</v>
      </c>
      <c r="S11" s="11" t="n">
        <f aca="false">(R11/R12)-1</f>
        <v>-0.0441999244507943</v>
      </c>
    </row>
    <row r="12" customFormat="false" ht="15" hidden="false" customHeight="false" outlineLevel="0" collapsed="false">
      <c r="A12" s="4" t="n">
        <v>42186</v>
      </c>
      <c r="B12" s="5" t="n">
        <v>8.860281</v>
      </c>
      <c r="C12" s="6" t="n">
        <f aca="false">(B12/B13)-1</f>
        <v>-0.00749563468753234</v>
      </c>
      <c r="D12" s="2"/>
      <c r="E12" s="4" t="n">
        <v>42186</v>
      </c>
      <c r="F12" s="7" t="n">
        <v>8.570097</v>
      </c>
      <c r="G12" s="6" t="n">
        <f aca="false">(F12/F13)-1</f>
        <v>-0.00814699072078195</v>
      </c>
      <c r="H12" s="2"/>
      <c r="I12" s="4" t="n">
        <v>42186</v>
      </c>
      <c r="J12" s="8" t="n">
        <v>34.727482</v>
      </c>
      <c r="K12" s="6" t="n">
        <f aca="false">(J12/J13)-1</f>
        <v>-0.0209450902079995</v>
      </c>
      <c r="M12" s="9" t="n">
        <v>42186</v>
      </c>
      <c r="N12" s="10" t="n">
        <v>0.908118</v>
      </c>
      <c r="O12" s="11" t="n">
        <f aca="false">(N12/N13)-1</f>
        <v>-0.0412372766652906</v>
      </c>
      <c r="Q12" s="4" t="n">
        <v>42186</v>
      </c>
      <c r="R12" s="8" t="n">
        <v>8.243634</v>
      </c>
      <c r="S12" s="11" t="n">
        <f aca="false">(R12/R13)-1</f>
        <v>-0.00890236112685738</v>
      </c>
    </row>
    <row r="13" customFormat="false" ht="15" hidden="false" customHeight="false" outlineLevel="0" collapsed="false">
      <c r="A13" s="4" t="n">
        <v>42156</v>
      </c>
      <c r="B13" s="5" t="n">
        <v>8.927196</v>
      </c>
      <c r="C13" s="6" t="n">
        <f aca="false">(B13/B14)-1</f>
        <v>-0.0248897249532853</v>
      </c>
      <c r="D13" s="2"/>
      <c r="E13" s="4" t="n">
        <v>42156</v>
      </c>
      <c r="F13" s="7" t="n">
        <v>8.640491</v>
      </c>
      <c r="G13" s="6" t="n">
        <f aca="false">(F13/F14)-1</f>
        <v>-0.0252600117819513</v>
      </c>
      <c r="H13" s="2"/>
      <c r="I13" s="4" t="n">
        <v>42156</v>
      </c>
      <c r="J13" s="8" t="n">
        <v>35.470413</v>
      </c>
      <c r="K13" s="6" t="n">
        <f aca="false">(J13/J14)-1</f>
        <v>-0.01781222615985</v>
      </c>
      <c r="M13" s="9" t="n">
        <v>42156</v>
      </c>
      <c r="N13" s="10" t="n">
        <v>0.947177</v>
      </c>
      <c r="O13" s="11" t="n">
        <f aca="false">(N13/N14)-1</f>
        <v>-0.0299998668675261</v>
      </c>
      <c r="Q13" s="4" t="n">
        <v>42156</v>
      </c>
      <c r="R13" s="8" t="n">
        <v>8.317681</v>
      </c>
      <c r="S13" s="11" t="n">
        <f aca="false">(R13/R14)-1</f>
        <v>-0.0248775950528751</v>
      </c>
    </row>
    <row r="14" customFormat="false" ht="15" hidden="false" customHeight="false" outlineLevel="0" collapsed="false">
      <c r="A14" s="4" t="n">
        <v>42125</v>
      </c>
      <c r="B14" s="5" t="n">
        <v>9.155063</v>
      </c>
      <c r="C14" s="6" t="n">
        <f aca="false">(B14/B15)-1</f>
        <v>-0.00181242576337648</v>
      </c>
      <c r="D14" s="2"/>
      <c r="E14" s="4" t="n">
        <v>42125</v>
      </c>
      <c r="F14" s="7" t="n">
        <v>8.864406</v>
      </c>
      <c r="G14" s="6" t="n">
        <f aca="false">(F14/F15)-1</f>
        <v>-0.00233209947364854</v>
      </c>
      <c r="H14" s="2"/>
      <c r="I14" s="4" t="n">
        <v>42125</v>
      </c>
      <c r="J14" s="8" t="n">
        <v>36.113678</v>
      </c>
      <c r="K14" s="6" t="n">
        <f aca="false">(J14/J15)-1</f>
        <v>-0.00424680914422471</v>
      </c>
      <c r="M14" s="9" t="n">
        <v>42125</v>
      </c>
      <c r="N14" s="10" t="n">
        <v>0.976471</v>
      </c>
      <c r="O14" s="11" t="n">
        <f aca="false">(N14/N15)-1</f>
        <v>0</v>
      </c>
      <c r="Q14" s="4" t="n">
        <v>42125</v>
      </c>
      <c r="R14" s="8" t="n">
        <v>8.529884</v>
      </c>
      <c r="S14" s="11" t="n">
        <f aca="false">(R14/R15)-1</f>
        <v>-0.00281168842176149</v>
      </c>
    </row>
    <row r="15" customFormat="false" ht="15" hidden="false" customHeight="false" outlineLevel="0" collapsed="false">
      <c r="A15" s="4" t="n">
        <v>42095</v>
      </c>
      <c r="B15" s="5" t="n">
        <v>9.171686</v>
      </c>
      <c r="C15" s="6" t="n">
        <f aca="false">(B15/B16)-1</f>
        <v>0.0177131650564899</v>
      </c>
      <c r="D15" s="2"/>
      <c r="E15" s="4" t="n">
        <v>42095</v>
      </c>
      <c r="F15" s="7" t="n">
        <v>8.885127</v>
      </c>
      <c r="G15" s="6" t="n">
        <f aca="false">(F15/F16)-1</f>
        <v>0.016978898189792</v>
      </c>
      <c r="H15" s="2"/>
      <c r="I15" s="4" t="n">
        <v>42095</v>
      </c>
      <c r="J15" s="8" t="n">
        <v>36.2677</v>
      </c>
      <c r="K15" s="6" t="n">
        <f aca="false">(J15/J16)-1</f>
        <v>0.00100012519505133</v>
      </c>
      <c r="M15" s="9" t="n">
        <v>42095</v>
      </c>
      <c r="N15" s="10" t="n">
        <v>0.976471</v>
      </c>
      <c r="O15" s="11" t="n">
        <f aca="false">(N15/N16)-1</f>
        <v>0.0204087817326251</v>
      </c>
      <c r="Q15" s="4" t="n">
        <v>42095</v>
      </c>
      <c r="R15" s="8" t="n">
        <v>8.553935</v>
      </c>
      <c r="S15" s="11" t="n">
        <f aca="false">(R15/R16)-1</f>
        <v>0.0164003635494718</v>
      </c>
    </row>
    <row r="16" customFormat="false" ht="15" hidden="false" customHeight="false" outlineLevel="0" collapsed="false">
      <c r="A16" s="4" t="n">
        <v>42064</v>
      </c>
      <c r="B16" s="5" t="n">
        <v>9.012054</v>
      </c>
      <c r="C16" s="6" t="n">
        <f aca="false">(B16/B17)-1</f>
        <v>-0.000855564958356592</v>
      </c>
      <c r="D16" s="2"/>
      <c r="E16" s="4" t="n">
        <v>42064</v>
      </c>
      <c r="F16" s="7" t="n">
        <v>8.736786</v>
      </c>
      <c r="G16" s="6" t="n">
        <f aca="false">(F16/F17)-1</f>
        <v>-0.00115983537540187</v>
      </c>
      <c r="H16" s="2"/>
      <c r="I16" s="4" t="n">
        <v>42064</v>
      </c>
      <c r="J16" s="8" t="n">
        <v>36.231464</v>
      </c>
      <c r="K16" s="6" t="n">
        <f aca="false">(J16/J17)-1</f>
        <v>-0.0135668420039972</v>
      </c>
      <c r="M16" s="9" t="n">
        <v>42064</v>
      </c>
      <c r="N16" s="10" t="n">
        <v>0.956941</v>
      </c>
      <c r="O16" s="11" t="n">
        <f aca="false">(N16/N17)-1</f>
        <v>-0.0392158634538152</v>
      </c>
      <c r="Q16" s="4" t="n">
        <v>42064</v>
      </c>
      <c r="R16" s="8" t="n">
        <v>8.415911</v>
      </c>
      <c r="S16" s="11" t="n">
        <f aca="false">(R16/R17)-1</f>
        <v>-0.00149788765213787</v>
      </c>
    </row>
    <row r="17" customFormat="false" ht="15" hidden="false" customHeight="false" outlineLevel="0" collapsed="false">
      <c r="A17" s="4" t="n">
        <v>42036</v>
      </c>
      <c r="B17" s="5" t="n">
        <v>9.019771</v>
      </c>
      <c r="C17" s="6" t="n">
        <f aca="false">(B17/B18)-1</f>
        <v>0.0315886880569305</v>
      </c>
      <c r="D17" s="2"/>
      <c r="E17" s="4" t="n">
        <v>42036</v>
      </c>
      <c r="F17" s="7" t="n">
        <v>8.746931</v>
      </c>
      <c r="G17" s="6" t="n">
        <f aca="false">(F17/F18)-1</f>
        <v>0.0318047749097827</v>
      </c>
      <c r="H17" s="2"/>
      <c r="I17" s="4" t="n">
        <v>42036</v>
      </c>
      <c r="J17" s="8" t="n">
        <v>36.729771</v>
      </c>
      <c r="K17" s="6" t="n">
        <f aca="false">(J17/J18)-1</f>
        <v>-0.00442042256802433</v>
      </c>
      <c r="M17" s="9" t="n">
        <v>42036</v>
      </c>
      <c r="N17" s="10" t="n">
        <v>0.996</v>
      </c>
      <c r="O17" s="11" t="n">
        <f aca="false">(N17/N18)-1</f>
        <v>0</v>
      </c>
      <c r="Q17" s="4" t="n">
        <v>42036</v>
      </c>
      <c r="R17" s="8" t="n">
        <v>8.428536</v>
      </c>
      <c r="S17" s="11" t="n">
        <f aca="false">(R17/R18)-1</f>
        <v>0.0312494723563677</v>
      </c>
    </row>
    <row r="18" customFormat="false" ht="15" hidden="false" customHeight="false" outlineLevel="0" collapsed="false">
      <c r="A18" s="4" t="n">
        <v>42005</v>
      </c>
      <c r="B18" s="5" t="n">
        <v>8.743573</v>
      </c>
      <c r="C18" s="6" t="n">
        <f aca="false">(B18/B19)-1</f>
        <v>0.00110993065051623</v>
      </c>
      <c r="D18" s="2"/>
      <c r="E18" s="4" t="n">
        <v>42005</v>
      </c>
      <c r="F18" s="7" t="n">
        <v>8.477312</v>
      </c>
      <c r="G18" s="6" t="n">
        <f aca="false">(F18/F19)-1</f>
        <v>0.000694215652585539</v>
      </c>
      <c r="H18" s="2"/>
      <c r="I18" s="4" t="n">
        <v>42005</v>
      </c>
      <c r="J18" s="8" t="n">
        <v>36.892853</v>
      </c>
      <c r="K18" s="6" t="n">
        <f aca="false">(J18/J19)-1</f>
        <v>0.110088926020717</v>
      </c>
      <c r="M18" s="9" t="n">
        <v>42005</v>
      </c>
      <c r="N18" s="10" t="n">
        <v>0.996</v>
      </c>
      <c r="O18" s="11" t="n">
        <f aca="false">(N18/N19)-1</f>
        <v>0.0477659232017034</v>
      </c>
      <c r="Q18" s="4" t="n">
        <v>42005</v>
      </c>
      <c r="R18" s="8" t="n">
        <v>8.17313</v>
      </c>
      <c r="S18" s="11" t="n">
        <f aca="false">(R18/R19)-1</f>
        <v>0.000233624815679567</v>
      </c>
    </row>
    <row r="19" customFormat="false" ht="15" hidden="false" customHeight="false" outlineLevel="0" collapsed="false">
      <c r="A19" s="4" t="n">
        <v>41974</v>
      </c>
      <c r="B19" s="5" t="n">
        <v>8.733879</v>
      </c>
      <c r="C19" s="6" t="n">
        <f aca="false">(B19/B20)-1</f>
        <v>-0.049251811552001</v>
      </c>
      <c r="D19" s="2"/>
      <c r="E19" s="4" t="n">
        <v>41974</v>
      </c>
      <c r="F19" s="7" t="n">
        <v>8.471431</v>
      </c>
      <c r="G19" s="6" t="n">
        <f aca="false">(F19/F20)-1</f>
        <v>-0.0496065340125048</v>
      </c>
      <c r="H19" s="2"/>
      <c r="I19" s="4" t="n">
        <v>41974</v>
      </c>
      <c r="J19" s="8" t="n">
        <v>33.234142</v>
      </c>
      <c r="K19" s="6" t="n">
        <f aca="false">(J19/J20)-1</f>
        <v>-0.081689420089927</v>
      </c>
      <c r="M19" s="9" t="n">
        <v>41974</v>
      </c>
      <c r="N19" s="10" t="n">
        <v>0.950594</v>
      </c>
      <c r="O19" s="11" t="n">
        <f aca="false">(N19/N20)-1</f>
        <v>-0.0388351085235419</v>
      </c>
      <c r="Q19" s="4" t="n">
        <v>41974</v>
      </c>
      <c r="R19" s="8" t="n">
        <v>8.171221</v>
      </c>
      <c r="S19" s="11" t="n">
        <f aca="false">(R19/R20)-1</f>
        <v>-0.0502524997756746</v>
      </c>
    </row>
    <row r="20" customFormat="false" ht="15" hidden="false" customHeight="false" outlineLevel="0" collapsed="false">
      <c r="A20" s="4" t="n">
        <v>41944</v>
      </c>
      <c r="B20" s="5" t="n">
        <v>9.186322</v>
      </c>
      <c r="C20" s="6" t="n">
        <f aca="false">(B20/B21)-1</f>
        <v>-2.17714942407632E-007</v>
      </c>
      <c r="D20" s="2"/>
      <c r="E20" s="4" t="n">
        <v>41944</v>
      </c>
      <c r="F20" s="7" t="n">
        <v>8.913604</v>
      </c>
      <c r="G20" s="6" t="n">
        <f aca="false">(F20/F21)-1</f>
        <v>-0.00130271138080351</v>
      </c>
      <c r="H20" s="2"/>
      <c r="I20" s="4" t="n">
        <v>41944</v>
      </c>
      <c r="J20" s="8" t="n">
        <v>36.190525</v>
      </c>
      <c r="K20" s="6" t="n">
        <f aca="false">(J20/J21)-1</f>
        <v>-0.00208425976061999</v>
      </c>
      <c r="M20" s="9" t="n">
        <v>41944</v>
      </c>
      <c r="N20" s="10" t="n">
        <v>0.989002</v>
      </c>
      <c r="O20" s="11" t="n">
        <f aca="false">(N20/N21)-1</f>
        <v>0</v>
      </c>
      <c r="Q20" s="4" t="n">
        <v>41944</v>
      </c>
      <c r="R20" s="8" t="n">
        <v>8.603572</v>
      </c>
      <c r="S20" s="11" t="n">
        <f aca="false">(R20/R21)-1</f>
        <v>-0.00090879552890244</v>
      </c>
    </row>
    <row r="21" customFormat="false" ht="15" hidden="false" customHeight="false" outlineLevel="0" collapsed="false">
      <c r="A21" s="4" t="n">
        <v>41913</v>
      </c>
      <c r="B21" s="5" t="n">
        <v>9.186324</v>
      </c>
      <c r="C21" s="6" t="n">
        <f aca="false">(B21/B22)-1</f>
        <v>-0.00258703684662709</v>
      </c>
      <c r="D21" s="2"/>
      <c r="E21" s="4" t="n">
        <v>41913</v>
      </c>
      <c r="F21" s="7" t="n">
        <v>8.925231</v>
      </c>
      <c r="G21" s="6" t="n">
        <f aca="false">(F21/F22)-1</f>
        <v>-0.0022419629735706</v>
      </c>
      <c r="H21" s="2"/>
      <c r="I21" s="4" t="n">
        <v>41913</v>
      </c>
      <c r="J21" s="8" t="n">
        <v>36.266113</v>
      </c>
      <c r="K21" s="6" t="n">
        <f aca="false">(J21/J22)-1</f>
        <v>-0.00438100094949467</v>
      </c>
      <c r="M21" s="9" t="n">
        <v>41913</v>
      </c>
      <c r="N21" s="10" t="n">
        <v>0.989002</v>
      </c>
      <c r="O21" s="11" t="n">
        <f aca="false">(N21/N22)-1</f>
        <v>-0.0190476946179649</v>
      </c>
      <c r="Q21" s="4" t="n">
        <v>41913</v>
      </c>
      <c r="R21" s="8" t="n">
        <v>8.611398</v>
      </c>
      <c r="S21" s="11" t="n">
        <f aca="false">(R21/R22)-1</f>
        <v>-0.00358708270701225</v>
      </c>
    </row>
    <row r="22" customFormat="false" ht="15" hidden="false" customHeight="false" outlineLevel="0" collapsed="false">
      <c r="A22" s="4" t="n">
        <v>41883</v>
      </c>
      <c r="B22" s="5" t="n">
        <v>9.210151</v>
      </c>
      <c r="C22" s="6" t="n">
        <f aca="false">(B22/B23)-1</f>
        <v>-0.0352735295128138</v>
      </c>
      <c r="D22" s="2"/>
      <c r="E22" s="4" t="n">
        <v>41883</v>
      </c>
      <c r="F22" s="7" t="n">
        <v>8.945286</v>
      </c>
      <c r="G22" s="6" t="n">
        <f aca="false">(F22/F23)-1</f>
        <v>-0.0360719544699993</v>
      </c>
      <c r="H22" s="2"/>
      <c r="I22" s="4" t="n">
        <v>41883</v>
      </c>
      <c r="J22" s="8" t="n">
        <v>36.425694</v>
      </c>
      <c r="K22" s="6" t="n">
        <f aca="false">(J22/J23)-1</f>
        <v>-0.0398493289366607</v>
      </c>
      <c r="M22" s="9" t="n">
        <v>41883</v>
      </c>
      <c r="N22" s="10" t="n">
        <v>1.008206</v>
      </c>
      <c r="O22" s="11" t="n">
        <f aca="false">(N22/N23)-1</f>
        <v>-0.0540542569181605</v>
      </c>
      <c r="Q22" s="4" t="n">
        <v>41883</v>
      </c>
      <c r="R22" s="8" t="n">
        <v>8.642399</v>
      </c>
      <c r="S22" s="11" t="n">
        <f aca="false">(R22/R23)-1</f>
        <v>-0.0361988644132025</v>
      </c>
    </row>
    <row r="23" customFormat="false" ht="15" hidden="false" customHeight="false" outlineLevel="0" collapsed="false">
      <c r="A23" s="4" t="n">
        <v>41852</v>
      </c>
      <c r="B23" s="5" t="n">
        <v>9.546904</v>
      </c>
      <c r="C23" s="6" t="n">
        <f aca="false">(B23/B24)-1</f>
        <v>0.0227991037160002</v>
      </c>
      <c r="D23" s="2"/>
      <c r="E23" s="4" t="n">
        <v>41852</v>
      </c>
      <c r="F23" s="7" t="n">
        <v>9.280035</v>
      </c>
      <c r="G23" s="6" t="n">
        <f aca="false">(F23/F24)-1</f>
        <v>0.0222378861962715</v>
      </c>
      <c r="H23" s="2"/>
      <c r="I23" s="4" t="n">
        <v>41852</v>
      </c>
      <c r="J23" s="8" t="n">
        <v>37.937477</v>
      </c>
      <c r="K23" s="6" t="n">
        <f aca="false">(J23/J24)-1</f>
        <v>0.00578924021329019</v>
      </c>
      <c r="M23" s="9" t="n">
        <v>41852</v>
      </c>
      <c r="N23" s="10" t="n">
        <v>1.065818</v>
      </c>
      <c r="O23" s="11" t="n">
        <f aca="false">(N23/N24)-1</f>
        <v>0.00909094351912865</v>
      </c>
      <c r="Q23" s="4" t="n">
        <v>41852</v>
      </c>
      <c r="R23" s="8" t="n">
        <v>8.966994</v>
      </c>
      <c r="S23" s="11" t="n">
        <f aca="false">(R23/R24)-1</f>
        <v>0.021856484394257</v>
      </c>
    </row>
    <row r="24" customFormat="false" ht="15" hidden="false" customHeight="false" outlineLevel="0" collapsed="false">
      <c r="A24" s="4" t="n">
        <v>41821</v>
      </c>
      <c r="B24" s="5" t="n">
        <v>9.334095</v>
      </c>
      <c r="C24" s="6" t="n">
        <f aca="false">(B24/B25)-1</f>
        <v>-0.0221951275978374</v>
      </c>
      <c r="D24" s="2"/>
      <c r="E24" s="4" t="n">
        <v>41821</v>
      </c>
      <c r="F24" s="7" t="n">
        <v>9.078156</v>
      </c>
      <c r="G24" s="6" t="n">
        <f aca="false">(F24/F25)-1</f>
        <v>-0.0225402985238545</v>
      </c>
      <c r="H24" s="2"/>
      <c r="I24" s="4" t="n">
        <v>41821</v>
      </c>
      <c r="J24" s="8" t="n">
        <v>37.719112</v>
      </c>
      <c r="K24" s="6" t="n">
        <f aca="false">(J24/J25)-1</f>
        <v>-0.010138732637557</v>
      </c>
      <c r="M24" s="9" t="n">
        <v>41821</v>
      </c>
      <c r="N24" s="10" t="n">
        <v>1.056216</v>
      </c>
      <c r="O24" s="11" t="n">
        <f aca="false">(N24/N25)-1</f>
        <v>-0.0178572092763757</v>
      </c>
      <c r="Q24" s="4" t="n">
        <v>41821</v>
      </c>
      <c r="R24" s="8" t="n">
        <v>8.775199</v>
      </c>
      <c r="S24" s="11" t="n">
        <f aca="false">(R24/R25)-1</f>
        <v>-0.0230459078965267</v>
      </c>
    </row>
    <row r="25" customFormat="false" ht="15" hidden="false" customHeight="false" outlineLevel="0" collapsed="false">
      <c r="A25" s="4" t="n">
        <v>41791</v>
      </c>
      <c r="B25" s="5" t="n">
        <v>9.545969</v>
      </c>
      <c r="C25" s="6" t="n">
        <f aca="false">(B25/B26)-1</f>
        <v>0.0266751416576458</v>
      </c>
      <c r="D25" s="2"/>
      <c r="E25" s="4" t="n">
        <v>41791</v>
      </c>
      <c r="F25" s="7" t="n">
        <v>9.287499</v>
      </c>
      <c r="G25" s="6" t="n">
        <f aca="false">(F25/F26)-1</f>
        <v>0.0263300797238926</v>
      </c>
      <c r="H25" s="2"/>
      <c r="I25" s="4" t="n">
        <v>41791</v>
      </c>
      <c r="J25" s="8" t="n">
        <v>38.105453</v>
      </c>
      <c r="K25" s="6" t="n">
        <f aca="false">(J25/J26)-1</f>
        <v>0.0285649094750822</v>
      </c>
      <c r="M25" s="9" t="n">
        <v>41791</v>
      </c>
      <c r="N25" s="10" t="n">
        <v>1.07542</v>
      </c>
      <c r="O25" s="11" t="n">
        <f aca="false">(N25/N26)-1</f>
        <v>0.0275230409683036</v>
      </c>
      <c r="Q25" s="4" t="n">
        <v>41791</v>
      </c>
      <c r="R25" s="8" t="n">
        <v>8.982202</v>
      </c>
      <c r="S25" s="11" t="n">
        <f aca="false">(R25/R26)-1</f>
        <v>0.0261141433207719</v>
      </c>
    </row>
    <row r="26" customFormat="false" ht="15" hidden="false" customHeight="false" outlineLevel="0" collapsed="false">
      <c r="A26" s="4" t="n">
        <v>41760</v>
      </c>
      <c r="B26" s="5" t="n">
        <v>9.297945</v>
      </c>
      <c r="C26" s="6" t="n">
        <f aca="false">(B26/B27)-1</f>
        <v>0.0131036326811864</v>
      </c>
      <c r="D26" s="2"/>
      <c r="E26" s="4" t="n">
        <v>41760</v>
      </c>
      <c r="F26" s="7" t="n">
        <v>9.049232</v>
      </c>
      <c r="G26" s="6" t="n">
        <f aca="false">(F26/F27)-1</f>
        <v>0.0122816404291946</v>
      </c>
      <c r="H26" s="2"/>
      <c r="I26" s="4" t="n">
        <v>41760</v>
      </c>
      <c r="J26" s="8" t="n">
        <v>37.047203</v>
      </c>
      <c r="K26" s="6" t="n">
        <f aca="false">(J26/J27)-1</f>
        <v>-0.00406426224879031</v>
      </c>
      <c r="M26" s="9" t="n">
        <v>41760</v>
      </c>
      <c r="N26" s="10" t="n">
        <v>1.046614</v>
      </c>
      <c r="O26" s="11" t="n">
        <f aca="false">(N26/N27)-1</f>
        <v>-0.0180180856393868</v>
      </c>
      <c r="Q26" s="4" t="n">
        <v>41760</v>
      </c>
      <c r="R26" s="8" t="n">
        <v>8.753609</v>
      </c>
      <c r="S26" s="11" t="n">
        <f aca="false">(R26/R27)-1</f>
        <v>0.0114679755096883</v>
      </c>
    </row>
    <row r="27" customFormat="false" ht="15" hidden="false" customHeight="false" outlineLevel="0" collapsed="false">
      <c r="A27" s="4" t="n">
        <v>41730</v>
      </c>
      <c r="B27" s="5" t="n">
        <v>9.177684</v>
      </c>
      <c r="C27" s="6" t="n">
        <f aca="false">(B27/B28)-1</f>
        <v>-0.00161326923189886</v>
      </c>
      <c r="D27" s="2"/>
      <c r="E27" s="4" t="n">
        <v>41730</v>
      </c>
      <c r="F27" s="7" t="n">
        <v>8.939441</v>
      </c>
      <c r="G27" s="6" t="n">
        <f aca="false">(F27/F28)-1</f>
        <v>-0.00116638435375671</v>
      </c>
      <c r="H27" s="2"/>
      <c r="I27" s="4" t="n">
        <v>41730</v>
      </c>
      <c r="J27" s="8" t="n">
        <v>37.198387</v>
      </c>
      <c r="K27" s="6" t="n">
        <f aca="false">(J27/J28)-1</f>
        <v>0.00636232535508619</v>
      </c>
      <c r="M27" s="9" t="n">
        <v>41730</v>
      </c>
      <c r="N27" s="10" t="n">
        <v>1.065818</v>
      </c>
      <c r="O27" s="11" t="n">
        <f aca="false">(N27/N28)-1</f>
        <v>0.00909094351912865</v>
      </c>
      <c r="Q27" s="4" t="n">
        <v>41730</v>
      </c>
      <c r="R27" s="8" t="n">
        <v>8.654361</v>
      </c>
      <c r="S27" s="11" t="n">
        <f aca="false">(R27/R28)-1</f>
        <v>-0.00164904455777237</v>
      </c>
    </row>
    <row r="28" customFormat="false" ht="15" hidden="false" customHeight="false" outlineLevel="0" collapsed="false">
      <c r="A28" s="4" t="n">
        <v>41699</v>
      </c>
      <c r="B28" s="5" t="n">
        <v>9.192514</v>
      </c>
      <c r="C28" s="6" t="n">
        <f aca="false">(B28/B29)-1</f>
        <v>0.000997020915442848</v>
      </c>
      <c r="D28" s="2"/>
      <c r="E28" s="4" t="n">
        <v>41699</v>
      </c>
      <c r="F28" s="7" t="n">
        <v>8.94988</v>
      </c>
      <c r="G28" s="6" t="n">
        <f aca="false">(F28/F29)-1</f>
        <v>-0.000215487171363993</v>
      </c>
      <c r="H28" s="2"/>
      <c r="I28" s="4" t="n">
        <v>41699</v>
      </c>
      <c r="J28" s="8" t="n">
        <v>36.963215</v>
      </c>
      <c r="K28" s="6" t="n">
        <f aca="false">(J28/J29)-1</f>
        <v>-0.0143338222836326</v>
      </c>
      <c r="M28" s="9" t="n">
        <v>41699</v>
      </c>
      <c r="N28" s="10" t="n">
        <v>1.056216</v>
      </c>
      <c r="O28" s="11" t="n">
        <f aca="false">(N28/N29)-1</f>
        <v>-0.00900904281969328</v>
      </c>
      <c r="Q28" s="4" t="n">
        <v>41699</v>
      </c>
      <c r="R28" s="8" t="n">
        <v>8.668656</v>
      </c>
      <c r="S28" s="11" t="n">
        <f aca="false">(R28/R29)-1</f>
        <v>0.000374939111342343</v>
      </c>
    </row>
    <row r="29" customFormat="false" ht="15" hidden="false" customHeight="false" outlineLevel="0" collapsed="false">
      <c r="A29" s="4" t="n">
        <v>41671</v>
      </c>
      <c r="B29" s="5" t="n">
        <v>9.183358</v>
      </c>
      <c r="C29" s="6" t="n">
        <f aca="false">(B29/B30)-1</f>
        <v>0.0195760292287053</v>
      </c>
      <c r="D29" s="2"/>
      <c r="E29" s="4" t="n">
        <v>41671</v>
      </c>
      <c r="F29" s="7" t="n">
        <v>8.951809</v>
      </c>
      <c r="G29" s="6" t="n">
        <f aca="false">(F29/F30)-1</f>
        <v>0.0193766547288949</v>
      </c>
      <c r="H29" s="2"/>
      <c r="I29" s="4" t="n">
        <v>41671</v>
      </c>
      <c r="J29" s="8" t="n">
        <v>37.500744</v>
      </c>
      <c r="K29" s="6" t="n">
        <f aca="false">(J29/J30)-1</f>
        <v>0.0393390910098481</v>
      </c>
      <c r="M29" s="9" t="n">
        <v>41671</v>
      </c>
      <c r="N29" s="10" t="n">
        <v>1.065818</v>
      </c>
      <c r="O29" s="11" t="n">
        <f aca="false">(N29/N30)-1</f>
        <v>0.0673079619148329</v>
      </c>
      <c r="Q29" s="4" t="n">
        <v>41671</v>
      </c>
      <c r="R29" s="8" t="n">
        <v>8.665407</v>
      </c>
      <c r="S29" s="11" t="n">
        <f aca="false">(R29/R30)-1</f>
        <v>0.0184055374213843</v>
      </c>
    </row>
    <row r="30" customFormat="false" ht="15" hidden="false" customHeight="false" outlineLevel="0" collapsed="false">
      <c r="A30" s="4" t="n">
        <v>41640</v>
      </c>
      <c r="B30" s="5" t="n">
        <v>9.007036</v>
      </c>
      <c r="C30" s="6" t="n">
        <f aca="false">(B30/B31)-1</f>
        <v>0.00994398965189958</v>
      </c>
      <c r="D30" s="2"/>
      <c r="E30" s="4" t="n">
        <v>41640</v>
      </c>
      <c r="F30" s="7" t="n">
        <v>8.78165</v>
      </c>
      <c r="G30" s="6" t="n">
        <f aca="false">(F30/F31)-1</f>
        <v>0.00985504633133272</v>
      </c>
      <c r="H30" s="2"/>
      <c r="I30" s="4" t="n">
        <v>41640</v>
      </c>
      <c r="J30" s="8" t="n">
        <v>36.081337</v>
      </c>
      <c r="K30" s="6" t="n">
        <f aca="false">(J30/J31)-1</f>
        <v>0.103936378661113</v>
      </c>
      <c r="M30" s="9" t="n">
        <v>41640</v>
      </c>
      <c r="N30" s="10" t="n">
        <v>0.998604</v>
      </c>
      <c r="O30" s="11" t="n">
        <f aca="false">(N30/N31)-1</f>
        <v>0.0678920391779851</v>
      </c>
      <c r="Q30" s="4" t="n">
        <v>41640</v>
      </c>
      <c r="R30" s="8" t="n">
        <v>8.508798</v>
      </c>
      <c r="S30" s="11" t="n">
        <f aca="false">(R30/R31)-1</f>
        <v>0.00901422460414314</v>
      </c>
    </row>
    <row r="31" customFormat="false" ht="15" hidden="false" customHeight="false" outlineLevel="0" collapsed="false">
      <c r="A31" s="4" t="n">
        <v>41609</v>
      </c>
      <c r="B31" s="5" t="n">
        <v>8.918352</v>
      </c>
      <c r="C31" s="6" t="n">
        <f aca="false">(B31/B32)-1</f>
        <v>0.00408700648082294</v>
      </c>
      <c r="D31" s="2"/>
      <c r="E31" s="4" t="n">
        <v>41609</v>
      </c>
      <c r="F31" s="7" t="n">
        <v>8.695951</v>
      </c>
      <c r="G31" s="6" t="n">
        <f aca="false">(F31/F32)-1</f>
        <v>0.00388233130589377</v>
      </c>
      <c r="H31" s="2"/>
      <c r="I31" s="4" t="n">
        <v>41609</v>
      </c>
      <c r="J31" s="8" t="n">
        <v>32.684254</v>
      </c>
      <c r="K31" s="6" t="n">
        <f aca="false">(J31/J32)-1</f>
        <v>-0.0929007910274363</v>
      </c>
      <c r="M31" s="9" t="n">
        <v>41609</v>
      </c>
      <c r="N31" s="10" t="n">
        <v>0.935117</v>
      </c>
      <c r="O31" s="11" t="n">
        <f aca="false">(N31/N32)-1</f>
        <v>-0.0932207580889617</v>
      </c>
      <c r="Q31" s="4" t="n">
        <v>41609</v>
      </c>
      <c r="R31" s="8" t="n">
        <v>8.432783</v>
      </c>
      <c r="S31" s="11" t="n">
        <f aca="false">(R31/R32)-1</f>
        <v>0.00359508841039791</v>
      </c>
    </row>
    <row r="32" customFormat="false" ht="15" hidden="false" customHeight="false" outlineLevel="0" collapsed="false">
      <c r="A32" s="4" t="n">
        <v>41579</v>
      </c>
      <c r="B32" s="5" t="n">
        <v>8.882051</v>
      </c>
      <c r="C32" s="6" t="n">
        <f aca="false">(B32/B33)-1</f>
        <v>0.0123626758773436</v>
      </c>
      <c r="D32" s="2"/>
      <c r="E32" s="4" t="n">
        <v>41579</v>
      </c>
      <c r="F32" s="7" t="n">
        <v>8.662321</v>
      </c>
      <c r="G32" s="6" t="n">
        <f aca="false">(F32/F33)-1</f>
        <v>0.0114043229102145</v>
      </c>
      <c r="H32" s="2"/>
      <c r="I32" s="4" t="n">
        <v>41579</v>
      </c>
      <c r="J32" s="8" t="n">
        <v>36.03162</v>
      </c>
      <c r="K32" s="6" t="n">
        <f aca="false">(J32/J33)-1</f>
        <v>-0.0149407603588211</v>
      </c>
      <c r="M32" s="9" t="n">
        <v>41579</v>
      </c>
      <c r="N32" s="10" t="n">
        <v>1.031251</v>
      </c>
      <c r="O32" s="11" t="n">
        <f aca="false">(N32/N33)-1</f>
        <v>-0.00840296541312902</v>
      </c>
      <c r="Q32" s="4" t="n">
        <v>41579</v>
      </c>
      <c r="R32" s="8" t="n">
        <v>8.402575</v>
      </c>
      <c r="S32" s="11" t="n">
        <f aca="false">(R32/R33)-1</f>
        <v>0.0114147715673474</v>
      </c>
    </row>
    <row r="33" customFormat="false" ht="15" hidden="false" customHeight="false" outlineLevel="0" collapsed="false">
      <c r="A33" s="4" t="n">
        <v>41548</v>
      </c>
      <c r="B33" s="5" t="n">
        <v>8.773586</v>
      </c>
      <c r="C33" s="6" t="n">
        <f aca="false">(B33/B34)-1</f>
        <v>0.0208491575909895</v>
      </c>
      <c r="D33" s="2"/>
      <c r="E33" s="4" t="n">
        <v>41548</v>
      </c>
      <c r="F33" s="7" t="n">
        <v>8.564647</v>
      </c>
      <c r="G33" s="6" t="n">
        <f aca="false">(F33/F34)-1</f>
        <v>0.0210945487875598</v>
      </c>
      <c r="H33" s="2"/>
      <c r="I33" s="4" t="n">
        <v>41548</v>
      </c>
      <c r="J33" s="8" t="n">
        <v>36.578125</v>
      </c>
      <c r="K33" s="6" t="n">
        <f aca="false">(J33/J34)-1</f>
        <v>0.0155952110870699</v>
      </c>
      <c r="M33" s="9" t="n">
        <v>41548</v>
      </c>
      <c r="N33" s="10" t="n">
        <v>1.03999</v>
      </c>
      <c r="O33" s="11" t="n">
        <f aca="false">(N33/N34)-1</f>
        <v>0</v>
      </c>
      <c r="Q33" s="4" t="n">
        <v>41548</v>
      </c>
      <c r="R33" s="8" t="n">
        <v>8.307744</v>
      </c>
      <c r="S33" s="11" t="n">
        <f aca="false">(R33/R34)-1</f>
        <v>0.0197552364719309</v>
      </c>
    </row>
    <row r="34" customFormat="false" ht="15" hidden="false" customHeight="false" outlineLevel="0" collapsed="false">
      <c r="A34" s="4" t="n">
        <v>41518</v>
      </c>
      <c r="B34" s="5" t="n">
        <v>8.5944</v>
      </c>
      <c r="C34" s="6" t="n">
        <f aca="false">(B34/B35)-1</f>
        <v>0.0264197020416252</v>
      </c>
      <c r="D34" s="2"/>
      <c r="E34" s="4" t="n">
        <v>41518</v>
      </c>
      <c r="F34" s="7" t="n">
        <v>8.387712</v>
      </c>
      <c r="G34" s="6" t="n">
        <f aca="false">(F34/F35)-1</f>
        <v>0.0250463046471827</v>
      </c>
      <c r="H34" s="2"/>
      <c r="I34" s="4" t="n">
        <v>41518</v>
      </c>
      <c r="J34" s="8" t="n">
        <v>36.016441</v>
      </c>
      <c r="K34" s="6" t="n">
        <f aca="false">(J34/J35)-1</f>
        <v>0.00529655508437665</v>
      </c>
      <c r="M34" s="9" t="n">
        <v>41518</v>
      </c>
      <c r="N34" s="10" t="n">
        <v>1.03999</v>
      </c>
      <c r="O34" s="11" t="n">
        <f aca="false">(N34/N35)-1</f>
        <v>0.0170941926297126</v>
      </c>
      <c r="Q34" s="4" t="n">
        <v>41518</v>
      </c>
      <c r="R34" s="8" t="n">
        <v>8.146802</v>
      </c>
      <c r="S34" s="11" t="n">
        <f aca="false">(R34/R35)-1</f>
        <v>0.0247249357345878</v>
      </c>
    </row>
    <row r="35" customFormat="false" ht="15" hidden="false" customHeight="false" outlineLevel="0" collapsed="false">
      <c r="A35" s="4" t="n">
        <v>41487</v>
      </c>
      <c r="B35" s="5" t="n">
        <v>8.373183</v>
      </c>
      <c r="C35" s="6" t="n">
        <f aca="false">(B35/B36)-1</f>
        <v>-0.0264524063877652</v>
      </c>
      <c r="D35" s="2"/>
      <c r="E35" s="4" t="n">
        <v>41487</v>
      </c>
      <c r="F35" s="7" t="n">
        <v>8.182764</v>
      </c>
      <c r="G35" s="6" t="n">
        <f aca="false">(F35/F36)-1</f>
        <v>-0.0260173817406616</v>
      </c>
      <c r="H35" s="2"/>
      <c r="I35" s="4" t="n">
        <v>41487</v>
      </c>
      <c r="J35" s="8" t="n">
        <v>35.826683</v>
      </c>
      <c r="K35" s="6" t="n">
        <f aca="false">(J35/J36)-1</f>
        <v>0.0148355615894245</v>
      </c>
      <c r="M35" s="9" t="n">
        <v>41487</v>
      </c>
      <c r="N35" s="10" t="n">
        <v>1.022511</v>
      </c>
      <c r="O35" s="11" t="n">
        <f aca="false">(N35/N36)-1</f>
        <v>0.0173914860422355</v>
      </c>
      <c r="Q35" s="4" t="n">
        <v>41487</v>
      </c>
      <c r="R35" s="8" t="n">
        <v>7.950233</v>
      </c>
      <c r="S35" s="11" t="n">
        <f aca="false">(R35/R36)-1</f>
        <v>-0.0265475359028133</v>
      </c>
    </row>
    <row r="36" customFormat="false" ht="15" hidden="false" customHeight="false" outlineLevel="0" collapsed="false">
      <c r="A36" s="4" t="n">
        <v>41456</v>
      </c>
      <c r="B36" s="5" t="n">
        <v>8.600692</v>
      </c>
      <c r="C36" s="6" t="n">
        <f aca="false">(B36/B37)-1</f>
        <v>0.0166536935544024</v>
      </c>
      <c r="D36" s="2"/>
      <c r="E36" s="4" t="n">
        <v>41456</v>
      </c>
      <c r="F36" s="7" t="n">
        <v>8.401345</v>
      </c>
      <c r="G36" s="6" t="n">
        <f aca="false">(F36/F37)-1</f>
        <v>0.0159714161087678</v>
      </c>
      <c r="H36" s="2"/>
      <c r="I36" s="4" t="n">
        <v>41456</v>
      </c>
      <c r="J36" s="8" t="n">
        <v>35.302944</v>
      </c>
      <c r="K36" s="6" t="n">
        <f aca="false">(J36/J37)-1</f>
        <v>0.0351659354303264</v>
      </c>
      <c r="M36" s="9" t="n">
        <v>41456</v>
      </c>
      <c r="N36" s="10" t="n">
        <v>1.005032</v>
      </c>
      <c r="O36" s="11" t="n">
        <f aca="false">(N36/N37)-1</f>
        <v>0.0360353580908692</v>
      </c>
      <c r="Q36" s="4" t="n">
        <v>41456</v>
      </c>
      <c r="R36" s="8" t="n">
        <v>8.167048</v>
      </c>
      <c r="S36" s="11" t="n">
        <f aca="false">(R36/R37)-1</f>
        <v>0.016221497406703</v>
      </c>
    </row>
    <row r="37" customFormat="false" ht="15" hidden="false" customHeight="false" outlineLevel="0" collapsed="false">
      <c r="A37" s="4" t="n">
        <v>41426</v>
      </c>
      <c r="B37" s="5" t="n">
        <v>8.459805</v>
      </c>
      <c r="C37" s="6" t="n">
        <f aca="false">(B37/B38)-1</f>
        <v>-0.0187440446191774</v>
      </c>
      <c r="D37" s="2"/>
      <c r="E37" s="4" t="n">
        <v>41426</v>
      </c>
      <c r="F37" s="7" t="n">
        <v>8.269273</v>
      </c>
      <c r="G37" s="6" t="n">
        <f aca="false">(F37/F38)-1</f>
        <v>-0.018991828800329</v>
      </c>
      <c r="H37" s="2"/>
      <c r="I37" s="4" t="n">
        <v>41426</v>
      </c>
      <c r="J37" s="8" t="n">
        <v>34.103657</v>
      </c>
      <c r="K37" s="6" t="n">
        <f aca="false">(J37/J38)-1</f>
        <v>-0.0452614027726948</v>
      </c>
      <c r="M37" s="9" t="n">
        <v>41426</v>
      </c>
      <c r="N37" s="10" t="n">
        <v>0.970075</v>
      </c>
      <c r="O37" s="11" t="n">
        <f aca="false">(N37/N38)-1</f>
        <v>-0.0593221242936975</v>
      </c>
      <c r="Q37" s="4" t="n">
        <v>41426</v>
      </c>
      <c r="R37" s="8" t="n">
        <v>8.036681</v>
      </c>
      <c r="S37" s="11" t="n">
        <f aca="false">(R37/R38)-1</f>
        <v>-0.0192679936748389</v>
      </c>
    </row>
    <row r="38" customFormat="false" ht="15" hidden="false" customHeight="false" outlineLevel="0" collapsed="false">
      <c r="A38" s="4" t="n">
        <v>41395</v>
      </c>
      <c r="B38" s="5" t="n">
        <v>8.621405</v>
      </c>
      <c r="C38" s="6" t="n">
        <f aca="false">(B38/B39)-1</f>
        <v>-0.0418771479930764</v>
      </c>
      <c r="D38" s="2"/>
      <c r="E38" s="4" t="n">
        <v>41395</v>
      </c>
      <c r="F38" s="7" t="n">
        <v>8.429362</v>
      </c>
      <c r="G38" s="6" t="n">
        <f aca="false">(F38/F39)-1</f>
        <v>-0.0427671324719782</v>
      </c>
      <c r="H38" s="2"/>
      <c r="I38" s="4" t="n">
        <v>41395</v>
      </c>
      <c r="J38" s="8" t="n">
        <v>35.720413</v>
      </c>
      <c r="K38" s="6" t="n">
        <f aca="false">(J38/J39)-1</f>
        <v>-0.0203996668300412</v>
      </c>
      <c r="M38" s="9" t="n">
        <v>41395</v>
      </c>
      <c r="N38" s="10" t="n">
        <v>1.031251</v>
      </c>
      <c r="O38" s="11" t="n">
        <f aca="false">(N38/N39)-1</f>
        <v>-0.0327862856028093</v>
      </c>
      <c r="Q38" s="4" t="n">
        <v>41395</v>
      </c>
      <c r="R38" s="8" t="n">
        <v>8.194574</v>
      </c>
      <c r="S38" s="11" t="n">
        <f aca="false">(R38/R39)-1</f>
        <v>-0.0431417781463473</v>
      </c>
    </row>
    <row r="39" customFormat="false" ht="15" hidden="false" customHeight="false" outlineLevel="0" collapsed="false">
      <c r="A39" s="4" t="n">
        <v>41365</v>
      </c>
      <c r="B39" s="5" t="n">
        <v>8.998225</v>
      </c>
      <c r="C39" s="6" t="n">
        <f aca="false">(B39/B40)-1</f>
        <v>0.0187748559338019</v>
      </c>
      <c r="D39" s="2"/>
      <c r="E39" s="4" t="n">
        <v>41365</v>
      </c>
      <c r="F39" s="7" t="n">
        <v>8.805968</v>
      </c>
      <c r="G39" s="6" t="n">
        <f aca="false">(F39/F40)-1</f>
        <v>0.0182173223145923</v>
      </c>
      <c r="H39" s="2"/>
      <c r="I39" s="4" t="n">
        <v>41365</v>
      </c>
      <c r="J39" s="8" t="n">
        <v>36.464272</v>
      </c>
      <c r="K39" s="6" t="n">
        <f aca="false">(J39/J40)-1</f>
        <v>-0.0177878891812043</v>
      </c>
      <c r="M39" s="9" t="n">
        <v>41365</v>
      </c>
      <c r="N39" s="10" t="n">
        <v>1.066208</v>
      </c>
      <c r="O39" s="11" t="n">
        <f aca="false">(N39/N40)-1</f>
        <v>-0.0239997949517861</v>
      </c>
      <c r="Q39" s="4" t="n">
        <v>41365</v>
      </c>
      <c r="R39" s="8" t="n">
        <v>8.564042</v>
      </c>
      <c r="S39" s="11" t="n">
        <f aca="false">(R39/R40)-1</f>
        <v>0.0177238036634551</v>
      </c>
    </row>
    <row r="40" customFormat="false" ht="15" hidden="false" customHeight="false" outlineLevel="0" collapsed="false">
      <c r="A40" s="4" t="n">
        <v>41334</v>
      </c>
      <c r="B40" s="5" t="n">
        <v>8.832398</v>
      </c>
      <c r="C40" s="6" t="n">
        <f aca="false">(B40/B41)-1</f>
        <v>0.0175864471703799</v>
      </c>
      <c r="D40" s="2"/>
      <c r="E40" s="4" t="n">
        <v>41334</v>
      </c>
      <c r="F40" s="7" t="n">
        <v>8.648417</v>
      </c>
      <c r="G40" s="6" t="n">
        <f aca="false">(F40/F41)-1</f>
        <v>0.0169665777726145</v>
      </c>
      <c r="H40" s="2"/>
      <c r="I40" s="4" t="n">
        <v>41334</v>
      </c>
      <c r="J40" s="8" t="n">
        <v>37.124641</v>
      </c>
      <c r="K40" s="6" t="n">
        <f aca="false">(J40/J41)-1</f>
        <v>0.00866161386386377</v>
      </c>
      <c r="M40" s="9" t="n">
        <v>41334</v>
      </c>
      <c r="N40" s="10" t="n">
        <v>1.092426</v>
      </c>
      <c r="O40" s="11" t="n">
        <f aca="false">(N40/N41)-1</f>
        <v>0</v>
      </c>
      <c r="Q40" s="4" t="n">
        <v>41334</v>
      </c>
      <c r="R40" s="8" t="n">
        <v>8.414898</v>
      </c>
      <c r="S40" s="11" t="n">
        <f aca="false">(R40/R41)-1</f>
        <v>0.0164052084060569</v>
      </c>
    </row>
    <row r="41" customFormat="false" ht="15" hidden="false" customHeight="false" outlineLevel="0" collapsed="false">
      <c r="A41" s="4" t="n">
        <v>41306</v>
      </c>
      <c r="B41" s="5" t="n">
        <v>8.679752</v>
      </c>
      <c r="C41" s="6" t="n">
        <f aca="false">(B41/B42)-1</f>
        <v>0.0031724501557564</v>
      </c>
      <c r="D41" s="2"/>
      <c r="E41" s="4" t="n">
        <v>41306</v>
      </c>
      <c r="F41" s="7" t="n">
        <v>8.504131</v>
      </c>
      <c r="G41" s="6" t="n">
        <f aca="false">(F41/F42)-1</f>
        <v>0.00326823987651381</v>
      </c>
      <c r="H41" s="2"/>
      <c r="I41" s="4" t="n">
        <v>41306</v>
      </c>
      <c r="J41" s="8" t="n">
        <v>36.805843</v>
      </c>
      <c r="K41" s="6" t="n">
        <f aca="false">(J41/J42)-1</f>
        <v>-0.0221818434445509</v>
      </c>
      <c r="M41" s="9" t="n">
        <v>41306</v>
      </c>
      <c r="N41" s="10" t="n">
        <v>1.092426</v>
      </c>
      <c r="O41" s="11" t="n">
        <f aca="false">(N41/N42)-1</f>
        <v>-0.0310080682358451</v>
      </c>
      <c r="Q41" s="4" t="n">
        <v>41306</v>
      </c>
      <c r="R41" s="8" t="n">
        <v>8.279078</v>
      </c>
      <c r="S41" s="11" t="n">
        <f aca="false">(R41/R42)-1</f>
        <v>0.00254005097054999</v>
      </c>
    </row>
    <row r="42" customFormat="false" ht="15" hidden="false" customHeight="false" outlineLevel="0" collapsed="false">
      <c r="A42" s="4" t="n">
        <v>41275</v>
      </c>
      <c r="B42" s="5" t="n">
        <v>8.652303</v>
      </c>
      <c r="C42" s="6" t="n">
        <f aca="false">(B42/B43)-1</f>
        <v>0.0504146151601135</v>
      </c>
      <c r="D42" s="2"/>
      <c r="E42" s="4" t="n">
        <v>41275</v>
      </c>
      <c r="F42" s="7" t="n">
        <v>8.476428</v>
      </c>
      <c r="G42" s="6" t="n">
        <f aca="false">(F42/F43)-1</f>
        <v>0.0507535701938231</v>
      </c>
      <c r="H42" s="2"/>
      <c r="I42" s="4" t="n">
        <v>41275</v>
      </c>
      <c r="J42" s="8" t="n">
        <v>37.640785</v>
      </c>
      <c r="K42" s="6" t="n">
        <f aca="false">(J42/J43)-1</f>
        <v>0.0328211591117815</v>
      </c>
      <c r="M42" s="9" t="n">
        <v>41275</v>
      </c>
      <c r="N42" s="10" t="n">
        <v>1.127384</v>
      </c>
      <c r="O42" s="11" t="n">
        <f aca="false">(N42/N43)-1</f>
        <v>0.0078121298535283</v>
      </c>
      <c r="Q42" s="4" t="n">
        <v>41275</v>
      </c>
      <c r="R42" s="8" t="n">
        <v>8.258102</v>
      </c>
      <c r="S42" s="11" t="n">
        <f aca="false">(R42/R43)-1</f>
        <v>0.0504519826114054</v>
      </c>
    </row>
    <row r="43" customFormat="false" ht="15" hidden="false" customHeight="false" outlineLevel="0" collapsed="false">
      <c r="A43" s="4" t="n">
        <v>41244</v>
      </c>
      <c r="B43" s="5" t="n">
        <v>8.237036</v>
      </c>
      <c r="C43" s="6" t="n">
        <f aca="false">(B43/B44)-1</f>
        <v>0.00733010749413876</v>
      </c>
      <c r="D43" s="2"/>
      <c r="E43" s="4" t="n">
        <v>41244</v>
      </c>
      <c r="F43" s="7" t="n">
        <v>8.066999</v>
      </c>
      <c r="G43" s="6" t="n">
        <f aca="false">(F43/F44)-1</f>
        <v>0.0064359760920587</v>
      </c>
      <c r="H43" s="2"/>
      <c r="I43" s="4" t="n">
        <v>41244</v>
      </c>
      <c r="J43" s="8" t="n">
        <v>36.44463</v>
      </c>
      <c r="K43" s="6" t="n">
        <f aca="false">(J43/J44)-1</f>
        <v>-0.0109801182054262</v>
      </c>
      <c r="M43" s="9" t="n">
        <v>41244</v>
      </c>
      <c r="N43" s="10" t="n">
        <v>1.118645</v>
      </c>
      <c r="O43" s="11" t="n">
        <f aca="false">(N43/N44)-1</f>
        <v>0.00787454782166042</v>
      </c>
      <c r="Q43" s="4" t="n">
        <v>41244</v>
      </c>
      <c r="R43" s="8" t="n">
        <v>7.861475</v>
      </c>
      <c r="S43" s="11" t="n">
        <f aca="false">(R43/R44)-1</f>
        <v>0.00533841961295356</v>
      </c>
    </row>
    <row r="44" customFormat="false" ht="15" hidden="false" customHeight="false" outlineLevel="0" collapsed="false">
      <c r="A44" s="4" t="n">
        <v>41214</v>
      </c>
      <c r="B44" s="5" t="n">
        <v>8.177097</v>
      </c>
      <c r="C44" s="6" t="n">
        <f aca="false">(B44/B45)-1</f>
        <v>-0.00590118359208125</v>
      </c>
      <c r="D44" s="2"/>
      <c r="E44" s="4" t="n">
        <v>41214</v>
      </c>
      <c r="F44" s="7" t="n">
        <v>8.015412</v>
      </c>
      <c r="G44" s="6" t="n">
        <f aca="false">(F44/F45)-1</f>
        <v>-0.00632707155279866</v>
      </c>
      <c r="H44" s="2"/>
      <c r="I44" s="4" t="n">
        <v>41214</v>
      </c>
      <c r="J44" s="8" t="n">
        <v>36.849239</v>
      </c>
      <c r="K44" s="6" t="n">
        <f aca="false">(J44/J45)-1</f>
        <v>0.00265053489721745</v>
      </c>
      <c r="M44" s="9" t="n">
        <v>41214</v>
      </c>
      <c r="N44" s="10" t="n">
        <v>1.109905</v>
      </c>
      <c r="O44" s="11" t="n">
        <f aca="false">(N44/N45)-1</f>
        <v>-0.00781302379217708</v>
      </c>
      <c r="Q44" s="4" t="n">
        <v>41214</v>
      </c>
      <c r="R44" s="8" t="n">
        <v>7.81973</v>
      </c>
      <c r="S44" s="11" t="n">
        <f aca="false">(R44/R45)-1</f>
        <v>-0.00611451328814849</v>
      </c>
    </row>
    <row r="45" customFormat="false" ht="15" hidden="false" customHeight="false" outlineLevel="0" collapsed="false">
      <c r="A45" s="4" t="n">
        <v>41183</v>
      </c>
      <c r="B45" s="5" t="n">
        <v>8.225638</v>
      </c>
      <c r="C45" s="6" t="n">
        <f aca="false">(B45/B46)-1</f>
        <v>-0.000100043019714113</v>
      </c>
      <c r="D45" s="2"/>
      <c r="E45" s="4" t="n">
        <v>41183</v>
      </c>
      <c r="F45" s="7" t="n">
        <v>8.066449</v>
      </c>
      <c r="G45" s="6" t="n">
        <f aca="false">(F45/F46)-1</f>
        <v>-0.00052102345113525</v>
      </c>
      <c r="H45" s="2"/>
      <c r="I45" s="4" t="n">
        <v>41183</v>
      </c>
      <c r="J45" s="8" t="n">
        <v>36.751827</v>
      </c>
      <c r="K45" s="6" t="n">
        <f aca="false">(J45/J46)-1</f>
        <v>-0.00969117885648374</v>
      </c>
      <c r="M45" s="9" t="n">
        <v>41183</v>
      </c>
      <c r="N45" s="10" t="n">
        <v>1.118645</v>
      </c>
      <c r="O45" s="11" t="n">
        <f aca="false">(N45/N46)-1</f>
        <v>-0.0153838976941758</v>
      </c>
      <c r="Q45" s="4" t="n">
        <v>41183</v>
      </c>
      <c r="R45" s="8" t="n">
        <v>7.867838</v>
      </c>
      <c r="S45" s="11" t="n">
        <f aca="false">(R45/R46)-1</f>
        <v>-0.000882690317162815</v>
      </c>
    </row>
    <row r="46" customFormat="false" ht="15" hidden="false" customHeight="false" outlineLevel="0" collapsed="false">
      <c r="A46" s="4" t="n">
        <v>41153</v>
      </c>
      <c r="B46" s="5" t="n">
        <v>8.226461</v>
      </c>
      <c r="C46" s="6" t="n">
        <f aca="false">(B46/B47)-1</f>
        <v>0.0189889708614719</v>
      </c>
      <c r="D46" s="2"/>
      <c r="E46" s="4" t="n">
        <v>41153</v>
      </c>
      <c r="F46" s="7" t="n">
        <v>8.070654</v>
      </c>
      <c r="G46" s="6" t="n">
        <f aca="false">(F46/F47)-1</f>
        <v>0.0182600745957002</v>
      </c>
      <c r="H46" s="2"/>
      <c r="I46" s="4" t="n">
        <v>41153</v>
      </c>
      <c r="J46" s="8" t="n">
        <v>37.111481</v>
      </c>
      <c r="K46" s="6" t="n">
        <f aca="false">(J46/J47)-1</f>
        <v>0.0248293172222196</v>
      </c>
      <c r="M46" s="9" t="n">
        <v>41153</v>
      </c>
      <c r="N46" s="10" t="n">
        <v>1.136123</v>
      </c>
      <c r="O46" s="11" t="n">
        <f aca="false">(N46/N47)-1</f>
        <v>0.0317454407419044</v>
      </c>
      <c r="Q46" s="4" t="n">
        <v>41153</v>
      </c>
      <c r="R46" s="8" t="n">
        <v>7.874789</v>
      </c>
      <c r="S46" s="11" t="n">
        <f aca="false">(R46/R47)-1</f>
        <v>0.0184672788411795</v>
      </c>
    </row>
    <row r="47" customFormat="false" ht="15" hidden="false" customHeight="false" outlineLevel="0" collapsed="false">
      <c r="A47" s="4" t="n">
        <v>41122</v>
      </c>
      <c r="B47" s="5" t="n">
        <v>8.07316</v>
      </c>
      <c r="C47" s="6" t="n">
        <f aca="false">(B47/B48)-1</f>
        <v>0.0234336691721468</v>
      </c>
      <c r="D47" s="2"/>
      <c r="E47" s="4" t="n">
        <v>41122</v>
      </c>
      <c r="F47" s="7" t="n">
        <v>7.925926</v>
      </c>
      <c r="G47" s="6" t="n">
        <f aca="false">(F47/F48)-1</f>
        <v>0.0228013533726499</v>
      </c>
      <c r="H47" s="2"/>
      <c r="I47" s="4" t="n">
        <v>41122</v>
      </c>
      <c r="J47" s="8" t="n">
        <v>36.212353</v>
      </c>
      <c r="K47" s="6" t="n">
        <f aca="false">(J47/J48)-1</f>
        <v>0.0235069661361047</v>
      </c>
      <c r="M47" s="9" t="n">
        <v>41122</v>
      </c>
      <c r="N47" s="10" t="n">
        <v>1.101166</v>
      </c>
      <c r="O47" s="11" t="n">
        <f aca="false">(N47/N48)-1</f>
        <v>0.016129195976329</v>
      </c>
      <c r="Q47" s="4" t="n">
        <v>41122</v>
      </c>
      <c r="R47" s="8" t="n">
        <v>7.732</v>
      </c>
      <c r="S47" s="11" t="n">
        <f aca="false">(R47/R48)-1</f>
        <v>0.0223519834117705</v>
      </c>
    </row>
    <row r="48" customFormat="false" ht="15" hidden="false" customHeight="false" outlineLevel="0" collapsed="false">
      <c r="A48" s="4" t="n">
        <v>41091</v>
      </c>
      <c r="B48" s="5" t="n">
        <v>7.888308</v>
      </c>
      <c r="C48" s="6" t="n">
        <f aca="false">(B48/B49)-1</f>
        <v>0.023807527546849</v>
      </c>
      <c r="D48" s="2"/>
      <c r="E48" s="4" t="n">
        <v>41091</v>
      </c>
      <c r="F48" s="7" t="n">
        <v>7.749233</v>
      </c>
      <c r="G48" s="6" t="n">
        <f aca="false">(F48/F49)-1</f>
        <v>0.0241383566807125</v>
      </c>
      <c r="H48" s="2"/>
      <c r="I48" s="4" t="n">
        <v>41091</v>
      </c>
      <c r="J48" s="8" t="n">
        <v>35.380661</v>
      </c>
      <c r="K48" s="6" t="n">
        <f aca="false">(J48/J49)-1</f>
        <v>0.00276074317750696</v>
      </c>
      <c r="M48" s="9" t="n">
        <v>41091</v>
      </c>
      <c r="N48" s="10" t="n">
        <v>1.083687</v>
      </c>
      <c r="O48" s="11" t="n">
        <f aca="false">(N48/N49)-1</f>
        <v>0</v>
      </c>
      <c r="Q48" s="4" t="n">
        <v>41091</v>
      </c>
      <c r="R48" s="8" t="n">
        <v>7.562953</v>
      </c>
      <c r="S48" s="11" t="n">
        <f aca="false">(R48/R49)-1</f>
        <v>0.0237115982250142</v>
      </c>
    </row>
    <row r="49" customFormat="false" ht="15" hidden="false" customHeight="false" outlineLevel="0" collapsed="false">
      <c r="A49" s="4" t="n">
        <v>41061</v>
      </c>
      <c r="B49" s="5" t="n">
        <v>7.704874</v>
      </c>
      <c r="C49" s="6" t="n">
        <f aca="false">(B49/B50)-1</f>
        <v>0.040568801359933</v>
      </c>
      <c r="D49" s="2"/>
      <c r="E49" s="4" t="n">
        <v>41061</v>
      </c>
      <c r="F49" s="7" t="n">
        <v>7.566588</v>
      </c>
      <c r="G49" s="6" t="n">
        <f aca="false">(F49/F50)-1</f>
        <v>0.0401889186010258</v>
      </c>
      <c r="H49" s="2"/>
      <c r="I49" s="4" t="n">
        <v>41061</v>
      </c>
      <c r="J49" s="8" t="n">
        <v>35.283253</v>
      </c>
      <c r="K49" s="6" t="n">
        <f aca="false">(J49/J50)-1</f>
        <v>0.0201472947627148</v>
      </c>
      <c r="M49" s="9" t="n">
        <v>41061</v>
      </c>
      <c r="N49" s="10" t="n">
        <v>1.083687</v>
      </c>
      <c r="O49" s="11" t="n">
        <f aca="false">(N49/N50)-1</f>
        <v>0.0163936117530539</v>
      </c>
      <c r="Q49" s="4" t="n">
        <v>41061</v>
      </c>
      <c r="R49" s="8" t="n">
        <v>7.387777</v>
      </c>
      <c r="S49" s="11" t="n">
        <f aca="false">(R49/R50)-1</f>
        <v>0.03853578902636</v>
      </c>
    </row>
    <row r="50" customFormat="false" ht="15" hidden="false" customHeight="false" outlineLevel="0" collapsed="false">
      <c r="A50" s="4" t="n">
        <v>41030</v>
      </c>
      <c r="B50" s="5" t="n">
        <v>7.404483</v>
      </c>
      <c r="C50" s="6" t="n">
        <f aca="false">(B50/B51)-1</f>
        <v>-0.0148497324741106</v>
      </c>
      <c r="D50" s="2"/>
      <c r="E50" s="4" t="n">
        <v>41030</v>
      </c>
      <c r="F50" s="7" t="n">
        <v>7.274244</v>
      </c>
      <c r="G50" s="6" t="n">
        <f aca="false">(F50/F51)-1</f>
        <v>-0.0158824001327986</v>
      </c>
      <c r="H50" s="2"/>
      <c r="I50" s="4" t="n">
        <v>41030</v>
      </c>
      <c r="J50" s="8" t="n">
        <v>34.58643</v>
      </c>
      <c r="K50" s="6" t="n">
        <f aca="false">(J50/J51)-1</f>
        <v>-0.0504011981719915</v>
      </c>
      <c r="M50" s="9" t="n">
        <v>41030</v>
      </c>
      <c r="N50" s="10" t="n">
        <v>1.066208</v>
      </c>
      <c r="O50" s="11" t="n">
        <f aca="false">(N50/N51)-1</f>
        <v>-0.0468754609371157</v>
      </c>
      <c r="Q50" s="4" t="n">
        <v>41030</v>
      </c>
      <c r="R50" s="8" t="n">
        <v>7.113647</v>
      </c>
      <c r="S50" s="11" t="n">
        <f aca="false">(R50/R51)-1</f>
        <v>-0.0147801392311885</v>
      </c>
    </row>
    <row r="51" customFormat="false" ht="15" hidden="false" customHeight="false" outlineLevel="0" collapsed="false">
      <c r="A51" s="4" t="n">
        <v>41000</v>
      </c>
      <c r="B51" s="5" t="n">
        <v>7.516095</v>
      </c>
      <c r="C51" s="6" t="n">
        <f aca="false">(B51/B52)-1</f>
        <v>0.00683139055910575</v>
      </c>
      <c r="D51" s="2"/>
      <c r="E51" s="4" t="n">
        <v>41000</v>
      </c>
      <c r="F51" s="7" t="n">
        <v>7.391641</v>
      </c>
      <c r="G51" s="6" t="n">
        <f aca="false">(F51/F52)-1</f>
        <v>0.00639936062216795</v>
      </c>
      <c r="H51" s="2"/>
      <c r="I51" s="4" t="n">
        <v>41000</v>
      </c>
      <c r="J51" s="8" t="n">
        <v>36.42215</v>
      </c>
      <c r="K51" s="6" t="n">
        <f aca="false">(J51/J52)-1</f>
        <v>-0.00266706462702859</v>
      </c>
      <c r="M51" s="9" t="n">
        <v>41000</v>
      </c>
      <c r="N51" s="10" t="n">
        <v>1.118645</v>
      </c>
      <c r="O51" s="11" t="n">
        <f aca="false">(N51/N52)-1</f>
        <v>-0.00775157355435241</v>
      </c>
      <c r="Q51" s="4" t="n">
        <v>41000</v>
      </c>
      <c r="R51" s="8" t="n">
        <v>7.220365</v>
      </c>
      <c r="S51" s="11" t="n">
        <f aca="false">(R51/R52)-1</f>
        <v>0.00551473276176018</v>
      </c>
    </row>
    <row r="52" customFormat="false" ht="15" hidden="false" customHeight="false" outlineLevel="0" collapsed="false">
      <c r="A52" s="4" t="n">
        <v>40969</v>
      </c>
      <c r="B52" s="5" t="n">
        <v>7.465098</v>
      </c>
      <c r="C52" s="6" t="n">
        <f aca="false">(B52/B53)-1</f>
        <v>0.000814986528389294</v>
      </c>
      <c r="D52" s="2"/>
      <c r="E52" s="4" t="n">
        <v>40969</v>
      </c>
      <c r="F52" s="7" t="n">
        <v>7.34464</v>
      </c>
      <c r="G52" s="6" t="n">
        <f aca="false">(F52/F53)-1</f>
        <v>0.000314069068500622</v>
      </c>
      <c r="H52" s="2"/>
      <c r="I52" s="4" t="n">
        <v>40969</v>
      </c>
      <c r="J52" s="8" t="n">
        <v>36.51955</v>
      </c>
      <c r="K52" s="6" t="n">
        <f aca="false">(J52/J53)-1</f>
        <v>-0.00793824888240224</v>
      </c>
      <c r="M52" s="9" t="n">
        <v>40969</v>
      </c>
      <c r="N52" s="10" t="n">
        <v>1.127384</v>
      </c>
      <c r="O52" s="11" t="n">
        <f aca="false">(N52/N53)-1</f>
        <v>-0.0152673289293129</v>
      </c>
      <c r="Q52" s="4" t="n">
        <v>40969</v>
      </c>
      <c r="R52" s="8" t="n">
        <v>7.180765</v>
      </c>
      <c r="S52" s="11" t="n">
        <f aca="false">(R52/R53)-1</f>
        <v>0.000230111992943982</v>
      </c>
    </row>
    <row r="53" customFormat="false" ht="15" hidden="false" customHeight="false" outlineLevel="0" collapsed="false">
      <c r="A53" s="4" t="n">
        <v>40940</v>
      </c>
      <c r="B53" s="5" t="n">
        <v>7.459019</v>
      </c>
      <c r="C53" s="6" t="n">
        <f aca="false">(B53/B54)-1</f>
        <v>0.0147949626898161</v>
      </c>
      <c r="D53" s="2"/>
      <c r="E53" s="4" t="n">
        <v>40940</v>
      </c>
      <c r="F53" s="7" t="n">
        <v>7.342334</v>
      </c>
      <c r="G53" s="6" t="n">
        <f aca="false">(F53/F54)-1</f>
        <v>0.0143113343790038</v>
      </c>
      <c r="H53" s="2"/>
      <c r="I53" s="4" t="n">
        <v>40940</v>
      </c>
      <c r="J53" s="8" t="n">
        <v>36.811771</v>
      </c>
      <c r="K53" s="6" t="n">
        <f aca="false">(J53/J54)-1</f>
        <v>0.00903679038125294</v>
      </c>
      <c r="M53" s="9" t="n">
        <v>40940</v>
      </c>
      <c r="N53" s="10" t="n">
        <v>1.144863</v>
      </c>
      <c r="O53" s="11" t="n">
        <f aca="false">(N53/N54)-1</f>
        <v>0.0155040341179227</v>
      </c>
      <c r="Q53" s="4" t="n">
        <v>40940</v>
      </c>
      <c r="R53" s="8" t="n">
        <v>7.179113</v>
      </c>
      <c r="S53" s="11" t="n">
        <f aca="false">(R53/R54)-1</f>
        <v>0.0138636862735129</v>
      </c>
    </row>
    <row r="54" customFormat="false" ht="15" hidden="false" customHeight="false" outlineLevel="0" collapsed="false">
      <c r="A54" s="4" t="n">
        <v>40909</v>
      </c>
      <c r="B54" s="5" t="n">
        <v>7.350272</v>
      </c>
      <c r="C54" s="6" t="n">
        <f aca="false">(B54/B55)-1</f>
        <v>0.0574441384443831</v>
      </c>
      <c r="D54" s="2"/>
      <c r="E54" s="4" t="n">
        <v>40909</v>
      </c>
      <c r="F54" s="7" t="n">
        <v>7.238738</v>
      </c>
      <c r="G54" s="6" t="n">
        <f aca="false">(F54/F55)-1</f>
        <v>0.0564462483052319</v>
      </c>
      <c r="H54" s="2"/>
      <c r="I54" s="4" t="n">
        <v>40909</v>
      </c>
      <c r="J54" s="8" t="n">
        <v>36.48209</v>
      </c>
      <c r="K54" s="6" t="n">
        <f aca="false">(J54/J55)-1</f>
        <v>0.0724412240780188</v>
      </c>
      <c r="M54" s="9" t="n">
        <v>40909</v>
      </c>
      <c r="N54" s="10" t="n">
        <v>1.127384</v>
      </c>
      <c r="O54" s="11" t="n">
        <f aca="false">(N54/N55)-1</f>
        <v>0.0648053873834733</v>
      </c>
      <c r="Q54" s="4" t="n">
        <v>40909</v>
      </c>
      <c r="R54" s="8" t="n">
        <v>7.080945</v>
      </c>
      <c r="S54" s="11" t="n">
        <f aca="false">(R54/R55)-1</f>
        <v>0.0571755620795751</v>
      </c>
    </row>
    <row r="55" customFormat="false" ht="15" hidden="false" customHeight="false" outlineLevel="0" collapsed="false">
      <c r="A55" s="4" t="n">
        <v>40878</v>
      </c>
      <c r="B55" s="5" t="n">
        <v>6.950979</v>
      </c>
      <c r="C55" s="6" t="n">
        <f aca="false">(B55/B56)-1</f>
        <v>0.0119338972675083</v>
      </c>
      <c r="D55" s="2"/>
      <c r="E55" s="4" t="n">
        <v>40878</v>
      </c>
      <c r="F55" s="7" t="n">
        <v>6.85197</v>
      </c>
      <c r="G55" s="6" t="n">
        <f aca="false">(F55/F56)-1</f>
        <v>0.0116816372187079</v>
      </c>
      <c r="H55" s="2"/>
      <c r="I55" s="4" t="n">
        <v>40878</v>
      </c>
      <c r="J55" s="8" t="n">
        <v>34.017799</v>
      </c>
      <c r="K55" s="6" t="n">
        <f aca="false">(J55/J56)-1</f>
        <v>-0.0447669371154549</v>
      </c>
      <c r="M55" s="9" t="n">
        <v>40878</v>
      </c>
      <c r="N55" s="10" t="n">
        <v>1.05877</v>
      </c>
      <c r="O55" s="11" t="n">
        <f aca="false">(N55/N56)-1</f>
        <v>-0.0827068711430016</v>
      </c>
      <c r="Q55" s="4" t="n">
        <v>40878</v>
      </c>
      <c r="R55" s="8" t="n">
        <v>6.697984</v>
      </c>
      <c r="S55" s="11" t="n">
        <f aca="false">(R55/R56)-1</f>
        <v>0.00981503967656883</v>
      </c>
    </row>
    <row r="56" customFormat="false" ht="15" hidden="false" customHeight="false" outlineLevel="0" collapsed="false">
      <c r="A56" s="4" t="n">
        <v>40848</v>
      </c>
      <c r="B56" s="5" t="n">
        <v>6.869005</v>
      </c>
      <c r="C56" s="6" t="n">
        <f aca="false">(B56/B57)-1</f>
        <v>-0.0163366191303701</v>
      </c>
      <c r="D56" s="2"/>
      <c r="E56" s="4" t="n">
        <v>40848</v>
      </c>
      <c r="F56" s="7" t="n">
        <v>6.772852</v>
      </c>
      <c r="G56" s="6" t="n">
        <f aca="false">(F56/F57)-1</f>
        <v>-0.0173959393322672</v>
      </c>
      <c r="H56" s="2"/>
      <c r="I56" s="4" t="n">
        <v>40848</v>
      </c>
      <c r="J56" s="8" t="n">
        <v>35.612041</v>
      </c>
      <c r="K56" s="6" t="n">
        <f aca="false">(J56/J57)-1</f>
        <v>-0.00862933001770727</v>
      </c>
      <c r="M56" s="9" t="n">
        <v>40848</v>
      </c>
      <c r="N56" s="10" t="n">
        <v>1.154233</v>
      </c>
      <c r="O56" s="11" t="n">
        <f aca="false">(N56/N57)-1</f>
        <v>0</v>
      </c>
      <c r="Q56" s="4" t="n">
        <v>40848</v>
      </c>
      <c r="R56" s="8" t="n">
        <v>6.632882</v>
      </c>
      <c r="S56" s="11" t="n">
        <f aca="false">(R56/R57)-1</f>
        <v>-0.0161670086584182</v>
      </c>
    </row>
    <row r="57" customFormat="false" ht="15" hidden="false" customHeight="false" outlineLevel="0" collapsed="false">
      <c r="A57" s="4" t="n">
        <v>40817</v>
      </c>
      <c r="B57" s="5" t="n">
        <v>6.983085</v>
      </c>
      <c r="C57" s="6" t="n">
        <f aca="false">(B57/B58)-1</f>
        <v>0.0553734069088259</v>
      </c>
      <c r="D57" s="2"/>
      <c r="E57" s="4" t="n">
        <v>40817</v>
      </c>
      <c r="F57" s="7" t="n">
        <v>6.892758</v>
      </c>
      <c r="G57" s="6" t="n">
        <f aca="false">(F57/F58)-1</f>
        <v>0.0552996104302721</v>
      </c>
      <c r="H57" s="2"/>
      <c r="I57" s="4" t="n">
        <v>40817</v>
      </c>
      <c r="J57" s="8" t="n">
        <v>35.922024</v>
      </c>
      <c r="K57" s="6" t="n">
        <f aca="false">(J57/J58)-1</f>
        <v>0.0673244405932076</v>
      </c>
      <c r="M57" s="9" t="n">
        <v>40817</v>
      </c>
      <c r="N57" s="10" t="n">
        <v>1.154233</v>
      </c>
      <c r="O57" s="11" t="n">
        <f aca="false">(N57/N58)-1</f>
        <v>0.0640004424758367</v>
      </c>
      <c r="Q57" s="4" t="n">
        <v>40817</v>
      </c>
      <c r="R57" s="8" t="n">
        <v>6.741878</v>
      </c>
      <c r="S57" s="11" t="n">
        <f aca="false">(R57/R58)-1</f>
        <v>0.0538681427965591</v>
      </c>
    </row>
    <row r="58" customFormat="false" ht="15" hidden="false" customHeight="false" outlineLevel="0" collapsed="false">
      <c r="A58" s="4" t="n">
        <v>40787</v>
      </c>
      <c r="B58" s="5" t="n">
        <v>6.616696</v>
      </c>
      <c r="C58" s="6" t="n">
        <f aca="false">(B58/B59)-1</f>
        <v>-0.0531495564395013</v>
      </c>
      <c r="D58" s="2"/>
      <c r="E58" s="4" t="n">
        <v>40787</v>
      </c>
      <c r="F58" s="7" t="n">
        <v>6.531565</v>
      </c>
      <c r="G58" s="6" t="n">
        <f aca="false">(F58/F59)-1</f>
        <v>-0.0542426240636278</v>
      </c>
      <c r="H58" s="2"/>
      <c r="I58" s="4" t="n">
        <v>40787</v>
      </c>
      <c r="J58" s="8" t="n">
        <v>33.656143</v>
      </c>
      <c r="K58" s="6" t="n">
        <f aca="false">(J58/J59)-1</f>
        <v>-0.083785445110526</v>
      </c>
      <c r="M58" s="9" t="n">
        <v>40787</v>
      </c>
      <c r="N58" s="10" t="n">
        <v>1.084805</v>
      </c>
      <c r="O58" s="11" t="n">
        <f aca="false">(N58/N59)-1</f>
        <v>-0.0808824775389997</v>
      </c>
      <c r="Q58" s="4" t="n">
        <v>40787</v>
      </c>
      <c r="R58" s="8" t="n">
        <v>6.397269</v>
      </c>
      <c r="S58" s="11" t="n">
        <f aca="false">(R58/R59)-1</f>
        <v>-0.0543577316123773</v>
      </c>
    </row>
    <row r="59" customFormat="false" ht="15" hidden="false" customHeight="false" outlineLevel="0" collapsed="false">
      <c r="A59" s="4" t="n">
        <v>40756</v>
      </c>
      <c r="B59" s="5" t="n">
        <v>6.988111</v>
      </c>
      <c r="C59" s="6" t="n">
        <f aca="false">(B59/B60)-1</f>
        <v>-0.0275764258101163</v>
      </c>
      <c r="D59" s="2"/>
      <c r="E59" s="4" t="n">
        <v>40756</v>
      </c>
      <c r="F59" s="7" t="n">
        <v>6.906174</v>
      </c>
      <c r="G59" s="6" t="n">
        <f aca="false">(F59/F60)-1</f>
        <v>-0.0279269029582735</v>
      </c>
      <c r="H59" s="2"/>
      <c r="I59" s="4" t="n">
        <v>40756</v>
      </c>
      <c r="J59" s="8" t="n">
        <v>36.73391</v>
      </c>
      <c r="K59" s="6" t="n">
        <f aca="false">(J59/J60)-1</f>
        <v>0.00322505391248629</v>
      </c>
      <c r="M59" s="9" t="n">
        <v>40756</v>
      </c>
      <c r="N59" s="10" t="n">
        <v>1.180268</v>
      </c>
      <c r="O59" s="11" t="n">
        <f aca="false">(N59/N60)-1</f>
        <v>0.0149254758102728</v>
      </c>
      <c r="Q59" s="4" t="n">
        <v>40756</v>
      </c>
      <c r="R59" s="8" t="n">
        <v>6.764999</v>
      </c>
      <c r="S59" s="11" t="n">
        <f aca="false">(R59/R60)-1</f>
        <v>-0.0280778509038159</v>
      </c>
    </row>
    <row r="60" customFormat="false" ht="15" hidden="false" customHeight="false" outlineLevel="0" collapsed="false">
      <c r="A60" s="4" t="n">
        <v>40725</v>
      </c>
      <c r="B60" s="5" t="n">
        <v>7.186283</v>
      </c>
      <c r="C60" s="6" t="n">
        <f aca="false">(B60/B61)-1</f>
        <v>-0.039234482128874</v>
      </c>
      <c r="D60" s="2"/>
      <c r="E60" s="4" t="n">
        <v>40725</v>
      </c>
      <c r="F60" s="7" t="n">
        <v>7.104583</v>
      </c>
      <c r="G60" s="6" t="n">
        <f aca="false">(F60/F61)-1</f>
        <v>-0.0399802444579421</v>
      </c>
      <c r="H60" s="2"/>
      <c r="I60" s="4" t="n">
        <v>40725</v>
      </c>
      <c r="J60" s="8" t="n">
        <v>36.615822</v>
      </c>
      <c r="K60" s="6" t="n">
        <f aca="false">(J60/J61)-1</f>
        <v>0.0288264142856511</v>
      </c>
      <c r="M60" s="9" t="n">
        <v>40725</v>
      </c>
      <c r="N60" s="10" t="n">
        <v>1.162911</v>
      </c>
      <c r="O60" s="11" t="n">
        <f aca="false">(N60/N61)-1</f>
        <v>0.0629170760688254</v>
      </c>
      <c r="Q60" s="4" t="n">
        <v>40725</v>
      </c>
      <c r="R60" s="8" t="n">
        <v>6.960433</v>
      </c>
      <c r="S60" s="11" t="n">
        <f aca="false">(R60/R61)-1</f>
        <v>-0.0397793561265785</v>
      </c>
    </row>
    <row r="61" customFormat="false" ht="15" hidden="false" customHeight="false" outlineLevel="0" collapsed="false">
      <c r="A61" s="4" t="n">
        <v>40695</v>
      </c>
      <c r="B61" s="5" t="n">
        <v>7.479747</v>
      </c>
      <c r="C61" s="6" t="n">
        <f aca="false">(B61/B62)-1</f>
        <v>-0.0222575946880126</v>
      </c>
      <c r="D61" s="2"/>
      <c r="E61" s="4" t="n">
        <v>40695</v>
      </c>
      <c r="F61" s="7" t="n">
        <v>7.400455</v>
      </c>
      <c r="G61" s="6" t="n">
        <f aca="false">(F61/F62)-1</f>
        <v>-0.016963901680118</v>
      </c>
      <c r="H61" s="2"/>
      <c r="I61" s="4" t="n">
        <v>40695</v>
      </c>
      <c r="J61" s="8" t="n">
        <v>35.589893</v>
      </c>
      <c r="K61" s="6" t="n">
        <f aca="false">(J61/J62)-1</f>
        <v>-0.0139060992515498</v>
      </c>
      <c r="M61" s="9" t="n">
        <v>40695</v>
      </c>
      <c r="N61" s="10" t="n">
        <v>1.094075</v>
      </c>
      <c r="O61" s="11" t="n">
        <f aca="false">(N61/N62)-1</f>
        <v>-0.0373134262693351</v>
      </c>
      <c r="Q61" s="4" t="n">
        <v>40695</v>
      </c>
      <c r="R61" s="8" t="n">
        <v>7.248785</v>
      </c>
      <c r="S61" s="11" t="n">
        <f aca="false">(R61/R62)-1</f>
        <v>-0.0176553533543884</v>
      </c>
    </row>
    <row r="62" customFormat="false" ht="15" hidden="false" customHeight="false" outlineLevel="0" collapsed="false">
      <c r="A62" s="4" t="n">
        <v>40664</v>
      </c>
      <c r="B62" s="5" t="n">
        <v>7.650018</v>
      </c>
      <c r="C62" s="6" t="n">
        <f aca="false">(B62/B63)-1</f>
        <v>0.000795401532560858</v>
      </c>
      <c r="E62" s="4" t="n">
        <v>40664</v>
      </c>
      <c r="F62" s="7" t="n">
        <v>7.528162</v>
      </c>
      <c r="G62" s="6" t="n">
        <f aca="false">(F62/F63)-1</f>
        <v>0.00517450778486106</v>
      </c>
      <c r="I62" s="4" t="n">
        <v>40664</v>
      </c>
      <c r="J62" s="8" t="n">
        <v>36.091789</v>
      </c>
      <c r="K62" s="6" t="n">
        <f aca="false">(J62/J63)-1</f>
        <v>-0.0166900753119764</v>
      </c>
      <c r="M62" s="9" t="n">
        <v>40664</v>
      </c>
      <c r="N62" s="10" t="n">
        <v>1.136481</v>
      </c>
      <c r="O62" s="11" t="n">
        <f aca="false">(N62/N63)-1</f>
        <v>-0.0218981431675883</v>
      </c>
      <c r="Q62" s="4" t="n">
        <v>40664</v>
      </c>
      <c r="R62" s="8" t="n">
        <v>7.379065</v>
      </c>
      <c r="S62" s="11" t="n">
        <f aca="false">(R62/R63)-1</f>
        <v>0.00601120140455858</v>
      </c>
    </row>
    <row r="63" customFormat="false" ht="15" hidden="false" customHeight="false" outlineLevel="0" collapsed="false">
      <c r="A63" s="4" t="n">
        <v>40634</v>
      </c>
      <c r="B63" s="5" t="n">
        <v>7.643938</v>
      </c>
      <c r="C63" s="6"/>
      <c r="E63" s="4" t="n">
        <v>40634</v>
      </c>
      <c r="F63" s="7" t="n">
        <v>7.489408</v>
      </c>
      <c r="I63" s="4" t="n">
        <v>40634</v>
      </c>
      <c r="J63" s="8" t="n">
        <v>36.704388</v>
      </c>
      <c r="K63" s="6"/>
      <c r="M63" s="9" t="n">
        <v>40634</v>
      </c>
      <c r="N63" s="10" t="n">
        <v>1.161925</v>
      </c>
      <c r="O63" s="11"/>
      <c r="Q63" s="4" t="n">
        <v>40634</v>
      </c>
      <c r="R63" s="8" t="n">
        <v>7.334973</v>
      </c>
      <c r="S63" s="12"/>
    </row>
    <row r="64" customFormat="false" ht="15" hidden="false" customHeight="false" outlineLevel="0" collapsed="false">
      <c r="C64" s="2"/>
      <c r="D64" s="2"/>
      <c r="G64" s="2"/>
      <c r="H64" s="2"/>
      <c r="K64" s="2"/>
    </row>
    <row r="65" customFormat="false" ht="15" hidden="false" customHeight="false" outlineLevel="0" collapsed="false">
      <c r="A65" s="13" t="s">
        <v>8</v>
      </c>
      <c r="B65" s="14" t="n">
        <f aca="false">AVERAGE(C3:C62)</f>
        <v>0.00244686236544068</v>
      </c>
      <c r="C65" s="2"/>
      <c r="D65" s="2"/>
      <c r="E65" s="13" t="s">
        <v>8</v>
      </c>
      <c r="F65" s="14" t="n">
        <f aca="false">AVEDEV(G3:G62)</f>
        <v>0.0206375934930237</v>
      </c>
      <c r="G65" s="2"/>
      <c r="H65" s="2"/>
      <c r="I65" s="13" t="s">
        <v>8</v>
      </c>
      <c r="J65" s="14" t="n">
        <f aca="false">AVERAGE(K3:K62)</f>
        <v>0.000966336641325416</v>
      </c>
      <c r="K65" s="2"/>
      <c r="M65" s="13" t="s">
        <v>8</v>
      </c>
      <c r="N65" s="14" t="n">
        <f aca="false">AVERAGE(O3:O62)</f>
        <v>-0.00317307852971841</v>
      </c>
      <c r="Q65" s="13" t="s">
        <v>8</v>
      </c>
      <c r="R65" s="14" t="n">
        <f aca="false">AVERAGE(S3:S62)</f>
        <v>0.00170375880840506</v>
      </c>
      <c r="U65" s="15" t="s">
        <v>9</v>
      </c>
      <c r="V65" s="15"/>
      <c r="W65" s="15"/>
      <c r="X65" s="15"/>
    </row>
    <row r="66" customFormat="false" ht="15" hidden="false" customHeight="false" outlineLevel="0" collapsed="false">
      <c r="A66" s="13" t="s">
        <v>10</v>
      </c>
      <c r="B66" s="16" t="n">
        <f aca="false">_xlfn.VAR.P(C3:C62)</f>
        <v>0.000698254460618246</v>
      </c>
      <c r="C66" s="2"/>
      <c r="D66" s="2"/>
      <c r="E66" s="13" t="s">
        <v>10</v>
      </c>
      <c r="F66" s="17" t="n">
        <f aca="false">_xlfn.VAR.P(G3:G62)</f>
        <v>0.000698187879941826</v>
      </c>
      <c r="G66" s="2"/>
      <c r="H66" s="2"/>
      <c r="I66" s="13" t="s">
        <v>10</v>
      </c>
      <c r="J66" s="17" t="n">
        <f aca="false">_xlfn.VAR.P(K3:K62)</f>
        <v>0.00152951929808227</v>
      </c>
      <c r="K66" s="2"/>
      <c r="M66" s="13" t="s">
        <v>10</v>
      </c>
      <c r="N66" s="17" t="n">
        <f aca="false">_xlfn.VAR.P(O3:O62)</f>
        <v>0.00141085469351908</v>
      </c>
      <c r="Q66" s="13" t="s">
        <v>10</v>
      </c>
      <c r="R66" s="17" t="n">
        <f aca="false">_xlfn.VAR.P(S3:S62)</f>
        <v>0.000687403553858577</v>
      </c>
      <c r="U66" s="18" t="s">
        <v>11</v>
      </c>
      <c r="V66" s="18" t="s">
        <v>12</v>
      </c>
      <c r="W66" s="18" t="s">
        <v>13</v>
      </c>
      <c r="X66" s="18" t="s">
        <v>14</v>
      </c>
      <c r="Y66" s="18" t="s">
        <v>15</v>
      </c>
    </row>
    <row r="67" customFormat="false" ht="15" hidden="false" customHeight="false" outlineLevel="0" collapsed="false">
      <c r="A67" s="13" t="s">
        <v>16</v>
      </c>
      <c r="B67" s="14" t="n">
        <f aca="false">SQRT(B66)</f>
        <v>0.0264245049266442</v>
      </c>
      <c r="C67" s="4"/>
      <c r="D67" s="2"/>
      <c r="E67" s="13" t="s">
        <v>16</v>
      </c>
      <c r="F67" s="14" t="n">
        <f aca="false">SQRT(F66)</f>
        <v>0.0264232450683451</v>
      </c>
      <c r="G67" s="2"/>
      <c r="H67" s="2"/>
      <c r="I67" s="13" t="s">
        <v>16</v>
      </c>
      <c r="J67" s="14" t="n">
        <f aca="false">SQRT(J66)</f>
        <v>0.0391090692561492</v>
      </c>
      <c r="M67" s="13" t="s">
        <v>16</v>
      </c>
      <c r="N67" s="14" t="n">
        <f aca="false">SQRT(N66)</f>
        <v>0.0375613457362629</v>
      </c>
      <c r="Q67" s="13" t="s">
        <v>16</v>
      </c>
      <c r="R67" s="14" t="n">
        <f aca="false">SQRT(R66)</f>
        <v>0.0262183819839931</v>
      </c>
      <c r="T67" s="18"/>
      <c r="U67" s="19" t="s">
        <v>0</v>
      </c>
      <c r="V67" s="19" t="s">
        <v>1</v>
      </c>
      <c r="W67" s="19" t="s">
        <v>2</v>
      </c>
      <c r="X67" s="19" t="s">
        <v>3</v>
      </c>
      <c r="Y67" s="19" t="s">
        <v>4</v>
      </c>
      <c r="Z67" s="19" t="s">
        <v>17</v>
      </c>
    </row>
    <row r="68" customFormat="false" ht="13.8" hidden="false" customHeight="false" outlineLevel="0" collapsed="false">
      <c r="A68" s="2" t="s">
        <v>18</v>
      </c>
      <c r="B68" s="20" t="n">
        <f aca="false">COVAR(C3:C59,G3:G59)</f>
        <v>0.000694124480540366</v>
      </c>
      <c r="C68" s="4"/>
      <c r="D68" s="2"/>
      <c r="E68" s="2" t="s">
        <v>19</v>
      </c>
      <c r="F68" s="20" t="n">
        <f aca="false">COVAR(C3:C62,G3:G62)</f>
        <v>0.000697662558940552</v>
      </c>
      <c r="G68" s="2"/>
      <c r="H68" s="2"/>
      <c r="I68" s="2" t="s">
        <v>20</v>
      </c>
      <c r="J68" s="20" t="n">
        <f aca="false">COVAR(C3:C62,K3:K62)</f>
        <v>0.00054303243366933</v>
      </c>
      <c r="M68" s="2" t="s">
        <v>21</v>
      </c>
      <c r="N68" s="21" t="n">
        <f aca="false">COVAR(C3:C62,O3:O62)</f>
        <v>0.000515421241296415</v>
      </c>
      <c r="Q68" s="2" t="s">
        <v>22</v>
      </c>
      <c r="R68" s="21" t="n">
        <f aca="false">COVAR(C3:C62,S3:S62)</f>
        <v>0.000691776956663505</v>
      </c>
      <c r="T68" s="19" t="s">
        <v>0</v>
      </c>
      <c r="U68" s="18" t="s">
        <v>23</v>
      </c>
      <c r="V68" s="18" t="s">
        <v>24</v>
      </c>
      <c r="W68" s="18" t="s">
        <v>25</v>
      </c>
      <c r="X68" s="18" t="s">
        <v>26</v>
      </c>
      <c r="Y68" s="18" t="s">
        <v>27</v>
      </c>
      <c r="Z68" s="18" t="s">
        <v>28</v>
      </c>
    </row>
    <row r="69" customFormat="false" ht="13.8" hidden="false" customHeight="false" outlineLevel="0" collapsed="false">
      <c r="A69" s="2" t="s">
        <v>29</v>
      </c>
      <c r="B69" s="20" t="n">
        <f aca="false">COVAR(C3:C59,K3:K59)</f>
        <v>0.000584930603060816</v>
      </c>
      <c r="C69" s="4"/>
      <c r="E69" s="2" t="s">
        <v>30</v>
      </c>
      <c r="F69" s="20" t="n">
        <f aca="false">COVAR(G3:G62,K3:K62)</f>
        <v>0.000540910439904036</v>
      </c>
      <c r="I69" s="2" t="s">
        <v>31</v>
      </c>
      <c r="J69" s="20" t="n">
        <f aca="false">COVAR(G3:G62,K3:K62)</f>
        <v>0.000540910439904036</v>
      </c>
      <c r="M69" s="2" t="s">
        <v>32</v>
      </c>
      <c r="N69" s="21" t="n">
        <f aca="false">COVAR(G3:G62,O3:O62)</f>
        <v>0.000511472892599432</v>
      </c>
      <c r="Q69" s="2" t="s">
        <v>33</v>
      </c>
      <c r="R69" s="21" t="n">
        <f aca="false">COVAR(G3:G62,S3:S62)</f>
        <v>0.000692309172462688</v>
      </c>
      <c r="T69" s="19" t="s">
        <v>1</v>
      </c>
      <c r="U69" s="18" t="s">
        <v>34</v>
      </c>
      <c r="V69" s="18" t="s">
        <v>35</v>
      </c>
      <c r="W69" s="18" t="s">
        <v>36</v>
      </c>
      <c r="X69" s="18" t="s">
        <v>37</v>
      </c>
      <c r="Y69" s="18" t="s">
        <v>38</v>
      </c>
      <c r="Z69" s="18" t="s">
        <v>28</v>
      </c>
    </row>
    <row r="70" customFormat="false" ht="15" hidden="false" customHeight="false" outlineLevel="0" collapsed="false">
      <c r="A70" s="2" t="s">
        <v>39</v>
      </c>
      <c r="B70" s="22" t="n">
        <f aca="false">COVAR(C3:C62,O3:O62)</f>
        <v>0.000515421241296415</v>
      </c>
      <c r="C70" s="4"/>
      <c r="E70" s="2" t="s">
        <v>40</v>
      </c>
      <c r="F70" s="21" t="n">
        <f aca="false">COVAR(G3:G62,O3:O62)</f>
        <v>0.000511472892599432</v>
      </c>
      <c r="I70" s="13" t="s">
        <v>41</v>
      </c>
      <c r="J70" s="21" t="n">
        <f aca="false">COVAR(K3:K62,O3:O62)</f>
        <v>0.00127306070275063</v>
      </c>
      <c r="M70" s="2" t="s">
        <v>42</v>
      </c>
      <c r="N70" s="21" t="n">
        <f aca="false">COVAR(O3:O62,K3:K62)</f>
        <v>0.00127306070275063</v>
      </c>
      <c r="Q70" s="2" t="s">
        <v>43</v>
      </c>
      <c r="R70" s="21" t="n">
        <f aca="false">COVAR(S3:S62,K3:K62)</f>
        <v>0.000535066642346535</v>
      </c>
      <c r="T70" s="19" t="s">
        <v>2</v>
      </c>
      <c r="U70" s="18" t="s">
        <v>44</v>
      </c>
      <c r="V70" s="18" t="s">
        <v>45</v>
      </c>
      <c r="W70" s="18" t="s">
        <v>46</v>
      </c>
      <c r="X70" s="18" t="s">
        <v>47</v>
      </c>
      <c r="Y70" s="18" t="s">
        <v>48</v>
      </c>
      <c r="Z70" s="18" t="s">
        <v>28</v>
      </c>
    </row>
    <row r="71" customFormat="false" ht="15" hidden="false" customHeight="false" outlineLevel="0" collapsed="false">
      <c r="A71" s="2" t="s">
        <v>49</v>
      </c>
      <c r="B71" s="0" t="n">
        <f aca="false">COVAR(C3:C62,S3:S62)</f>
        <v>0.000691776956663505</v>
      </c>
      <c r="C71" s="4"/>
      <c r="E71" s="2" t="s">
        <v>50</v>
      </c>
      <c r="F71" s="21" t="n">
        <f aca="false">COVAR(G3:G62,S3:S62)</f>
        <v>0.000692309172462688</v>
      </c>
      <c r="I71" s="13" t="s">
        <v>51</v>
      </c>
      <c r="J71" s="21" t="n">
        <f aca="false">COVAR(K3:K62,S3:S62)</f>
        <v>0.000535066642346535</v>
      </c>
      <c r="M71" s="2" t="s">
        <v>52</v>
      </c>
      <c r="N71" s="21" t="n">
        <f aca="false">COVAR(O3:O62,S3:S62)</f>
        <v>0.000506700083323011</v>
      </c>
      <c r="Q71" s="2" t="s">
        <v>53</v>
      </c>
      <c r="R71" s="21" t="n">
        <f aca="false">COVAR(S3:S62,O3:O62)</f>
        <v>0.000506700083323011</v>
      </c>
      <c r="T71" s="19" t="s">
        <v>3</v>
      </c>
      <c r="U71" s="18" t="s">
        <v>54</v>
      </c>
      <c r="V71" s="18" t="s">
        <v>55</v>
      </c>
      <c r="W71" s="18" t="s">
        <v>56</v>
      </c>
      <c r="X71" s="18" t="s">
        <v>57</v>
      </c>
      <c r="Y71" s="18" t="s">
        <v>58</v>
      </c>
      <c r="Z71" s="18" t="s">
        <v>28</v>
      </c>
    </row>
    <row r="72" customFormat="false" ht="13.8" hidden="false" customHeight="false" outlineLevel="0" collapsed="false">
      <c r="C72" s="4"/>
      <c r="T72" s="19" t="s">
        <v>4</v>
      </c>
      <c r="U72" s="18" t="s">
        <v>59</v>
      </c>
      <c r="V72" s="18" t="s">
        <v>60</v>
      </c>
      <c r="W72" s="18" t="s">
        <v>61</v>
      </c>
      <c r="X72" s="18" t="s">
        <v>62</v>
      </c>
      <c r="Y72" s="18" t="s">
        <v>63</v>
      </c>
      <c r="Z72" s="18" t="s">
        <v>28</v>
      </c>
    </row>
    <row r="73" customFormat="false" ht="13.8" hidden="false" customHeight="false" outlineLevel="0" collapsed="false">
      <c r="C73" s="4"/>
      <c r="Y73" s="19" t="s">
        <v>17</v>
      </c>
      <c r="Z73" s="18" t="s">
        <v>64</v>
      </c>
    </row>
    <row r="74" customFormat="false" ht="15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</sheetData>
  <mergeCells count="6">
    <mergeCell ref="A1:C1"/>
    <mergeCell ref="E1:G1"/>
    <mergeCell ref="I1:K1"/>
    <mergeCell ref="M1:O1"/>
    <mergeCell ref="Q1:S1"/>
    <mergeCell ref="U65:X6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1.3418367346939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1.3418367346939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385</TotalTime>
  <Application>LibreOffice/5.2.1.2$Windows_x86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es-AR</dc:language>
  <cp:lastModifiedBy/>
  <dcterms:modified xsi:type="dcterms:W3CDTF">2018-11-02T22:06:38Z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nfo 1">
    <vt:lpwstr/>
  </property>
  <property fmtid="{D5CDD505-2E9C-101B-9397-08002B2CF9AE}" pid="6" name="Info 2">
    <vt:lpwstr/>
  </property>
  <property fmtid="{D5CDD505-2E9C-101B-9397-08002B2CF9AE}" pid="7" name="Info 3">
    <vt:lpwstr/>
  </property>
  <property fmtid="{D5CDD505-2E9C-101B-9397-08002B2CF9AE}" pid="8" name="Info 4">
    <vt:lpwstr/>
  </property>
  <property fmtid="{D5CDD505-2E9C-101B-9397-08002B2CF9AE}" pid="9" name="LinksUpToDate">
    <vt:bool>0</vt:bool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