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34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11" i="1"/>
  <c r="J12" i="1"/>
  <c r="J13" i="1"/>
  <c r="J14" i="1"/>
  <c r="J15" i="1"/>
  <c r="J16" i="1"/>
  <c r="J17" i="1"/>
  <c r="J18" i="1"/>
  <c r="J10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3" i="1"/>
  <c r="E3" i="1"/>
  <c r="G22" i="1"/>
  <c r="G23" i="1"/>
  <c r="G24" i="1"/>
  <c r="G20" i="1"/>
  <c r="G21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3" i="1"/>
</calcChain>
</file>

<file path=xl/comments1.xml><?xml version="1.0" encoding="utf-8"?>
<comments xmlns="http://schemas.openxmlformats.org/spreadsheetml/2006/main">
  <authors>
    <author>Lorenzo Cioni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Numero di cluster con precisione 100% (che contengono parole uguali)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Elementi contenuti all'interno di cluster con precisione al 100%
</t>
        </r>
      </text>
    </comment>
  </commentList>
</comments>
</file>

<file path=xl/sharedStrings.xml><?xml version="1.0" encoding="utf-8"?>
<sst xmlns="http://schemas.openxmlformats.org/spreadsheetml/2006/main" count="36" uniqueCount="33">
  <si>
    <t>Numero clusters</t>
  </si>
  <si>
    <t>Media elementi per cluster</t>
  </si>
  <si>
    <t>Tempo di esecuzione (s)</t>
  </si>
  <si>
    <t>Precisione (%)</t>
  </si>
  <si>
    <t>Precisione media (%)</t>
  </si>
  <si>
    <t>200 immagini (LCS)</t>
  </si>
  <si>
    <t>200 immagini (LCS e L1)</t>
  </si>
  <si>
    <t>100 immagini (LCS)</t>
  </si>
  <si>
    <t>100 immagini (LCS e L1)</t>
  </si>
  <si>
    <t>Numero scansioni</t>
  </si>
  <si>
    <t>700 scansioni (LCS e L1)</t>
  </si>
  <si>
    <t>700 scansioni (L1)</t>
  </si>
  <si>
    <t>700 scansioni (LCS)</t>
  </si>
  <si>
    <t>Tempo calcolo distanze (s)</t>
  </si>
  <si>
    <t>Numero cluster corretti</t>
  </si>
  <si>
    <t>Numero elementi corretti</t>
  </si>
  <si>
    <t>16 scansioni (LCS e L1)</t>
  </si>
  <si>
    <t>16 scansioni (LCS)</t>
  </si>
  <si>
    <t>16 scansioni (L1)</t>
  </si>
  <si>
    <t>32 scansioni (LCS e L1)</t>
  </si>
  <si>
    <t>Tempo estrazione features (s)</t>
  </si>
  <si>
    <t>32 scansioni (L1)</t>
  </si>
  <si>
    <t>32 scansioni (LCS)</t>
  </si>
  <si>
    <t>80 scansioni (LCS e L1)</t>
  </si>
  <si>
    <t>80 scansioni (LCS)</t>
  </si>
  <si>
    <t>80 scansioni (L1)</t>
  </si>
  <si>
    <t>160 scansioni (L1)</t>
  </si>
  <si>
    <t>160 scansioni (LCS)</t>
  </si>
  <si>
    <t>160 scansioni (LCS e L1)</t>
  </si>
  <si>
    <t>Parole estratte (%)</t>
  </si>
  <si>
    <t>Parole estratte</t>
  </si>
  <si>
    <t>Parole stimate</t>
  </si>
  <si>
    <t>Tempo clustering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</si>
</sst>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7" fontId="0" fillId="0" borderId="0" xfId="0" applyNumberFormat="1" applyAlignment="1">
      <alignment horizontal="center" vertical="center"/>
    </xf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1"/>
  <sheetViews>
    <sheetView tabSelected="1" workbookViewId="0">
      <selection activeCell="P15" sqref="P15"/>
    </sheetView>
  </sheetViews>
  <sheetFormatPr baseColWidth="10" defaultRowHeight="15" x14ac:dyDescent="0"/>
  <cols>
    <col min="1" max="1" width="22.5" style="1" customWidth="1"/>
    <col min="2" max="2" width="16.1640625" style="1" bestFit="1" customWidth="1"/>
    <col min="3" max="3" width="14.1640625" style="1" customWidth="1"/>
    <col min="4" max="4" width="14.5" style="1" customWidth="1"/>
    <col min="5" max="5" width="17.6640625" style="1" customWidth="1"/>
    <col min="6" max="6" width="15.33203125" style="1" customWidth="1"/>
    <col min="7" max="7" width="23.6640625" style="1" customWidth="1"/>
    <col min="8" max="8" width="25.83203125" style="1" customWidth="1"/>
    <col min="9" max="9" width="24.33203125" style="1" customWidth="1"/>
    <col min="10" max="10" width="19.6640625" style="1" customWidth="1"/>
    <col min="11" max="11" width="23.33203125" style="1" customWidth="1"/>
    <col min="12" max="12" width="20.83203125" style="1" bestFit="1" customWidth="1"/>
    <col min="13" max="13" width="23.83203125" style="1" customWidth="1"/>
    <col min="14" max="14" width="19.1640625" style="1" customWidth="1"/>
    <col min="15" max="15" width="13.33203125" style="1" customWidth="1"/>
    <col min="16" max="16384" width="10.83203125" style="1"/>
  </cols>
  <sheetData>
    <row r="2" spans="1:17" s="7" customFormat="1" ht="29" customHeight="1">
      <c r="A2" s="6"/>
      <c r="B2" s="2" t="s">
        <v>9</v>
      </c>
      <c r="C2" s="2" t="s">
        <v>31</v>
      </c>
      <c r="D2" s="2" t="s">
        <v>30</v>
      </c>
      <c r="E2" s="2" t="s">
        <v>29</v>
      </c>
      <c r="F2" s="2" t="s">
        <v>0</v>
      </c>
      <c r="G2" s="2" t="s">
        <v>1</v>
      </c>
      <c r="H2" s="2" t="s">
        <v>20</v>
      </c>
      <c r="I2" s="2" t="s">
        <v>13</v>
      </c>
      <c r="J2" s="2" t="s">
        <v>32</v>
      </c>
      <c r="K2" s="2" t="s">
        <v>2</v>
      </c>
      <c r="L2" s="2" t="s">
        <v>14</v>
      </c>
      <c r="M2" s="2" t="s">
        <v>15</v>
      </c>
      <c r="N2" s="2" t="s">
        <v>4</v>
      </c>
      <c r="O2" s="2" t="s">
        <v>3</v>
      </c>
    </row>
    <row r="3" spans="1:17" ht="19" customHeight="1">
      <c r="A3" s="1" t="s">
        <v>10</v>
      </c>
      <c r="B3" s="1">
        <v>700</v>
      </c>
      <c r="C3" s="4">
        <f>B3*50</f>
        <v>35000</v>
      </c>
      <c r="D3" s="4">
        <v>18146</v>
      </c>
      <c r="E3" s="5">
        <f>(D3)/C3</f>
        <v>0.51845714285714284</v>
      </c>
      <c r="F3" s="4">
        <v>2706</v>
      </c>
      <c r="G3" s="3">
        <f>D3/F3</f>
        <v>6.7058388765705841</v>
      </c>
      <c r="H3" s="3"/>
      <c r="I3" s="3"/>
      <c r="J3" s="3"/>
      <c r="K3" s="3">
        <v>91303.5</v>
      </c>
      <c r="L3" s="4"/>
      <c r="M3" s="4"/>
      <c r="N3" s="5">
        <v>0.87560000000000004</v>
      </c>
      <c r="O3" s="5">
        <v>0.76300000000000001</v>
      </c>
    </row>
    <row r="4" spans="1:17" ht="19" customHeight="1">
      <c r="A4" s="1" t="s">
        <v>11</v>
      </c>
      <c r="B4" s="1">
        <v>700</v>
      </c>
      <c r="C4" s="4">
        <f t="shared" ref="C4:C17" si="0">B4*50</f>
        <v>35000</v>
      </c>
      <c r="D4" s="4">
        <v>18146</v>
      </c>
      <c r="E4" s="5">
        <f t="shared" ref="E4:E24" si="1">(D4)/C4</f>
        <v>0.51845714285714284</v>
      </c>
      <c r="F4" s="4">
        <v>2184</v>
      </c>
      <c r="G4" s="3">
        <f t="shared" ref="G4:G24" si="2">D4/F4</f>
        <v>8.3086080586080584</v>
      </c>
      <c r="H4" s="3"/>
      <c r="I4" s="3"/>
      <c r="J4" s="3"/>
      <c r="K4" s="3">
        <v>23761.3</v>
      </c>
      <c r="L4" s="4"/>
      <c r="M4" s="4"/>
      <c r="N4" s="5">
        <v>0.8417</v>
      </c>
      <c r="O4" s="5">
        <v>0.68530000000000002</v>
      </c>
    </row>
    <row r="5" spans="1:17" ht="19" customHeight="1">
      <c r="A5" s="1" t="s">
        <v>12</v>
      </c>
      <c r="B5" s="1">
        <v>700</v>
      </c>
      <c r="C5" s="4">
        <f t="shared" si="0"/>
        <v>35000</v>
      </c>
      <c r="D5" s="4">
        <v>18146</v>
      </c>
      <c r="E5" s="5">
        <f t="shared" si="1"/>
        <v>0.51845714285714284</v>
      </c>
      <c r="F5" s="4">
        <v>2653</v>
      </c>
      <c r="G5" s="3">
        <f t="shared" si="2"/>
        <v>6.8398039954768191</v>
      </c>
      <c r="H5" s="3"/>
      <c r="I5" s="3"/>
      <c r="J5" s="3"/>
      <c r="K5" s="3">
        <v>84992.5</v>
      </c>
      <c r="L5" s="4"/>
      <c r="M5" s="4"/>
      <c r="N5" s="5">
        <v>88.05</v>
      </c>
      <c r="O5" s="5">
        <v>73.47</v>
      </c>
    </row>
    <row r="6" spans="1:17" ht="19" customHeight="1">
      <c r="A6" s="1" t="s">
        <v>5</v>
      </c>
      <c r="B6" s="1">
        <v>200</v>
      </c>
      <c r="C6" s="4">
        <f t="shared" si="0"/>
        <v>10000</v>
      </c>
      <c r="D6" s="4">
        <v>5050</v>
      </c>
      <c r="E6" s="5">
        <f t="shared" si="1"/>
        <v>0.505</v>
      </c>
      <c r="F6" s="4">
        <v>270</v>
      </c>
      <c r="G6" s="3">
        <f t="shared" si="2"/>
        <v>18.703703703703702</v>
      </c>
      <c r="H6" s="3"/>
      <c r="I6" s="3"/>
      <c r="J6" s="3"/>
      <c r="K6" s="3">
        <v>6120.27</v>
      </c>
      <c r="L6" s="4"/>
      <c r="M6" s="4"/>
      <c r="N6" s="5">
        <v>74.08</v>
      </c>
      <c r="O6" s="5">
        <v>70.48</v>
      </c>
    </row>
    <row r="7" spans="1:17" ht="19" customHeight="1">
      <c r="A7" s="1" t="s">
        <v>6</v>
      </c>
      <c r="B7" s="1">
        <v>200</v>
      </c>
      <c r="C7" s="4">
        <f t="shared" si="0"/>
        <v>10000</v>
      </c>
      <c r="D7" s="4">
        <v>5050</v>
      </c>
      <c r="E7" s="5">
        <f t="shared" si="1"/>
        <v>0.505</v>
      </c>
      <c r="F7" s="4">
        <v>270</v>
      </c>
      <c r="G7" s="3">
        <f t="shared" si="2"/>
        <v>18.703703703703702</v>
      </c>
      <c r="H7" s="3"/>
      <c r="I7" s="3"/>
      <c r="J7" s="3"/>
      <c r="K7" s="3">
        <v>6440.03</v>
      </c>
      <c r="L7" s="4"/>
      <c r="M7" s="4"/>
      <c r="N7" s="5">
        <v>73.790000000000006</v>
      </c>
      <c r="O7" s="5">
        <v>72</v>
      </c>
    </row>
    <row r="8" spans="1:17" ht="19" customHeight="1">
      <c r="A8" s="1" t="s">
        <v>7</v>
      </c>
      <c r="B8" s="1">
        <v>100</v>
      </c>
      <c r="C8" s="4">
        <f t="shared" si="0"/>
        <v>5000</v>
      </c>
      <c r="D8" s="4">
        <v>2350</v>
      </c>
      <c r="E8" s="5">
        <f t="shared" si="1"/>
        <v>0.47</v>
      </c>
      <c r="F8" s="4">
        <v>138</v>
      </c>
      <c r="G8" s="3">
        <f t="shared" si="2"/>
        <v>17.028985507246375</v>
      </c>
      <c r="H8" s="3"/>
      <c r="I8" s="3"/>
      <c r="J8" s="3"/>
      <c r="K8" s="3">
        <v>1660.23</v>
      </c>
      <c r="L8" s="4"/>
      <c r="M8" s="4"/>
      <c r="N8" s="5">
        <v>67.22</v>
      </c>
      <c r="O8" s="5">
        <v>65.61</v>
      </c>
    </row>
    <row r="9" spans="1:17" ht="19" customHeight="1">
      <c r="A9" s="1" t="s">
        <v>8</v>
      </c>
      <c r="B9" s="1">
        <v>100</v>
      </c>
      <c r="C9" s="4">
        <f t="shared" si="0"/>
        <v>5000</v>
      </c>
      <c r="D9" s="4">
        <v>2350</v>
      </c>
      <c r="E9" s="5">
        <f t="shared" si="1"/>
        <v>0.47</v>
      </c>
      <c r="F9" s="4">
        <v>132</v>
      </c>
      <c r="G9" s="3">
        <f t="shared" si="2"/>
        <v>17.803030303030305</v>
      </c>
      <c r="H9" s="3"/>
      <c r="I9" s="3"/>
      <c r="J9" s="3"/>
      <c r="K9" s="3">
        <v>2326.5300000000002</v>
      </c>
      <c r="L9" s="4"/>
      <c r="M9" s="4"/>
      <c r="N9" s="5">
        <v>67.150000000000006</v>
      </c>
      <c r="O9" s="5">
        <v>65.36</v>
      </c>
    </row>
    <row r="10" spans="1:17" ht="19" customHeight="1">
      <c r="A10" s="1" t="s">
        <v>16</v>
      </c>
      <c r="B10" s="1">
        <v>16</v>
      </c>
      <c r="C10" s="4">
        <f t="shared" si="0"/>
        <v>800</v>
      </c>
      <c r="D10" s="4">
        <v>550</v>
      </c>
      <c r="E10" s="5">
        <f t="shared" si="1"/>
        <v>0.6875</v>
      </c>
      <c r="F10" s="4">
        <v>66</v>
      </c>
      <c r="G10" s="3">
        <f t="shared" si="2"/>
        <v>8.3333333333333339</v>
      </c>
      <c r="H10" s="3">
        <v>6.84</v>
      </c>
      <c r="I10" s="3">
        <v>37.72</v>
      </c>
      <c r="J10" s="3">
        <f>K10-I10-H10</f>
        <v>2.8499999999999979</v>
      </c>
      <c r="K10" s="3">
        <v>47.41</v>
      </c>
      <c r="L10" s="4">
        <v>25</v>
      </c>
      <c r="M10" s="4">
        <v>45</v>
      </c>
      <c r="N10" s="5">
        <v>0.74370000000000003</v>
      </c>
      <c r="O10" s="5">
        <v>0.62909999999999999</v>
      </c>
    </row>
    <row r="11" spans="1:17" ht="19" customHeight="1">
      <c r="A11" s="1" t="s">
        <v>17</v>
      </c>
      <c r="B11" s="1">
        <v>16</v>
      </c>
      <c r="C11" s="4">
        <f t="shared" si="0"/>
        <v>800</v>
      </c>
      <c r="D11" s="4">
        <v>550</v>
      </c>
      <c r="E11" s="5">
        <f t="shared" si="1"/>
        <v>0.6875</v>
      </c>
      <c r="F11" s="4">
        <v>71</v>
      </c>
      <c r="G11" s="3">
        <f t="shared" si="2"/>
        <v>7.746478873239437</v>
      </c>
      <c r="H11" s="3">
        <v>6.84</v>
      </c>
      <c r="I11" s="3">
        <v>34.4</v>
      </c>
      <c r="J11" s="3">
        <f t="shared" ref="J11:J24" si="3">K11-I11-H11</f>
        <v>3.1500000000000021</v>
      </c>
      <c r="K11" s="3">
        <v>44.39</v>
      </c>
      <c r="L11" s="4">
        <v>33</v>
      </c>
      <c r="M11" s="4">
        <v>44</v>
      </c>
      <c r="N11" s="5">
        <v>0.76559999999999995</v>
      </c>
      <c r="O11" s="5">
        <v>0.6</v>
      </c>
      <c r="Q11" s="8"/>
    </row>
    <row r="12" spans="1:17" ht="19" customHeight="1">
      <c r="A12" s="1" t="s">
        <v>18</v>
      </c>
      <c r="B12" s="1">
        <v>16</v>
      </c>
      <c r="C12" s="4">
        <f t="shared" si="0"/>
        <v>800</v>
      </c>
      <c r="D12" s="4">
        <v>550</v>
      </c>
      <c r="E12" s="5">
        <f t="shared" si="1"/>
        <v>0.6875</v>
      </c>
      <c r="F12" s="4">
        <v>55</v>
      </c>
      <c r="G12" s="3">
        <f t="shared" si="2"/>
        <v>10</v>
      </c>
      <c r="H12" s="3">
        <v>6.81</v>
      </c>
      <c r="I12" s="3">
        <v>5.0199999999999996</v>
      </c>
      <c r="J12" s="3">
        <f t="shared" si="3"/>
        <v>3.6900000000000004</v>
      </c>
      <c r="K12" s="3">
        <v>15.52</v>
      </c>
      <c r="L12" s="4">
        <v>12</v>
      </c>
      <c r="M12" s="4">
        <v>18</v>
      </c>
      <c r="N12" s="5">
        <v>0.65059999999999996</v>
      </c>
      <c r="O12" s="5">
        <v>0.57999999999999996</v>
      </c>
    </row>
    <row r="13" spans="1:17" ht="19" customHeight="1">
      <c r="A13" s="1" t="s">
        <v>21</v>
      </c>
      <c r="B13" s="1">
        <v>32</v>
      </c>
      <c r="C13" s="4">
        <f t="shared" si="0"/>
        <v>1600</v>
      </c>
      <c r="D13" s="4">
        <v>800</v>
      </c>
      <c r="E13" s="5">
        <f t="shared" si="1"/>
        <v>0.5</v>
      </c>
      <c r="F13" s="4">
        <v>67</v>
      </c>
      <c r="G13" s="3">
        <f t="shared" si="2"/>
        <v>11.940298507462687</v>
      </c>
      <c r="H13" s="3">
        <v>11.54</v>
      </c>
      <c r="I13" s="3">
        <v>7.22</v>
      </c>
      <c r="J13" s="3">
        <f t="shared" si="3"/>
        <v>19.82</v>
      </c>
      <c r="K13" s="3">
        <v>38.58</v>
      </c>
      <c r="L13" s="4">
        <v>11</v>
      </c>
      <c r="M13" s="4">
        <v>11</v>
      </c>
      <c r="N13" s="5">
        <v>0.59850000000000003</v>
      </c>
      <c r="O13" s="5">
        <v>0.52869999999999995</v>
      </c>
    </row>
    <row r="14" spans="1:17" ht="19" customHeight="1">
      <c r="A14" s="1" t="s">
        <v>22</v>
      </c>
      <c r="B14" s="1">
        <v>32</v>
      </c>
      <c r="C14" s="4">
        <f t="shared" si="0"/>
        <v>1600</v>
      </c>
      <c r="D14" s="4">
        <v>800</v>
      </c>
      <c r="E14" s="5">
        <f t="shared" si="1"/>
        <v>0.5</v>
      </c>
      <c r="F14" s="4">
        <v>92</v>
      </c>
      <c r="G14" s="3">
        <f t="shared" si="2"/>
        <v>8.695652173913043</v>
      </c>
      <c r="H14" s="3">
        <v>11.27</v>
      </c>
      <c r="I14" s="3">
        <v>74.72</v>
      </c>
      <c r="J14" s="3">
        <f t="shared" si="3"/>
        <v>8.5500000000000078</v>
      </c>
      <c r="K14" s="3">
        <v>94.54</v>
      </c>
      <c r="L14" s="4">
        <v>39</v>
      </c>
      <c r="M14" s="4">
        <v>48</v>
      </c>
      <c r="N14" s="5">
        <v>0.72970000000000002</v>
      </c>
      <c r="O14" s="5">
        <v>0.55500000000000005</v>
      </c>
    </row>
    <row r="15" spans="1:17" ht="19" customHeight="1">
      <c r="A15" s="1" t="s">
        <v>19</v>
      </c>
      <c r="B15" s="1">
        <v>32</v>
      </c>
      <c r="C15" s="4">
        <f t="shared" si="0"/>
        <v>1600</v>
      </c>
      <c r="D15" s="4">
        <v>800</v>
      </c>
      <c r="E15" s="5">
        <f t="shared" si="1"/>
        <v>0.5</v>
      </c>
      <c r="F15" s="4">
        <v>86</v>
      </c>
      <c r="G15" s="3">
        <f t="shared" si="2"/>
        <v>9.3023255813953494</v>
      </c>
      <c r="H15" s="3">
        <v>11.34</v>
      </c>
      <c r="I15" s="3">
        <v>89.96</v>
      </c>
      <c r="J15" s="3">
        <f t="shared" si="3"/>
        <v>11.600000000000012</v>
      </c>
      <c r="K15" s="3">
        <v>112.9</v>
      </c>
      <c r="L15" s="4">
        <v>32</v>
      </c>
      <c r="M15" s="4">
        <v>43</v>
      </c>
      <c r="N15" s="5">
        <v>0.70189999999999997</v>
      </c>
      <c r="O15" s="5">
        <v>0.5625</v>
      </c>
    </row>
    <row r="16" spans="1:17" ht="19" customHeight="1">
      <c r="A16" s="1" t="s">
        <v>23</v>
      </c>
      <c r="B16" s="1">
        <v>80</v>
      </c>
      <c r="C16" s="4">
        <f t="shared" si="0"/>
        <v>4000</v>
      </c>
      <c r="D16" s="4">
        <v>2350</v>
      </c>
      <c r="E16" s="5">
        <f t="shared" si="1"/>
        <v>0.58750000000000002</v>
      </c>
      <c r="F16" s="4">
        <v>199</v>
      </c>
      <c r="G16" s="3">
        <f t="shared" si="2"/>
        <v>11.809045226130653</v>
      </c>
      <c r="H16" s="3">
        <v>34.700000000000003</v>
      </c>
      <c r="I16" s="3">
        <v>1070.92</v>
      </c>
      <c r="J16" s="3">
        <f t="shared" si="3"/>
        <v>97.659999999999897</v>
      </c>
      <c r="K16" s="3">
        <v>1203.28</v>
      </c>
      <c r="L16" s="4">
        <v>77</v>
      </c>
      <c r="M16" s="4">
        <v>316</v>
      </c>
      <c r="N16" s="5">
        <v>0.78010000000000002</v>
      </c>
      <c r="O16" s="5">
        <v>0.71160000000000001</v>
      </c>
    </row>
    <row r="17" spans="1:15" ht="19" customHeight="1">
      <c r="A17" s="1" t="s">
        <v>24</v>
      </c>
      <c r="B17" s="1">
        <v>80</v>
      </c>
      <c r="C17" s="4">
        <f t="shared" si="0"/>
        <v>4000</v>
      </c>
      <c r="D17" s="4">
        <v>2350</v>
      </c>
      <c r="E17" s="5">
        <f t="shared" si="1"/>
        <v>0.58750000000000002</v>
      </c>
      <c r="F17" s="4">
        <v>189</v>
      </c>
      <c r="G17" s="3">
        <f t="shared" si="2"/>
        <v>12.433862433862434</v>
      </c>
      <c r="H17" s="3">
        <v>35.130000000000003</v>
      </c>
      <c r="I17" s="3">
        <v>1002.63</v>
      </c>
      <c r="J17" s="3">
        <f t="shared" si="3"/>
        <v>131.96000000000004</v>
      </c>
      <c r="K17" s="3">
        <v>1169.72</v>
      </c>
      <c r="L17" s="4">
        <v>78</v>
      </c>
      <c r="M17" s="4">
        <v>265</v>
      </c>
      <c r="N17" s="5">
        <v>0.75090000000000001</v>
      </c>
      <c r="O17" s="5">
        <v>0.67490000000000006</v>
      </c>
    </row>
    <row r="18" spans="1:15" ht="19" customHeight="1">
      <c r="A18" s="1" t="s">
        <v>25</v>
      </c>
      <c r="B18" s="1">
        <v>80</v>
      </c>
      <c r="C18" s="4">
        <f>B18*50</f>
        <v>4000</v>
      </c>
      <c r="D18" s="4">
        <v>2350</v>
      </c>
      <c r="E18" s="5">
        <f t="shared" si="1"/>
        <v>0.58750000000000002</v>
      </c>
      <c r="F18" s="4">
        <v>173</v>
      </c>
      <c r="G18" s="3">
        <f>D18/F18</f>
        <v>13.583815028901734</v>
      </c>
      <c r="H18" s="3">
        <v>33.65</v>
      </c>
      <c r="I18" s="3">
        <v>69</v>
      </c>
      <c r="J18" s="3">
        <f t="shared" si="3"/>
        <v>118.38</v>
      </c>
      <c r="K18" s="3">
        <v>221.03</v>
      </c>
      <c r="L18" s="4">
        <v>39</v>
      </c>
      <c r="M18" s="4">
        <v>172</v>
      </c>
      <c r="N18" s="5">
        <v>0.69030000000000002</v>
      </c>
      <c r="O18" s="5">
        <v>0.63649999999999995</v>
      </c>
    </row>
    <row r="19" spans="1:15" ht="19" customHeight="1">
      <c r="A19" s="1" t="s">
        <v>26</v>
      </c>
      <c r="B19" s="1">
        <v>160</v>
      </c>
      <c r="C19" s="4">
        <f t="shared" ref="C19:C24" si="4">B19*50</f>
        <v>8000</v>
      </c>
      <c r="D19" s="4"/>
      <c r="E19" s="5">
        <f t="shared" si="1"/>
        <v>0</v>
      </c>
      <c r="F19" s="4"/>
      <c r="G19" s="3" t="e">
        <f t="shared" si="2"/>
        <v>#DIV/0!</v>
      </c>
      <c r="H19" s="3"/>
      <c r="I19" s="3"/>
      <c r="J19" s="3">
        <f t="shared" si="3"/>
        <v>0</v>
      </c>
      <c r="K19" s="3"/>
      <c r="L19" s="4"/>
      <c r="M19" s="4"/>
      <c r="N19" s="5"/>
      <c r="O19" s="5"/>
    </row>
    <row r="20" spans="1:15" ht="19" customHeight="1">
      <c r="A20" s="1" t="s">
        <v>27</v>
      </c>
      <c r="B20" s="1">
        <v>160</v>
      </c>
      <c r="C20" s="4">
        <f t="shared" si="4"/>
        <v>8000</v>
      </c>
      <c r="D20" s="3"/>
      <c r="E20" s="5">
        <f t="shared" si="1"/>
        <v>0</v>
      </c>
      <c r="F20" s="3"/>
      <c r="G20" s="3" t="e">
        <f t="shared" si="2"/>
        <v>#DIV/0!</v>
      </c>
      <c r="H20" s="3"/>
      <c r="I20" s="3"/>
      <c r="J20" s="3">
        <f t="shared" si="3"/>
        <v>0</v>
      </c>
      <c r="K20" s="3"/>
      <c r="L20" s="4"/>
      <c r="M20" s="4"/>
      <c r="N20" s="5"/>
      <c r="O20" s="5"/>
    </row>
    <row r="21" spans="1:15" ht="19" customHeight="1">
      <c r="A21" s="1" t="s">
        <v>28</v>
      </c>
      <c r="B21" s="1">
        <v>160</v>
      </c>
      <c r="C21" s="4">
        <f t="shared" si="4"/>
        <v>8000</v>
      </c>
      <c r="D21" s="3"/>
      <c r="E21" s="5">
        <f t="shared" si="1"/>
        <v>0</v>
      </c>
      <c r="F21" s="3"/>
      <c r="G21" s="3" t="e">
        <f t="shared" si="2"/>
        <v>#DIV/0!</v>
      </c>
      <c r="H21" s="3"/>
      <c r="I21" s="3"/>
      <c r="J21" s="3">
        <f t="shared" si="3"/>
        <v>0</v>
      </c>
      <c r="K21" s="3"/>
      <c r="L21" s="4"/>
      <c r="M21" s="4"/>
      <c r="N21" s="5"/>
      <c r="O21" s="5"/>
    </row>
    <row r="22" spans="1:15" ht="19" customHeight="1">
      <c r="A22" s="1" t="s">
        <v>11</v>
      </c>
      <c r="B22" s="1">
        <v>700</v>
      </c>
      <c r="C22" s="4">
        <f t="shared" si="4"/>
        <v>35000</v>
      </c>
      <c r="D22" s="3"/>
      <c r="E22" s="5">
        <f t="shared" si="1"/>
        <v>0</v>
      </c>
      <c r="F22" s="3"/>
      <c r="G22" s="3" t="e">
        <f t="shared" si="2"/>
        <v>#DIV/0!</v>
      </c>
      <c r="H22" s="3"/>
      <c r="I22" s="3"/>
      <c r="J22" s="3">
        <f t="shared" si="3"/>
        <v>0</v>
      </c>
      <c r="K22" s="3"/>
      <c r="L22" s="4"/>
      <c r="M22" s="4"/>
      <c r="N22" s="5"/>
      <c r="O22" s="5"/>
    </row>
    <row r="23" spans="1:15" ht="19" customHeight="1">
      <c r="A23" s="1" t="s">
        <v>12</v>
      </c>
      <c r="B23" s="1">
        <v>700</v>
      </c>
      <c r="C23" s="4">
        <f t="shared" si="4"/>
        <v>35000</v>
      </c>
      <c r="D23" s="3"/>
      <c r="E23" s="5">
        <f t="shared" si="1"/>
        <v>0</v>
      </c>
      <c r="F23" s="3"/>
      <c r="G23" s="3" t="e">
        <f t="shared" si="2"/>
        <v>#DIV/0!</v>
      </c>
      <c r="H23" s="3"/>
      <c r="I23" s="3"/>
      <c r="J23" s="3">
        <f t="shared" si="3"/>
        <v>0</v>
      </c>
      <c r="K23" s="3"/>
      <c r="L23" s="4"/>
      <c r="M23" s="4"/>
      <c r="N23" s="5"/>
      <c r="O23" s="5"/>
    </row>
    <row r="24" spans="1:15">
      <c r="A24" s="1" t="s">
        <v>10</v>
      </c>
      <c r="B24" s="1">
        <v>700</v>
      </c>
      <c r="C24" s="4">
        <f t="shared" si="4"/>
        <v>35000</v>
      </c>
      <c r="D24" s="3"/>
      <c r="E24" s="5">
        <f t="shared" si="1"/>
        <v>0</v>
      </c>
      <c r="F24" s="3"/>
      <c r="G24" s="3" t="e">
        <f t="shared" si="2"/>
        <v>#DIV/0!</v>
      </c>
      <c r="H24" s="3"/>
      <c r="I24" s="3"/>
      <c r="J24" s="3">
        <f t="shared" si="3"/>
        <v>0</v>
      </c>
      <c r="K24" s="3"/>
      <c r="L24" s="4"/>
      <c r="M24" s="4"/>
      <c r="N24" s="5"/>
      <c r="O24" s="5"/>
    </row>
    <row r="25" spans="1:1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2015-02-10T14:12:52Z</dcterms:modified>
</cp:coreProperties>
</file>