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firstSheet="8" activeTab="11"/>
  </bookViews>
  <sheets>
    <sheet name="desbroce desbos" sheetId="1" r:id="rId1"/>
    <sheet name="excav no clasif" sheetId="2" r:id="rId2"/>
    <sheet name="transp excav no clasif" sheetId="3" r:id="rId3"/>
    <sheet name="preparacion terreno" sheetId="4" r:id="rId4"/>
    <sheet name="excav mat subrasante" sheetId="5" r:id="rId5"/>
    <sheet name="transp subrasat" sheetId="6" r:id="rId6"/>
    <sheet name="constr basa suelo cemento" sheetId="7" r:id="rId7"/>
    <sheet name="excav terraplen" sheetId="8" r:id="rId8"/>
    <sheet name="transp mat terraplen" sheetId="9" r:id="rId9"/>
    <sheet name="conform terraplen" sheetId="10" r:id="rId10"/>
    <sheet name="prov y transp mat subbase" sheetId="11" r:id="rId11"/>
    <sheet name="prov y confor subbase" sheetId="12" r:id="rId12"/>
  </sheets>
  <calcPr calcId="145621"/>
</workbook>
</file>

<file path=xl/calcChain.xml><?xml version="1.0" encoding="utf-8"?>
<calcChain xmlns="http://schemas.openxmlformats.org/spreadsheetml/2006/main">
  <c r="B35" i="12" l="1"/>
  <c r="C35" i="12"/>
  <c r="D35" i="12" s="1"/>
  <c r="B30" i="12"/>
  <c r="C30" i="12" s="1"/>
  <c r="D30" i="12" s="1"/>
  <c r="B15" i="12"/>
  <c r="C15" i="12" s="1"/>
  <c r="B25" i="12"/>
  <c r="C25" i="12" s="1"/>
  <c r="B20" i="12"/>
  <c r="C20" i="12" s="1"/>
  <c r="C7" i="12"/>
  <c r="B18" i="11"/>
  <c r="C18" i="11" s="1"/>
  <c r="B13" i="11"/>
  <c r="C13" i="11" s="1"/>
  <c r="C7" i="11"/>
  <c r="B30" i="10"/>
  <c r="C30" i="10" s="1"/>
  <c r="D30" i="10" s="1"/>
  <c r="B15" i="10"/>
  <c r="C15" i="10" s="1"/>
  <c r="D15" i="10" s="1"/>
  <c r="B25" i="10"/>
  <c r="C25" i="10" s="1"/>
  <c r="B20" i="10"/>
  <c r="C20" i="10" s="1"/>
  <c r="D20" i="10" s="1"/>
  <c r="C7" i="10"/>
  <c r="B18" i="9"/>
  <c r="C18" i="9" s="1"/>
  <c r="B13" i="9"/>
  <c r="C13" i="9" s="1"/>
  <c r="C7" i="9"/>
  <c r="B25" i="8"/>
  <c r="C25" i="8" s="1"/>
  <c r="B20" i="8"/>
  <c r="C20" i="8" s="1"/>
  <c r="B15" i="8"/>
  <c r="C15" i="8" s="1"/>
  <c r="D15" i="8" s="1"/>
  <c r="C7" i="8"/>
  <c r="B25" i="7"/>
  <c r="C25" i="7" s="1"/>
  <c r="B20" i="7"/>
  <c r="C20" i="7" s="1"/>
  <c r="B15" i="7"/>
  <c r="C15" i="7" s="1"/>
  <c r="C7" i="7"/>
  <c r="B13" i="6"/>
  <c r="D13" i="6"/>
  <c r="B18" i="6"/>
  <c r="C18" i="6" s="1"/>
  <c r="D18" i="6" s="1"/>
  <c r="C13" i="6"/>
  <c r="D20" i="3"/>
  <c r="B20" i="3"/>
  <c r="C20" i="3" s="1"/>
  <c r="D15" i="3"/>
  <c r="B15" i="3"/>
  <c r="C7" i="6"/>
  <c r="D20" i="2"/>
  <c r="B20" i="2"/>
  <c r="C20" i="2" s="1"/>
  <c r="B25" i="5"/>
  <c r="C25" i="5" s="1"/>
  <c r="D25" i="5" s="1"/>
  <c r="B20" i="5"/>
  <c r="C20" i="5" s="1"/>
  <c r="D20" i="5" s="1"/>
  <c r="B15" i="5"/>
  <c r="C15" i="5" s="1"/>
  <c r="D15" i="5" s="1"/>
  <c r="C7" i="5"/>
  <c r="B25" i="4"/>
  <c r="C25" i="4" s="1"/>
  <c r="D25" i="4" s="1"/>
  <c r="B20" i="4"/>
  <c r="C20" i="4" s="1"/>
  <c r="D20" i="4" s="1"/>
  <c r="D15" i="4"/>
  <c r="B15" i="4"/>
  <c r="C15" i="4" s="1"/>
  <c r="C7" i="4"/>
  <c r="C15" i="3"/>
  <c r="G4" i="3"/>
  <c r="D20" i="12" l="1"/>
  <c r="D25" i="12"/>
  <c r="D15" i="12"/>
  <c r="D13" i="11"/>
  <c r="D18" i="11"/>
  <c r="D25" i="10"/>
  <c r="D18" i="9"/>
  <c r="D13" i="9"/>
  <c r="D20" i="8"/>
  <c r="D25" i="8"/>
  <c r="D15" i="7"/>
  <c r="D20" i="7"/>
  <c r="D25" i="7"/>
  <c r="C7" i="3" l="1"/>
  <c r="C7" i="2" l="1"/>
  <c r="B15" i="2"/>
  <c r="C15" i="2" s="1"/>
  <c r="D15" i="2" s="1"/>
  <c r="C7" i="1"/>
  <c r="D15" i="1"/>
  <c r="C15" i="1"/>
  <c r="B15" i="1"/>
  <c r="C4" i="1"/>
</calcChain>
</file>

<file path=xl/sharedStrings.xml><?xml version="1.0" encoding="utf-8"?>
<sst xmlns="http://schemas.openxmlformats.org/spreadsheetml/2006/main" count="306" uniqueCount="43">
  <si>
    <t>ITEM</t>
  </si>
  <si>
    <t>DESBROCE DESBOSQUE</t>
  </si>
  <si>
    <t>ha</t>
  </si>
  <si>
    <t>m2</t>
  </si>
  <si>
    <t>cantidad</t>
  </si>
  <si>
    <t>equipo</t>
  </si>
  <si>
    <t>motoniveladora CAT 320DL</t>
  </si>
  <si>
    <t>rendimiento m3/hra</t>
  </si>
  <si>
    <t>horas neces</t>
  </si>
  <si>
    <t>dias de trabajo</t>
  </si>
  <si>
    <t>dias</t>
  </si>
  <si>
    <t>horas</t>
  </si>
  <si>
    <t xml:space="preserve">ver si los dias de trabajo son de 8 horas </t>
  </si>
  <si>
    <t># equipos</t>
  </si>
  <si>
    <t>EXCAVACION NO CLASIFICADA</t>
  </si>
  <si>
    <t>m3</t>
  </si>
  <si>
    <t>tractor con topadora CAT D7G</t>
  </si>
  <si>
    <t>TRANSPORTE EXCAVACION NO CLASIFICADA</t>
  </si>
  <si>
    <t>camion volqueta 12 m3</t>
  </si>
  <si>
    <t>ver el volumen si es real</t>
  </si>
  <si>
    <t>factor esponjamiento</t>
  </si>
  <si>
    <t>nuevo volum</t>
  </si>
  <si>
    <t>volumen</t>
  </si>
  <si>
    <t>retroexcavadora cat 428 F</t>
  </si>
  <si>
    <t>PREPARACION TERRENO</t>
  </si>
  <si>
    <t>DE DONDE SACA EL VOLUMEN</t>
  </si>
  <si>
    <t>motoniveladora CAT 140H</t>
  </si>
  <si>
    <t>rendimiento m2/hra</t>
  </si>
  <si>
    <t>compactadora pata de cabra 12tn</t>
  </si>
  <si>
    <t>compactadora rodillo liso</t>
  </si>
  <si>
    <t>EXCAVACION MATERIAL SUBRASANTE</t>
  </si>
  <si>
    <t>cargador frontal CAT 950</t>
  </si>
  <si>
    <t>cargador frontal 950</t>
  </si>
  <si>
    <t>camion volqueta 12m3</t>
  </si>
  <si>
    <t>TRANSPORTE  MATERIAL SUBRASANTE</t>
  </si>
  <si>
    <t>CONSTRUCCION BASE SUELO CEMENTO</t>
  </si>
  <si>
    <t>necesito saber el espesor ya que sera en m3 los rendimientos calcular</t>
  </si>
  <si>
    <t>EXCAVACION PARA SUELO MEJORADO TERRAPLEN</t>
  </si>
  <si>
    <t>TRANSPORTE  MATERIAL TERRAPLEN</t>
  </si>
  <si>
    <t>CONFORMACION TERRAPLEN</t>
  </si>
  <si>
    <t>TRACTOR AGRICOLA</t>
  </si>
  <si>
    <t>PROVISION Y TRANSPORTE  MATERIAL GRANULAR P/ SUBBASE</t>
  </si>
  <si>
    <t>PROVISION Y CONFORMACION SUBBASE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</si>
</sst>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/>
    <xf numFmtId="0" fontId="0" fillId="0" borderId="0" xfId="0" applyFill="1" applyBorder="1"/>
    <xf numFmtId="9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8" xfId="0" applyNumberFormat="1" applyFill="1" applyBorder="1"/>
    <xf numFmtId="0" fontId="0" fillId="3" borderId="9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sqref="A1:H16"/>
    </sheetView>
  </sheetViews>
  <sheetFormatPr baseColWidth="10" defaultRowHeight="15" x14ac:dyDescent="0.25"/>
  <cols>
    <col min="1" max="1" width="19.42578125" customWidth="1"/>
  </cols>
  <sheetData>
    <row r="1" spans="1:5" x14ac:dyDescent="0.25">
      <c r="A1" t="s">
        <v>0</v>
      </c>
      <c r="B1" t="s">
        <v>1</v>
      </c>
    </row>
    <row r="3" spans="1:5" x14ac:dyDescent="0.25">
      <c r="A3" s="2" t="s">
        <v>4</v>
      </c>
      <c r="B3" s="2" t="s">
        <v>2</v>
      </c>
      <c r="C3" s="2" t="s">
        <v>3</v>
      </c>
    </row>
    <row r="4" spans="1:5" x14ac:dyDescent="0.25">
      <c r="A4" s="2"/>
      <c r="B4" s="2">
        <v>14.44</v>
      </c>
      <c r="C4" s="2">
        <f>B4*10000</f>
        <v>144400</v>
      </c>
    </row>
    <row r="6" spans="1:5" x14ac:dyDescent="0.25">
      <c r="A6" s="2"/>
      <c r="B6" s="2" t="s">
        <v>10</v>
      </c>
      <c r="C6" s="2" t="s">
        <v>11</v>
      </c>
    </row>
    <row r="7" spans="1:5" x14ac:dyDescent="0.25">
      <c r="A7" s="2" t="s">
        <v>9</v>
      </c>
      <c r="B7" s="2">
        <v>25</v>
      </c>
      <c r="C7" s="2">
        <f>B7*8</f>
        <v>200</v>
      </c>
      <c r="E7" t="s">
        <v>12</v>
      </c>
    </row>
    <row r="12" spans="1:5" x14ac:dyDescent="0.25">
      <c r="A12" t="s">
        <v>5</v>
      </c>
      <c r="B12" t="s">
        <v>6</v>
      </c>
    </row>
    <row r="14" spans="1:5" x14ac:dyDescent="0.25">
      <c r="A14" t="s">
        <v>7</v>
      </c>
      <c r="B14" t="s">
        <v>4</v>
      </c>
      <c r="C14" t="s">
        <v>8</v>
      </c>
      <c r="D14" t="s">
        <v>13</v>
      </c>
    </row>
    <row r="15" spans="1:5" x14ac:dyDescent="0.25">
      <c r="A15">
        <v>85.7</v>
      </c>
      <c r="B15">
        <f>C4</f>
        <v>144400</v>
      </c>
      <c r="C15" s="1">
        <f>B15/A15</f>
        <v>1684.9474912485414</v>
      </c>
      <c r="D15">
        <f>C15/C7</f>
        <v>8.4247374562427062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K30" sqref="A1:K30"/>
    </sheetView>
  </sheetViews>
  <sheetFormatPr baseColWidth="10" defaultRowHeight="15" x14ac:dyDescent="0.25"/>
  <cols>
    <col min="1" max="1" width="22.42578125" customWidth="1"/>
  </cols>
  <sheetData>
    <row r="1" spans="1:11" x14ac:dyDescent="0.25">
      <c r="A1" s="3" t="s">
        <v>0</v>
      </c>
      <c r="B1" s="3" t="s">
        <v>39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2" t="s">
        <v>4</v>
      </c>
      <c r="B3" s="2"/>
      <c r="C3" s="2" t="s">
        <v>15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2"/>
      <c r="B4" s="2"/>
      <c r="C4" s="2">
        <v>55212.77</v>
      </c>
      <c r="D4" s="3"/>
      <c r="E4" s="3" t="s">
        <v>25</v>
      </c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2"/>
      <c r="B6" s="2" t="s">
        <v>10</v>
      </c>
      <c r="C6" s="2" t="s">
        <v>11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s="2" t="s">
        <v>9</v>
      </c>
      <c r="B7" s="2">
        <v>48</v>
      </c>
      <c r="C7" s="2">
        <f>B7*8</f>
        <v>384</v>
      </c>
      <c r="D7" s="3"/>
      <c r="E7" s="3" t="s">
        <v>12</v>
      </c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8" t="s">
        <v>5</v>
      </c>
      <c r="B12" s="9" t="s">
        <v>16</v>
      </c>
      <c r="C12" s="9"/>
      <c r="D12" s="10"/>
      <c r="E12" s="3"/>
      <c r="G12" s="3"/>
      <c r="H12" s="3"/>
      <c r="I12" s="3"/>
      <c r="J12" s="3"/>
      <c r="K12" s="3"/>
    </row>
    <row r="13" spans="1:11" x14ac:dyDescent="0.25">
      <c r="A13" s="11"/>
      <c r="B13" s="12"/>
      <c r="C13" s="12"/>
      <c r="D13" s="13"/>
      <c r="E13" s="3"/>
      <c r="F13" s="3"/>
      <c r="G13" s="3"/>
      <c r="H13" s="3"/>
      <c r="I13" s="3"/>
      <c r="J13" s="3"/>
      <c r="K13" s="3"/>
    </row>
    <row r="14" spans="1:11" x14ac:dyDescent="0.25">
      <c r="A14" s="11" t="s">
        <v>7</v>
      </c>
      <c r="B14" s="12" t="s">
        <v>4</v>
      </c>
      <c r="C14" s="12" t="s">
        <v>8</v>
      </c>
      <c r="D14" s="13" t="s">
        <v>13</v>
      </c>
      <c r="E14" s="3"/>
      <c r="F14" s="3"/>
      <c r="G14" s="3"/>
      <c r="H14" s="3"/>
      <c r="I14" s="3"/>
      <c r="J14" s="3"/>
      <c r="K14" s="3"/>
    </row>
    <row r="15" spans="1:11" x14ac:dyDescent="0.25">
      <c r="A15" s="14">
        <v>68</v>
      </c>
      <c r="B15" s="15">
        <f>$C$4</f>
        <v>55212.77</v>
      </c>
      <c r="C15" s="16">
        <f>B15/A15</f>
        <v>811.95249999999999</v>
      </c>
      <c r="D15" s="17">
        <f>C15/$C$7</f>
        <v>2.1144596354166665</v>
      </c>
      <c r="E15" s="3"/>
      <c r="F15" s="3"/>
      <c r="G15" s="3"/>
      <c r="H15" s="3"/>
      <c r="I15" s="3"/>
      <c r="J15" s="3"/>
      <c r="K15" s="3"/>
    </row>
    <row r="16" spans="1:11" x14ac:dyDescent="0.25">
      <c r="A16" s="28"/>
      <c r="B16" s="28"/>
      <c r="C16" s="28"/>
      <c r="D16" s="28"/>
      <c r="E16" s="3"/>
      <c r="F16" s="3"/>
      <c r="G16" s="3"/>
      <c r="H16" s="3"/>
      <c r="I16" s="3"/>
      <c r="J16" s="3"/>
      <c r="K16" s="3"/>
    </row>
    <row r="17" spans="1:11" x14ac:dyDescent="0.25">
      <c r="A17" s="18" t="s">
        <v>5</v>
      </c>
      <c r="B17" s="19" t="s">
        <v>28</v>
      </c>
      <c r="C17" s="19"/>
      <c r="D17" s="20"/>
      <c r="E17" s="3"/>
      <c r="F17" s="3"/>
      <c r="G17" s="3"/>
      <c r="H17" s="3"/>
      <c r="I17" s="3"/>
      <c r="J17" s="3"/>
      <c r="K17" s="3"/>
    </row>
    <row r="18" spans="1:11" x14ac:dyDescent="0.25">
      <c r="A18" s="21"/>
      <c r="B18" s="22"/>
      <c r="C18" s="22"/>
      <c r="D18" s="23"/>
      <c r="E18" s="3"/>
      <c r="F18" s="3" t="s">
        <v>36</v>
      </c>
      <c r="G18" s="3"/>
      <c r="H18" s="3"/>
      <c r="I18" s="3"/>
      <c r="J18" s="3"/>
      <c r="K18" s="3"/>
    </row>
    <row r="19" spans="1:11" x14ac:dyDescent="0.25">
      <c r="A19" s="21" t="s">
        <v>27</v>
      </c>
      <c r="B19" s="22" t="s">
        <v>4</v>
      </c>
      <c r="C19" s="22" t="s">
        <v>8</v>
      </c>
      <c r="D19" s="23" t="s">
        <v>13</v>
      </c>
      <c r="E19" s="3"/>
      <c r="F19" s="3"/>
      <c r="G19" s="3"/>
      <c r="H19" s="3"/>
      <c r="I19" s="3"/>
      <c r="J19" s="3"/>
      <c r="K19" s="3"/>
    </row>
    <row r="20" spans="1:11" x14ac:dyDescent="0.25">
      <c r="A20" s="24">
        <v>575</v>
      </c>
      <c r="B20" s="25">
        <f>$C$4</f>
        <v>55212.77</v>
      </c>
      <c r="C20" s="26">
        <f>B20/A20</f>
        <v>96.022208695652168</v>
      </c>
      <c r="D20" s="27">
        <f>C20/$C$7</f>
        <v>0.25005783514492752</v>
      </c>
      <c r="E20" s="3"/>
      <c r="F20" s="3"/>
      <c r="G20" s="3"/>
      <c r="H20" s="3"/>
      <c r="I20" s="3"/>
      <c r="J20" s="3"/>
      <c r="K20" s="3"/>
    </row>
    <row r="21" spans="1:11" x14ac:dyDescent="0.25">
      <c r="A21" s="28"/>
      <c r="B21" s="28"/>
      <c r="C21" s="28"/>
      <c r="D21" s="28"/>
      <c r="E21" s="3"/>
      <c r="F21" s="3"/>
      <c r="G21" s="3"/>
      <c r="H21" s="3"/>
      <c r="I21" s="3"/>
      <c r="J21" s="3"/>
      <c r="K21" s="3"/>
    </row>
    <row r="22" spans="1:11" x14ac:dyDescent="0.25">
      <c r="A22" s="18" t="s">
        <v>5</v>
      </c>
      <c r="B22" s="19" t="s">
        <v>29</v>
      </c>
      <c r="C22" s="19"/>
      <c r="D22" s="20"/>
      <c r="E22" s="3"/>
      <c r="F22" s="3"/>
      <c r="G22" s="3"/>
      <c r="H22" s="3"/>
      <c r="I22" s="3"/>
      <c r="J22" s="3"/>
      <c r="K22" s="3"/>
    </row>
    <row r="23" spans="1:11" x14ac:dyDescent="0.25">
      <c r="A23" s="21"/>
      <c r="B23" s="22"/>
      <c r="C23" s="22"/>
      <c r="D23" s="23"/>
      <c r="E23" s="3"/>
      <c r="F23" s="3"/>
      <c r="G23" s="3"/>
      <c r="H23" s="3"/>
      <c r="I23" s="3"/>
      <c r="J23" s="3"/>
      <c r="K23" s="3"/>
    </row>
    <row r="24" spans="1:11" x14ac:dyDescent="0.25">
      <c r="A24" s="21" t="s">
        <v>27</v>
      </c>
      <c r="B24" s="22" t="s">
        <v>4</v>
      </c>
      <c r="C24" s="22" t="s">
        <v>8</v>
      </c>
      <c r="D24" s="23" t="s">
        <v>13</v>
      </c>
      <c r="E24" s="3"/>
      <c r="F24" s="3"/>
      <c r="G24" s="3"/>
      <c r="H24" s="3"/>
      <c r="I24" s="3"/>
      <c r="J24" s="3"/>
      <c r="K24" s="3"/>
    </row>
    <row r="25" spans="1:11" x14ac:dyDescent="0.25">
      <c r="A25" s="24">
        <v>576</v>
      </c>
      <c r="B25" s="25">
        <f>$C$4</f>
        <v>55212.77</v>
      </c>
      <c r="C25" s="26">
        <f>B25/A25</f>
        <v>95.85550347222221</v>
      </c>
      <c r="D25" s="27">
        <f>C25/$C$7</f>
        <v>0.24962370695891201</v>
      </c>
      <c r="E25" s="3"/>
      <c r="F25" s="3"/>
      <c r="G25" s="3"/>
      <c r="H25" s="3"/>
      <c r="I25" s="3"/>
      <c r="J25" s="3"/>
      <c r="K25" s="3"/>
    </row>
    <row r="27" spans="1:11" x14ac:dyDescent="0.25">
      <c r="A27" s="18" t="s">
        <v>5</v>
      </c>
      <c r="B27" s="19" t="s">
        <v>26</v>
      </c>
      <c r="C27" s="19"/>
      <c r="D27" s="20"/>
    </row>
    <row r="28" spans="1:11" x14ac:dyDescent="0.25">
      <c r="A28" s="21"/>
      <c r="B28" s="22"/>
      <c r="C28" s="22"/>
      <c r="D28" s="23"/>
    </row>
    <row r="29" spans="1:11" x14ac:dyDescent="0.25">
      <c r="A29" s="21" t="s">
        <v>27</v>
      </c>
      <c r="B29" s="22" t="s">
        <v>4</v>
      </c>
      <c r="C29" s="22" t="s">
        <v>8</v>
      </c>
      <c r="D29" s="23" t="s">
        <v>13</v>
      </c>
    </row>
    <row r="30" spans="1:11" x14ac:dyDescent="0.25">
      <c r="A30" s="24">
        <v>838</v>
      </c>
      <c r="B30" s="25">
        <f>$C$4</f>
        <v>55212.77</v>
      </c>
      <c r="C30" s="26">
        <f>B30/A30</f>
        <v>65.886360381861564</v>
      </c>
      <c r="D30" s="27">
        <f>C30/$C$7</f>
        <v>0.17157906349443117</v>
      </c>
    </row>
    <row r="32" spans="1:11" x14ac:dyDescent="0.25">
      <c r="A32" s="8"/>
      <c r="B32" s="9"/>
      <c r="C32" s="9"/>
      <c r="D32" s="10"/>
      <c r="F32" t="s">
        <v>40</v>
      </c>
    </row>
    <row r="33" spans="1:4" x14ac:dyDescent="0.25">
      <c r="A33" s="11"/>
      <c r="B33" s="12"/>
      <c r="C33" s="12"/>
      <c r="D33" s="13"/>
    </row>
    <row r="34" spans="1:4" x14ac:dyDescent="0.25">
      <c r="A34" s="11"/>
      <c r="B34" s="12"/>
      <c r="C34" s="12"/>
      <c r="D34" s="13"/>
    </row>
    <row r="35" spans="1:4" x14ac:dyDescent="0.25">
      <c r="A35" s="14"/>
      <c r="B35" s="15"/>
      <c r="C35" s="16"/>
      <c r="D3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8" sqref="B8"/>
    </sheetView>
  </sheetViews>
  <sheetFormatPr baseColWidth="10" defaultRowHeight="15" x14ac:dyDescent="0.25"/>
  <cols>
    <col min="1" max="1" width="25.85546875" customWidth="1"/>
  </cols>
  <sheetData>
    <row r="1" spans="1:7" x14ac:dyDescent="0.25">
      <c r="A1" s="3" t="s">
        <v>0</v>
      </c>
      <c r="B1" s="3" t="s">
        <v>41</v>
      </c>
      <c r="C1" s="3"/>
      <c r="D1" s="3"/>
      <c r="E1" s="3"/>
      <c r="F1" s="3"/>
      <c r="G1" s="3"/>
    </row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2" t="s">
        <v>4</v>
      </c>
      <c r="B3" s="2"/>
      <c r="C3" s="2" t="s">
        <v>15</v>
      </c>
      <c r="D3" s="3"/>
      <c r="E3" s="3"/>
      <c r="F3" s="3"/>
      <c r="G3" s="3"/>
    </row>
    <row r="4" spans="1:7" x14ac:dyDescent="0.25">
      <c r="A4" s="2"/>
      <c r="B4" s="2"/>
      <c r="C4" s="2">
        <v>838483.8</v>
      </c>
      <c r="D4" s="3"/>
      <c r="E4" s="3" t="s">
        <v>25</v>
      </c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2"/>
      <c r="B6" s="2" t="s">
        <v>10</v>
      </c>
      <c r="C6" s="2" t="s">
        <v>11</v>
      </c>
      <c r="D6" s="3"/>
      <c r="E6" s="3"/>
      <c r="F6" s="3"/>
      <c r="G6" s="3"/>
    </row>
    <row r="7" spans="1:7" x14ac:dyDescent="0.25">
      <c r="A7" s="2" t="s">
        <v>9</v>
      </c>
      <c r="B7" s="2">
        <v>35</v>
      </c>
      <c r="C7" s="2">
        <f>B7*8</f>
        <v>280</v>
      </c>
      <c r="D7" s="3"/>
      <c r="E7" s="3" t="s">
        <v>12</v>
      </c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8" t="s">
        <v>5</v>
      </c>
      <c r="B10" s="9" t="s">
        <v>18</v>
      </c>
      <c r="C10" s="9"/>
      <c r="D10" s="10"/>
      <c r="E10" s="3"/>
      <c r="F10" s="3"/>
      <c r="G10" s="3"/>
    </row>
    <row r="11" spans="1:7" x14ac:dyDescent="0.25">
      <c r="A11" s="11"/>
      <c r="B11" s="12"/>
      <c r="C11" s="12"/>
      <c r="D11" s="13"/>
      <c r="E11" s="3"/>
      <c r="F11" s="3"/>
      <c r="G11" s="3"/>
    </row>
    <row r="12" spans="1:7" x14ac:dyDescent="0.25">
      <c r="A12" s="11" t="s">
        <v>7</v>
      </c>
      <c r="B12" s="12" t="s">
        <v>4</v>
      </c>
      <c r="C12" s="12" t="s">
        <v>8</v>
      </c>
      <c r="D12" s="13" t="s">
        <v>13</v>
      </c>
      <c r="E12" s="3"/>
      <c r="F12" s="3"/>
      <c r="G12" s="3"/>
    </row>
    <row r="13" spans="1:7" x14ac:dyDescent="0.25">
      <c r="A13" s="14">
        <v>71</v>
      </c>
      <c r="B13" s="15">
        <f>$C$4</f>
        <v>838483.8</v>
      </c>
      <c r="C13" s="16">
        <f>B13/A13</f>
        <v>11809.630985915494</v>
      </c>
      <c r="D13" s="17">
        <f>C13/$C$7</f>
        <v>42.177253521126765</v>
      </c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8" t="s">
        <v>5</v>
      </c>
      <c r="B15" s="9" t="s">
        <v>23</v>
      </c>
      <c r="C15" s="9"/>
      <c r="D15" s="10"/>
      <c r="E15" s="3"/>
      <c r="F15" s="3"/>
      <c r="G15" s="3"/>
    </row>
    <row r="16" spans="1:7" x14ac:dyDescent="0.25">
      <c r="A16" s="11"/>
      <c r="B16" s="12"/>
      <c r="C16" s="12"/>
      <c r="D16" s="13"/>
      <c r="E16" s="3"/>
      <c r="F16" s="3"/>
      <c r="G16" s="3"/>
    </row>
    <row r="17" spans="1:7" x14ac:dyDescent="0.25">
      <c r="A17" s="11" t="s">
        <v>7</v>
      </c>
      <c r="B17" s="12" t="s">
        <v>4</v>
      </c>
      <c r="C17" s="12" t="s">
        <v>8</v>
      </c>
      <c r="D17" s="13" t="s">
        <v>13</v>
      </c>
      <c r="E17" s="3"/>
      <c r="F17" s="3"/>
      <c r="G17" s="3"/>
    </row>
    <row r="18" spans="1:7" x14ac:dyDescent="0.25">
      <c r="A18" s="14">
        <v>85</v>
      </c>
      <c r="B18" s="15">
        <f>$C$4</f>
        <v>838483.8</v>
      </c>
      <c r="C18" s="16">
        <f>B18/A18</f>
        <v>9864.5152941176475</v>
      </c>
      <c r="D18" s="17">
        <f>C18/$C$7</f>
        <v>35.230411764705885</v>
      </c>
      <c r="E18" s="3"/>
      <c r="F18" s="3"/>
      <c r="G18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A16" workbookViewId="0">
      <selection activeCell="B36" sqref="B36"/>
    </sheetView>
  </sheetViews>
  <sheetFormatPr baseColWidth="10" defaultRowHeight="15" x14ac:dyDescent="0.25"/>
  <cols>
    <col min="1" max="1" width="23.140625" customWidth="1"/>
  </cols>
  <sheetData>
    <row r="1" spans="1:11" x14ac:dyDescent="0.25">
      <c r="A1" s="3" t="s">
        <v>0</v>
      </c>
      <c r="B1" s="3" t="s">
        <v>42</v>
      </c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2" t="s">
        <v>4</v>
      </c>
      <c r="B3" s="2"/>
      <c r="C3" s="2" t="s">
        <v>15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2"/>
      <c r="B4" s="2"/>
      <c r="C4" s="2">
        <v>12899.75</v>
      </c>
      <c r="D4" s="3"/>
      <c r="E4" s="3" t="s">
        <v>25</v>
      </c>
      <c r="F4" s="3"/>
      <c r="G4" s="3"/>
      <c r="H4" s="3"/>
      <c r="I4" s="3"/>
      <c r="J4" s="3"/>
      <c r="K4" s="3"/>
    </row>
    <row r="5" spans="1:1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5">
      <c r="A6" s="2"/>
      <c r="B6" s="2" t="s">
        <v>10</v>
      </c>
      <c r="C6" s="2" t="s">
        <v>11</v>
      </c>
      <c r="D6" s="3"/>
      <c r="E6" s="3"/>
      <c r="F6" s="3"/>
      <c r="G6" s="3"/>
      <c r="H6" s="3"/>
      <c r="I6" s="3"/>
      <c r="J6" s="3"/>
      <c r="K6" s="3"/>
    </row>
    <row r="7" spans="1:11" x14ac:dyDescent="0.25">
      <c r="A7" s="2" t="s">
        <v>9</v>
      </c>
      <c r="B7" s="2">
        <v>25</v>
      </c>
      <c r="C7" s="2">
        <f>B7*8</f>
        <v>200</v>
      </c>
      <c r="D7" s="3"/>
      <c r="E7" s="3" t="s">
        <v>12</v>
      </c>
      <c r="F7" s="3"/>
      <c r="G7" s="3"/>
      <c r="H7" s="3"/>
      <c r="I7" s="3"/>
      <c r="J7" s="3"/>
      <c r="K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s="18" t="s">
        <v>5</v>
      </c>
      <c r="B12" s="19" t="s">
        <v>26</v>
      </c>
      <c r="C12" s="19"/>
      <c r="D12" s="20"/>
      <c r="E12" s="3"/>
      <c r="F12" s="3"/>
      <c r="G12" s="3"/>
      <c r="H12" s="3"/>
      <c r="I12" s="3"/>
      <c r="J12" s="3"/>
      <c r="K12" s="3"/>
    </row>
    <row r="13" spans="1:11" x14ac:dyDescent="0.25">
      <c r="A13" s="21"/>
      <c r="B13" s="22"/>
      <c r="C13" s="22"/>
      <c r="D13" s="23"/>
      <c r="E13" s="3"/>
      <c r="F13" s="3"/>
      <c r="G13" s="3"/>
      <c r="H13" s="3"/>
      <c r="I13" s="3"/>
      <c r="J13" s="3"/>
      <c r="K13" s="3"/>
    </row>
    <row r="14" spans="1:11" x14ac:dyDescent="0.25">
      <c r="A14" s="21" t="s">
        <v>27</v>
      </c>
      <c r="B14" s="22" t="s">
        <v>4</v>
      </c>
      <c r="C14" s="22" t="s">
        <v>8</v>
      </c>
      <c r="D14" s="23" t="s">
        <v>13</v>
      </c>
      <c r="E14" s="3"/>
      <c r="F14" s="3"/>
      <c r="G14" s="3"/>
      <c r="H14" s="3"/>
      <c r="I14" s="3"/>
      <c r="J14" s="3"/>
      <c r="K14" s="3"/>
    </row>
    <row r="15" spans="1:11" x14ac:dyDescent="0.25">
      <c r="A15" s="24">
        <v>838</v>
      </c>
      <c r="B15" s="25">
        <f>$C$4</f>
        <v>12899.75</v>
      </c>
      <c r="C15" s="26">
        <f>B15/A15</f>
        <v>15.393496420047732</v>
      </c>
      <c r="D15" s="27">
        <f>C15/$C$7</f>
        <v>7.6967482100238668E-2</v>
      </c>
      <c r="E15" s="3"/>
      <c r="F15" s="3"/>
      <c r="G15" s="3"/>
      <c r="H15" s="3"/>
      <c r="I15" s="3"/>
      <c r="J15" s="3"/>
      <c r="K15" s="3"/>
    </row>
    <row r="16" spans="1:11" x14ac:dyDescent="0.25">
      <c r="A16" s="28"/>
      <c r="B16" s="28"/>
      <c r="C16" s="28"/>
      <c r="D16" s="28"/>
      <c r="E16" s="3"/>
      <c r="F16" s="3"/>
      <c r="G16" s="3"/>
      <c r="H16" s="3"/>
      <c r="I16" s="3"/>
      <c r="J16" s="3"/>
      <c r="K16" s="3"/>
    </row>
    <row r="17" spans="1:11" x14ac:dyDescent="0.25">
      <c r="A17" s="18" t="s">
        <v>5</v>
      </c>
      <c r="B17" s="19" t="s">
        <v>28</v>
      </c>
      <c r="C17" s="19"/>
      <c r="D17" s="20"/>
      <c r="E17" s="3"/>
      <c r="F17" s="3"/>
      <c r="G17" s="3"/>
      <c r="H17" s="3"/>
      <c r="I17" s="3"/>
      <c r="J17" s="3"/>
      <c r="K17" s="3"/>
    </row>
    <row r="18" spans="1:11" x14ac:dyDescent="0.25">
      <c r="A18" s="21"/>
      <c r="B18" s="22"/>
      <c r="C18" s="22"/>
      <c r="D18" s="23"/>
      <c r="E18" s="3"/>
      <c r="F18" s="3" t="s">
        <v>36</v>
      </c>
      <c r="G18" s="3"/>
      <c r="H18" s="3"/>
      <c r="I18" s="3"/>
      <c r="J18" s="3"/>
      <c r="K18" s="3"/>
    </row>
    <row r="19" spans="1:11" x14ac:dyDescent="0.25">
      <c r="A19" s="21" t="s">
        <v>27</v>
      </c>
      <c r="B19" s="22" t="s">
        <v>4</v>
      </c>
      <c r="C19" s="22" t="s">
        <v>8</v>
      </c>
      <c r="D19" s="23" t="s">
        <v>13</v>
      </c>
      <c r="E19" s="3"/>
      <c r="F19" s="3"/>
      <c r="G19" s="3"/>
      <c r="H19" s="3"/>
      <c r="I19" s="3"/>
      <c r="J19" s="3"/>
      <c r="K19" s="3"/>
    </row>
    <row r="20" spans="1:11" x14ac:dyDescent="0.25">
      <c r="A20" s="24">
        <v>575</v>
      </c>
      <c r="B20" s="25">
        <f>$C$4</f>
        <v>12899.75</v>
      </c>
      <c r="C20" s="26">
        <f>B20/A20</f>
        <v>22.434347826086956</v>
      </c>
      <c r="D20" s="27">
        <f>C20/$C$7</f>
        <v>0.11217173913043478</v>
      </c>
      <c r="E20" s="3"/>
      <c r="F20" s="3"/>
      <c r="G20" s="3"/>
      <c r="H20" s="3"/>
      <c r="I20" s="3"/>
      <c r="J20" s="3"/>
      <c r="K20" s="3"/>
    </row>
    <row r="21" spans="1:11" x14ac:dyDescent="0.25">
      <c r="A21" s="28"/>
      <c r="B21" s="28"/>
      <c r="C21" s="28"/>
      <c r="D21" s="28"/>
      <c r="E21" s="3"/>
      <c r="F21" s="3"/>
      <c r="G21" s="3"/>
      <c r="H21" s="3"/>
      <c r="I21" s="3"/>
      <c r="J21" s="3"/>
      <c r="K21" s="3"/>
    </row>
    <row r="22" spans="1:11" x14ac:dyDescent="0.25">
      <c r="A22" s="18" t="s">
        <v>5</v>
      </c>
      <c r="B22" s="19" t="s">
        <v>29</v>
      </c>
      <c r="C22" s="19"/>
      <c r="D22" s="20"/>
      <c r="E22" s="3"/>
      <c r="F22" s="3"/>
      <c r="G22" s="3"/>
      <c r="H22" s="3"/>
      <c r="I22" s="3"/>
      <c r="J22" s="3"/>
      <c r="K22" s="3"/>
    </row>
    <row r="23" spans="1:11" x14ac:dyDescent="0.25">
      <c r="A23" s="21"/>
      <c r="B23" s="22"/>
      <c r="C23" s="22"/>
      <c r="D23" s="23"/>
      <c r="E23" s="3"/>
      <c r="F23" s="3"/>
      <c r="G23" s="3"/>
      <c r="H23" s="3"/>
      <c r="I23" s="3"/>
      <c r="J23" s="3"/>
      <c r="K23" s="3"/>
    </row>
    <row r="24" spans="1:11" x14ac:dyDescent="0.25">
      <c r="A24" s="21" t="s">
        <v>27</v>
      </c>
      <c r="B24" s="22" t="s">
        <v>4</v>
      </c>
      <c r="C24" s="22" t="s">
        <v>8</v>
      </c>
      <c r="D24" s="23" t="s">
        <v>13</v>
      </c>
      <c r="E24" s="3"/>
      <c r="F24" s="3"/>
      <c r="G24" s="3"/>
      <c r="H24" s="3"/>
      <c r="I24" s="3"/>
      <c r="J24" s="3"/>
      <c r="K24" s="3"/>
    </row>
    <row r="25" spans="1:11" x14ac:dyDescent="0.25">
      <c r="A25" s="24">
        <v>576</v>
      </c>
      <c r="B25" s="25">
        <f>$C$4</f>
        <v>12899.75</v>
      </c>
      <c r="C25" s="26">
        <f>B25/A25</f>
        <v>22.395399305555557</v>
      </c>
      <c r="D25" s="27">
        <f>C25/$C$7</f>
        <v>0.11197699652777779</v>
      </c>
      <c r="E25" s="3"/>
      <c r="F25" s="3"/>
      <c r="G25" s="3"/>
      <c r="H25" s="3"/>
      <c r="I25" s="3"/>
      <c r="J25" s="3"/>
      <c r="K25" s="3"/>
    </row>
    <row r="26" spans="1:1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5">
      <c r="A27" s="8" t="s">
        <v>5</v>
      </c>
      <c r="B27" s="9" t="s">
        <v>32</v>
      </c>
      <c r="C27" s="9"/>
      <c r="D27" s="10"/>
      <c r="E27" s="3"/>
      <c r="F27" s="3"/>
      <c r="G27" s="3"/>
      <c r="H27" s="3"/>
      <c r="I27" s="3"/>
      <c r="J27" s="3"/>
      <c r="K27" s="3"/>
    </row>
    <row r="28" spans="1:11" x14ac:dyDescent="0.25">
      <c r="A28" s="11"/>
      <c r="B28" s="12"/>
      <c r="C28" s="12"/>
      <c r="D28" s="13"/>
      <c r="E28" s="3"/>
      <c r="F28" s="3"/>
      <c r="G28" s="3"/>
      <c r="H28" s="3"/>
      <c r="I28" s="3"/>
      <c r="J28" s="3"/>
      <c r="K28" s="3"/>
    </row>
    <row r="29" spans="1:11" x14ac:dyDescent="0.25">
      <c r="A29" s="11" t="s">
        <v>7</v>
      </c>
      <c r="B29" s="12" t="s">
        <v>4</v>
      </c>
      <c r="C29" s="12" t="s">
        <v>8</v>
      </c>
      <c r="D29" s="13" t="s">
        <v>13</v>
      </c>
      <c r="E29" s="3"/>
      <c r="F29" s="3"/>
      <c r="G29" s="3"/>
      <c r="H29" s="3"/>
      <c r="I29" s="3"/>
      <c r="J29" s="3"/>
      <c r="K29" s="3"/>
    </row>
    <row r="30" spans="1:11" x14ac:dyDescent="0.25">
      <c r="A30" s="14">
        <v>177</v>
      </c>
      <c r="B30" s="15">
        <f>$C$4</f>
        <v>12899.75</v>
      </c>
      <c r="C30" s="16">
        <f>B30/A30</f>
        <v>72.879943502824858</v>
      </c>
      <c r="D30" s="17">
        <f>C30/$C$7</f>
        <v>0.36439971751412431</v>
      </c>
      <c r="E30" s="3"/>
      <c r="F30" s="3"/>
      <c r="G30" s="3"/>
      <c r="H30" s="3"/>
      <c r="I30" s="3"/>
      <c r="J30" s="3"/>
      <c r="K30" s="3"/>
    </row>
    <row r="32" spans="1:11" x14ac:dyDescent="0.25">
      <c r="A32" s="8" t="s">
        <v>5</v>
      </c>
      <c r="B32" s="9" t="s">
        <v>33</v>
      </c>
      <c r="C32" s="9"/>
      <c r="D32" s="10"/>
    </row>
    <row r="33" spans="1:4" x14ac:dyDescent="0.25">
      <c r="A33" s="11"/>
      <c r="B33" s="12"/>
      <c r="C33" s="12"/>
      <c r="D33" s="13"/>
    </row>
    <row r="34" spans="1:4" x14ac:dyDescent="0.25">
      <c r="A34" s="11" t="s">
        <v>7</v>
      </c>
      <c r="B34" s="12" t="s">
        <v>4</v>
      </c>
      <c r="C34" s="12" t="s">
        <v>8</v>
      </c>
      <c r="D34" s="13" t="s">
        <v>13</v>
      </c>
    </row>
    <row r="35" spans="1:4" x14ac:dyDescent="0.25">
      <c r="A35" s="14">
        <v>71</v>
      </c>
      <c r="B35" s="15">
        <f>$C$4</f>
        <v>12899.75</v>
      </c>
      <c r="C35" s="16">
        <f>B35/A35</f>
        <v>181.68661971830986</v>
      </c>
      <c r="D35" s="17">
        <f>C35/$C$7</f>
        <v>0.9084330985915493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21" sqref="D21"/>
    </sheetView>
  </sheetViews>
  <sheetFormatPr baseColWidth="10" defaultRowHeight="15" x14ac:dyDescent="0.25"/>
  <cols>
    <col min="1" max="1" width="19.28515625" customWidth="1"/>
  </cols>
  <sheetData>
    <row r="1" spans="1:5" x14ac:dyDescent="0.25">
      <c r="A1" t="s">
        <v>0</v>
      </c>
      <c r="B1" t="s">
        <v>14</v>
      </c>
    </row>
    <row r="3" spans="1:5" x14ac:dyDescent="0.25">
      <c r="A3" s="2" t="s">
        <v>4</v>
      </c>
      <c r="B3" s="2"/>
      <c r="C3" s="2" t="s">
        <v>15</v>
      </c>
    </row>
    <row r="4" spans="1:5" x14ac:dyDescent="0.25">
      <c r="A4" s="2"/>
      <c r="B4" s="2"/>
      <c r="C4" s="3">
        <v>44938.14</v>
      </c>
    </row>
    <row r="6" spans="1:5" x14ac:dyDescent="0.25">
      <c r="A6" s="2"/>
      <c r="B6" s="2" t="s">
        <v>10</v>
      </c>
      <c r="C6" s="2" t="s">
        <v>11</v>
      </c>
    </row>
    <row r="7" spans="1:5" x14ac:dyDescent="0.25">
      <c r="A7" s="2" t="s">
        <v>9</v>
      </c>
      <c r="B7" s="2">
        <v>50</v>
      </c>
      <c r="C7" s="2">
        <f>B7*8</f>
        <v>400</v>
      </c>
      <c r="E7" t="s">
        <v>12</v>
      </c>
    </row>
    <row r="12" spans="1:5" x14ac:dyDescent="0.25">
      <c r="A12" t="s">
        <v>5</v>
      </c>
      <c r="B12" t="s">
        <v>16</v>
      </c>
    </row>
    <row r="14" spans="1:5" x14ac:dyDescent="0.25">
      <c r="A14" t="s">
        <v>7</v>
      </c>
      <c r="B14" t="s">
        <v>4</v>
      </c>
      <c r="C14" t="s">
        <v>8</v>
      </c>
      <c r="D14" t="s">
        <v>13</v>
      </c>
    </row>
    <row r="15" spans="1:5" x14ac:dyDescent="0.25">
      <c r="A15">
        <v>68</v>
      </c>
      <c r="B15">
        <f>C4</f>
        <v>44938.14</v>
      </c>
      <c r="C15" s="1">
        <f>B15/A15</f>
        <v>660.85500000000002</v>
      </c>
      <c r="D15">
        <f>C15/C7</f>
        <v>1.6521375</v>
      </c>
    </row>
    <row r="17" spans="1:4" x14ac:dyDescent="0.25">
      <c r="A17" s="3" t="s">
        <v>5</v>
      </c>
      <c r="B17" s="3" t="s">
        <v>31</v>
      </c>
      <c r="C17" s="3"/>
      <c r="D17" s="3"/>
    </row>
    <row r="18" spans="1:4" x14ac:dyDescent="0.25">
      <c r="A18" s="3"/>
      <c r="B18" s="3"/>
      <c r="C18" s="3"/>
      <c r="D18" s="3"/>
    </row>
    <row r="19" spans="1:4" x14ac:dyDescent="0.25">
      <c r="A19" s="3" t="s">
        <v>7</v>
      </c>
      <c r="B19" s="3" t="s">
        <v>4</v>
      </c>
      <c r="C19" s="3" t="s">
        <v>8</v>
      </c>
      <c r="D19" s="3" t="s">
        <v>13</v>
      </c>
    </row>
    <row r="20" spans="1:4" x14ac:dyDescent="0.25">
      <c r="A20" s="3">
        <v>177</v>
      </c>
      <c r="B20" s="3">
        <f>C4</f>
        <v>44938.14</v>
      </c>
      <c r="C20" s="1">
        <f>B20/A20</f>
        <v>253.88779661016949</v>
      </c>
      <c r="D20" s="3">
        <f>C20/C7</f>
        <v>0.63471949152542373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2" sqref="A12:D20"/>
    </sheetView>
  </sheetViews>
  <sheetFormatPr baseColWidth="10" defaultRowHeight="15" x14ac:dyDescent="0.25"/>
  <cols>
    <col min="1" max="1" width="21.28515625" customWidth="1"/>
    <col min="2" max="2" width="12.28515625" customWidth="1"/>
    <col min="6" max="6" width="19.85546875" customWidth="1"/>
  </cols>
  <sheetData>
    <row r="1" spans="1:9" x14ac:dyDescent="0.25">
      <c r="A1" s="3" t="s">
        <v>0</v>
      </c>
      <c r="B1" s="3" t="s">
        <v>17</v>
      </c>
      <c r="C1" s="3"/>
      <c r="D1" s="3"/>
      <c r="E1" s="3"/>
      <c r="F1" s="3"/>
      <c r="G1" s="3"/>
    </row>
    <row r="2" spans="1:9" x14ac:dyDescent="0.25">
      <c r="A2" s="3"/>
      <c r="B2" s="3"/>
      <c r="C2" s="3"/>
      <c r="D2" s="3"/>
      <c r="E2" s="3"/>
      <c r="F2" s="3"/>
      <c r="G2" s="3"/>
    </row>
    <row r="3" spans="1:9" x14ac:dyDescent="0.25">
      <c r="A3" s="2" t="s">
        <v>4</v>
      </c>
      <c r="B3" s="2"/>
      <c r="C3" s="2" t="s">
        <v>15</v>
      </c>
      <c r="D3" s="3"/>
      <c r="E3" s="3" t="s">
        <v>22</v>
      </c>
      <c r="F3" s="4" t="s">
        <v>20</v>
      </c>
      <c r="G3" s="4" t="s">
        <v>21</v>
      </c>
    </row>
    <row r="4" spans="1:9" x14ac:dyDescent="0.25">
      <c r="A4" s="2"/>
      <c r="B4" s="2"/>
      <c r="C4" s="7">
        <v>98348.58</v>
      </c>
      <c r="D4" s="3"/>
      <c r="E4" s="3">
        <v>44938.14</v>
      </c>
      <c r="F4" s="5">
        <v>0.2</v>
      </c>
      <c r="G4" s="6">
        <f>E4*1.2</f>
        <v>53925.767999999996</v>
      </c>
      <c r="H4" s="3" t="s">
        <v>19</v>
      </c>
      <c r="I4" s="3"/>
    </row>
    <row r="5" spans="1:9" x14ac:dyDescent="0.25">
      <c r="A5" s="3"/>
      <c r="B5" s="3"/>
      <c r="C5" s="3"/>
      <c r="D5" s="3"/>
      <c r="E5" s="3"/>
      <c r="F5" s="3"/>
      <c r="G5" s="3"/>
    </row>
    <row r="6" spans="1:9" x14ac:dyDescent="0.25">
      <c r="A6" s="2"/>
      <c r="B6" s="2" t="s">
        <v>10</v>
      </c>
      <c r="C6" s="2" t="s">
        <v>11</v>
      </c>
      <c r="D6" s="3"/>
      <c r="E6" s="3"/>
      <c r="F6" s="3"/>
      <c r="G6" s="3"/>
    </row>
    <row r="7" spans="1:9" x14ac:dyDescent="0.25">
      <c r="A7" s="2" t="s">
        <v>9</v>
      </c>
      <c r="B7" s="2">
        <v>45</v>
      </c>
      <c r="C7" s="2">
        <f>B7*8</f>
        <v>360</v>
      </c>
      <c r="D7" s="3"/>
      <c r="E7" s="3" t="s">
        <v>12</v>
      </c>
      <c r="F7" s="3"/>
      <c r="G7" s="3"/>
    </row>
    <row r="8" spans="1:9" x14ac:dyDescent="0.25">
      <c r="A8" s="3"/>
      <c r="B8" s="3"/>
      <c r="C8" s="3"/>
      <c r="D8" s="3"/>
      <c r="E8" s="3"/>
      <c r="F8" s="3"/>
      <c r="G8" s="3"/>
    </row>
    <row r="9" spans="1:9" x14ac:dyDescent="0.25">
      <c r="A9" s="3"/>
      <c r="B9" s="3"/>
      <c r="C9" s="3"/>
      <c r="D9" s="3"/>
      <c r="E9" s="3"/>
      <c r="F9" s="3"/>
      <c r="G9" s="3"/>
    </row>
    <row r="10" spans="1:9" x14ac:dyDescent="0.25">
      <c r="A10" s="3"/>
      <c r="B10" s="3"/>
      <c r="C10" s="3"/>
      <c r="D10" s="3"/>
      <c r="E10" s="3"/>
      <c r="F10" s="3"/>
      <c r="G10" s="3"/>
    </row>
    <row r="11" spans="1:9" x14ac:dyDescent="0.25">
      <c r="A11" s="3"/>
      <c r="B11" s="3"/>
      <c r="C11" s="3"/>
      <c r="D11" s="3"/>
      <c r="E11" s="3"/>
      <c r="F11" s="3"/>
      <c r="G11" s="3"/>
    </row>
    <row r="12" spans="1:9" x14ac:dyDescent="0.25">
      <c r="A12" s="8" t="s">
        <v>5</v>
      </c>
      <c r="B12" s="9" t="s">
        <v>18</v>
      </c>
      <c r="C12" s="9"/>
      <c r="D12" s="10"/>
      <c r="E12" s="3"/>
      <c r="F12" s="3"/>
      <c r="G12" s="3"/>
    </row>
    <row r="13" spans="1:9" x14ac:dyDescent="0.25">
      <c r="A13" s="11"/>
      <c r="B13" s="12"/>
      <c r="C13" s="12"/>
      <c r="D13" s="13"/>
      <c r="E13" s="3"/>
      <c r="F13" s="3"/>
      <c r="G13" s="3"/>
    </row>
    <row r="14" spans="1:9" x14ac:dyDescent="0.25">
      <c r="A14" s="11" t="s">
        <v>7</v>
      </c>
      <c r="B14" s="12" t="s">
        <v>4</v>
      </c>
      <c r="C14" s="12" t="s">
        <v>8</v>
      </c>
      <c r="D14" s="13" t="s">
        <v>13</v>
      </c>
      <c r="E14" s="3"/>
      <c r="F14" s="3"/>
      <c r="G14" s="3"/>
    </row>
    <row r="15" spans="1:9" x14ac:dyDescent="0.25">
      <c r="A15" s="14">
        <v>71</v>
      </c>
      <c r="B15" s="15">
        <f>$C$4</f>
        <v>98348.58</v>
      </c>
      <c r="C15" s="16">
        <f>B15/A15</f>
        <v>1385.1912676056338</v>
      </c>
      <c r="D15" s="17">
        <f>C15/$C$7</f>
        <v>3.8477535211267604</v>
      </c>
      <c r="E15" s="3"/>
      <c r="F15" s="3"/>
      <c r="G15" s="3"/>
    </row>
    <row r="17" spans="1:4" x14ac:dyDescent="0.25">
      <c r="A17" s="8" t="s">
        <v>5</v>
      </c>
      <c r="B17" s="9" t="s">
        <v>23</v>
      </c>
      <c r="C17" s="9"/>
      <c r="D17" s="10"/>
    </row>
    <row r="18" spans="1:4" x14ac:dyDescent="0.25">
      <c r="A18" s="11"/>
      <c r="B18" s="12"/>
      <c r="C18" s="12"/>
      <c r="D18" s="13"/>
    </row>
    <row r="19" spans="1:4" x14ac:dyDescent="0.25">
      <c r="A19" s="11" t="s">
        <v>7</v>
      </c>
      <c r="B19" s="12" t="s">
        <v>4</v>
      </c>
      <c r="C19" s="12" t="s">
        <v>8</v>
      </c>
      <c r="D19" s="13" t="s">
        <v>13</v>
      </c>
    </row>
    <row r="20" spans="1:4" x14ac:dyDescent="0.25">
      <c r="A20" s="14">
        <v>85</v>
      </c>
      <c r="B20" s="15">
        <f>$C$4</f>
        <v>98348.58</v>
      </c>
      <c r="C20" s="16">
        <f>B20/A20</f>
        <v>1157.0421176470588</v>
      </c>
      <c r="D20" s="17">
        <f>C20/$C$7</f>
        <v>3.2140058823529412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5" sqref="A1:G25"/>
    </sheetView>
  </sheetViews>
  <sheetFormatPr baseColWidth="10" defaultRowHeight="15" x14ac:dyDescent="0.25"/>
  <cols>
    <col min="1" max="1" width="18.7109375" customWidth="1"/>
  </cols>
  <sheetData>
    <row r="1" spans="1:7" x14ac:dyDescent="0.25">
      <c r="A1" s="3" t="s">
        <v>0</v>
      </c>
      <c r="B1" s="3" t="s">
        <v>24</v>
      </c>
      <c r="C1" s="3"/>
      <c r="D1" s="3"/>
      <c r="E1" s="3"/>
      <c r="F1" s="3"/>
      <c r="G1" s="3"/>
    </row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2" t="s">
        <v>4</v>
      </c>
      <c r="B3" s="2"/>
      <c r="C3" s="2" t="s">
        <v>3</v>
      </c>
      <c r="D3" s="3"/>
      <c r="E3" s="3"/>
      <c r="F3" s="3"/>
      <c r="G3" s="3"/>
    </row>
    <row r="4" spans="1:7" x14ac:dyDescent="0.25">
      <c r="A4" s="2"/>
      <c r="B4" s="2"/>
      <c r="C4" s="7">
        <v>75194.679999999993</v>
      </c>
      <c r="D4" s="3"/>
      <c r="E4" s="3" t="s">
        <v>25</v>
      </c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2"/>
      <c r="B6" s="2" t="s">
        <v>10</v>
      </c>
      <c r="C6" s="2" t="s">
        <v>11</v>
      </c>
      <c r="D6" s="3"/>
      <c r="E6" s="3"/>
      <c r="F6" s="3"/>
      <c r="G6" s="3"/>
    </row>
    <row r="7" spans="1:7" x14ac:dyDescent="0.25">
      <c r="A7" s="2" t="s">
        <v>9</v>
      </c>
      <c r="B7" s="2">
        <v>15</v>
      </c>
      <c r="C7" s="2">
        <f>B7*8</f>
        <v>120</v>
      </c>
      <c r="D7" s="3"/>
      <c r="E7" s="3" t="s">
        <v>12</v>
      </c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8" t="s">
        <v>5</v>
      </c>
      <c r="B12" s="9" t="s">
        <v>26</v>
      </c>
      <c r="C12" s="9"/>
      <c r="D12" s="10"/>
      <c r="E12" s="3"/>
      <c r="F12" s="3"/>
      <c r="G12" s="3"/>
    </row>
    <row r="13" spans="1:7" x14ac:dyDescent="0.25">
      <c r="A13" s="11"/>
      <c r="B13" s="12"/>
      <c r="C13" s="12"/>
      <c r="D13" s="13"/>
      <c r="E13" s="3"/>
      <c r="F13" s="3"/>
      <c r="G13" s="3"/>
    </row>
    <row r="14" spans="1:7" x14ac:dyDescent="0.25">
      <c r="A14" s="11" t="s">
        <v>27</v>
      </c>
      <c r="B14" s="12" t="s">
        <v>4</v>
      </c>
      <c r="C14" s="12" t="s">
        <v>8</v>
      </c>
      <c r="D14" s="13" t="s">
        <v>13</v>
      </c>
      <c r="E14" s="3"/>
      <c r="F14" s="3"/>
      <c r="G14" s="3"/>
    </row>
    <row r="15" spans="1:7" x14ac:dyDescent="0.25">
      <c r="A15" s="14">
        <v>838</v>
      </c>
      <c r="B15" s="15">
        <f>$C$4</f>
        <v>75194.679999999993</v>
      </c>
      <c r="C15" s="16">
        <f>B15/A15</f>
        <v>89.731121718377082</v>
      </c>
      <c r="D15" s="17">
        <f>C15/$C$7</f>
        <v>0.74775934765314234</v>
      </c>
      <c r="E15" s="3"/>
      <c r="F15" s="3"/>
      <c r="G15" s="3"/>
    </row>
    <row r="17" spans="1:4" x14ac:dyDescent="0.25">
      <c r="A17" s="8" t="s">
        <v>5</v>
      </c>
      <c r="B17" s="9" t="s">
        <v>28</v>
      </c>
      <c r="C17" s="9"/>
      <c r="D17" s="10"/>
    </row>
    <row r="18" spans="1:4" x14ac:dyDescent="0.25">
      <c r="A18" s="11"/>
      <c r="B18" s="12"/>
      <c r="C18" s="12"/>
      <c r="D18" s="13"/>
    </row>
    <row r="19" spans="1:4" x14ac:dyDescent="0.25">
      <c r="A19" s="11" t="s">
        <v>27</v>
      </c>
      <c r="B19" s="12" t="s">
        <v>4</v>
      </c>
      <c r="C19" s="12" t="s">
        <v>8</v>
      </c>
      <c r="D19" s="13" t="s">
        <v>13</v>
      </c>
    </row>
    <row r="20" spans="1:4" x14ac:dyDescent="0.25">
      <c r="A20" s="14">
        <v>575</v>
      </c>
      <c r="B20" s="15">
        <f>$C$4</f>
        <v>75194.679999999993</v>
      </c>
      <c r="C20" s="16">
        <f>B20/A20</f>
        <v>130.77335652173912</v>
      </c>
      <c r="D20" s="17">
        <f>C20/$C$7</f>
        <v>1.0897779710144926</v>
      </c>
    </row>
    <row r="21" spans="1:4" x14ac:dyDescent="0.25">
      <c r="A21" s="3"/>
      <c r="B21" s="3"/>
      <c r="C21" s="3"/>
      <c r="D21" s="3"/>
    </row>
    <row r="22" spans="1:4" x14ac:dyDescent="0.25">
      <c r="A22" s="8" t="s">
        <v>5</v>
      </c>
      <c r="B22" s="9" t="s">
        <v>29</v>
      </c>
      <c r="C22" s="9"/>
      <c r="D22" s="10"/>
    </row>
    <row r="23" spans="1:4" x14ac:dyDescent="0.25">
      <c r="A23" s="11"/>
      <c r="B23" s="12"/>
      <c r="C23" s="12"/>
      <c r="D23" s="13"/>
    </row>
    <row r="24" spans="1:4" x14ac:dyDescent="0.25">
      <c r="A24" s="11" t="s">
        <v>27</v>
      </c>
      <c r="B24" s="12" t="s">
        <v>4</v>
      </c>
      <c r="C24" s="12" t="s">
        <v>8</v>
      </c>
      <c r="D24" s="13" t="s">
        <v>13</v>
      </c>
    </row>
    <row r="25" spans="1:4" x14ac:dyDescent="0.25">
      <c r="A25" s="14">
        <v>576</v>
      </c>
      <c r="B25" s="15">
        <f>$C$4</f>
        <v>75194.679999999993</v>
      </c>
      <c r="C25" s="16">
        <f>B25/A25</f>
        <v>130.54631944444444</v>
      </c>
      <c r="D25" s="17">
        <f>C25/$C$7</f>
        <v>1.0878859953703703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2" sqref="A22:D25"/>
    </sheetView>
  </sheetViews>
  <sheetFormatPr baseColWidth="10" defaultRowHeight="15" x14ac:dyDescent="0.25"/>
  <cols>
    <col min="1" max="1" width="20.5703125" customWidth="1"/>
  </cols>
  <sheetData>
    <row r="1" spans="1:7" x14ac:dyDescent="0.25">
      <c r="A1" s="3" t="s">
        <v>0</v>
      </c>
      <c r="B1" s="3" t="s">
        <v>30</v>
      </c>
      <c r="C1" s="3"/>
      <c r="D1" s="3"/>
      <c r="E1" s="3"/>
      <c r="F1" s="3"/>
      <c r="G1" s="3"/>
    </row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2" t="s">
        <v>4</v>
      </c>
      <c r="B3" s="2"/>
      <c r="C3" s="2" t="s">
        <v>15</v>
      </c>
      <c r="D3" s="3"/>
      <c r="E3" s="3"/>
      <c r="F3" s="3"/>
      <c r="G3" s="3"/>
    </row>
    <row r="4" spans="1:7" x14ac:dyDescent="0.25">
      <c r="A4" s="2"/>
      <c r="B4" s="2"/>
      <c r="C4" s="2">
        <v>13942.71</v>
      </c>
      <c r="D4" s="3"/>
      <c r="E4" s="3" t="s">
        <v>25</v>
      </c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2"/>
      <c r="B6" s="2" t="s">
        <v>10</v>
      </c>
      <c r="C6" s="2" t="s">
        <v>11</v>
      </c>
      <c r="D6" s="3"/>
      <c r="E6" s="3"/>
      <c r="F6" s="3"/>
      <c r="G6" s="3"/>
    </row>
    <row r="7" spans="1:7" x14ac:dyDescent="0.25">
      <c r="A7" s="2" t="s">
        <v>9</v>
      </c>
      <c r="B7" s="2">
        <v>20</v>
      </c>
      <c r="C7" s="2">
        <f>B7*8</f>
        <v>160</v>
      </c>
      <c r="D7" s="3"/>
      <c r="E7" s="3" t="s">
        <v>12</v>
      </c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8" t="s">
        <v>5</v>
      </c>
      <c r="B12" s="9" t="s">
        <v>16</v>
      </c>
      <c r="C12" s="9"/>
      <c r="D12" s="10"/>
      <c r="E12" s="3"/>
      <c r="F12" s="3"/>
      <c r="G12" s="3"/>
    </row>
    <row r="13" spans="1:7" x14ac:dyDescent="0.25">
      <c r="A13" s="11"/>
      <c r="B13" s="12"/>
      <c r="C13" s="12"/>
      <c r="D13" s="13"/>
      <c r="E13" s="3"/>
      <c r="F13" s="3"/>
      <c r="G13" s="3"/>
    </row>
    <row r="14" spans="1:7" x14ac:dyDescent="0.25">
      <c r="A14" s="11" t="s">
        <v>7</v>
      </c>
      <c r="B14" s="12" t="s">
        <v>4</v>
      </c>
      <c r="C14" s="12" t="s">
        <v>8</v>
      </c>
      <c r="D14" s="13" t="s">
        <v>13</v>
      </c>
      <c r="E14" s="3"/>
      <c r="F14" s="3"/>
      <c r="G14" s="3"/>
    </row>
    <row r="15" spans="1:7" x14ac:dyDescent="0.25">
      <c r="A15" s="14">
        <v>68</v>
      </c>
      <c r="B15" s="15">
        <f>$C$4</f>
        <v>13942.71</v>
      </c>
      <c r="C15" s="16">
        <f>B15/A15</f>
        <v>205.03985294117646</v>
      </c>
      <c r="D15" s="17">
        <f>C15/$C$7</f>
        <v>1.281499080882353</v>
      </c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8" t="s">
        <v>5</v>
      </c>
      <c r="B17" s="9" t="s">
        <v>32</v>
      </c>
      <c r="C17" s="9"/>
      <c r="D17" s="10"/>
      <c r="E17" s="3"/>
      <c r="F17" s="3"/>
      <c r="G17" s="3"/>
    </row>
    <row r="18" spans="1:7" x14ac:dyDescent="0.25">
      <c r="A18" s="11"/>
      <c r="B18" s="12"/>
      <c r="C18" s="12"/>
      <c r="D18" s="13"/>
      <c r="E18" s="3"/>
      <c r="F18" s="3"/>
      <c r="G18" s="3"/>
    </row>
    <row r="19" spans="1:7" x14ac:dyDescent="0.25">
      <c r="A19" s="11" t="s">
        <v>7</v>
      </c>
      <c r="B19" s="12" t="s">
        <v>4</v>
      </c>
      <c r="C19" s="12" t="s">
        <v>8</v>
      </c>
      <c r="D19" s="13" t="s">
        <v>13</v>
      </c>
      <c r="E19" s="3"/>
      <c r="F19" s="3"/>
      <c r="G19" s="3"/>
    </row>
    <row r="20" spans="1:7" x14ac:dyDescent="0.25">
      <c r="A20" s="14">
        <v>177</v>
      </c>
      <c r="B20" s="15">
        <f>$C$4</f>
        <v>13942.71</v>
      </c>
      <c r="C20" s="16">
        <f>B20/A20</f>
        <v>78.772372881355921</v>
      </c>
      <c r="D20" s="17">
        <f>C20/$C$7</f>
        <v>0.49232733050847449</v>
      </c>
      <c r="E20" s="3"/>
      <c r="F20" s="3"/>
      <c r="G20" s="3"/>
    </row>
    <row r="21" spans="1:7" x14ac:dyDescent="0.25">
      <c r="A21" s="3"/>
      <c r="B21" s="3"/>
      <c r="C21" s="3"/>
      <c r="D21" s="3"/>
      <c r="E21" s="3"/>
      <c r="F21" s="3"/>
      <c r="G21" s="3"/>
    </row>
    <row r="22" spans="1:7" x14ac:dyDescent="0.25">
      <c r="A22" s="8" t="s">
        <v>5</v>
      </c>
      <c r="B22" s="9" t="s">
        <v>33</v>
      </c>
      <c r="C22" s="9"/>
      <c r="D22" s="10"/>
      <c r="E22" s="3"/>
      <c r="F22" s="3"/>
      <c r="G22" s="3"/>
    </row>
    <row r="23" spans="1:7" x14ac:dyDescent="0.25">
      <c r="A23" s="11"/>
      <c r="B23" s="12"/>
      <c r="C23" s="12"/>
      <c r="D23" s="13"/>
      <c r="E23" s="3"/>
      <c r="F23" s="3"/>
      <c r="G23" s="3"/>
    </row>
    <row r="24" spans="1:7" x14ac:dyDescent="0.25">
      <c r="A24" s="11" t="s">
        <v>7</v>
      </c>
      <c r="B24" s="12" t="s">
        <v>4</v>
      </c>
      <c r="C24" s="12" t="s">
        <v>8</v>
      </c>
      <c r="D24" s="13" t="s">
        <v>13</v>
      </c>
      <c r="E24" s="3"/>
      <c r="F24" s="3"/>
      <c r="G24" s="3"/>
    </row>
    <row r="25" spans="1:7" x14ac:dyDescent="0.25">
      <c r="A25" s="14">
        <v>71</v>
      </c>
      <c r="B25" s="15">
        <f>$C$4</f>
        <v>13942.71</v>
      </c>
      <c r="C25" s="16">
        <f>B25/A25</f>
        <v>196.37619718309858</v>
      </c>
      <c r="D25" s="17">
        <f>C25/$C$7</f>
        <v>1.2273512323943661</v>
      </c>
      <c r="E25" s="3"/>
      <c r="F25" s="3"/>
      <c r="G2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8" sqref="A1:G18"/>
    </sheetView>
  </sheetViews>
  <sheetFormatPr baseColWidth="10" defaultRowHeight="15" x14ac:dyDescent="0.25"/>
  <cols>
    <col min="1" max="1" width="21.28515625" customWidth="1"/>
  </cols>
  <sheetData>
    <row r="1" spans="1:7" x14ac:dyDescent="0.25">
      <c r="A1" s="3" t="s">
        <v>0</v>
      </c>
      <c r="B1" s="3" t="s">
        <v>34</v>
      </c>
      <c r="C1" s="3"/>
      <c r="D1" s="3"/>
      <c r="E1" s="3"/>
      <c r="F1" s="3"/>
      <c r="G1" s="3"/>
    </row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2" t="s">
        <v>4</v>
      </c>
      <c r="B3" s="2"/>
      <c r="C3" s="2" t="s">
        <v>15</v>
      </c>
      <c r="D3" s="3"/>
      <c r="E3" s="3"/>
      <c r="F3" s="3"/>
      <c r="G3" s="3"/>
    </row>
    <row r="4" spans="1:7" x14ac:dyDescent="0.25">
      <c r="A4" s="2"/>
      <c r="B4" s="2"/>
      <c r="C4" s="2">
        <v>306739.59999999998</v>
      </c>
      <c r="D4" s="3"/>
      <c r="E4" s="3" t="s">
        <v>25</v>
      </c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2"/>
      <c r="B6" s="2" t="s">
        <v>10</v>
      </c>
      <c r="C6" s="2" t="s">
        <v>11</v>
      </c>
      <c r="D6" s="3"/>
      <c r="E6" s="3"/>
      <c r="F6" s="3"/>
      <c r="G6" s="3"/>
    </row>
    <row r="7" spans="1:7" x14ac:dyDescent="0.25">
      <c r="A7" s="2" t="s">
        <v>9</v>
      </c>
      <c r="B7" s="2">
        <v>15</v>
      </c>
      <c r="C7" s="2">
        <f>B7*8</f>
        <v>120</v>
      </c>
      <c r="D7" s="3"/>
      <c r="E7" s="3" t="s">
        <v>12</v>
      </c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8" t="s">
        <v>5</v>
      </c>
      <c r="B10" s="9" t="s">
        <v>18</v>
      </c>
      <c r="C10" s="9"/>
      <c r="D10" s="10"/>
      <c r="E10" s="3"/>
      <c r="F10" s="3"/>
      <c r="G10" s="3"/>
    </row>
    <row r="11" spans="1:7" x14ac:dyDescent="0.25">
      <c r="A11" s="11"/>
      <c r="B11" s="12"/>
      <c r="C11" s="12"/>
      <c r="D11" s="13"/>
      <c r="E11" s="3"/>
      <c r="F11" s="3"/>
      <c r="G11" s="3"/>
    </row>
    <row r="12" spans="1:7" x14ac:dyDescent="0.25">
      <c r="A12" s="11" t="s">
        <v>7</v>
      </c>
      <c r="B12" s="12" t="s">
        <v>4</v>
      </c>
      <c r="C12" s="12" t="s">
        <v>8</v>
      </c>
      <c r="D12" s="13" t="s">
        <v>13</v>
      </c>
    </row>
    <row r="13" spans="1:7" x14ac:dyDescent="0.25">
      <c r="A13" s="14">
        <v>71</v>
      </c>
      <c r="B13" s="15">
        <f>$C$4</f>
        <v>306739.59999999998</v>
      </c>
      <c r="C13" s="16">
        <f>B13/A13</f>
        <v>4320.276056338028</v>
      </c>
      <c r="D13" s="17">
        <f>C13/$C$7</f>
        <v>36.002300469483565</v>
      </c>
    </row>
    <row r="14" spans="1:7" x14ac:dyDescent="0.25">
      <c r="A14" s="3"/>
      <c r="B14" s="3"/>
      <c r="C14" s="3"/>
      <c r="D14" s="3"/>
    </row>
    <row r="15" spans="1:7" x14ac:dyDescent="0.25">
      <c r="A15" s="8" t="s">
        <v>5</v>
      </c>
      <c r="B15" s="9" t="s">
        <v>23</v>
      </c>
      <c r="C15" s="9"/>
      <c r="D15" s="10"/>
    </row>
    <row r="16" spans="1:7" x14ac:dyDescent="0.25">
      <c r="A16" s="11"/>
      <c r="B16" s="12"/>
      <c r="C16" s="12"/>
      <c r="D16" s="13"/>
    </row>
    <row r="17" spans="1:4" x14ac:dyDescent="0.25">
      <c r="A17" s="11" t="s">
        <v>7</v>
      </c>
      <c r="B17" s="12" t="s">
        <v>4</v>
      </c>
      <c r="C17" s="12" t="s">
        <v>8</v>
      </c>
      <c r="D17" s="13" t="s">
        <v>13</v>
      </c>
    </row>
    <row r="18" spans="1:4" x14ac:dyDescent="0.25">
      <c r="A18" s="14">
        <v>85</v>
      </c>
      <c r="B18" s="15">
        <f>$C$4</f>
        <v>306739.59999999998</v>
      </c>
      <c r="C18" s="16">
        <f>B18/A18</f>
        <v>3608.7011764705881</v>
      </c>
      <c r="D18" s="17">
        <f>C18/$C$7</f>
        <v>30.072509803921566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5" workbookViewId="0">
      <selection activeCell="A12" sqref="A12:D15"/>
    </sheetView>
  </sheetViews>
  <sheetFormatPr baseColWidth="10" defaultRowHeight="15" x14ac:dyDescent="0.25"/>
  <cols>
    <col min="1" max="1" width="19.140625" customWidth="1"/>
  </cols>
  <sheetData>
    <row r="1" spans="1:7" x14ac:dyDescent="0.25">
      <c r="A1" s="3" t="s">
        <v>0</v>
      </c>
      <c r="B1" s="3" t="s">
        <v>35</v>
      </c>
      <c r="C1" s="3"/>
      <c r="D1" s="3"/>
      <c r="E1" s="3"/>
      <c r="F1" s="3"/>
      <c r="G1" s="3"/>
    </row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2" t="s">
        <v>4</v>
      </c>
      <c r="B3" s="2"/>
      <c r="C3" s="2" t="s">
        <v>15</v>
      </c>
      <c r="D3" s="3"/>
      <c r="E3" s="3"/>
      <c r="F3" s="3"/>
      <c r="G3" s="3"/>
    </row>
    <row r="4" spans="1:7" x14ac:dyDescent="0.25">
      <c r="A4" s="2"/>
      <c r="B4" s="2"/>
      <c r="C4" s="2">
        <v>13942.71</v>
      </c>
      <c r="D4" s="3"/>
      <c r="E4" s="3" t="s">
        <v>25</v>
      </c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2"/>
      <c r="B6" s="2" t="s">
        <v>10</v>
      </c>
      <c r="C6" s="2" t="s">
        <v>11</v>
      </c>
      <c r="D6" s="3"/>
      <c r="E6" s="3"/>
      <c r="F6" s="3"/>
      <c r="G6" s="3"/>
    </row>
    <row r="7" spans="1:7" x14ac:dyDescent="0.25">
      <c r="A7" s="2" t="s">
        <v>9</v>
      </c>
      <c r="B7" s="2">
        <v>35</v>
      </c>
      <c r="C7" s="2">
        <f>B7*8</f>
        <v>280</v>
      </c>
      <c r="D7" s="3"/>
      <c r="E7" s="3" t="s">
        <v>12</v>
      </c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18" t="s">
        <v>5</v>
      </c>
      <c r="B12" s="19" t="s">
        <v>26</v>
      </c>
      <c r="C12" s="19"/>
      <c r="D12" s="20"/>
      <c r="E12" s="3"/>
      <c r="F12" s="3" t="s">
        <v>36</v>
      </c>
      <c r="G12" s="3"/>
    </row>
    <row r="13" spans="1:7" x14ac:dyDescent="0.25">
      <c r="A13" s="21"/>
      <c r="B13" s="22"/>
      <c r="C13" s="22"/>
      <c r="D13" s="23"/>
      <c r="E13" s="3"/>
      <c r="F13" s="3"/>
      <c r="G13" s="3"/>
    </row>
    <row r="14" spans="1:7" x14ac:dyDescent="0.25">
      <c r="A14" s="21" t="s">
        <v>27</v>
      </c>
      <c r="B14" s="22" t="s">
        <v>4</v>
      </c>
      <c r="C14" s="22" t="s">
        <v>8</v>
      </c>
      <c r="D14" s="23" t="s">
        <v>13</v>
      </c>
      <c r="E14" s="3"/>
      <c r="F14" s="3"/>
      <c r="G14" s="3"/>
    </row>
    <row r="15" spans="1:7" x14ac:dyDescent="0.25">
      <c r="A15" s="24">
        <v>838</v>
      </c>
      <c r="B15" s="25">
        <f>$C$4</f>
        <v>13942.71</v>
      </c>
      <c r="C15" s="26">
        <f>B15/A15</f>
        <v>16.638078758949881</v>
      </c>
      <c r="D15" s="27">
        <f>C15/$C$7</f>
        <v>5.9421709853392429E-2</v>
      </c>
      <c r="E15" s="3"/>
      <c r="F15" s="3"/>
      <c r="G15" s="3"/>
    </row>
    <row r="16" spans="1:7" x14ac:dyDescent="0.25">
      <c r="A16" s="28"/>
      <c r="B16" s="28"/>
      <c r="C16" s="28"/>
      <c r="D16" s="28"/>
      <c r="E16" s="3"/>
      <c r="F16" s="3"/>
      <c r="G16" s="3"/>
    </row>
    <row r="17" spans="1:7" x14ac:dyDescent="0.25">
      <c r="A17" s="18" t="s">
        <v>5</v>
      </c>
      <c r="B17" s="19" t="s">
        <v>28</v>
      </c>
      <c r="C17" s="19"/>
      <c r="D17" s="20"/>
      <c r="E17" s="3"/>
      <c r="F17" s="3"/>
      <c r="G17" s="3"/>
    </row>
    <row r="18" spans="1:7" x14ac:dyDescent="0.25">
      <c r="A18" s="21"/>
      <c r="B18" s="22"/>
      <c r="C18" s="22"/>
      <c r="D18" s="23"/>
      <c r="E18" s="3"/>
      <c r="F18" s="3"/>
      <c r="G18" s="3"/>
    </row>
    <row r="19" spans="1:7" x14ac:dyDescent="0.25">
      <c r="A19" s="21" t="s">
        <v>27</v>
      </c>
      <c r="B19" s="22" t="s">
        <v>4</v>
      </c>
      <c r="C19" s="22" t="s">
        <v>8</v>
      </c>
      <c r="D19" s="23" t="s">
        <v>13</v>
      </c>
      <c r="E19" s="3"/>
      <c r="F19" s="3"/>
      <c r="G19" s="3"/>
    </row>
    <row r="20" spans="1:7" x14ac:dyDescent="0.25">
      <c r="A20" s="24">
        <v>575</v>
      </c>
      <c r="B20" s="25">
        <f>$C$4</f>
        <v>13942.71</v>
      </c>
      <c r="C20" s="26">
        <f>B20/A20</f>
        <v>24.248191304347824</v>
      </c>
      <c r="D20" s="27">
        <f>C20/$C$7</f>
        <v>8.6600683229813652E-2</v>
      </c>
      <c r="E20" s="3"/>
      <c r="F20" s="3"/>
      <c r="G20" s="3"/>
    </row>
    <row r="21" spans="1:7" x14ac:dyDescent="0.25">
      <c r="A21" s="28"/>
      <c r="B21" s="28"/>
      <c r="C21" s="28"/>
      <c r="D21" s="28"/>
      <c r="E21" s="3"/>
      <c r="F21" s="3"/>
      <c r="G21" s="3"/>
    </row>
    <row r="22" spans="1:7" x14ac:dyDescent="0.25">
      <c r="A22" s="18" t="s">
        <v>5</v>
      </c>
      <c r="B22" s="19" t="s">
        <v>29</v>
      </c>
      <c r="C22" s="19"/>
      <c r="D22" s="20"/>
      <c r="E22" s="3"/>
      <c r="F22" s="3"/>
      <c r="G22" s="3"/>
    </row>
    <row r="23" spans="1:7" x14ac:dyDescent="0.25">
      <c r="A23" s="21"/>
      <c r="B23" s="22"/>
      <c r="C23" s="22"/>
      <c r="D23" s="23"/>
      <c r="E23" s="3"/>
      <c r="F23" s="3"/>
      <c r="G23" s="3"/>
    </row>
    <row r="24" spans="1:7" x14ac:dyDescent="0.25">
      <c r="A24" s="21" t="s">
        <v>27</v>
      </c>
      <c r="B24" s="22" t="s">
        <v>4</v>
      </c>
      <c r="C24" s="22" t="s">
        <v>8</v>
      </c>
      <c r="D24" s="23" t="s">
        <v>13</v>
      </c>
      <c r="E24" s="3"/>
      <c r="F24" s="3"/>
      <c r="G24" s="3"/>
    </row>
    <row r="25" spans="1:7" x14ac:dyDescent="0.25">
      <c r="A25" s="24">
        <v>576</v>
      </c>
      <c r="B25" s="25">
        <f>$C$4</f>
        <v>13942.71</v>
      </c>
      <c r="C25" s="26">
        <f>B25/A25</f>
        <v>24.206093749999997</v>
      </c>
      <c r="D25" s="27">
        <f>C25/$C$7</f>
        <v>8.6450334821428568E-2</v>
      </c>
      <c r="E25" s="3"/>
      <c r="F25" s="3"/>
      <c r="G25" s="3"/>
    </row>
    <row r="26" spans="1:7" x14ac:dyDescent="0.25">
      <c r="A26" s="28"/>
      <c r="B26" s="28"/>
      <c r="C26" s="28"/>
      <c r="D26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8" sqref="B8"/>
    </sheetView>
  </sheetViews>
  <sheetFormatPr baseColWidth="10" defaultRowHeight="15" x14ac:dyDescent="0.25"/>
  <cols>
    <col min="1" max="1" width="21.5703125" customWidth="1"/>
  </cols>
  <sheetData>
    <row r="1" spans="1:7" x14ac:dyDescent="0.25">
      <c r="A1" s="3" t="s">
        <v>0</v>
      </c>
      <c r="B1" s="3" t="s">
        <v>37</v>
      </c>
      <c r="C1" s="3"/>
      <c r="D1" s="3"/>
      <c r="E1" s="3"/>
      <c r="F1" s="3"/>
      <c r="G1" s="3"/>
    </row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2" t="s">
        <v>4</v>
      </c>
      <c r="B3" s="2"/>
      <c r="C3" s="2" t="s">
        <v>15</v>
      </c>
      <c r="D3" s="3"/>
      <c r="E3" s="3"/>
      <c r="F3" s="3"/>
      <c r="G3" s="3"/>
    </row>
    <row r="4" spans="1:7" x14ac:dyDescent="0.25">
      <c r="A4" s="2"/>
      <c r="B4" s="2"/>
      <c r="C4" s="2">
        <v>55212.77</v>
      </c>
      <c r="D4" s="3"/>
      <c r="E4" s="3" t="s">
        <v>25</v>
      </c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2"/>
      <c r="B6" s="2" t="s">
        <v>10</v>
      </c>
      <c r="C6" s="2" t="s">
        <v>11</v>
      </c>
      <c r="D6" s="3"/>
      <c r="E6" s="3"/>
      <c r="F6" s="3"/>
      <c r="G6" s="3"/>
    </row>
    <row r="7" spans="1:7" x14ac:dyDescent="0.25">
      <c r="A7" s="2" t="s">
        <v>9</v>
      </c>
      <c r="B7" s="2">
        <v>25</v>
      </c>
      <c r="C7" s="2">
        <f>B7*8</f>
        <v>200</v>
      </c>
      <c r="D7" s="3"/>
      <c r="E7" s="3" t="s">
        <v>12</v>
      </c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3"/>
      <c r="B10" s="3"/>
      <c r="C10" s="3"/>
      <c r="D10" s="3"/>
      <c r="E10" s="3"/>
      <c r="F10" s="3"/>
      <c r="G10" s="3"/>
    </row>
    <row r="11" spans="1:7" x14ac:dyDescent="0.25">
      <c r="A11" s="3"/>
      <c r="B11" s="3"/>
      <c r="C11" s="3"/>
      <c r="D11" s="3"/>
      <c r="E11" s="3"/>
      <c r="F11" s="3"/>
      <c r="G11" s="3"/>
    </row>
    <row r="12" spans="1:7" x14ac:dyDescent="0.25">
      <c r="A12" s="8" t="s">
        <v>5</v>
      </c>
      <c r="B12" s="9" t="s">
        <v>16</v>
      </c>
      <c r="C12" s="9"/>
      <c r="D12" s="10"/>
      <c r="E12" s="3"/>
      <c r="F12" s="3"/>
      <c r="G12" s="3"/>
    </row>
    <row r="13" spans="1:7" x14ac:dyDescent="0.25">
      <c r="A13" s="11"/>
      <c r="B13" s="12"/>
      <c r="C13" s="12"/>
      <c r="D13" s="13"/>
      <c r="E13" s="3"/>
      <c r="F13" s="3"/>
      <c r="G13" s="3"/>
    </row>
    <row r="14" spans="1:7" x14ac:dyDescent="0.25">
      <c r="A14" s="11" t="s">
        <v>7</v>
      </c>
      <c r="B14" s="12" t="s">
        <v>4</v>
      </c>
      <c r="C14" s="12" t="s">
        <v>8</v>
      </c>
      <c r="D14" s="13" t="s">
        <v>13</v>
      </c>
      <c r="E14" s="3"/>
      <c r="F14" s="3"/>
      <c r="G14" s="3"/>
    </row>
    <row r="15" spans="1:7" x14ac:dyDescent="0.25">
      <c r="A15" s="14">
        <v>68</v>
      </c>
      <c r="B15" s="15">
        <f>$C$4</f>
        <v>55212.77</v>
      </c>
      <c r="C15" s="16">
        <f>B15/A15</f>
        <v>811.95249999999999</v>
      </c>
      <c r="D15" s="17">
        <f>C15/$C$7</f>
        <v>4.0597624999999997</v>
      </c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8" t="s">
        <v>5</v>
      </c>
      <c r="B17" s="9" t="s">
        <v>32</v>
      </c>
      <c r="C17" s="9"/>
      <c r="D17" s="10"/>
      <c r="E17" s="3"/>
      <c r="F17" s="3"/>
      <c r="G17" s="3"/>
    </row>
    <row r="18" spans="1:7" x14ac:dyDescent="0.25">
      <c r="A18" s="11"/>
      <c r="B18" s="12"/>
      <c r="C18" s="12"/>
      <c r="D18" s="13"/>
      <c r="E18" s="3"/>
      <c r="F18" s="3"/>
      <c r="G18" s="3"/>
    </row>
    <row r="19" spans="1:7" x14ac:dyDescent="0.25">
      <c r="A19" s="11" t="s">
        <v>7</v>
      </c>
      <c r="B19" s="12" t="s">
        <v>4</v>
      </c>
      <c r="C19" s="12" t="s">
        <v>8</v>
      </c>
      <c r="D19" s="13" t="s">
        <v>13</v>
      </c>
      <c r="E19" s="3"/>
      <c r="F19" s="3"/>
      <c r="G19" s="3"/>
    </row>
    <row r="20" spans="1:7" x14ac:dyDescent="0.25">
      <c r="A20" s="14">
        <v>177</v>
      </c>
      <c r="B20" s="15">
        <f>$C$4</f>
        <v>55212.77</v>
      </c>
      <c r="C20" s="16">
        <f>B20/A20</f>
        <v>311.93655367231639</v>
      </c>
      <c r="D20" s="17">
        <f>C20/$C$7</f>
        <v>1.5596827683615819</v>
      </c>
      <c r="E20" s="3"/>
      <c r="F20" s="3"/>
      <c r="G20" s="3"/>
    </row>
    <row r="21" spans="1:7" x14ac:dyDescent="0.25">
      <c r="A21" s="3"/>
      <c r="B21" s="3"/>
      <c r="C21" s="3"/>
      <c r="D21" s="3"/>
      <c r="E21" s="3"/>
      <c r="F21" s="3"/>
      <c r="G21" s="3"/>
    </row>
    <row r="22" spans="1:7" x14ac:dyDescent="0.25">
      <c r="A22" s="8" t="s">
        <v>5</v>
      </c>
      <c r="B22" s="9" t="s">
        <v>33</v>
      </c>
      <c r="C22" s="9"/>
      <c r="D22" s="10"/>
      <c r="E22" s="3"/>
      <c r="F22" s="3"/>
      <c r="G22" s="3"/>
    </row>
    <row r="23" spans="1:7" x14ac:dyDescent="0.25">
      <c r="A23" s="11"/>
      <c r="B23" s="12"/>
      <c r="C23" s="12"/>
      <c r="D23" s="13"/>
      <c r="E23" s="3"/>
      <c r="F23" s="3"/>
      <c r="G23" s="3"/>
    </row>
    <row r="24" spans="1:7" x14ac:dyDescent="0.25">
      <c r="A24" s="11" t="s">
        <v>7</v>
      </c>
      <c r="B24" s="12" t="s">
        <v>4</v>
      </c>
      <c r="C24" s="12" t="s">
        <v>8</v>
      </c>
      <c r="D24" s="13" t="s">
        <v>13</v>
      </c>
      <c r="E24" s="3"/>
      <c r="F24" s="3"/>
      <c r="G24" s="3"/>
    </row>
    <row r="25" spans="1:7" x14ac:dyDescent="0.25">
      <c r="A25" s="14">
        <v>71</v>
      </c>
      <c r="B25" s="15">
        <f>$C$4</f>
        <v>55212.77</v>
      </c>
      <c r="C25" s="16">
        <f>B25/A25</f>
        <v>777.64464788732391</v>
      </c>
      <c r="D25" s="17">
        <f>C25/$C$7</f>
        <v>3.8882232394366194</v>
      </c>
      <c r="E25" s="3"/>
      <c r="F25" s="3"/>
      <c r="G25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G18"/>
    </sheetView>
  </sheetViews>
  <sheetFormatPr baseColWidth="10" defaultRowHeight="15" x14ac:dyDescent="0.25"/>
  <cols>
    <col min="1" max="1" width="19.28515625" customWidth="1"/>
  </cols>
  <sheetData>
    <row r="1" spans="1:7" x14ac:dyDescent="0.25">
      <c r="A1" s="3" t="s">
        <v>0</v>
      </c>
      <c r="B1" s="3" t="s">
        <v>38</v>
      </c>
      <c r="C1" s="3"/>
      <c r="D1" s="3"/>
      <c r="E1" s="3"/>
      <c r="F1" s="3"/>
      <c r="G1" s="3"/>
    </row>
    <row r="2" spans="1:7" x14ac:dyDescent="0.25">
      <c r="A2" s="3"/>
      <c r="B2" s="3"/>
      <c r="C2" s="3"/>
      <c r="D2" s="3"/>
      <c r="E2" s="3"/>
      <c r="F2" s="3"/>
      <c r="G2" s="3"/>
    </row>
    <row r="3" spans="1:7" x14ac:dyDescent="0.25">
      <c r="A3" s="2" t="s">
        <v>4</v>
      </c>
      <c r="B3" s="2"/>
      <c r="C3" s="2" t="s">
        <v>15</v>
      </c>
      <c r="D3" s="3"/>
      <c r="E3" s="3"/>
      <c r="F3" s="3"/>
      <c r="G3" s="3"/>
    </row>
    <row r="4" spans="1:7" x14ac:dyDescent="0.25">
      <c r="A4" s="2"/>
      <c r="B4" s="2"/>
      <c r="C4" s="2">
        <v>828191.6</v>
      </c>
      <c r="D4" s="3"/>
      <c r="E4" s="3" t="s">
        <v>25</v>
      </c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2"/>
      <c r="B6" s="2" t="s">
        <v>10</v>
      </c>
      <c r="C6" s="2" t="s">
        <v>11</v>
      </c>
      <c r="D6" s="3"/>
      <c r="E6" s="3"/>
      <c r="F6" s="3"/>
      <c r="G6" s="3"/>
    </row>
    <row r="7" spans="1:7" x14ac:dyDescent="0.25">
      <c r="A7" s="2" t="s">
        <v>9</v>
      </c>
      <c r="B7" s="2">
        <v>30</v>
      </c>
      <c r="C7" s="2">
        <f>B7*8</f>
        <v>240</v>
      </c>
      <c r="D7" s="3"/>
      <c r="E7" s="3" t="s">
        <v>12</v>
      </c>
      <c r="F7" s="3"/>
      <c r="G7" s="3"/>
    </row>
    <row r="8" spans="1:7" x14ac:dyDescent="0.25">
      <c r="A8" s="3"/>
      <c r="B8" s="3"/>
      <c r="C8" s="3"/>
      <c r="D8" s="3"/>
      <c r="E8" s="3"/>
      <c r="F8" s="3"/>
      <c r="G8" s="3"/>
    </row>
    <row r="9" spans="1:7" x14ac:dyDescent="0.25">
      <c r="A9" s="3"/>
      <c r="B9" s="3"/>
      <c r="C9" s="3"/>
      <c r="D9" s="3"/>
      <c r="E9" s="3"/>
      <c r="F9" s="3"/>
      <c r="G9" s="3"/>
    </row>
    <row r="10" spans="1:7" x14ac:dyDescent="0.25">
      <c r="A10" s="8" t="s">
        <v>5</v>
      </c>
      <c r="B10" s="9" t="s">
        <v>18</v>
      </c>
      <c r="C10" s="9"/>
      <c r="D10" s="10"/>
      <c r="E10" s="3"/>
      <c r="F10" s="3"/>
      <c r="G10" s="3"/>
    </row>
    <row r="11" spans="1:7" x14ac:dyDescent="0.25">
      <c r="A11" s="11"/>
      <c r="B11" s="12"/>
      <c r="C11" s="12"/>
      <c r="D11" s="13"/>
      <c r="E11" s="3"/>
      <c r="F11" s="3"/>
      <c r="G11" s="3"/>
    </row>
    <row r="12" spans="1:7" x14ac:dyDescent="0.25">
      <c r="A12" s="11" t="s">
        <v>7</v>
      </c>
      <c r="B12" s="12" t="s">
        <v>4</v>
      </c>
      <c r="C12" s="12" t="s">
        <v>8</v>
      </c>
      <c r="D12" s="13" t="s">
        <v>13</v>
      </c>
      <c r="E12" s="3"/>
      <c r="F12" s="3"/>
      <c r="G12" s="3"/>
    </row>
    <row r="13" spans="1:7" x14ac:dyDescent="0.25">
      <c r="A13" s="14">
        <v>71</v>
      </c>
      <c r="B13" s="15">
        <f>$C$4</f>
        <v>828191.6</v>
      </c>
      <c r="C13" s="16">
        <f>B13/A13</f>
        <v>11664.670422535211</v>
      </c>
      <c r="D13" s="17">
        <f>C13/$C$7</f>
        <v>48.602793427230047</v>
      </c>
      <c r="E13" s="3"/>
      <c r="F13" s="3"/>
      <c r="G13" s="3"/>
    </row>
    <row r="14" spans="1:7" x14ac:dyDescent="0.25">
      <c r="A14" s="3"/>
      <c r="B14" s="3"/>
      <c r="C14" s="3"/>
      <c r="D14" s="3"/>
      <c r="E14" s="3"/>
      <c r="F14" s="3"/>
      <c r="G14" s="3"/>
    </row>
    <row r="15" spans="1:7" x14ac:dyDescent="0.25">
      <c r="A15" s="8" t="s">
        <v>5</v>
      </c>
      <c r="B15" s="9" t="s">
        <v>23</v>
      </c>
      <c r="C15" s="9"/>
      <c r="D15" s="10"/>
      <c r="E15" s="3"/>
      <c r="F15" s="3"/>
      <c r="G15" s="3"/>
    </row>
    <row r="16" spans="1:7" x14ac:dyDescent="0.25">
      <c r="A16" s="11"/>
      <c r="B16" s="12"/>
      <c r="C16" s="12"/>
      <c r="D16" s="13"/>
      <c r="E16" s="3"/>
      <c r="F16" s="3"/>
      <c r="G16" s="3"/>
    </row>
    <row r="17" spans="1:7" x14ac:dyDescent="0.25">
      <c r="A17" s="11" t="s">
        <v>7</v>
      </c>
      <c r="B17" s="12" t="s">
        <v>4</v>
      </c>
      <c r="C17" s="12" t="s">
        <v>8</v>
      </c>
      <c r="D17" s="13" t="s">
        <v>13</v>
      </c>
      <c r="E17" s="3"/>
      <c r="F17" s="3"/>
      <c r="G17" s="3"/>
    </row>
    <row r="18" spans="1:7" x14ac:dyDescent="0.25">
      <c r="A18" s="14">
        <v>85</v>
      </c>
      <c r="B18" s="15">
        <f>$C$4</f>
        <v>828191.6</v>
      </c>
      <c r="C18" s="16">
        <f>B18/A18</f>
        <v>9743.4305882352946</v>
      </c>
      <c r="D18" s="17">
        <f>C18/$C$7</f>
        <v>40.597627450980397</v>
      </c>
      <c r="E18" s="3"/>
      <c r="F18" s="3"/>
      <c r="G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desbroce desbos</vt:lpstr>
      <vt:lpstr>excav no clasif</vt:lpstr>
      <vt:lpstr>transp excav no clasif</vt:lpstr>
      <vt:lpstr>preparacion terreno</vt:lpstr>
      <vt:lpstr>excav mat subrasante</vt:lpstr>
      <vt:lpstr>transp subrasat</vt:lpstr>
      <vt:lpstr>constr basa suelo cemento</vt:lpstr>
      <vt:lpstr>excav terraplen</vt:lpstr>
      <vt:lpstr>transp mat terraplen</vt:lpstr>
      <vt:lpstr>conform terraplen</vt:lpstr>
      <vt:lpstr>prov y transp mat subbase</vt:lpstr>
      <vt:lpstr>prov y confor subbase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2016-10-24T22:09:19Z</dcterms:created>
  <dcterms:modified xsi:type="dcterms:W3CDTF">2016-10-25T21:17:00Z</dcterms:modified>
</cp:coreProperties>
</file>