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nexa\"/>
    </mc:Choice>
  </mc:AlternateContent>
  <xr:revisionPtr revIDLastSave="0" documentId="13_ncr:1_{BA7D6891-ACA6-46AC-8770-9FBA390AA35E}" xr6:coauthVersionLast="34" xr6:coauthVersionMax="34" xr10:uidLastSave="{00000000-0000-0000-0000-000000000000}"/>
  <bookViews>
    <workbookView xWindow="0" yWindow="0" windowWidth="27855" windowHeight="12510" xr2:uid="{C464A2F3-9F35-40C4-8408-5B2C672FBE17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F15" i="1"/>
  <c r="F12" i="1"/>
  <c r="F14" i="1" s="1"/>
  <c r="C5" i="1"/>
  <c r="F10" i="1" s="1"/>
  <c r="C14" i="1"/>
  <c r="C13" i="1"/>
  <c r="C4" i="1"/>
  <c r="C11" i="1" s="1"/>
  <c r="C15" i="1" l="1"/>
  <c r="C16" i="1" s="1"/>
  <c r="C17" i="1" s="1"/>
</calcChain>
</file>

<file path=xl/sharedStrings.xml><?xml version="1.0" encoding="utf-8"?>
<sst xmlns="http://schemas.openxmlformats.org/spreadsheetml/2006/main" count="21" uniqueCount="19">
  <si>
    <t>id_n</t>
  </si>
  <si>
    <t>id_t</t>
  </si>
  <si>
    <t>cmax_n</t>
  </si>
  <si>
    <t>capa_t</t>
  </si>
  <si>
    <t>pcn_t</t>
  </si>
  <si>
    <t>FU_nt</t>
  </si>
  <si>
    <t>pfe_t</t>
  </si>
  <si>
    <t>pcu_nt</t>
  </si>
  <si>
    <t>PT_nt</t>
  </si>
  <si>
    <t>CPT_nt</t>
  </si>
  <si>
    <t>cpre_n</t>
  </si>
  <si>
    <t>fenv_nt</t>
  </si>
  <si>
    <t>CVU_nt</t>
  </si>
  <si>
    <t>PDVUR_nt</t>
  </si>
  <si>
    <t>Theta_nt</t>
  </si>
  <si>
    <t>Pérdidas de transformación</t>
  </si>
  <si>
    <t>Vida útil</t>
  </si>
  <si>
    <t>Reubicación</t>
  </si>
  <si>
    <t>valor a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</si>
</sst>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1" fontId="0" fillId="0" borderId="0" xfId="1" applyFont="1"/>
    <xf numFmtId="0" fontId="2" fillId="0" borderId="0" xfId="0" applyFont="1"/>
    <xf numFmtId="41" fontId="0" fillId="2" borderId="0" xfId="1" applyFont="1" applyFill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F2F7-CC45-4C23-BB11-420FFD3429DE}">
  <dimension ref="B2:K17"/>
  <sheetViews>
    <sheetView tabSelected="1" zoomScale="160" zoomScaleNormal="160" workbookViewId="0">
      <selection activeCell="M4" sqref="M4"/>
    </sheetView>
  </sheetViews>
  <sheetFormatPr baseColWidth="10" defaultRowHeight="15" x14ac:dyDescent="0.25"/>
  <cols>
    <col min="4" max="4" width="5.42578125" customWidth="1"/>
    <col min="6" max="6" width="12" bestFit="1" customWidth="1"/>
    <col min="7" max="7" width="5.85546875" customWidth="1"/>
  </cols>
  <sheetData>
    <row r="2" spans="2:11" x14ac:dyDescent="0.25">
      <c r="B2" t="s">
        <v>0</v>
      </c>
      <c r="C2">
        <v>1</v>
      </c>
    </row>
    <row r="3" spans="2:11" x14ac:dyDescent="0.25">
      <c r="B3" t="s">
        <v>1</v>
      </c>
      <c r="C3">
        <v>1</v>
      </c>
    </row>
    <row r="4" spans="2:11" x14ac:dyDescent="0.25">
      <c r="B4" t="s">
        <v>2</v>
      </c>
      <c r="C4" s="1">
        <f>24337.5/30*0.068</f>
        <v>55.165000000000006</v>
      </c>
    </row>
    <row r="5" spans="2:11" x14ac:dyDescent="0.25">
      <c r="B5" t="s">
        <v>2</v>
      </c>
      <c r="C5" s="1">
        <f>24337.5/30*0.0416667</f>
        <v>33.802110374999998</v>
      </c>
    </row>
    <row r="6" spans="2:11" x14ac:dyDescent="0.25">
      <c r="B6" t="s">
        <v>18</v>
      </c>
      <c r="C6" s="1">
        <v>5888415</v>
      </c>
    </row>
    <row r="7" spans="2:11" x14ac:dyDescent="0.25">
      <c r="C7" s="1"/>
    </row>
    <row r="8" spans="2:11" x14ac:dyDescent="0.25">
      <c r="C8" s="1"/>
    </row>
    <row r="9" spans="2:11" x14ac:dyDescent="0.25">
      <c r="B9" s="3" t="s">
        <v>15</v>
      </c>
      <c r="C9" s="1"/>
      <c r="E9" s="3" t="s">
        <v>16</v>
      </c>
      <c r="H9" s="3" t="s">
        <v>17</v>
      </c>
    </row>
    <row r="10" spans="2:11" x14ac:dyDescent="0.25">
      <c r="B10" t="s">
        <v>3</v>
      </c>
      <c r="C10">
        <v>112.5</v>
      </c>
      <c r="E10" t="s">
        <v>10</v>
      </c>
      <c r="F10">
        <f>C5/C10</f>
        <v>0.30046320333333332</v>
      </c>
      <c r="H10" t="s">
        <v>10</v>
      </c>
      <c r="I10" s="4">
        <f>(318000+0.05*C6)/(6.5*12)</f>
        <v>7851.5480769230771</v>
      </c>
      <c r="K10" s="2"/>
    </row>
    <row r="11" spans="2:11" x14ac:dyDescent="0.25">
      <c r="B11" t="s">
        <v>5</v>
      </c>
      <c r="C11" s="1">
        <f>C4/C10</f>
        <v>0.4903555555555556</v>
      </c>
      <c r="E11" t="s">
        <v>14</v>
      </c>
      <c r="F11">
        <v>110</v>
      </c>
    </row>
    <row r="12" spans="2:11" x14ac:dyDescent="0.25">
      <c r="E12" t="s">
        <v>11</v>
      </c>
      <c r="F12">
        <f>3/24*(EXP(15000/383-15000/(F11+273))-1)</f>
        <v>0</v>
      </c>
    </row>
    <row r="13" spans="2:11" x14ac:dyDescent="0.25">
      <c r="B13" t="s">
        <v>6</v>
      </c>
      <c r="C13" s="1">
        <f>10.514*C10^0.7486</f>
        <v>360.7951999241389</v>
      </c>
    </row>
    <row r="14" spans="2:11" x14ac:dyDescent="0.25">
      <c r="B14" t="s">
        <v>4</v>
      </c>
      <c r="C14" s="1">
        <f>-0.0103*C10^2 + 13.892*C10+106.62</f>
        <v>1539.1106249999998</v>
      </c>
      <c r="E14" t="s">
        <v>13</v>
      </c>
      <c r="F14">
        <f>0.0137%*(1+F12)</f>
        <v>1.37E-4</v>
      </c>
    </row>
    <row r="15" spans="2:11" x14ac:dyDescent="0.25">
      <c r="B15" t="s">
        <v>7</v>
      </c>
      <c r="C15">
        <f>C14*C11^2</f>
        <v>370.07695018315189</v>
      </c>
      <c r="E15" t="s">
        <v>12</v>
      </c>
      <c r="F15" s="4">
        <f>C6*F14*30</f>
        <v>24201.38565</v>
      </c>
    </row>
    <row r="16" spans="2:11" x14ac:dyDescent="0.25">
      <c r="B16" t="s">
        <v>8</v>
      </c>
      <c r="C16" s="1">
        <f>C15+C13</f>
        <v>730.87215010729074</v>
      </c>
    </row>
    <row r="17" spans="2:3" x14ac:dyDescent="0.25">
      <c r="B17" t="s">
        <v>9</v>
      </c>
      <c r="C17" s="4">
        <f>C16/1000*524.47*30*24</f>
        <v>275990.771928075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Cadavid</dc:creator>
  <cp:lastModifiedBy>Lorena Cadavid</cp:lastModifiedBy>
  <dcterms:created xsi:type="dcterms:W3CDTF">2018-07-17T01:01:15Z</dcterms:created>
  <dcterms:modified xsi:type="dcterms:W3CDTF">2018-07-17T01:49:15Z</dcterms:modified>
</cp:coreProperties>
</file>