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PC\Downloads\"/>
    </mc:Choice>
  </mc:AlternateContent>
  <xr:revisionPtr revIDLastSave="0" documentId="13_ncr:1_{7444643C-EDF7-49C3-B11C-602D182E6B42}" xr6:coauthVersionLast="47" xr6:coauthVersionMax="47" xr10:uidLastSave="{00000000-0000-0000-0000-000000000000}"/>
  <bookViews>
    <workbookView xWindow="-120" yWindow="-120" windowWidth="20730" windowHeight="11040" xr2:uid="{5A2F965D-6F46-4717-BFA2-FC4206107D7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D6" i="2"/>
  <c r="I12" i="1"/>
  <c r="I11" i="1"/>
  <c r="I10" i="1"/>
  <c r="I9" i="1"/>
  <c r="J9" i="1" s="1"/>
  <c r="I8" i="1"/>
  <c r="L8" i="1" s="1"/>
  <c r="I7" i="1"/>
  <c r="L7" i="1" s="1"/>
  <c r="I6" i="1"/>
  <c r="J6" i="1" s="1"/>
  <c r="I5" i="1"/>
  <c r="L5" i="1" s="1"/>
  <c r="I4" i="1"/>
  <c r="I3" i="1"/>
  <c r="D5" i="2"/>
  <c r="D7" i="2" s="1"/>
  <c r="K5" i="2"/>
  <c r="K7" i="2" s="1"/>
  <c r="H21" i="2"/>
  <c r="H23" i="2" s="1"/>
  <c r="K9" i="2"/>
  <c r="K11" i="2" s="1"/>
  <c r="K13" i="2"/>
  <c r="K15" i="2" s="1"/>
  <c r="K17" i="2"/>
  <c r="K18" i="2" s="1"/>
  <c r="G17" i="2"/>
  <c r="G19" i="2" s="1"/>
  <c r="D17" i="2"/>
  <c r="D18" i="2" s="1"/>
  <c r="D13" i="2"/>
  <c r="D15" i="2" s="1"/>
  <c r="D9" i="2"/>
  <c r="D11" i="2" s="1"/>
  <c r="L2" i="1" l="1"/>
  <c r="J12" i="1"/>
  <c r="L12" i="1"/>
  <c r="J11" i="1"/>
  <c r="L11" i="1"/>
  <c r="L10" i="1"/>
  <c r="J10" i="1"/>
  <c r="L9" i="1"/>
  <c r="J8" i="1"/>
  <c r="J7" i="1"/>
  <c r="L6" i="1"/>
  <c r="J5" i="1"/>
  <c r="J4" i="1"/>
  <c r="L4" i="1"/>
  <c r="J3" i="1"/>
  <c r="L3" i="1"/>
  <c r="H22" i="2"/>
  <c r="K6" i="2"/>
  <c r="K10" i="2"/>
  <c r="K14" i="2"/>
  <c r="K19" i="2"/>
  <c r="G18" i="2"/>
  <c r="D19" i="2"/>
  <c r="D14" i="2"/>
  <c r="D10" i="2"/>
</calcChain>
</file>

<file path=xl/sharedStrings.xml><?xml version="1.0" encoding="utf-8"?>
<sst xmlns="http://schemas.openxmlformats.org/spreadsheetml/2006/main" count="129" uniqueCount="65">
  <si>
    <t>ID</t>
  </si>
  <si>
    <t>NOMBRE</t>
  </si>
  <si>
    <t>APELLIDO</t>
  </si>
  <si>
    <t>EDAD</t>
  </si>
  <si>
    <t>CURSO</t>
  </si>
  <si>
    <t>NIVEL</t>
  </si>
  <si>
    <t>DEUDA</t>
  </si>
  <si>
    <t>VALOR A BUSCAR</t>
  </si>
  <si>
    <t>MARÍA</t>
  </si>
  <si>
    <t>TERESA</t>
  </si>
  <si>
    <t>PEDRO</t>
  </si>
  <si>
    <t>MATEO</t>
  </si>
  <si>
    <t>ALEX</t>
  </si>
  <si>
    <t>RSTEBAN</t>
  </si>
  <si>
    <t>VANESA</t>
  </si>
  <si>
    <t>CAROLA</t>
  </si>
  <si>
    <t>SEBASTIAN</t>
  </si>
  <si>
    <t>FERNANDEZ</t>
  </si>
  <si>
    <t>MENDEZ</t>
  </si>
  <si>
    <t>ORTEGA</t>
  </si>
  <si>
    <t>LÓPEZ</t>
  </si>
  <si>
    <t>DÍAS</t>
  </si>
  <si>
    <t>MARTÍNES</t>
  </si>
  <si>
    <t>SANCHEZ</t>
  </si>
  <si>
    <t>SOSA</t>
  </si>
  <si>
    <t>MEDINA</t>
  </si>
  <si>
    <t>SUAREZ</t>
  </si>
  <si>
    <t>2do</t>
  </si>
  <si>
    <t>3er</t>
  </si>
  <si>
    <t>1er</t>
  </si>
  <si>
    <t>4to</t>
  </si>
  <si>
    <t>SECUNDARIA</t>
  </si>
  <si>
    <t>TELEFONO</t>
  </si>
  <si>
    <t xml:space="preserve"> BRENDA</t>
  </si>
  <si>
    <t>ALONSO</t>
  </si>
  <si>
    <t>CARLOS</t>
  </si>
  <si>
    <t>ENRIQUE</t>
  </si>
  <si>
    <t>FABIOLA</t>
  </si>
  <si>
    <t>GABRIELA</t>
  </si>
  <si>
    <t>HUMBERTO</t>
  </si>
  <si>
    <t>IGNACIO</t>
  </si>
  <si>
    <t>JULIETA</t>
  </si>
  <si>
    <t>DIANA</t>
  </si>
  <si>
    <t>JIMÉNEZ</t>
  </si>
  <si>
    <t>IBARRA</t>
  </si>
  <si>
    <t>HERNANDEZ</t>
  </si>
  <si>
    <t>GARCIA</t>
  </si>
  <si>
    <t>FALCON</t>
  </si>
  <si>
    <t>ELIZONDO</t>
  </si>
  <si>
    <t>DÍAZ</t>
  </si>
  <si>
    <t>CAMACHO</t>
  </si>
  <si>
    <t>BARRIENTOS</t>
  </si>
  <si>
    <t>ARRIAGA</t>
  </si>
  <si>
    <t>659- 7147</t>
  </si>
  <si>
    <t>948- 3574</t>
  </si>
  <si>
    <t>145- 5777</t>
  </si>
  <si>
    <t>579- 8760</t>
  </si>
  <si>
    <t>655- 7914</t>
  </si>
  <si>
    <t>560- 9718</t>
  </si>
  <si>
    <t>658- 9514</t>
  </si>
  <si>
    <t>130- 7980</t>
  </si>
  <si>
    <t>575- 0121</t>
  </si>
  <si>
    <t>257- 9253</t>
  </si>
  <si>
    <t>NICOLÁS</t>
  </si>
  <si>
    <t>RUBEN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</si>
</sst>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Amasis MT Pro Black"/>
      <family val="1"/>
    </font>
    <font>
      <b/>
      <sz val="12"/>
      <color rgb="FF002060"/>
      <name val="Amasis MT Pro"/>
      <family val="1"/>
    </font>
    <font>
      <sz val="14"/>
      <color rgb="FFC00000"/>
      <name val="Amasis MT Pro Black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Aharoni"/>
      <charset val="177"/>
    </font>
    <font>
      <b/>
      <sz val="12"/>
      <color theme="1"/>
      <name val="Amasis MT Pro"/>
      <family val="1"/>
    </font>
    <font>
      <sz val="11"/>
      <color theme="1"/>
      <name val="Aharoni"/>
      <charset val="177"/>
    </font>
    <font>
      <b/>
      <sz val="11"/>
      <color rgb="FFC00000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0" fontId="8" fillId="3" borderId="1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1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8" fillId="3" borderId="13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214313</xdr:colOff>
      <xdr:row>16</xdr:row>
      <xdr:rowOff>47625</xdr:rowOff>
    </xdr:from>
    <xdr:to>
      <xdr:col>12</xdr:col>
      <xdr:colOff>309563</xdr:colOff>
      <xdr:row>18</xdr:row>
      <xdr:rowOff>166687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3510156B-10A1-4FD6-A4B7-9B64522A9568}"/>
            </a:ext>
          </a:extLst>
        </xdr:cNvPr>
        <xdr:cNvSpPr/>
      </xdr:nvSpPr>
      <xdr:spPr>
        <a:xfrm>
          <a:off x="7413626" y="3468688"/>
          <a:ext cx="2627312" cy="500062"/>
        </a:xfrm>
        <a:prstGeom prst="leftArrow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PE" sz="1200" b="1">
              <a:solidFill>
                <a:schemeClr val="bg1"/>
              </a:solidFill>
            </a:rPr>
            <a:t>FORMULAS</a:t>
          </a:r>
          <a:r>
            <a:rPr lang="es-PE" sz="1100"/>
            <a:t> </a:t>
          </a:r>
        </a:p>
      </xdr:txBody>
    </xdr:sp>
    <xdr:clientData/>
  </xdr:twoCellAnchor>
  <xdr:twoCellAnchor editAs="oneCell">
    <xdr:from>
      <xdr:col>0</xdr:col>
      <xdr:colOff>31750</xdr:colOff>
      <xdr:row>12</xdr:row>
      <xdr:rowOff>97633</xdr:rowOff>
    </xdr:from>
    <xdr:to>
      <xdr:col>9</xdr:col>
      <xdr:colOff>63461</xdr:colOff>
      <xdr:row>33</xdr:row>
      <xdr:rowOff>130849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CADA6-CD21-472E-B668-BBC6469EBC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" y="2724946"/>
          <a:ext cx="7231024" cy="4065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6096-F5F4-4A3A-9CE4-7E59488EDD36}">
  <dimension ref="A1:R16"/>
  <sheetViews>
    <sheetView tabSelected="1" zoomScale="120" zoomScaleNormal="120" workbookViewId="0">
      <selection activeCell="B16" sqref="B16"/>
    </sheetView>
  </sheetViews>
  <sheetFormatPr baseColWidth="10" defaultRowHeight="15" x14ac:dyDescent="0.25"/>
  <cols>
    <col min="2" max="2" width="13.7109375" customWidth="1"/>
    <col min="3" max="3" width="14.7109375" customWidth="1"/>
    <col min="4" max="4" width="10.140625" customWidth="1"/>
    <col min="5" max="5" width="8.7109375" customWidth="1"/>
    <col min="6" max="6" width="15.140625" customWidth="1"/>
    <col min="7" max="7" width="15.85546875" customWidth="1"/>
    <col min="8" max="8" width="6.7109375" customWidth="1"/>
    <col min="9" max="9" width="11.7109375" customWidth="1"/>
    <col min="10" max="10" width="12.5703125" customWidth="1"/>
    <col min="11" max="11" width="15.85546875" customWidth="1"/>
    <col min="12" max="12" width="9.5703125" customWidth="1"/>
    <col min="13" max="13" width="9.28515625" customWidth="1"/>
    <col min="15" max="15" width="15.28515625" customWidth="1"/>
    <col min="16" max="16" width="16.140625" customWidth="1"/>
  </cols>
  <sheetData>
    <row r="1" spans="1:18" ht="31.9" customHeight="1" thickBot="1" x14ac:dyDescent="0.3">
      <c r="A1" s="56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6" t="s">
        <v>5</v>
      </c>
      <c r="G1" s="57" t="s">
        <v>6</v>
      </c>
      <c r="I1" s="60" t="s">
        <v>7</v>
      </c>
      <c r="J1" s="61" t="s">
        <v>1</v>
      </c>
      <c r="K1" s="62" t="s">
        <v>2</v>
      </c>
      <c r="L1" s="62" t="s">
        <v>3</v>
      </c>
    </row>
    <row r="2" spans="1:18" ht="15.75" thickBot="1" x14ac:dyDescent="0.3">
      <c r="A2" s="5">
        <v>12350</v>
      </c>
      <c r="B2" s="6" t="s">
        <v>64</v>
      </c>
      <c r="C2" s="7" t="s">
        <v>46</v>
      </c>
      <c r="D2" s="8">
        <v>14</v>
      </c>
      <c r="E2" s="9" t="s">
        <v>27</v>
      </c>
      <c r="F2" s="10" t="s">
        <v>31</v>
      </c>
      <c r="G2" s="7">
        <v>6</v>
      </c>
      <c r="I2" s="23">
        <f>LOOKUP(K2,C2,A2)</f>
        <v>12350</v>
      </c>
      <c r="J2" s="23" t="str">
        <f>LOOKUP(I2,A2:A12,B2:B12)</f>
        <v>RUBEN</v>
      </c>
      <c r="K2" s="24" t="s">
        <v>46</v>
      </c>
      <c r="L2" s="23">
        <f>LOOKUP(I2,A2:A12,D2:D12)</f>
        <v>14</v>
      </c>
    </row>
    <row r="3" spans="1:18" ht="15.75" thickBot="1" x14ac:dyDescent="0.3">
      <c r="A3" s="5">
        <v>12351</v>
      </c>
      <c r="B3" s="11" t="s">
        <v>8</v>
      </c>
      <c r="C3" s="10" t="s">
        <v>17</v>
      </c>
      <c r="D3" s="12">
        <v>15</v>
      </c>
      <c r="E3" s="13" t="s">
        <v>28</v>
      </c>
      <c r="F3" s="10" t="s">
        <v>31</v>
      </c>
      <c r="G3" s="10">
        <v>12</v>
      </c>
      <c r="I3" s="22">
        <f t="shared" ref="I2:I12" si="0">LOOKUP(K3,C3,A3)</f>
        <v>12351</v>
      </c>
      <c r="J3" s="23" t="str">
        <f>LOOKUP(I3,A2:A12,B2:B12)</f>
        <v>MARÍA</v>
      </c>
      <c r="K3" s="25" t="s">
        <v>17</v>
      </c>
      <c r="L3" s="23">
        <f>LOOKUP(I3,A2:A12,D2:D12)</f>
        <v>15</v>
      </c>
    </row>
    <row r="4" spans="1:18" ht="15.75" thickBot="1" x14ac:dyDescent="0.3">
      <c r="A4" s="5">
        <v>12352</v>
      </c>
      <c r="B4" s="11" t="s">
        <v>9</v>
      </c>
      <c r="C4" s="10" t="s">
        <v>18</v>
      </c>
      <c r="D4" s="12">
        <v>14</v>
      </c>
      <c r="E4" s="13" t="s">
        <v>27</v>
      </c>
      <c r="F4" s="14" t="s">
        <v>31</v>
      </c>
      <c r="G4" s="10">
        <v>18</v>
      </c>
      <c r="I4" s="23">
        <f t="shared" si="0"/>
        <v>12352</v>
      </c>
      <c r="J4" s="23" t="str">
        <f>LOOKUP(I4,A2:A12,B2:B12)</f>
        <v>TERESA</v>
      </c>
      <c r="K4" s="25" t="s">
        <v>18</v>
      </c>
      <c r="L4" s="23">
        <f>LOOKUP(I4,A2:A12,D2:D12)</f>
        <v>14</v>
      </c>
    </row>
    <row r="5" spans="1:18" ht="15" customHeight="1" thickBot="1" x14ac:dyDescent="0.3">
      <c r="A5" s="5">
        <v>12353</v>
      </c>
      <c r="B5" s="15" t="s">
        <v>10</v>
      </c>
      <c r="C5" s="14" t="s">
        <v>19</v>
      </c>
      <c r="D5" s="16">
        <v>13</v>
      </c>
      <c r="E5" s="17" t="s">
        <v>29</v>
      </c>
      <c r="F5" s="18" t="s">
        <v>31</v>
      </c>
      <c r="G5" s="14">
        <v>24</v>
      </c>
      <c r="I5" s="22">
        <f t="shared" si="0"/>
        <v>12353</v>
      </c>
      <c r="J5" s="22" t="str">
        <f>LOOKUP(I5,A2:A12,B2:B12)</f>
        <v>PEDRO</v>
      </c>
      <c r="K5" s="26" t="s">
        <v>19</v>
      </c>
      <c r="L5" s="22">
        <f>LOOKUP(I5,A2:A12,D2:D12)</f>
        <v>13</v>
      </c>
      <c r="R5" s="4"/>
    </row>
    <row r="6" spans="1:18" ht="16.5" thickBot="1" x14ac:dyDescent="0.3">
      <c r="A6" s="5">
        <v>12354</v>
      </c>
      <c r="B6" s="19" t="s">
        <v>11</v>
      </c>
      <c r="C6" s="18" t="s">
        <v>20</v>
      </c>
      <c r="D6" s="20">
        <v>15</v>
      </c>
      <c r="E6" s="21" t="s">
        <v>28</v>
      </c>
      <c r="F6" s="18" t="s">
        <v>31</v>
      </c>
      <c r="G6" s="18">
        <v>30</v>
      </c>
      <c r="I6" s="23">
        <f t="shared" si="0"/>
        <v>12354</v>
      </c>
      <c r="J6" s="27" t="str">
        <f>LOOKUP(I6,A2:A12,B2:B12)</f>
        <v>MATEO</v>
      </c>
      <c r="K6" s="28" t="s">
        <v>20</v>
      </c>
      <c r="L6" s="27">
        <f>LOOKUP(I6,A2:A12,D2:D12)</f>
        <v>15</v>
      </c>
      <c r="R6" s="4"/>
    </row>
    <row r="7" spans="1:18" ht="16.5" thickBot="1" x14ac:dyDescent="0.3">
      <c r="A7" s="5">
        <v>12355</v>
      </c>
      <c r="B7" s="19" t="s">
        <v>12</v>
      </c>
      <c r="C7" s="18" t="s">
        <v>21</v>
      </c>
      <c r="D7" s="20">
        <v>14</v>
      </c>
      <c r="E7" s="21" t="s">
        <v>27</v>
      </c>
      <c r="F7" s="6" t="s">
        <v>31</v>
      </c>
      <c r="G7" s="18">
        <v>36</v>
      </c>
      <c r="I7" s="22">
        <f t="shared" si="0"/>
        <v>12355</v>
      </c>
      <c r="J7" s="27" t="str">
        <f>LOOKUP(I7,A2:A12,B2:B12)</f>
        <v>ALEX</v>
      </c>
      <c r="K7" s="28" t="s">
        <v>21</v>
      </c>
      <c r="L7" s="27">
        <f>LOOKUP(I7,A2:A12,D2:D12)</f>
        <v>14</v>
      </c>
      <c r="R7" s="4"/>
    </row>
    <row r="8" spans="1:18" ht="16.5" thickBot="1" x14ac:dyDescent="0.3">
      <c r="A8" s="5">
        <v>12356</v>
      </c>
      <c r="B8" s="6" t="s">
        <v>13</v>
      </c>
      <c r="C8" s="7" t="s">
        <v>22</v>
      </c>
      <c r="D8" s="8">
        <v>15</v>
      </c>
      <c r="E8" s="9" t="s">
        <v>28</v>
      </c>
      <c r="F8" s="10" t="s">
        <v>31</v>
      </c>
      <c r="G8" s="7">
        <v>42</v>
      </c>
      <c r="I8" s="23">
        <f t="shared" si="0"/>
        <v>12356</v>
      </c>
      <c r="J8" s="29" t="str">
        <f>LOOKUP(I8,A2:A12,B2:B12)</f>
        <v>RSTEBAN</v>
      </c>
      <c r="K8" s="24" t="s">
        <v>22</v>
      </c>
      <c r="L8" s="29">
        <f>LOOKUP(I8,A2:A12,D2:D12)</f>
        <v>15</v>
      </c>
      <c r="R8" s="4"/>
    </row>
    <row r="9" spans="1:18" ht="16.5" thickBot="1" x14ac:dyDescent="0.3">
      <c r="A9" s="5">
        <v>12357</v>
      </c>
      <c r="B9" s="11" t="s">
        <v>14</v>
      </c>
      <c r="C9" s="10" t="s">
        <v>23</v>
      </c>
      <c r="D9" s="12">
        <v>16</v>
      </c>
      <c r="E9" s="13" t="s">
        <v>30</v>
      </c>
      <c r="F9" s="10" t="s">
        <v>31</v>
      </c>
      <c r="G9" s="10">
        <v>48</v>
      </c>
      <c r="I9" s="22">
        <f t="shared" si="0"/>
        <v>12357</v>
      </c>
      <c r="J9" s="23" t="str">
        <f>LOOKUP(I9,A2:A12,B2:B12)</f>
        <v>VANESA</v>
      </c>
      <c r="K9" s="25" t="s">
        <v>23</v>
      </c>
      <c r="L9" s="23">
        <f>LOOKUP(I9,A2:A12,D2:D12)</f>
        <v>16</v>
      </c>
      <c r="R9" s="4"/>
    </row>
    <row r="10" spans="1:18" ht="16.5" thickBot="1" x14ac:dyDescent="0.3">
      <c r="A10" s="5">
        <v>12358</v>
      </c>
      <c r="B10" s="15" t="s">
        <v>15</v>
      </c>
      <c r="C10" s="14" t="s">
        <v>24</v>
      </c>
      <c r="D10" s="16">
        <v>13</v>
      </c>
      <c r="E10" s="17" t="s">
        <v>29</v>
      </c>
      <c r="F10" s="14" t="s">
        <v>31</v>
      </c>
      <c r="G10" s="14">
        <v>54</v>
      </c>
      <c r="I10" s="23">
        <f t="shared" si="0"/>
        <v>12358</v>
      </c>
      <c r="J10" s="22" t="str">
        <f>LOOKUP(I10,A2:A12,B2:B12)</f>
        <v>CAROLA</v>
      </c>
      <c r="K10" s="26" t="s">
        <v>24</v>
      </c>
      <c r="L10" s="22">
        <f>LOOKUP(I10,A2:A12,D2:D12)</f>
        <v>13</v>
      </c>
      <c r="R10" s="4"/>
    </row>
    <row r="11" spans="1:18" ht="16.5" thickBot="1" x14ac:dyDescent="0.3">
      <c r="A11" s="5">
        <v>12359</v>
      </c>
      <c r="B11" s="19" t="s">
        <v>16</v>
      </c>
      <c r="C11" s="18" t="s">
        <v>25</v>
      </c>
      <c r="D11" s="20">
        <v>14</v>
      </c>
      <c r="E11" s="21" t="s">
        <v>27</v>
      </c>
      <c r="F11" s="18" t="s">
        <v>31</v>
      </c>
      <c r="G11" s="18">
        <v>60</v>
      </c>
      <c r="I11" s="22">
        <f t="shared" si="0"/>
        <v>12359</v>
      </c>
      <c r="J11" s="27" t="str">
        <f>LOOKUP(I11,A2:A12,B2:B12)</f>
        <v>SEBASTIAN</v>
      </c>
      <c r="K11" s="28" t="s">
        <v>25</v>
      </c>
      <c r="L11" s="27">
        <f>LOOKUP(I11,A2:A12,D2:D12)</f>
        <v>14</v>
      </c>
      <c r="R11" s="4"/>
    </row>
    <row r="12" spans="1:18" ht="16.5" thickBot="1" x14ac:dyDescent="0.3">
      <c r="A12" s="5">
        <v>12360</v>
      </c>
      <c r="B12" s="15" t="s">
        <v>63</v>
      </c>
      <c r="C12" s="14" t="s">
        <v>26</v>
      </c>
      <c r="D12" s="16">
        <v>15</v>
      </c>
      <c r="E12" s="17" t="s">
        <v>28</v>
      </c>
      <c r="F12" s="18" t="s">
        <v>31</v>
      </c>
      <c r="G12" s="14">
        <v>66</v>
      </c>
      <c r="I12" s="22">
        <f t="shared" si="0"/>
        <v>12360</v>
      </c>
      <c r="J12" s="22" t="str">
        <f>LOOKUP(I12,A2:A12,B2:B12)</f>
        <v>NICOLÁS</v>
      </c>
      <c r="K12" s="26" t="s">
        <v>26</v>
      </c>
      <c r="L12" s="27">
        <f>LOOKUP(I12,A2:A12,D2:D12)</f>
        <v>15</v>
      </c>
      <c r="R12" s="4"/>
    </row>
    <row r="13" spans="1:18" ht="15.75" x14ac:dyDescent="0.25">
      <c r="R13" s="4"/>
    </row>
    <row r="14" spans="1:18" ht="15.75" x14ac:dyDescent="0.25">
      <c r="R14" s="4"/>
    </row>
    <row r="15" spans="1:18" ht="15.75" x14ac:dyDescent="0.25">
      <c r="R15" s="4"/>
    </row>
    <row r="16" spans="1:18" ht="15.75" x14ac:dyDescent="0.25">
      <c r="R16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3E56-7BF2-4751-A15B-B298C4473473}">
  <dimension ref="C4:K23"/>
  <sheetViews>
    <sheetView zoomScale="108" zoomScaleNormal="110" workbookViewId="0">
      <selection activeCell="D7" sqref="D7"/>
    </sheetView>
  </sheetViews>
  <sheetFormatPr baseColWidth="10" defaultRowHeight="15" x14ac:dyDescent="0.25"/>
  <cols>
    <col min="3" max="3" width="17.28515625" customWidth="1"/>
    <col min="4" max="4" width="17.140625" customWidth="1"/>
    <col min="6" max="6" width="15.7109375" customWidth="1"/>
    <col min="7" max="7" width="16.28515625" customWidth="1"/>
    <col min="8" max="8" width="15.7109375" customWidth="1"/>
    <col min="9" max="9" width="5.28515625" customWidth="1"/>
    <col min="10" max="10" width="17.7109375" customWidth="1"/>
    <col min="11" max="11" width="16.42578125" customWidth="1"/>
  </cols>
  <sheetData>
    <row r="4" spans="3:11" ht="15.75" thickBot="1" x14ac:dyDescent="0.3"/>
    <row r="5" spans="3:11" ht="19.5" thickBot="1" x14ac:dyDescent="0.3">
      <c r="C5" s="33" t="s">
        <v>1</v>
      </c>
      <c r="D5" s="47" t="str">
        <f>VLOOKUP(F6,F6:H15,1,FALSE)</f>
        <v>ALONSO</v>
      </c>
      <c r="F5" s="30" t="s">
        <v>1</v>
      </c>
      <c r="G5" s="31" t="s">
        <v>2</v>
      </c>
      <c r="H5" s="32" t="s">
        <v>32</v>
      </c>
      <c r="J5" s="33" t="s">
        <v>1</v>
      </c>
      <c r="K5" s="47" t="str">
        <f>VLOOKUP(F14,F6:H15,1,FALSE)</f>
        <v>IGNACIO</v>
      </c>
    </row>
    <row r="6" spans="3:11" ht="17.25" thickBot="1" x14ac:dyDescent="0.35">
      <c r="C6" s="33" t="s">
        <v>32</v>
      </c>
      <c r="D6" s="48" t="str">
        <f>VLOOKUP(D5,F6:H15,3,FALSE)</f>
        <v>659- 7147</v>
      </c>
      <c r="F6" s="35" t="s">
        <v>34</v>
      </c>
      <c r="G6" s="36" t="s">
        <v>43</v>
      </c>
      <c r="H6" s="37" t="s">
        <v>53</v>
      </c>
      <c r="J6" s="34" t="s">
        <v>32</v>
      </c>
      <c r="K6" s="50" t="str">
        <f>VLOOKUP(K5,F6:H15,3,FALSE)</f>
        <v>575- 0121</v>
      </c>
    </row>
    <row r="7" spans="3:11" ht="17.25" thickBot="1" x14ac:dyDescent="0.35">
      <c r="C7" s="33" t="s">
        <v>2</v>
      </c>
      <c r="D7" s="49" t="str">
        <f>VLOOKUP(D5,F6:H15,2,FALSE)</f>
        <v>JIMÉNEZ</v>
      </c>
      <c r="F7" s="38" t="s">
        <v>33</v>
      </c>
      <c r="G7" s="39" t="s">
        <v>44</v>
      </c>
      <c r="H7" s="40" t="s">
        <v>54</v>
      </c>
      <c r="J7" s="34" t="s">
        <v>2</v>
      </c>
      <c r="K7" s="50" t="str">
        <f>VLOOKUP(K5,F6:H15,2,FALSE)</f>
        <v>BARRIENTOS</v>
      </c>
    </row>
    <row r="8" spans="3:11" ht="17.25" thickBot="1" x14ac:dyDescent="0.35">
      <c r="C8" s="53"/>
      <c r="F8" s="38" t="s">
        <v>35</v>
      </c>
      <c r="G8" s="39" t="s">
        <v>45</v>
      </c>
      <c r="H8" s="40" t="s">
        <v>55</v>
      </c>
      <c r="J8" s="1"/>
      <c r="K8" s="3"/>
    </row>
    <row r="9" spans="3:11" ht="17.25" thickBot="1" x14ac:dyDescent="0.35">
      <c r="C9" s="33" t="s">
        <v>1</v>
      </c>
      <c r="D9" s="47" t="str">
        <f>VLOOKUP(F7,F6:H15,1,FALSE)</f>
        <v xml:space="preserve"> BRENDA</v>
      </c>
      <c r="F9" s="41" t="s">
        <v>42</v>
      </c>
      <c r="G9" s="42" t="s">
        <v>46</v>
      </c>
      <c r="H9" s="43" t="s">
        <v>56</v>
      </c>
      <c r="J9" s="33" t="s">
        <v>1</v>
      </c>
      <c r="K9" s="52" t="str">
        <f>VLOOKUP(F13,F6:H15,1,FALSE)</f>
        <v>HUMBERTO</v>
      </c>
    </row>
    <row r="10" spans="3:11" ht="17.25" thickBot="1" x14ac:dyDescent="0.35">
      <c r="C10" s="33" t="s">
        <v>32</v>
      </c>
      <c r="D10" s="50" t="str">
        <f>VLOOKUP(D9,F6:H15,3,FALSE)</f>
        <v>948- 3574</v>
      </c>
      <c r="F10" s="44" t="s">
        <v>36</v>
      </c>
      <c r="G10" s="45" t="s">
        <v>47</v>
      </c>
      <c r="H10" s="46" t="s">
        <v>57</v>
      </c>
      <c r="J10" s="33" t="s">
        <v>32</v>
      </c>
      <c r="K10" s="50" t="str">
        <f>VLOOKUP(K9,F6:H15,3,FALSE)</f>
        <v>130- 7980</v>
      </c>
    </row>
    <row r="11" spans="3:11" ht="17.25" thickBot="1" x14ac:dyDescent="0.35">
      <c r="C11" s="33" t="s">
        <v>2</v>
      </c>
      <c r="D11" s="51" t="str">
        <f>VLOOKUP(D9,F6:H15,2,FALSE)</f>
        <v>IBARRA</v>
      </c>
      <c r="F11" s="44" t="s">
        <v>37</v>
      </c>
      <c r="G11" s="45" t="s">
        <v>48</v>
      </c>
      <c r="H11" s="46" t="s">
        <v>58</v>
      </c>
      <c r="J11" s="33" t="s">
        <v>2</v>
      </c>
      <c r="K11" s="51" t="str">
        <f>VLOOKUP(K9,F6:H15,2,FALSE)</f>
        <v>CAMACHO</v>
      </c>
    </row>
    <row r="12" spans="3:11" ht="17.25" thickBot="1" x14ac:dyDescent="0.35">
      <c r="C12" s="54"/>
      <c r="D12" s="3"/>
      <c r="F12" s="35" t="s">
        <v>38</v>
      </c>
      <c r="G12" s="36" t="s">
        <v>49</v>
      </c>
      <c r="H12" s="37" t="s">
        <v>59</v>
      </c>
      <c r="J12" s="2"/>
      <c r="K12" s="3"/>
    </row>
    <row r="13" spans="3:11" ht="17.25" thickBot="1" x14ac:dyDescent="0.35">
      <c r="C13" s="33" t="s">
        <v>1</v>
      </c>
      <c r="D13" s="52" t="str">
        <f>VLOOKUP(F8,F6:H15,1,FALSE)</f>
        <v>CARLOS</v>
      </c>
      <c r="F13" s="41" t="s">
        <v>39</v>
      </c>
      <c r="G13" s="42" t="s">
        <v>50</v>
      </c>
      <c r="H13" s="43" t="s">
        <v>60</v>
      </c>
      <c r="J13" s="33" t="s">
        <v>1</v>
      </c>
      <c r="K13" s="52" t="str">
        <f>VLOOKUP(F12,F6:H15,1,FALSE)</f>
        <v>GABRIELA</v>
      </c>
    </row>
    <row r="14" spans="3:11" ht="17.25" thickBot="1" x14ac:dyDescent="0.35">
      <c r="C14" s="33" t="s">
        <v>32</v>
      </c>
      <c r="D14" s="50" t="str">
        <f>VLOOKUP(D13,F6:H15,3,FALSE)</f>
        <v>145- 5777</v>
      </c>
      <c r="F14" s="44" t="s">
        <v>40</v>
      </c>
      <c r="G14" s="45" t="s">
        <v>51</v>
      </c>
      <c r="H14" s="46" t="s">
        <v>61</v>
      </c>
      <c r="J14" s="33" t="s">
        <v>32</v>
      </c>
      <c r="K14" s="50" t="str">
        <f>VLOOKUP(K13,F6:H15,3,FALSE)</f>
        <v>658- 9514</v>
      </c>
    </row>
    <row r="15" spans="3:11" ht="17.25" thickBot="1" x14ac:dyDescent="0.35">
      <c r="C15" s="33" t="s">
        <v>2</v>
      </c>
      <c r="D15" s="51" t="str">
        <f>VLOOKUP(D13,F6:H15,2,FALSE)</f>
        <v>HERNANDEZ</v>
      </c>
      <c r="F15" s="44" t="s">
        <v>41</v>
      </c>
      <c r="G15" s="45" t="s">
        <v>52</v>
      </c>
      <c r="H15" s="46" t="s">
        <v>62</v>
      </c>
      <c r="J15" s="33" t="s">
        <v>2</v>
      </c>
      <c r="K15" s="51" t="str">
        <f>VLOOKUP(K13,F6:H15,2,FALSE)</f>
        <v>DÍAZ</v>
      </c>
    </row>
    <row r="16" spans="3:11" ht="17.25" thickBot="1" x14ac:dyDescent="0.35">
      <c r="C16" s="54"/>
      <c r="D16" s="3"/>
      <c r="J16" s="1"/>
      <c r="K16" s="3"/>
    </row>
    <row r="17" spans="3:11" ht="17.25" thickBot="1" x14ac:dyDescent="0.35">
      <c r="C17" s="33" t="s">
        <v>1</v>
      </c>
      <c r="D17" s="52" t="str">
        <f>VLOOKUP(F9,F6:H15,1,FALSE)</f>
        <v>DIANA</v>
      </c>
      <c r="F17" s="33" t="s">
        <v>1</v>
      </c>
      <c r="G17" s="55" t="str">
        <f>VLOOKUP(F10,F6:H15,1,FALSE)</f>
        <v>ENRIQUE</v>
      </c>
      <c r="J17" s="33" t="s">
        <v>1</v>
      </c>
      <c r="K17" s="52" t="str">
        <f>VLOOKUP(F11,F6:H15,1,FALSE)</f>
        <v>FABIOLA</v>
      </c>
    </row>
    <row r="18" spans="3:11" ht="17.25" thickBot="1" x14ac:dyDescent="0.35">
      <c r="C18" s="33" t="s">
        <v>32</v>
      </c>
      <c r="D18" s="50" t="str">
        <f>VLOOKUP(D17,F6:H15,3,FALSE)</f>
        <v>579- 8760</v>
      </c>
      <c r="F18" s="33" t="s">
        <v>32</v>
      </c>
      <c r="G18" s="48" t="str">
        <f>VLOOKUP(G17,F6:H15,3,FALSE)</f>
        <v>655- 7914</v>
      </c>
      <c r="J18" s="33" t="s">
        <v>32</v>
      </c>
      <c r="K18" s="50" t="str">
        <f>VLOOKUP(K17,F6:H15,3,FALSE)</f>
        <v>560- 9718</v>
      </c>
    </row>
    <row r="19" spans="3:11" ht="17.25" thickBot="1" x14ac:dyDescent="0.35">
      <c r="C19" s="33" t="s">
        <v>2</v>
      </c>
      <c r="D19" s="51" t="str">
        <f>VLOOKUP(D17,F6:H15,2,FALSE)</f>
        <v>GARCIA</v>
      </c>
      <c r="F19" s="33" t="s">
        <v>2</v>
      </c>
      <c r="G19" s="49" t="str">
        <f>VLOOKUP(G17,F6:H15,2,FALSE)</f>
        <v>FALCON</v>
      </c>
      <c r="J19" s="33" t="s">
        <v>2</v>
      </c>
      <c r="K19" s="51" t="str">
        <f>VLOOKUP(K17,F6:H15,2,FALSE)</f>
        <v>ELIZONDO</v>
      </c>
    </row>
    <row r="20" spans="3:11" ht="15.75" thickBot="1" x14ac:dyDescent="0.3"/>
    <row r="21" spans="3:11" ht="17.25" thickBot="1" x14ac:dyDescent="0.35">
      <c r="G21" s="33" t="s">
        <v>1</v>
      </c>
      <c r="H21" s="55" t="str">
        <f>VLOOKUP(F15,F6:H15,1,FALSE)</f>
        <v>JULIETA</v>
      </c>
    </row>
    <row r="22" spans="3:11" ht="17.25" thickBot="1" x14ac:dyDescent="0.35">
      <c r="G22" s="33" t="s">
        <v>32</v>
      </c>
      <c r="H22" s="48" t="str">
        <f>VLOOKUP(H21,F6:H15,3,FALSE)</f>
        <v>257- 9253</v>
      </c>
    </row>
    <row r="23" spans="3:11" ht="17.25" thickBot="1" x14ac:dyDescent="0.35">
      <c r="G23" s="33" t="s">
        <v>2</v>
      </c>
      <c r="H23" s="49" t="str">
        <f>VLOOKUP(H21,F6:H15,2,FALSE)</f>
        <v>ARRIAGA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D C 0 V p z A Z 5 u k A A A A 9 g A A A B I A H A B D b 2 5 m a W c v U G F j a 2 F n Z S 5 4 b W w g o h g A K K A U A A A A A A A A A A A A A A A A A A A A A A A A A A A A h Y 9 N C s I w G E S v U r J v / o o g 5 W u 6 E H c W C o K 4 D W m s w T a V J j W 9 m w u P 5 B W s a N W d y 3 n z F j P 3 6 w 3 y s W 2 i i + 6 d 6 W y G G K Y o 0 l Z 1 l b F 1 h g Z / i J c o F 1 B K d Z K 1 j i b Z u n R 0 V Y a O 3 p 9 T Q k I I O C S 4 6 2 v C K W V k X 2 y 2 6 q h b i T 6 y + S / H x j o v r d J I w O 4 1 R n D M G M c L n m A K Z I Z Q G P s V + L T 3 2 f 5 A W A 2 N H 3 o t t I v L N Z A 5 A n l / E A 9 Q S w M E F A A C A A g A L D C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w t F Y o i k e 4 D g A A A B E A A A A T A B w A R m 9 y b X V s Y X M v U 2 V j d G l v b j E u b S C i G A A o o B Q A A A A A A A A A A A A A A A A A A A A A A A A A A A A r T k 0 u y c z P U w i G 0 I b W A F B L A Q I t A B Q A A g A I A C w w t F a c w G e b p A A A A P Y A A A A S A A A A A A A A A A A A A A A A A A A A A A B D b 2 5 m a W c v U G F j a 2 F n Z S 5 4 b W x Q S w E C L Q A U A A I A C A A s M L R W D 8 r p q 6 Q A A A D p A A A A E w A A A A A A A A A A A A A A A A D w A A A A W 0 N v b n R l b n R f V H l w Z X N d L n h t b F B L A Q I t A B Q A A g A I A C w w t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j c C M + 5 i y R q H f M Z N 8 v g 5 y A A A A A A I A A A A A A B B m A A A A A Q A A I A A A A D g j 4 G J + B x L w N B O 5 R w E Q w O m 3 i 7 5 U z z Z f x m o 5 d Q A 9 E Z H 3 A A A A A A 6 A A A A A A g A A I A A A A M A + e 4 e U z 5 A f F 1 a E v F 5 K M v V H V B q 1 o o 7 z m Z D H x O S 7 r W Q A U A A A A G H P O c G A 7 r 0 b 0 8 C V q R p 4 j D G + c J A W 6 m g W L 1 O 7 + E k F / A f g 2 r d Q S H r n D z 0 8 N H l P D K C Z Q g S 4 8 H P W r G P r / R l R j P L 4 r M m v A Y T l 2 p v y D 4 u + z B V / z l V F Q A A A A H 1 1 s s R A V u x 6 g 0 K M M 2 H X 7 N A Q r Z J l H O j A 5 M X 0 h 3 a v e r F O 6 1 2 C o d K d R 4 B u P X X 4 G u + 7 2 t S c / h G E x c G j s Z Y 9 M s t p d + s = < / D a t a M a s h u p > 
</file>

<file path=customXml/itemProps1.xml><?xml version="1.0" encoding="utf-8"?>
<ds:datastoreItem xmlns:ds="http://schemas.openxmlformats.org/officeDocument/2006/customXml" ds:itemID="{FEE55FCA-8A4E-4546-9EEB-930B5545D4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JHOEL</dc:creator>
  <cp:lastModifiedBy>Usuario</cp:lastModifiedBy>
  <dcterms:created xsi:type="dcterms:W3CDTF">2023-05-20T10:49:29Z</dcterms:created>
  <dcterms:modified xsi:type="dcterms:W3CDTF">2023-05-21T16:08:37Z</dcterms:modified>
</cp:coreProperties>
</file>