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0fb7bf7cc015ca67/Desktop/Modul122/Abschluss/abschlussarbeit122/"/>
    </mc:Choice>
  </mc:AlternateContent>
  <xr:revisionPtr revIDLastSave="0" documentId="8_{BB1416F5-78EF-4773-B509-1094F677D89E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E30" i="1" s="1"/>
  <c r="F29" i="1"/>
  <c r="E29" i="1" s="1"/>
  <c r="F28" i="1"/>
  <c r="E28" i="1" s="1"/>
  <c r="C28" i="1"/>
  <c r="F26" i="1"/>
  <c r="E26" i="1" s="1"/>
  <c r="F25" i="1"/>
  <c r="E25" i="1" s="1"/>
  <c r="C25" i="1"/>
  <c r="F23" i="1"/>
  <c r="E23" i="1" s="1"/>
  <c r="F22" i="1"/>
  <c r="D22" i="1" s="1"/>
  <c r="C22" i="1"/>
  <c r="C34" i="1" s="1"/>
  <c r="F38" i="1" s="1"/>
  <c r="F20" i="1"/>
  <c r="E20" i="1" s="1"/>
  <c r="F19" i="1"/>
  <c r="E19" i="1" s="1"/>
  <c r="F18" i="1"/>
  <c r="D18" i="1" s="1"/>
  <c r="F17" i="1"/>
  <c r="E17" i="1" s="1"/>
  <c r="F16" i="1"/>
  <c r="D16" i="1" s="1"/>
  <c r="F14" i="1"/>
  <c r="E14" i="1" s="1"/>
  <c r="F13" i="1"/>
  <c r="D13" i="1" s="1"/>
  <c r="F12" i="1"/>
  <c r="E12" i="1" s="1"/>
  <c r="F11" i="1"/>
  <c r="D23" i="1" l="1"/>
  <c r="E18" i="1"/>
  <c r="E13" i="1"/>
  <c r="F34" i="1"/>
  <c r="F39" i="1" s="1"/>
  <c r="C46" i="1" s="1"/>
  <c r="F46" i="1" s="1"/>
  <c r="E22" i="1"/>
  <c r="D26" i="1"/>
  <c r="E11" i="1"/>
  <c r="D20" i="1"/>
  <c r="E16" i="1"/>
  <c r="D25" i="1"/>
  <c r="D12" i="1"/>
  <c r="D14" i="1"/>
  <c r="D17" i="1"/>
  <c r="D19" i="1"/>
  <c r="D29" i="1"/>
  <c r="F42" i="1"/>
  <c r="D11" i="1"/>
  <c r="D28" i="1"/>
  <c r="D30" i="1"/>
  <c r="E34" i="1" l="1"/>
  <c r="F41" i="1" s="1"/>
  <c r="D34" i="1"/>
  <c r="F44" i="1" s="1"/>
</calcChain>
</file>

<file path=xl/sharedStrings.xml><?xml version="1.0" encoding="utf-8"?>
<sst xmlns="http://schemas.openxmlformats.org/spreadsheetml/2006/main" count="100" uniqueCount="52">
  <si>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</si>
  <si>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</si>
  <si>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</si>
  <si>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</si>
  <si>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</si>
  <si>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</si>
  <si>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</si>
  <si>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</si>
  <si>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</si>
  <si>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</si>
  <si>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</si>
  <si>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</si>
  <si>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</si>
  <si>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</si>
  <si>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</si>
  <si>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</si>
  <si>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</si>
  <si>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</si>
  <si>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</si>
  <si>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</si>
  <si>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</si>
  <si>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</si>
  <si>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</si>
  <si>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</si>
  <si>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</si>
  <si>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</si>
  <si>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</si>
  <si>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</si>
  <si>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</si>
  <si>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</si>
  <si>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</si>
  <si>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</si>
  <si>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</si>
  <si>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</si>
  <si>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</si>
  <si>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</si>
  <si>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</si>
  <si>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</si>
  <si>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</si>
  <si>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</si>
  <si>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</si>
  <si>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</si>
  <si>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</si>
  <si>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</si>
  <si>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</si>
  <si>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</si>
  <si>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</si>
  <si>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</si>
  <si>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</si>
  <si>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</si>
  <si>
    <t>Lorena Tassi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</si>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</sst>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  <font>
      <b/>
      <sz val="18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14" fontId="4" fillId="0" borderId="0" xfId="0" applyNumberFormat="1" applyFont="1" applyAlignment="1" applyProtection="1">
      <alignment vertical="center"/>
      <protection locked="0"/>
    </xf>
    <xf numFmtId="0" fontId="13" fillId="0" borderId="14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566615</xdr:colOff>
      <xdr:row>53</xdr:row>
      <xdr:rowOff>39077</xdr:rowOff>
    </xdr:from>
    <xdr:to>
      <xdr:col>10</xdr:col>
      <xdr:colOff>361462</xdr:colOff>
      <xdr:row>59</xdr:row>
      <xdr:rowOff>136769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CC2D705D-2594-4D69-BC7B-B73C2FF885B0}"/>
            </a:ext>
          </a:extLst>
        </xdr:cNvPr>
        <xdr:cNvSpPr txBox="1"/>
      </xdr:nvSpPr>
      <xdr:spPr>
        <a:xfrm>
          <a:off x="4874846" y="20300462"/>
          <a:ext cx="4757616" cy="1328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/>
            <a:t>Ich habe nicht ganz verstanden ob ich das File richtig ausgefüllt habe, ich hatte einige dinge auch nicht in meinem Projekt und wusste darum nicht was ich eintragen kann.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A27" zoomScale="65" zoomScaleNormal="130" workbookViewId="0">
      <selection activeCell="V51" sqref="V51"/>
    </sheetView>
  </sheetViews>
  <sheetFormatPr baseColWidth="10" defaultRowHeight="14.5" x14ac:dyDescent="0.35"/>
  <cols>
    <col min="1" max="1" width="15" customWidth="1"/>
    <col min="2" max="2" width="37.453125" customWidth="1"/>
    <col min="3" max="4" width="4.6328125" customWidth="1"/>
    <col min="5" max="5" width="16.453125" customWidth="1"/>
  </cols>
  <sheetData>
    <row r="1" spans="1:11" ht="43.5" customHeight="1" x14ac:dyDescent="0.35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7" x14ac:dyDescent="0.5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5">
      <c r="A5" s="2" t="s">
        <v>2</v>
      </c>
      <c r="B5" s="3" t="s">
        <v>50</v>
      </c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5">
      <c r="A6" s="2" t="s">
        <v>3</v>
      </c>
      <c r="B6" s="43">
        <v>44586</v>
      </c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35"/>
    <row r="8" spans="1:11" ht="23.5" x14ac:dyDescent="0.45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35"/>
    <row r="10" spans="1:11" ht="51" customHeight="1" x14ac:dyDescent="0.35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87" x14ac:dyDescent="0.35">
      <c r="A11" s="9">
        <v>1.1000000000000001</v>
      </c>
      <c r="B11" s="10" t="s">
        <v>15</v>
      </c>
      <c r="C11" s="11">
        <v>4</v>
      </c>
      <c r="D11" s="11">
        <f t="shared" ref="D11:D14" si="0">IF(F11&gt;0,G11*4,0)</f>
        <v>4</v>
      </c>
      <c r="E11" s="11" t="str">
        <f t="shared" ref="E11:E14" si="1">IF(F11&gt;0,"d","")</f>
        <v>d</v>
      </c>
      <c r="F11" s="12">
        <f t="shared" ref="F11:F14" si="2">IF(H11="x",1,IF(I11="x",2,IF(J11="x",3,IF(K11="x",4,0))))</f>
        <v>4</v>
      </c>
      <c r="G11" s="12">
        <v>1</v>
      </c>
      <c r="H11" s="13"/>
      <c r="I11" s="13" t="s">
        <v>16</v>
      </c>
      <c r="J11" s="13"/>
      <c r="K11" s="13" t="s">
        <v>51</v>
      </c>
    </row>
    <row r="12" spans="1:11" ht="43.5" x14ac:dyDescent="0.35">
      <c r="A12" s="9">
        <v>1.2</v>
      </c>
      <c r="B12" s="10" t="s">
        <v>17</v>
      </c>
      <c r="C12" s="11">
        <v>4</v>
      </c>
      <c r="D12" s="11">
        <f t="shared" si="0"/>
        <v>4</v>
      </c>
      <c r="E12" s="11" t="str">
        <f t="shared" si="1"/>
        <v>d</v>
      </c>
      <c r="F12" s="12">
        <f t="shared" si="2"/>
        <v>3</v>
      </c>
      <c r="G12" s="12">
        <v>1</v>
      </c>
      <c r="H12" s="13"/>
      <c r="I12" s="13" t="s">
        <v>16</v>
      </c>
      <c r="J12" s="13" t="s">
        <v>51</v>
      </c>
      <c r="K12" s="13" t="s">
        <v>16</v>
      </c>
    </row>
    <row r="13" spans="1:11" ht="43.5" x14ac:dyDescent="0.35">
      <c r="A13" s="9">
        <v>1.3</v>
      </c>
      <c r="B13" s="10" t="s">
        <v>18</v>
      </c>
      <c r="C13" s="11">
        <v>4</v>
      </c>
      <c r="D13" s="11">
        <f t="shared" si="0"/>
        <v>4</v>
      </c>
      <c r="E13" s="11" t="str">
        <f t="shared" si="1"/>
        <v>d</v>
      </c>
      <c r="F13" s="12">
        <f t="shared" si="2"/>
        <v>3</v>
      </c>
      <c r="G13" s="12">
        <v>1</v>
      </c>
      <c r="H13" s="13"/>
      <c r="I13" s="13" t="s">
        <v>16</v>
      </c>
      <c r="J13" s="13" t="s">
        <v>51</v>
      </c>
      <c r="K13" s="13" t="s">
        <v>16</v>
      </c>
    </row>
    <row r="14" spans="1:11" ht="43.5" x14ac:dyDescent="0.35">
      <c r="A14" s="9">
        <v>1.4</v>
      </c>
      <c r="B14" s="10" t="s">
        <v>19</v>
      </c>
      <c r="C14" s="11">
        <v>4</v>
      </c>
      <c r="D14" s="11">
        <f t="shared" si="0"/>
        <v>4</v>
      </c>
      <c r="E14" s="11" t="str">
        <f t="shared" si="1"/>
        <v>d</v>
      </c>
      <c r="F14" s="12">
        <f t="shared" si="2"/>
        <v>3</v>
      </c>
      <c r="G14" s="12">
        <v>1</v>
      </c>
      <c r="H14" s="13"/>
      <c r="I14" s="13"/>
      <c r="J14" s="13" t="s">
        <v>51</v>
      </c>
      <c r="K14" s="13" t="s">
        <v>16</v>
      </c>
    </row>
    <row r="15" spans="1:11" x14ac:dyDescent="0.35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58" x14ac:dyDescent="0.35">
      <c r="A16" s="9">
        <v>2.1</v>
      </c>
      <c r="B16" s="14" t="s">
        <v>21</v>
      </c>
      <c r="C16" s="11">
        <v>4</v>
      </c>
      <c r="D16" s="11">
        <f t="shared" ref="D16:D20" si="3">IF(F16&gt;0,G16*4,0)</f>
        <v>4</v>
      </c>
      <c r="E16" s="11" t="str">
        <f t="shared" ref="E16:E20" si="4">IF(F16&gt;0,"d","")</f>
        <v>d</v>
      </c>
      <c r="F16" s="12">
        <f t="shared" ref="F16:F20" si="5">IF(H16="x",1,IF(I16="x",2,IF(J16="x",3,IF(K16="x",4,0))))</f>
        <v>3</v>
      </c>
      <c r="G16" s="12">
        <v>1</v>
      </c>
      <c r="H16" s="13"/>
      <c r="I16" s="13" t="s">
        <v>16</v>
      </c>
      <c r="J16" s="13" t="s">
        <v>51</v>
      </c>
      <c r="K16" s="13" t="s">
        <v>16</v>
      </c>
    </row>
    <row r="17" spans="1:11" ht="43.5" x14ac:dyDescent="0.35">
      <c r="A17" s="9">
        <v>2.2000000000000002</v>
      </c>
      <c r="B17" s="14" t="s">
        <v>22</v>
      </c>
      <c r="C17" s="11">
        <v>4</v>
      </c>
      <c r="D17" s="11">
        <f t="shared" si="3"/>
        <v>4</v>
      </c>
      <c r="E17" s="11" t="str">
        <f t="shared" si="4"/>
        <v>d</v>
      </c>
      <c r="F17" s="12">
        <f t="shared" si="5"/>
        <v>3</v>
      </c>
      <c r="G17" s="12">
        <v>1</v>
      </c>
      <c r="H17" s="13"/>
      <c r="I17" s="13" t="s">
        <v>16</v>
      </c>
      <c r="J17" s="13" t="s">
        <v>51</v>
      </c>
      <c r="K17" s="13" t="s">
        <v>16</v>
      </c>
    </row>
    <row r="18" spans="1:11" ht="72.5" x14ac:dyDescent="0.35">
      <c r="A18" s="9">
        <v>2.2999999999999998</v>
      </c>
      <c r="B18" s="14" t="s">
        <v>23</v>
      </c>
      <c r="C18" s="11">
        <v>4</v>
      </c>
      <c r="D18" s="11">
        <f t="shared" si="3"/>
        <v>4</v>
      </c>
      <c r="E18" s="11" t="str">
        <f t="shared" si="4"/>
        <v>d</v>
      </c>
      <c r="F18" s="12">
        <f t="shared" si="5"/>
        <v>2</v>
      </c>
      <c r="G18" s="12">
        <v>1</v>
      </c>
      <c r="H18" s="13"/>
      <c r="I18" s="13" t="s">
        <v>51</v>
      </c>
      <c r="J18" s="13" t="s">
        <v>16</v>
      </c>
      <c r="K18" s="13" t="s">
        <v>16</v>
      </c>
    </row>
    <row r="19" spans="1:11" ht="43.5" x14ac:dyDescent="0.35">
      <c r="A19" s="9">
        <v>2.4</v>
      </c>
      <c r="B19" s="14" t="s">
        <v>24</v>
      </c>
      <c r="C19" s="11">
        <v>4</v>
      </c>
      <c r="D19" s="11">
        <f t="shared" si="3"/>
        <v>4</v>
      </c>
      <c r="E19" s="11" t="str">
        <f t="shared" si="4"/>
        <v>d</v>
      </c>
      <c r="F19" s="12">
        <f t="shared" si="5"/>
        <v>3</v>
      </c>
      <c r="G19" s="12">
        <v>1</v>
      </c>
      <c r="H19" s="13"/>
      <c r="I19" s="13" t="s">
        <v>16</v>
      </c>
      <c r="J19" s="13" t="s">
        <v>51</v>
      </c>
      <c r="K19" s="13" t="s">
        <v>16</v>
      </c>
    </row>
    <row r="20" spans="1:11" ht="43.5" x14ac:dyDescent="0.35">
      <c r="A20" s="9">
        <v>2.5</v>
      </c>
      <c r="B20" s="14" t="s">
        <v>25</v>
      </c>
      <c r="C20" s="11">
        <v>4</v>
      </c>
      <c r="D20" s="11">
        <f t="shared" si="3"/>
        <v>4</v>
      </c>
      <c r="E20" s="11" t="str">
        <f t="shared" si="4"/>
        <v>d</v>
      </c>
      <c r="F20" s="12">
        <f t="shared" si="5"/>
        <v>4</v>
      </c>
      <c r="G20" s="12">
        <v>1</v>
      </c>
      <c r="H20" s="13" t="s">
        <v>16</v>
      </c>
      <c r="I20" s="13"/>
      <c r="J20" s="13"/>
      <c r="K20" s="13" t="s">
        <v>51</v>
      </c>
    </row>
    <row r="21" spans="1:11" x14ac:dyDescent="0.35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58" x14ac:dyDescent="0.35">
      <c r="A22" s="9">
        <v>3.1</v>
      </c>
      <c r="B22" s="14" t="s">
        <v>27</v>
      </c>
      <c r="C22" s="11">
        <f t="shared" ref="C22" si="6">4*G22</f>
        <v>4</v>
      </c>
      <c r="D22" s="11">
        <f t="shared" ref="D22:D23" si="7">IF(F22&gt;0,G22*4,0)</f>
        <v>4</v>
      </c>
      <c r="E22" s="11" t="str">
        <f t="shared" ref="E22:E23" si="8">IF(F22&gt;0,"d","")</f>
        <v>d</v>
      </c>
      <c r="F22" s="12">
        <f t="shared" ref="F22:F23" si="9">IF(H22="x",1,IF(I22="x",2,IF(J22="x",3,IF(K22="x",4,0))))</f>
        <v>3</v>
      </c>
      <c r="G22" s="12">
        <v>1</v>
      </c>
      <c r="H22" s="13" t="s">
        <v>16</v>
      </c>
      <c r="I22" s="13"/>
      <c r="J22" s="13" t="s">
        <v>51</v>
      </c>
      <c r="K22" s="13" t="s">
        <v>16</v>
      </c>
    </row>
    <row r="23" spans="1:11" ht="87" x14ac:dyDescent="0.35">
      <c r="A23" s="9">
        <v>3.2</v>
      </c>
      <c r="B23" s="14" t="s">
        <v>28</v>
      </c>
      <c r="C23" s="11">
        <v>4</v>
      </c>
      <c r="D23" s="11">
        <f t="shared" si="7"/>
        <v>4</v>
      </c>
      <c r="E23" s="11" t="str">
        <f t="shared" si="8"/>
        <v>d</v>
      </c>
      <c r="F23" s="12">
        <f t="shared" si="9"/>
        <v>2</v>
      </c>
      <c r="G23" s="12">
        <v>1</v>
      </c>
      <c r="H23" s="13" t="s">
        <v>16</v>
      </c>
      <c r="I23" s="13" t="s">
        <v>51</v>
      </c>
      <c r="J23" s="13" t="s">
        <v>16</v>
      </c>
      <c r="K23" s="13" t="s">
        <v>16</v>
      </c>
    </row>
    <row r="24" spans="1:11" x14ac:dyDescent="0.35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29" x14ac:dyDescent="0.35">
      <c r="A25" s="9">
        <v>4.0999999999999996</v>
      </c>
      <c r="B25" s="14" t="s">
        <v>30</v>
      </c>
      <c r="C25" s="11">
        <f t="shared" ref="C25" si="10">4*G25</f>
        <v>4</v>
      </c>
      <c r="D25" s="11">
        <f t="shared" ref="D25:D26" si="11">IF(F25&gt;0,G25*4,0)</f>
        <v>4</v>
      </c>
      <c r="E25" s="11" t="str">
        <f t="shared" ref="E25:E26" si="12">IF(F25&gt;0,"d","")</f>
        <v>d</v>
      </c>
      <c r="F25" s="12">
        <f t="shared" ref="F25:F26" si="13">IF(H25="x",1,IF(I25="x",2,IF(J25="x",3,IF(K25="x",4,0))))</f>
        <v>3</v>
      </c>
      <c r="G25" s="12">
        <v>1</v>
      </c>
      <c r="H25" s="13" t="s">
        <v>16</v>
      </c>
      <c r="I25" s="13"/>
      <c r="J25" s="13" t="s">
        <v>51</v>
      </c>
      <c r="K25" s="13" t="s">
        <v>16</v>
      </c>
    </row>
    <row r="26" spans="1:11" ht="43.5" x14ac:dyDescent="0.35">
      <c r="A26" s="9">
        <v>4.2</v>
      </c>
      <c r="B26" s="14" t="s">
        <v>31</v>
      </c>
      <c r="C26" s="11">
        <v>4</v>
      </c>
      <c r="D26" s="11">
        <f t="shared" si="11"/>
        <v>8</v>
      </c>
      <c r="E26" s="11" t="str">
        <f t="shared" si="12"/>
        <v>d</v>
      </c>
      <c r="F26" s="12">
        <f t="shared" si="13"/>
        <v>3</v>
      </c>
      <c r="G26" s="12">
        <v>2</v>
      </c>
      <c r="H26" s="13" t="s">
        <v>16</v>
      </c>
      <c r="I26" s="13"/>
      <c r="J26" s="13" t="s">
        <v>51</v>
      </c>
      <c r="K26" s="13" t="s">
        <v>16</v>
      </c>
    </row>
    <row r="27" spans="1:11" x14ac:dyDescent="0.35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43.5" x14ac:dyDescent="0.35">
      <c r="A28" s="9">
        <v>5.0999999999999996</v>
      </c>
      <c r="B28" s="14" t="s">
        <v>33</v>
      </c>
      <c r="C28" s="11">
        <f t="shared" ref="C28" si="14">4*G28</f>
        <v>4</v>
      </c>
      <c r="D28" s="11">
        <f t="shared" ref="D28:D30" si="15">IF(F28&gt;0,G28*4,0)</f>
        <v>4</v>
      </c>
      <c r="E28" s="11" t="str">
        <f t="shared" ref="E28:E30" si="16">IF(F28&gt;0,"d","")</f>
        <v>d</v>
      </c>
      <c r="F28" s="12">
        <f t="shared" ref="F28:F30" si="17">IF(H28="x",1,IF(I28="x",2,IF(J28="x",3,IF(K28="x",4,0))))</f>
        <v>3</v>
      </c>
      <c r="G28" s="12">
        <v>1</v>
      </c>
      <c r="H28" s="13" t="s">
        <v>16</v>
      </c>
      <c r="I28" s="13"/>
      <c r="J28" s="13" t="s">
        <v>51</v>
      </c>
      <c r="K28" s="13" t="s">
        <v>16</v>
      </c>
    </row>
    <row r="29" spans="1:11" ht="58" x14ac:dyDescent="0.35">
      <c r="A29" s="9">
        <v>5.2</v>
      </c>
      <c r="B29" s="14" t="s">
        <v>34</v>
      </c>
      <c r="C29" s="11">
        <v>4</v>
      </c>
      <c r="D29" s="11">
        <f t="shared" si="15"/>
        <v>8</v>
      </c>
      <c r="E29" s="11" t="str">
        <f t="shared" si="16"/>
        <v>d</v>
      </c>
      <c r="F29" s="12">
        <f t="shared" si="17"/>
        <v>4</v>
      </c>
      <c r="G29" s="12">
        <v>2</v>
      </c>
      <c r="H29" s="13" t="s">
        <v>16</v>
      </c>
      <c r="I29" s="13"/>
      <c r="J29" s="13" t="s">
        <v>16</v>
      </c>
      <c r="K29" s="13" t="s">
        <v>51</v>
      </c>
    </row>
    <row r="30" spans="1:11" ht="43.5" x14ac:dyDescent="0.35">
      <c r="A30" s="9">
        <v>5.2</v>
      </c>
      <c r="B30" s="14" t="s">
        <v>35</v>
      </c>
      <c r="C30" s="11">
        <v>4</v>
      </c>
      <c r="D30" s="11">
        <f t="shared" si="15"/>
        <v>8</v>
      </c>
      <c r="E30" s="11" t="str">
        <f t="shared" si="16"/>
        <v>d</v>
      </c>
      <c r="F30" s="12">
        <f t="shared" si="17"/>
        <v>4</v>
      </c>
      <c r="G30" s="12">
        <v>2</v>
      </c>
      <c r="H30" s="16" t="s">
        <v>16</v>
      </c>
      <c r="I30" s="16"/>
      <c r="J30" s="16" t="s">
        <v>16</v>
      </c>
      <c r="K30" s="16" t="s">
        <v>51</v>
      </c>
    </row>
    <row r="31" spans="1:11" x14ac:dyDescent="0.35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35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35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x14ac:dyDescent="0.35">
      <c r="B34" s="18" t="s">
        <v>36</v>
      </c>
      <c r="C34" s="19">
        <f>SUM(C11:C30)</f>
        <v>64</v>
      </c>
      <c r="D34" s="19">
        <f>SUM(D11:D30)</f>
        <v>76</v>
      </c>
      <c r="E34" s="19">
        <f t="shared" ref="E34:F34" si="18">SUM(E11:E30)</f>
        <v>0</v>
      </c>
      <c r="F34" s="19">
        <f t="shared" si="18"/>
        <v>50</v>
      </c>
      <c r="G34" s="20"/>
      <c r="H34" s="20"/>
      <c r="I34" s="20"/>
      <c r="J34" s="20"/>
      <c r="K34" s="20"/>
    </row>
    <row r="35" spans="1:11" ht="8.25" customHeight="1" x14ac:dyDescent="0.35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x14ac:dyDescent="0.35">
      <c r="B36" s="18" t="s">
        <v>37</v>
      </c>
      <c r="C36" s="19"/>
      <c r="D36" s="19"/>
      <c r="E36" s="19"/>
      <c r="F36" s="20"/>
      <c r="G36" s="20"/>
      <c r="H36" s="17">
        <v>2.2999999999999998</v>
      </c>
      <c r="I36" s="17">
        <v>3.5</v>
      </c>
      <c r="J36" s="17">
        <v>4.8</v>
      </c>
      <c r="K36" s="17">
        <v>6</v>
      </c>
    </row>
    <row r="37" spans="1:11" x14ac:dyDescent="0.35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x14ac:dyDescent="0.35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x14ac:dyDescent="0.35">
      <c r="B39" s="18" t="s">
        <v>39</v>
      </c>
      <c r="D39" s="19"/>
      <c r="F39" s="19">
        <f>F34</f>
        <v>50</v>
      </c>
      <c r="G39" s="20"/>
      <c r="H39" s="20"/>
      <c r="I39" s="20"/>
      <c r="J39" s="20"/>
      <c r="K39" s="20"/>
    </row>
    <row r="40" spans="1:11" ht="8.25" customHeight="1" x14ac:dyDescent="0.35">
      <c r="B40" s="18"/>
      <c r="D40" s="19"/>
      <c r="F40" s="19"/>
      <c r="G40" s="21"/>
      <c r="H40" s="20"/>
      <c r="I40" s="20"/>
      <c r="J40" s="20"/>
      <c r="K40" s="20"/>
    </row>
    <row r="41" spans="1:11" x14ac:dyDescent="0.35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x14ac:dyDescent="0.35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35">
      <c r="B43" s="18"/>
      <c r="D43" s="19"/>
      <c r="F43" s="19"/>
      <c r="G43" s="20"/>
      <c r="H43" s="20"/>
      <c r="I43" s="20"/>
      <c r="J43" s="20"/>
      <c r="K43" s="20"/>
    </row>
    <row r="44" spans="1:11" x14ac:dyDescent="0.35">
      <c r="B44" s="18" t="s">
        <v>42</v>
      </c>
      <c r="D44" s="19"/>
      <c r="F44" s="22">
        <f>IF(D34&gt;0,ROUND(5/D34*F39+1,1),1)</f>
        <v>4.3</v>
      </c>
      <c r="G44" s="20"/>
      <c r="H44" s="20"/>
      <c r="I44" s="20"/>
      <c r="J44" s="20"/>
      <c r="K44" s="20"/>
    </row>
    <row r="45" spans="1:11" ht="7.5" customHeight="1" x14ac:dyDescent="0.35">
      <c r="B45" s="18"/>
      <c r="D45" s="23"/>
      <c r="F45" s="23"/>
      <c r="G45" s="20"/>
      <c r="H45" s="20"/>
      <c r="I45" s="20"/>
      <c r="J45" s="20"/>
      <c r="K45" s="20"/>
    </row>
    <row r="46" spans="1:11" x14ac:dyDescent="0.35">
      <c r="B46" s="18" t="s">
        <v>43</v>
      </c>
      <c r="C46" s="23">
        <f>5/F38*F39+1</f>
        <v>4.90625</v>
      </c>
      <c r="D46" s="23"/>
      <c r="E46" s="19"/>
      <c r="F46" s="24">
        <f>ROUND(C46*2,0)/2</f>
        <v>5</v>
      </c>
      <c r="G46" s="20"/>
      <c r="H46" s="20"/>
      <c r="I46" s="20"/>
      <c r="J46" s="20"/>
      <c r="K46" s="20"/>
    </row>
    <row r="47" spans="1:11" ht="51" customHeight="1" x14ac:dyDescent="0.35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35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40" x14ac:dyDescent="0.35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30" x14ac:dyDescent="0.35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40" x14ac:dyDescent="0.35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2.5" x14ac:dyDescent="0.35">
      <c r="A52" s="29"/>
      <c r="B52" s="30"/>
      <c r="C52" s="31"/>
      <c r="D52" s="31"/>
      <c r="E52" s="31"/>
      <c r="F52" s="32"/>
    </row>
    <row r="53" spans="1:6" ht="22.5" x14ac:dyDescent="0.35">
      <c r="A53" s="33"/>
      <c r="B53" s="34"/>
      <c r="C53" s="35"/>
      <c r="D53" s="35"/>
      <c r="E53" s="35"/>
      <c r="F53" s="36"/>
    </row>
    <row r="54" spans="1:6" ht="23.5" x14ac:dyDescent="0.35">
      <c r="A54" s="44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fe67c4c-6226-4c98-a283-7487a51f7ff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419CAC84B4B46BD92325A374FBE2F" ma:contentTypeVersion="1" ma:contentTypeDescription="Ein neues Dokument erstellen." ma:contentTypeScope="" ma:versionID="c12f0f5e4fe463a1b81adfa21c4c4bf9">
  <xsd:schema xmlns:xsd="http://www.w3.org/2001/XMLSchema" xmlns:xs="http://www.w3.org/2001/XMLSchema" xmlns:p="http://schemas.microsoft.com/office/2006/metadata/properties" xmlns:ns2="9fe67c4c-6226-4c98-a283-7487a51f7ff8" targetNamespace="http://schemas.microsoft.com/office/2006/metadata/properties" ma:root="true" ma:fieldsID="b8d3c74b95f1692f260daac07e6e489a" ns2:_="">
    <xsd:import namespace="9fe67c4c-6226-4c98-a283-7487a51f7ff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67c4c-6226-4c98-a283-7487a51f7f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336791-4E20-427B-895D-90D9BDFDE8CF}">
  <ds:schemaRefs>
    <ds:schemaRef ds:uri="http://schemas.microsoft.com/office/2006/metadata/properties"/>
    <ds:schemaRef ds:uri="http://schemas.microsoft.com/office/infopath/2007/PartnerControls"/>
    <ds:schemaRef ds:uri="9fe67c4c-6226-4c98-a283-7487a51f7ff8"/>
  </ds:schemaRefs>
</ds:datastoreItem>
</file>

<file path=customXml/itemProps2.xml><?xml version="1.0" encoding="utf-8"?>
<ds:datastoreItem xmlns:ds="http://schemas.openxmlformats.org/officeDocument/2006/customXml" ds:itemID="{E4A740E6-F9EF-440B-A165-6794DF5CA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0F794A-B6BA-4691-9EC9-98B8C55CE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67c4c-6226-4c98-a283-7487a51f7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Lorena Tassi</cp:lastModifiedBy>
  <dcterms:created xsi:type="dcterms:W3CDTF">2019-06-07T06:33:44Z</dcterms:created>
  <dcterms:modified xsi:type="dcterms:W3CDTF">2022-01-25T15:10:40Z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0x01010008E419CAC84B4B46BD92325A374FBE2F</vt:lpwstr>
  </property>
</Properties>
</file>