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38"/>
  <sheetViews>
    <sheetView workbookViewId="0">
      <selection activeCell="A1" sqref="A1"/>
    </sheetView>
  </sheetViews>
  <sheetFormatPr baseColWidth="8" defaultRowHeight="15"/>
  <cols>
    <col width="63" customWidth="1" min="1" max="1"/>
    <col width="9" customWidth="1" min="2" max="2"/>
    <col width="9" customWidth="1" min="3" max="3"/>
    <col width="20" customWidth="1" min="4" max="4"/>
    <col width="23" customWidth="1" min="5" max="5"/>
    <col width="89" customWidth="1" min="6" max="6"/>
    <col width="20" customWidth="1" min="7" max="7"/>
    <col width="19" customWidth="1" min="8" max="8"/>
    <col width="26" customWidth="1" min="9" max="9"/>
    <col width="13" customWidth="1" min="10" max="10"/>
    <col width="17" customWidth="1" min="11" max="11"/>
    <col width="13" customWidth="1" min="12" max="12"/>
    <col width="128" customWidth="1" min="13" max="13"/>
    <col width="18" customWidth="1" min="14" max="14"/>
    <col width="26" customWidth="1" min="15" max="15"/>
    <col width="41" customWidth="1" min="16" max="16"/>
  </cols>
  <sheetData>
    <row r="1">
      <c r="A1" s="1" t="inlineStr">
        <is>
          <t>transcript</t>
        </is>
      </c>
      <c r="B1" s="1" t="inlineStr">
        <is>
          <t>blastp</t>
        </is>
      </c>
      <c r="C1" s="1" t="inlineStr">
        <is>
          <t>blastx</t>
        </is>
      </c>
      <c r="D1" s="1" t="inlineStr">
        <is>
          <t>log2FoldChange</t>
        </is>
      </c>
      <c r="E1" s="1" t="inlineStr">
        <is>
          <t>padj</t>
        </is>
      </c>
      <c r="F1" s="1" t="inlineStr">
        <is>
          <t>protein_accession</t>
        </is>
      </c>
      <c r="G1" s="1" t="inlineStr">
        <is>
          <t>sequence_identity</t>
        </is>
      </c>
      <c r="H1" s="1" t="inlineStr">
        <is>
          <t>alignment_length</t>
        </is>
      </c>
      <c r="I1" s="1" t="inlineStr">
        <is>
          <t>evalue</t>
        </is>
      </c>
      <c r="J1" s="1" t="inlineStr">
        <is>
          <t>database</t>
        </is>
      </c>
      <c r="K1" s="1" t="inlineStr">
        <is>
          <t>gene</t>
        </is>
      </c>
      <c r="L1" s="1" t="inlineStr">
        <is>
          <t>locus_name</t>
        </is>
      </c>
      <c r="M1" s="1" t="inlineStr">
        <is>
          <t>sequence_description</t>
        </is>
      </c>
      <c r="N1" s="1" t="inlineStr">
        <is>
          <t>sequence_length</t>
        </is>
      </c>
      <c r="O1" s="1" t="inlineStr">
        <is>
          <t>organism</t>
        </is>
      </c>
      <c r="P1" s="1" t="inlineStr">
        <is>
          <t>protein_product</t>
        </is>
      </c>
    </row>
    <row r="2">
      <c r="A2" t="inlineStr">
        <is>
          <t>Cluster-16.0_NODE_30629_length_402_cov_2.769437_g19454_i0.p1</t>
        </is>
      </c>
      <c r="B2" t="inlineStr">
        <is>
          <t>blastp</t>
        </is>
      </c>
      <c r="C2" t="inlineStr">
        <is>
          <t>blastx</t>
        </is>
      </c>
      <c r="D2" t="n">
        <v>-4.41540716620548</v>
      </c>
      <c r="E2" t="n">
        <v>0.0002165598033482</v>
      </c>
      <c r="F2">
        <f>HYPERLINK("https://www.ncbi.nlm.nih.gov/gene/?term=XP_001849904.2", "XP_001849904.2")</f>
        <v/>
      </c>
      <c r="G2" t="n">
        <v>95.5</v>
      </c>
      <c r="H2" t="n">
        <v>134</v>
      </c>
      <c r="I2" t="n">
        <v>9.53e-88</v>
      </c>
      <c r="J2" t="inlineStr">
        <is>
          <t>Nr</t>
        </is>
      </c>
      <c r="K2" t="inlineStr"/>
      <c r="L2" t="inlineStr"/>
      <c r="M2" t="inlineStr">
        <is>
          <t>XP_001849904.2 uncharacterized protein LOC6040518 [Culex quinquefasciatus]</t>
        </is>
      </c>
      <c r="N2" t="n">
        <v>393</v>
      </c>
      <c r="O2" t="inlineStr">
        <is>
          <t>Culex quinquefasciatus</t>
        </is>
      </c>
      <c r="P2" t="inlineStr">
        <is>
          <t>uncharacterized protein LOC6040518</t>
        </is>
      </c>
    </row>
    <row r="3">
      <c r="A3" t="inlineStr"/>
      <c r="B3" t="inlineStr">
        <is>
          <t>blastp</t>
        </is>
      </c>
      <c r="C3" t="inlineStr">
        <is>
          <t>blastx</t>
        </is>
      </c>
      <c r="D3" t="inlineStr"/>
      <c r="E3" t="inlineStr"/>
      <c r="F3">
        <f>HYPERLINK("https://www.uniprot.org/uniprotkb/B0WMH0/entry", "B0WMH0")</f>
        <v/>
      </c>
      <c r="G3" t="n">
        <v>94.8</v>
      </c>
      <c r="H3" t="n">
        <v>134</v>
      </c>
      <c r="I3" t="n">
        <v>6.02e-87</v>
      </c>
      <c r="J3" t="inlineStr">
        <is>
          <t>TrEMBL</t>
        </is>
      </c>
      <c r="K3" t="inlineStr">
        <is>
          <t>6040518</t>
        </is>
      </c>
      <c r="L3" t="inlineStr">
        <is>
          <t>B0WMH0</t>
        </is>
      </c>
      <c r="M3" t="inlineStr">
        <is>
          <t>tr|B0WMH0|B0WMH0_CULQU CUB domain-containing protein OS=Culex quinquefasciatus OX=7176 GN=6040518 PE=4 SV=1</t>
        </is>
      </c>
      <c r="N3" t="n">
        <v>393</v>
      </c>
      <c r="O3" t="inlineStr">
        <is>
          <t>Culex quinquefasciatus</t>
        </is>
      </c>
      <c r="P3" t="inlineStr">
        <is>
          <t>CUB domain-containing protein</t>
        </is>
      </c>
    </row>
    <row r="4">
      <c r="A4" t="inlineStr"/>
      <c r="B4" t="inlineStr">
        <is>
          <t>blastp</t>
        </is>
      </c>
      <c r="C4" t="inlineStr">
        <is>
          <t>blastx</t>
        </is>
      </c>
      <c r="D4" t="inlineStr"/>
      <c r="E4" t="inlineStr"/>
      <c r="F4">
        <f>HYPERLINK("https://www.ncbi.nlm.nih.gov/gene/?term=EDS31027.1", "EDS31027.1")</f>
        <v/>
      </c>
      <c r="G4" t="n">
        <v>94.8</v>
      </c>
      <c r="H4" t="n">
        <v>134</v>
      </c>
      <c r="I4" t="n">
        <v>1.55e-86</v>
      </c>
      <c r="J4" t="inlineStr">
        <is>
          <t>Nr</t>
        </is>
      </c>
      <c r="K4" t="inlineStr"/>
      <c r="L4" t="inlineStr"/>
      <c r="M4" t="inlineStr">
        <is>
          <t>EDS31027.1 conserved hypothetical protein [Culex quinquefasciatus]</t>
        </is>
      </c>
      <c r="N4" t="n">
        <v>393</v>
      </c>
      <c r="O4" t="inlineStr">
        <is>
          <t>Culex quinquefasciatus</t>
        </is>
      </c>
      <c r="P4" t="inlineStr">
        <is>
          <t>conserved hypothetical protein</t>
        </is>
      </c>
    </row>
    <row r="5">
      <c r="A5" t="inlineStr"/>
      <c r="B5" t="inlineStr">
        <is>
          <t>blastp</t>
        </is>
      </c>
      <c r="C5" t="inlineStr">
        <is>
          <t>blastx</t>
        </is>
      </c>
      <c r="D5" t="inlineStr"/>
      <c r="E5" t="inlineStr"/>
      <c r="F5">
        <f>HYPERLINK("https://www.uniprot.org/uniprotkb/B0W5L3/entry", "B0W5L3")</f>
        <v/>
      </c>
      <c r="G5" t="n">
        <v>73.59999999999999</v>
      </c>
      <c r="H5" t="n">
        <v>129</v>
      </c>
      <c r="I5" t="n">
        <v>4.190000000000001e-64</v>
      </c>
      <c r="J5" t="inlineStr">
        <is>
          <t>TrEMBL</t>
        </is>
      </c>
      <c r="K5" t="inlineStr">
        <is>
          <t>6033568</t>
        </is>
      </c>
      <c r="L5" t="inlineStr">
        <is>
          <t>B0W5L3</t>
        </is>
      </c>
      <c r="M5" t="inlineStr">
        <is>
          <t>tr|B0W5L3|B0W5L3_CULQU CUB domain-containing protein OS=Culex quinquefasciatus OX=7176 GN=6033568 PE=4 SV=1</t>
        </is>
      </c>
      <c r="N5" t="n">
        <v>386</v>
      </c>
      <c r="O5" t="inlineStr">
        <is>
          <t>Culex quinquefasciatus</t>
        </is>
      </c>
      <c r="P5" t="inlineStr">
        <is>
          <t>CUB domain-containing protein</t>
        </is>
      </c>
    </row>
    <row r="6">
      <c r="A6" t="inlineStr"/>
      <c r="B6" t="inlineStr">
        <is>
          <t>blastp</t>
        </is>
      </c>
      <c r="C6" t="inlineStr">
        <is>
          <t>blastx</t>
        </is>
      </c>
      <c r="D6" t="inlineStr"/>
      <c r="E6" t="inlineStr"/>
      <c r="F6">
        <f>HYPERLINK("https://www.ncbi.nlm.nih.gov/gene/?term=EDS35496.1", "EDS35496.1")</f>
        <v/>
      </c>
      <c r="G6" t="n">
        <v>73.59999999999999</v>
      </c>
      <c r="H6" t="n">
        <v>129</v>
      </c>
      <c r="I6" t="n">
        <v>1.08e-63</v>
      </c>
      <c r="J6" t="inlineStr">
        <is>
          <t>Nr</t>
        </is>
      </c>
      <c r="K6" t="inlineStr"/>
      <c r="L6" t="inlineStr"/>
      <c r="M6" t="inlineStr">
        <is>
          <t>EDS35496.1 conserved hypothetical protein [Culex quinquefasciatus]</t>
        </is>
      </c>
      <c r="N6" t="n">
        <v>386</v>
      </c>
      <c r="O6" t="inlineStr">
        <is>
          <t>Culex quinquefasciatus</t>
        </is>
      </c>
      <c r="P6" t="inlineStr">
        <is>
          <t>conserved hypothetical protein</t>
        </is>
      </c>
    </row>
    <row r="7">
      <c r="A7" t="inlineStr"/>
      <c r="B7" t="inlineStr">
        <is>
          <t>blastp</t>
        </is>
      </c>
      <c r="C7" t="inlineStr">
        <is>
          <t>blastx</t>
        </is>
      </c>
      <c r="D7" t="inlineStr"/>
      <c r="E7" t="inlineStr"/>
      <c r="F7">
        <f>HYPERLINK("https://www.ncbi.nlm.nih.gov/gene/?term=XP_038117163.1", "XP_038117163.1")</f>
        <v/>
      </c>
      <c r="G7" t="n">
        <v>72.90000000000001</v>
      </c>
      <c r="H7" t="n">
        <v>129</v>
      </c>
      <c r="I7" t="n">
        <v>6.76e-63</v>
      </c>
      <c r="J7" t="inlineStr">
        <is>
          <t>Nr</t>
        </is>
      </c>
      <c r="K7" t="inlineStr"/>
      <c r="L7" t="inlineStr"/>
      <c r="M7" t="inlineStr">
        <is>
          <t>XP_038117163.1 uncharacterized protein LOC6033568 [Culex quinquefasciatus]</t>
        </is>
      </c>
      <c r="N7" t="n">
        <v>377</v>
      </c>
      <c r="O7" t="inlineStr">
        <is>
          <t>Culex quinquefasciatus</t>
        </is>
      </c>
      <c r="P7" t="inlineStr">
        <is>
          <t>uncharacterized protein LOC6033568</t>
        </is>
      </c>
    </row>
    <row r="8">
      <c r="A8" t="inlineStr"/>
      <c r="B8" t="inlineStr">
        <is>
          <t>blastp</t>
        </is>
      </c>
      <c r="C8" t="inlineStr">
        <is>
          <t>blastx</t>
        </is>
      </c>
      <c r="D8" t="inlineStr"/>
      <c r="E8" t="inlineStr"/>
      <c r="F8">
        <f>HYPERLINK("https://www.ncbi.nlm.nih.gov/gene/?term=XP_039436891.2", "XP_039436891.2")</f>
        <v/>
      </c>
      <c r="G8" t="n">
        <v>71.3</v>
      </c>
      <c r="H8" t="n">
        <v>129</v>
      </c>
      <c r="I8" t="n">
        <v>1.93e-61</v>
      </c>
      <c r="J8" t="inlineStr">
        <is>
          <t>Nr</t>
        </is>
      </c>
      <c r="K8" t="inlineStr"/>
      <c r="L8" t="inlineStr"/>
      <c r="M8" t="inlineStr">
        <is>
          <t>XP_039436891.2 uncharacterized protein LOC120418521 [Culex pipiens pallens]</t>
        </is>
      </c>
      <c r="N8" t="n">
        <v>386</v>
      </c>
      <c r="O8" t="inlineStr">
        <is>
          <t>Culex pipiens pallens</t>
        </is>
      </c>
      <c r="P8" t="inlineStr">
        <is>
          <t>uncharacterized protein LOC120418521</t>
        </is>
      </c>
    </row>
    <row r="9">
      <c r="A9" t="inlineStr"/>
      <c r="B9" t="inlineStr">
        <is>
          <t>blastp</t>
        </is>
      </c>
      <c r="C9" t="inlineStr">
        <is>
          <t>blastx</t>
        </is>
      </c>
      <c r="D9" t="inlineStr"/>
      <c r="E9" t="inlineStr"/>
      <c r="F9">
        <f>HYPERLINK("https://www.ncbi.nlm.nih.gov/gene/?term=XP_029721877.1", "XP_029721877.1")</f>
        <v/>
      </c>
      <c r="G9" t="n">
        <v>66.40000000000001</v>
      </c>
      <c r="H9" t="n">
        <v>134</v>
      </c>
      <c r="I9" t="n">
        <v>2.39e-61</v>
      </c>
      <c r="J9" t="inlineStr">
        <is>
          <t>Nr</t>
        </is>
      </c>
      <c r="K9" t="inlineStr"/>
      <c r="L9" t="inlineStr"/>
      <c r="M9" t="inlineStr">
        <is>
          <t>XP_029721877.1 uncharacterized protein LOC115263103 [Aedes albopictus]</t>
        </is>
      </c>
      <c r="N9" t="n">
        <v>381</v>
      </c>
      <c r="O9" t="inlineStr">
        <is>
          <t>Aedes albopictus</t>
        </is>
      </c>
      <c r="P9" t="inlineStr">
        <is>
          <t>uncharacterized protein LOC115263103</t>
        </is>
      </c>
    </row>
    <row r="10">
      <c r="A10" t="inlineStr"/>
      <c r="B10" t="inlineStr">
        <is>
          <t>blastp</t>
        </is>
      </c>
      <c r="C10" t="inlineStr">
        <is>
          <t>blastx</t>
        </is>
      </c>
      <c r="D10" t="inlineStr"/>
      <c r="E10" t="inlineStr"/>
      <c r="F10">
        <f>HYPERLINK("https://www.ncbi.nlm.nih.gov/gene/?term=XP_029721883.1", "XP_029721883.1")</f>
        <v/>
      </c>
      <c r="G10" t="n">
        <v>66.40000000000001</v>
      </c>
      <c r="H10" t="n">
        <v>134</v>
      </c>
      <c r="I10" t="n">
        <v>2.39e-61</v>
      </c>
      <c r="J10" t="inlineStr">
        <is>
          <t>Nr</t>
        </is>
      </c>
      <c r="K10" t="inlineStr"/>
      <c r="L10" t="inlineStr"/>
      <c r="M10" t="inlineStr">
        <is>
          <t>XP_029721883.1 uncharacterized protein LOC115263109 [Aedes albopictus]</t>
        </is>
      </c>
      <c r="N10" t="n">
        <v>381</v>
      </c>
      <c r="O10" t="inlineStr">
        <is>
          <t>Aedes albopictus</t>
        </is>
      </c>
      <c r="P10" t="inlineStr">
        <is>
          <t>uncharacterized protein LOC115263109</t>
        </is>
      </c>
    </row>
    <row r="11">
      <c r="A11" t="inlineStr"/>
      <c r="B11" t="inlineStr">
        <is>
          <t>blastp</t>
        </is>
      </c>
      <c r="C11" t="inlineStr">
        <is>
          <t>blastx</t>
        </is>
      </c>
      <c r="D11" t="inlineStr"/>
      <c r="E11" t="inlineStr"/>
      <c r="F11">
        <f>HYPERLINK("https://www.uniprot.org/uniprotkb/A0A6I8TU77/entry", "A0A6I8TU77")</f>
        <v/>
      </c>
      <c r="G11" t="n">
        <v>65.90000000000001</v>
      </c>
      <c r="H11" t="n">
        <v>132</v>
      </c>
      <c r="I11" t="n">
        <v>4.08e-61</v>
      </c>
      <c r="J11" t="inlineStr">
        <is>
          <t>TrEMBL</t>
        </is>
      </c>
      <c r="K11" t="inlineStr">
        <is>
          <t>5574154</t>
        </is>
      </c>
      <c r="L11" t="inlineStr">
        <is>
          <t>A0A6I8TU77</t>
        </is>
      </c>
      <c r="M11" t="inlineStr">
        <is>
          <t>tr|A0A6I8TU77|A0A6I8TU77_AEDAE CUB domain-containing protein OS=Aedes aegypti OX=7159 GN=5574154 PE=4 SV=1</t>
        </is>
      </c>
      <c r="N11" t="n">
        <v>398</v>
      </c>
      <c r="O11" t="inlineStr">
        <is>
          <t>Aedes aegypti</t>
        </is>
      </c>
      <c r="P11" t="inlineStr">
        <is>
          <t>CUB domain-containing protein</t>
        </is>
      </c>
    </row>
    <row r="12">
      <c r="A12" t="inlineStr"/>
      <c r="B12" t="inlineStr">
        <is>
          <t>blastp</t>
        </is>
      </c>
      <c r="C12" t="inlineStr">
        <is>
          <t>blastx</t>
        </is>
      </c>
      <c r="D12" t="inlineStr"/>
      <c r="E12" t="inlineStr"/>
      <c r="F12">
        <f>HYPERLINK("https://www.ncbi.nlm.nih.gov/gene/?term=XP_021698437.1", "XP_021698437.1")</f>
        <v/>
      </c>
      <c r="G12" t="n">
        <v>65.90000000000001</v>
      </c>
      <c r="H12" t="n">
        <v>132</v>
      </c>
      <c r="I12" t="n">
        <v>1.05e-60</v>
      </c>
      <c r="J12" t="inlineStr">
        <is>
          <t>Nr</t>
        </is>
      </c>
      <c r="K12" t="inlineStr"/>
      <c r="L12" t="inlineStr"/>
      <c r="M12" t="inlineStr">
        <is>
          <t>XP_021698437.1 uncharacterized protein LOC5574154 [Aedes aegypti]</t>
        </is>
      </c>
      <c r="N12" t="n">
        <v>398</v>
      </c>
      <c r="O12" t="inlineStr">
        <is>
          <t>Aedes aegypti</t>
        </is>
      </c>
      <c r="P12" t="inlineStr">
        <is>
          <t>uncharacterized protein LOC5574154</t>
        </is>
      </c>
    </row>
    <row r="13">
      <c r="A13" t="inlineStr"/>
      <c r="B13" t="inlineStr">
        <is>
          <t>blastp</t>
        </is>
      </c>
      <c r="C13" t="inlineStr">
        <is>
          <t>blastx</t>
        </is>
      </c>
      <c r="D13" t="inlineStr"/>
      <c r="E13" t="inlineStr"/>
      <c r="F13">
        <f>HYPERLINK("https://www.uniprot.org/uniprotkb/A0A1S4FRV0/entry", "A0A1S4FRV0")</f>
        <v/>
      </c>
      <c r="G13" t="n">
        <v>64.90000000000001</v>
      </c>
      <c r="H13" t="n">
        <v>134</v>
      </c>
      <c r="I13" t="n">
        <v>1.05e-60</v>
      </c>
      <c r="J13" t="inlineStr">
        <is>
          <t>TrEMBL</t>
        </is>
      </c>
      <c r="K13" t="inlineStr">
        <is>
          <t>AAEL010969</t>
        </is>
      </c>
      <c r="L13" t="inlineStr">
        <is>
          <t>A0A1S4FRV0</t>
        </is>
      </c>
      <c r="M13" t="inlineStr">
        <is>
          <t>tr|A0A1S4FRV0|A0A1S4FRV0_AEDAE AAEL010969-PA OS=Aedes aegypti OX=7159 GN=AAEL010969 PE=4 SV=1</t>
        </is>
      </c>
      <c r="N13" t="n">
        <v>381</v>
      </c>
      <c r="O13" t="inlineStr">
        <is>
          <t>Aedes aegypti</t>
        </is>
      </c>
      <c r="P13" t="inlineStr">
        <is>
          <t>AAEL010969-PA</t>
        </is>
      </c>
    </row>
    <row r="14">
      <c r="A14" t="inlineStr"/>
      <c r="B14" t="inlineStr">
        <is>
          <t>blastp</t>
        </is>
      </c>
      <c r="C14" t="inlineStr">
        <is>
          <t>blastx</t>
        </is>
      </c>
      <c r="D14" t="inlineStr"/>
      <c r="E14" t="inlineStr"/>
      <c r="F14">
        <f>HYPERLINK("https://www.uniprot.org/uniprotkb/Q16RG2/entry", "Q16RG2")</f>
        <v/>
      </c>
      <c r="G14" t="n">
        <v>64.90000000000001</v>
      </c>
      <c r="H14" t="n">
        <v>134</v>
      </c>
      <c r="I14" t="n">
        <v>1.05e-60</v>
      </c>
      <c r="J14" t="inlineStr">
        <is>
          <t>TrEMBL</t>
        </is>
      </c>
      <c r="K14" t="inlineStr">
        <is>
          <t>5574153</t>
        </is>
      </c>
      <c r="L14" t="inlineStr">
        <is>
          <t>Q16RG2</t>
        </is>
      </c>
      <c r="M14" t="inlineStr">
        <is>
          <t>tr|Q16RG2|Q16RG2_AEDAE CUB domain-containing protein OS=Aedes aegypti OX=7159 GN=5574153 PE=4 SV=1</t>
        </is>
      </c>
      <c r="N14" t="n">
        <v>381</v>
      </c>
      <c r="O14" t="inlineStr">
        <is>
          <t>Aedes aegypti</t>
        </is>
      </c>
      <c r="P14" t="inlineStr">
        <is>
          <t>CUB domain-containing protein</t>
        </is>
      </c>
    </row>
    <row r="15">
      <c r="A15" t="inlineStr"/>
      <c r="B15" t="inlineStr">
        <is>
          <t>blastp</t>
        </is>
      </c>
      <c r="C15" t="inlineStr">
        <is>
          <t>blastx</t>
        </is>
      </c>
      <c r="D15" t="inlineStr"/>
      <c r="E15" t="inlineStr"/>
      <c r="F15">
        <f>HYPERLINK("https://www.uniprot.org/uniprotkb/A0A6I8TX65/entry", "A0A6I8TX65")</f>
        <v/>
      </c>
      <c r="G15" t="n">
        <v>64.09999999999999</v>
      </c>
      <c r="H15" t="n">
        <v>131</v>
      </c>
      <c r="I15" t="n">
        <v>6.23e-60</v>
      </c>
      <c r="J15" t="inlineStr">
        <is>
          <t>TrEMBL</t>
        </is>
      </c>
      <c r="K15" t="inlineStr">
        <is>
          <t>110676121</t>
        </is>
      </c>
      <c r="L15" t="inlineStr">
        <is>
          <t>A0A6I8TX65</t>
        </is>
      </c>
      <c r="M15" t="inlineStr">
        <is>
          <t>tr|A0A6I8TX65|A0A6I8TX65_AEDAE CUB domain-containing protein OS=Aedes aegypti OX=7159 GN=110676121 PE=4 SV=1</t>
        </is>
      </c>
      <c r="N15" t="n">
        <v>383</v>
      </c>
      <c r="O15" t="inlineStr">
        <is>
          <t>Aedes aegypti</t>
        </is>
      </c>
      <c r="P15" t="inlineStr">
        <is>
          <t>CUB domain-containing protein</t>
        </is>
      </c>
    </row>
    <row r="16">
      <c r="A16" t="inlineStr"/>
      <c r="B16" t="inlineStr">
        <is>
          <t>blastp</t>
        </is>
      </c>
      <c r="C16" t="inlineStr">
        <is>
          <t>blastx</t>
        </is>
      </c>
      <c r="D16" t="inlineStr"/>
      <c r="E16" t="inlineStr"/>
      <c r="F16">
        <f>HYPERLINK("https://www.uniprot.org/uniprotkb/Q16RG1/entry", "Q16RG1")</f>
        <v/>
      </c>
      <c r="G16" t="n">
        <v>65.90000000000001</v>
      </c>
      <c r="H16" t="n">
        <v>132</v>
      </c>
      <c r="I16" t="n">
        <v>1.18e-58</v>
      </c>
      <c r="J16" t="inlineStr">
        <is>
          <t>TrEMBL</t>
        </is>
      </c>
      <c r="K16" t="inlineStr">
        <is>
          <t>AAEL010973</t>
        </is>
      </c>
      <c r="L16" t="inlineStr">
        <is>
          <t>Q16RG1</t>
        </is>
      </c>
      <c r="M16" t="inlineStr">
        <is>
          <t>tr|Q16RG1|Q16RG1_AEDAE AAEL010973-PA OS=Aedes aegypti OX=7159 GN=AAEL010973 PE=4 SV=1</t>
        </is>
      </c>
      <c r="N16" t="n">
        <v>686</v>
      </c>
      <c r="O16" t="inlineStr">
        <is>
          <t>Aedes aegypti</t>
        </is>
      </c>
      <c r="P16" t="inlineStr">
        <is>
          <t>AAEL010973-PA</t>
        </is>
      </c>
    </row>
    <row r="17">
      <c r="A17" t="inlineStr"/>
      <c r="B17" t="inlineStr">
        <is>
          <t>blastp</t>
        </is>
      </c>
      <c r="C17" t="inlineStr">
        <is>
          <t>blastx</t>
        </is>
      </c>
      <c r="D17" t="inlineStr"/>
      <c r="E17" t="inlineStr"/>
      <c r="F17">
        <f>HYPERLINK("https://www.uniprot.org/uniprotkb/A0A182GWV8/entry", "A0A182GWV8")</f>
        <v/>
      </c>
      <c r="G17" t="n">
        <v>64.40000000000001</v>
      </c>
      <c r="H17" t="n">
        <v>132</v>
      </c>
      <c r="I17" t="n">
        <v>2.26e-58</v>
      </c>
      <c r="J17" t="inlineStr">
        <is>
          <t>TrEMBL</t>
        </is>
      </c>
      <c r="K17" t="inlineStr">
        <is>
          <t>RP20_CCG017277</t>
        </is>
      </c>
      <c r="L17" t="inlineStr">
        <is>
          <t>A0A182GWV8</t>
        </is>
      </c>
      <c r="M17" t="inlineStr">
        <is>
          <t>tr|A0A182GWV8|A0A182GWV8_AEDAL CUB domain-containing protein OS=Aedes albopictus OX=7160 GN=RP20_CCG017277 PE=4 SV=1</t>
        </is>
      </c>
      <c r="N17" t="n">
        <v>685</v>
      </c>
      <c r="O17" t="inlineStr">
        <is>
          <t>Aedes albopictus</t>
        </is>
      </c>
      <c r="P17" t="inlineStr">
        <is>
          <t>CUB domain-containing protein</t>
        </is>
      </c>
    </row>
    <row r="18">
      <c r="A18" t="inlineStr">
        <is>
          <t>Cluster-33.0_NODE_27082_length_538_cov_2.632613_g16153_i0.p1</t>
        </is>
      </c>
      <c r="B18" t="inlineStr">
        <is>
          <t>blastp</t>
        </is>
      </c>
      <c r="C18" t="inlineStr">
        <is>
          <t>blastx</t>
        </is>
      </c>
      <c r="D18" t="n">
        <v>-1.8305221195243</v>
      </c>
      <c r="E18" t="n">
        <v>6.12038533244863e-05</v>
      </c>
      <c r="F18">
        <f>HYPERLINK("https://www.ncbi.nlm.nih.gov/gene/?term=XP_039441887.2", "XP_039441887.2")</f>
        <v/>
      </c>
      <c r="G18" t="n">
        <v>99.40000000000001</v>
      </c>
      <c r="H18" t="n">
        <v>178</v>
      </c>
      <c r="I18" t="n">
        <v>9.36e-107</v>
      </c>
      <c r="J18" t="inlineStr">
        <is>
          <t>Nr</t>
        </is>
      </c>
      <c r="K18" t="inlineStr"/>
      <c r="L18" t="inlineStr"/>
      <c r="M18" t="inlineStr">
        <is>
          <t>XP_039441887.2 serine protease filzig [Culex pipiens pallens]</t>
        </is>
      </c>
      <c r="N18" t="n">
        <v>1396</v>
      </c>
      <c r="O18" t="inlineStr">
        <is>
          <t>Culex pipiens pallens</t>
        </is>
      </c>
      <c r="P18" t="inlineStr">
        <is>
          <t>serine protease filzig</t>
        </is>
      </c>
    </row>
    <row r="19">
      <c r="A19" t="inlineStr"/>
      <c r="B19" t="inlineStr">
        <is>
          <t>blastp</t>
        </is>
      </c>
      <c r="C19" t="inlineStr">
        <is>
          <t>blastx</t>
        </is>
      </c>
      <c r="D19" t="inlineStr"/>
      <c r="E19" t="inlineStr"/>
      <c r="F19">
        <f>HYPERLINK("https://www.ncbi.nlm.nih.gov/gene/?term=XP_038113039.1", "XP_038113039.1")</f>
        <v/>
      </c>
      <c r="G19" t="n">
        <v>99.40000000000001</v>
      </c>
      <c r="H19" t="n">
        <v>174</v>
      </c>
      <c r="I19" t="n">
        <v>1.62e-103</v>
      </c>
      <c r="J19" t="inlineStr">
        <is>
          <t>Nr</t>
        </is>
      </c>
      <c r="K19" t="inlineStr"/>
      <c r="L19" t="inlineStr"/>
      <c r="M19" t="inlineStr">
        <is>
          <t>XP_038113039.1 serine protease filzig [Culex quinquefasciatus]</t>
        </is>
      </c>
      <c r="N19" t="n">
        <v>1321</v>
      </c>
      <c r="O19" t="inlineStr">
        <is>
          <t>Culex quinquefasciatus</t>
        </is>
      </c>
      <c r="P19" t="inlineStr">
        <is>
          <t>serine protease filzig</t>
        </is>
      </c>
    </row>
    <row r="20">
      <c r="A20" t="inlineStr"/>
      <c r="B20" t="inlineStr">
        <is>
          <t>blastp</t>
        </is>
      </c>
      <c r="C20" t="inlineStr">
        <is>
          <t>blastx</t>
        </is>
      </c>
      <c r="D20" t="inlineStr"/>
      <c r="E20" t="inlineStr"/>
      <c r="F20">
        <f>HYPERLINK("https://www.uniprot.org/uniprotkb/B0WE23/entry", "B0WE23")</f>
        <v/>
      </c>
      <c r="G20" t="n">
        <v>98.90000000000001</v>
      </c>
      <c r="H20" t="n">
        <v>174</v>
      </c>
      <c r="I20" t="n">
        <v>1.72e-103</v>
      </c>
      <c r="J20" t="inlineStr">
        <is>
          <t>TrEMBL</t>
        </is>
      </c>
      <c r="K20" t="inlineStr">
        <is>
          <t>6036993</t>
        </is>
      </c>
      <c r="L20" t="inlineStr">
        <is>
          <t>B0WE23</t>
        </is>
      </c>
      <c r="M20" t="inlineStr">
        <is>
          <t>tr|B0WE23|B0WE23_CULQU Serine protease OS=Culex quinquefasciatus OX=7176 GN=6036993 PE=3 SV=1</t>
        </is>
      </c>
      <c r="N20" t="n">
        <v>1290</v>
      </c>
      <c r="O20" t="inlineStr">
        <is>
          <t>Culex quinquefasciatus</t>
        </is>
      </c>
      <c r="P20" t="inlineStr">
        <is>
          <t>Serine protease</t>
        </is>
      </c>
    </row>
    <row r="21">
      <c r="A21" t="inlineStr"/>
      <c r="B21" t="inlineStr">
        <is>
          <t>blastp</t>
        </is>
      </c>
      <c r="C21" t="inlineStr">
        <is>
          <t>blastx</t>
        </is>
      </c>
      <c r="D21" t="inlineStr"/>
      <c r="E21" t="inlineStr"/>
      <c r="F21">
        <f>HYPERLINK("https://www.ncbi.nlm.nih.gov/gene/?term=EDS45199.1", "EDS45199.1")</f>
        <v/>
      </c>
      <c r="G21" t="n">
        <v>98.90000000000001</v>
      </c>
      <c r="H21" t="n">
        <v>174</v>
      </c>
      <c r="I21" t="n">
        <v>4.41e-103</v>
      </c>
      <c r="J21" t="inlineStr">
        <is>
          <t>Nr</t>
        </is>
      </c>
      <c r="K21" t="inlineStr"/>
      <c r="L21" t="inlineStr"/>
      <c r="M21" t="inlineStr">
        <is>
          <t>EDS45199.1 serine protease [Culex quinquefasciatus]</t>
        </is>
      </c>
      <c r="N21" t="n">
        <v>1290</v>
      </c>
      <c r="O21" t="inlineStr">
        <is>
          <t>Culex quinquefasciatus</t>
        </is>
      </c>
      <c r="P21" t="inlineStr">
        <is>
          <t>serine protease</t>
        </is>
      </c>
    </row>
    <row r="22">
      <c r="A22" t="inlineStr"/>
      <c r="B22" t="inlineStr">
        <is>
          <t>blastp</t>
        </is>
      </c>
      <c r="C22" t="inlineStr">
        <is>
          <t>blastx</t>
        </is>
      </c>
      <c r="D22" t="inlineStr"/>
      <c r="E22" t="inlineStr"/>
      <c r="F22">
        <f>HYPERLINK("https://www.ncbi.nlm.nih.gov/gene/?term=XP_039452120.2", "XP_039452120.2")</f>
        <v/>
      </c>
      <c r="G22" t="n">
        <v>97.7</v>
      </c>
      <c r="H22" t="n">
        <v>174</v>
      </c>
      <c r="I22" t="n">
        <v>5.57e-100</v>
      </c>
      <c r="J22" t="inlineStr">
        <is>
          <t>Nr</t>
        </is>
      </c>
      <c r="K22" t="inlineStr"/>
      <c r="L22" t="inlineStr"/>
      <c r="M22" t="inlineStr">
        <is>
          <t>XP_039452120.2 serine protease filzig-like [Culex pipiens pallens]</t>
        </is>
      </c>
      <c r="N22" t="n">
        <v>1192</v>
      </c>
      <c r="O22" t="inlineStr">
        <is>
          <t>Culex pipiens pallens</t>
        </is>
      </c>
      <c r="P22" t="inlineStr">
        <is>
          <t>serine protease filzig-like</t>
        </is>
      </c>
    </row>
    <row r="23">
      <c r="A23" t="inlineStr"/>
      <c r="B23" t="inlineStr">
        <is>
          <t>blastp</t>
        </is>
      </c>
      <c r="C23" t="inlineStr">
        <is>
          <t>blastx</t>
        </is>
      </c>
      <c r="D23" t="inlineStr"/>
      <c r="E23" t="inlineStr"/>
      <c r="F23">
        <f>HYPERLINK("https://www.uniprot.org/uniprotkb/Q16L19/entry", "Q16L19")</f>
        <v/>
      </c>
      <c r="G23" t="n">
        <v>69.8</v>
      </c>
      <c r="H23" t="n">
        <v>182</v>
      </c>
      <c r="I23" t="n">
        <v>1.23e-72</v>
      </c>
      <c r="J23" t="inlineStr">
        <is>
          <t>TrEMBL</t>
        </is>
      </c>
      <c r="K23" t="inlineStr">
        <is>
          <t>AAEL012797</t>
        </is>
      </c>
      <c r="L23" t="inlineStr">
        <is>
          <t>Q16L19</t>
        </is>
      </c>
      <c r="M23" t="inlineStr">
        <is>
          <t>tr|Q16L19|Q16L19_AEDAE AAEL012797-PA OS=Aedes aegypti OX=7159 GN=AAEL012797 PE=3 SV=1</t>
        </is>
      </c>
      <c r="N23" t="n">
        <v>881</v>
      </c>
      <c r="O23" t="inlineStr">
        <is>
          <t>Aedes aegypti</t>
        </is>
      </c>
      <c r="P23" t="inlineStr">
        <is>
          <t>AAEL012797-PA</t>
        </is>
      </c>
    </row>
    <row r="24">
      <c r="A24" t="inlineStr"/>
      <c r="B24" t="inlineStr">
        <is>
          <t>blastp</t>
        </is>
      </c>
      <c r="C24" t="inlineStr">
        <is>
          <t>blastx</t>
        </is>
      </c>
      <c r="D24" t="inlineStr"/>
      <c r="E24" t="inlineStr"/>
      <c r="F24">
        <f>HYPERLINK("https://www.ncbi.nlm.nih.gov/gene/?term=EAT35004.1", "EAT35004.1")</f>
        <v/>
      </c>
      <c r="G24" t="n">
        <v>69.8</v>
      </c>
      <c r="H24" t="n">
        <v>182</v>
      </c>
      <c r="I24" t="n">
        <v>3.16e-72</v>
      </c>
      <c r="J24" t="inlineStr">
        <is>
          <t>Nr</t>
        </is>
      </c>
      <c r="K24" t="inlineStr"/>
      <c r="L24" t="inlineStr"/>
      <c r="M24" t="inlineStr">
        <is>
          <t>EAT35004.1 AAEL012797-PA [Aedes aegypti]</t>
        </is>
      </c>
      <c r="N24" t="n">
        <v>881</v>
      </c>
      <c r="O24" t="inlineStr">
        <is>
          <t>Aedes aegypti</t>
        </is>
      </c>
      <c r="P24" t="inlineStr">
        <is>
          <t>AAEL012797-PA</t>
        </is>
      </c>
    </row>
    <row r="25">
      <c r="A25" t="inlineStr"/>
      <c r="B25" t="inlineStr">
        <is>
          <t>blastp</t>
        </is>
      </c>
      <c r="C25" t="inlineStr">
        <is>
          <t>blastx</t>
        </is>
      </c>
      <c r="D25" t="inlineStr"/>
      <c r="E25" t="inlineStr"/>
      <c r="F25">
        <f>HYPERLINK("https://www.ncbi.nlm.nih.gov/gene/?term=XP_029709065.1", "XP_029709065.1")</f>
        <v/>
      </c>
      <c r="G25" t="n">
        <v>72.5</v>
      </c>
      <c r="H25" t="n">
        <v>182</v>
      </c>
      <c r="I25" t="n">
        <v>1.07e-71</v>
      </c>
      <c r="J25" t="inlineStr">
        <is>
          <t>Nr</t>
        </is>
      </c>
      <c r="K25" t="inlineStr"/>
      <c r="L25" t="inlineStr"/>
      <c r="M25" t="inlineStr">
        <is>
          <t>XP_029709065.1 serine protease lint [Aedes albopictus]</t>
        </is>
      </c>
      <c r="N25" t="n">
        <v>1379</v>
      </c>
      <c r="O25" t="inlineStr">
        <is>
          <t>Aedes albopictus</t>
        </is>
      </c>
      <c r="P25" t="inlineStr">
        <is>
          <t>serine protease lint</t>
        </is>
      </c>
    </row>
    <row r="26">
      <c r="A26" t="inlineStr"/>
      <c r="B26" t="inlineStr">
        <is>
          <t>blastp</t>
        </is>
      </c>
      <c r="C26" t="inlineStr">
        <is>
          <t>blastx</t>
        </is>
      </c>
      <c r="D26" t="inlineStr"/>
      <c r="E26" t="inlineStr"/>
      <c r="F26">
        <f>HYPERLINK("https://www.uniprot.org/uniprotkb/Q16TD7/entry", "Q16TD7")</f>
        <v/>
      </c>
      <c r="G26" t="n">
        <v>69.8</v>
      </c>
      <c r="H26" t="n">
        <v>182</v>
      </c>
      <c r="I26" t="n">
        <v>1.82e-71</v>
      </c>
      <c r="J26" t="inlineStr">
        <is>
          <t>TrEMBL</t>
        </is>
      </c>
      <c r="K26" t="inlineStr">
        <is>
          <t>AAEL010267</t>
        </is>
      </c>
      <c r="L26" t="inlineStr">
        <is>
          <t>Q16TD7</t>
        </is>
      </c>
      <c r="M26" t="inlineStr">
        <is>
          <t>tr|Q16TD7|Q16TD7_AEDAE AAEL010267-PA (Fragment) OS=Aedes aegypti OX=7159 GN=AAEL010267 PE=3 SV=1</t>
        </is>
      </c>
      <c r="N26" t="n">
        <v>1309</v>
      </c>
      <c r="O26" t="inlineStr">
        <is>
          <t>Aedes aegypti</t>
        </is>
      </c>
      <c r="P26" t="inlineStr">
        <is>
          <t>AAEL010267-PA (Fragment)</t>
        </is>
      </c>
    </row>
    <row r="27">
      <c r="A27" t="inlineStr"/>
      <c r="B27" t="inlineStr">
        <is>
          <t>blastp</t>
        </is>
      </c>
      <c r="C27" t="inlineStr">
        <is>
          <t>blastx</t>
        </is>
      </c>
      <c r="D27" t="inlineStr"/>
      <c r="E27" t="inlineStr"/>
      <c r="F27">
        <f>HYPERLINK("https://www.uniprot.org/uniprotkb/A0A6I8U3D9/entry", "A0A6I8U3D9")</f>
        <v/>
      </c>
      <c r="G27" t="n">
        <v>69.8</v>
      </c>
      <c r="H27" t="n">
        <v>182</v>
      </c>
      <c r="I27" t="n">
        <v>1.91e-71</v>
      </c>
      <c r="J27" t="inlineStr">
        <is>
          <t>TrEMBL</t>
        </is>
      </c>
      <c r="K27" t="inlineStr">
        <is>
          <t>5573081</t>
        </is>
      </c>
      <c r="L27" t="inlineStr">
        <is>
          <t>A0A6I8U3D9</t>
        </is>
      </c>
      <c r="M27" t="inlineStr">
        <is>
          <t>tr|A0A6I8U3D9|A0A6I8U3D9_AEDAE Peptidase S1 domain-containing protein OS=Aedes aegypti OX=7159 GN=5573081 PE=3 SV=1</t>
        </is>
      </c>
      <c r="N27" t="n">
        <v>1344</v>
      </c>
      <c r="O27" t="inlineStr">
        <is>
          <t>Aedes aegypti</t>
        </is>
      </c>
      <c r="P27" t="inlineStr">
        <is>
          <t>Peptidase S1 domain-containing protein</t>
        </is>
      </c>
    </row>
    <row r="28">
      <c r="A28" t="inlineStr"/>
      <c r="B28" t="inlineStr">
        <is>
          <t>blastp</t>
        </is>
      </c>
      <c r="C28" t="inlineStr">
        <is>
          <t>blastx</t>
        </is>
      </c>
      <c r="D28" t="inlineStr"/>
      <c r="E28" t="inlineStr"/>
      <c r="F28">
        <f>HYPERLINK("https://www.uniprot.org/uniprotkb/A0A0P6JRY6/entry", "A0A0P6JRY6")</f>
        <v/>
      </c>
      <c r="G28" t="n">
        <v>69.8</v>
      </c>
      <c r="H28" t="n">
        <v>182</v>
      </c>
      <c r="I28" t="n">
        <v>1.94e-71</v>
      </c>
      <c r="J28" t="inlineStr">
        <is>
          <t>TrEMBL</t>
        </is>
      </c>
      <c r="K28" t="inlineStr"/>
      <c r="L28" t="inlineStr">
        <is>
          <t>A0A0P6JRY6</t>
        </is>
      </c>
      <c r="M28" t="inlineStr">
        <is>
          <t>tr|A0A0P6JRY6|A0A0P6JRY6_AEDAE Putative serine proteinase stubble OS=Aedes aegypti OX=7159 PE=2 SV=1</t>
        </is>
      </c>
      <c r="N28" t="n">
        <v>1354</v>
      </c>
      <c r="O28" t="inlineStr">
        <is>
          <t>Aedes aegypti</t>
        </is>
      </c>
      <c r="P28" t="inlineStr">
        <is>
          <t>Putative serine proteinase stubble</t>
        </is>
      </c>
    </row>
    <row r="29">
      <c r="A29" t="inlineStr"/>
      <c r="B29" t="inlineStr">
        <is>
          <t>blastp</t>
        </is>
      </c>
      <c r="C29" t="inlineStr">
        <is>
          <t>blastx</t>
        </is>
      </c>
      <c r="D29" t="inlineStr"/>
      <c r="E29" t="inlineStr"/>
      <c r="F29">
        <f>HYPERLINK("https://www.uniprot.org/uniprotkb/A0A6I8TSX5/entry", "A0A6I8TSX5")</f>
        <v/>
      </c>
      <c r="G29" t="n">
        <v>69.8</v>
      </c>
      <c r="H29" t="n">
        <v>182</v>
      </c>
      <c r="I29" t="n">
        <v>1.99e-71</v>
      </c>
      <c r="J29" t="inlineStr">
        <is>
          <t>TrEMBL</t>
        </is>
      </c>
      <c r="K29" t="inlineStr">
        <is>
          <t>5573081</t>
        </is>
      </c>
      <c r="L29" t="inlineStr">
        <is>
          <t>A0A6I8TSX5</t>
        </is>
      </c>
      <c r="M29" t="inlineStr">
        <is>
          <t>tr|A0A6I8TSX5|A0A6I8TSX5_AEDAE Peptidase S1 domain-containing protein OS=Aedes aegypti OX=7159 GN=5573081 PE=3 SV=1</t>
        </is>
      </c>
      <c r="N29" t="n">
        <v>1383</v>
      </c>
      <c r="O29" t="inlineStr">
        <is>
          <t>Aedes aegypti</t>
        </is>
      </c>
      <c r="P29" t="inlineStr">
        <is>
          <t>Peptidase S1 domain-containing protein</t>
        </is>
      </c>
    </row>
    <row r="30">
      <c r="A30" t="inlineStr"/>
      <c r="B30" t="inlineStr">
        <is>
          <t>blastp</t>
        </is>
      </c>
      <c r="C30" t="inlineStr">
        <is>
          <t>blastx</t>
        </is>
      </c>
      <c r="D30" t="inlineStr"/>
      <c r="E30" t="inlineStr"/>
      <c r="F30">
        <f>HYPERLINK("https://www.ncbi.nlm.nih.gov/gene/?term=EAT37779.1", "EAT37779.1")</f>
        <v/>
      </c>
      <c r="G30" t="n">
        <v>69.8</v>
      </c>
      <c r="H30" t="n">
        <v>182</v>
      </c>
      <c r="I30" t="n">
        <v>4.67e-71</v>
      </c>
      <c r="J30" t="inlineStr">
        <is>
          <t>Nr</t>
        </is>
      </c>
      <c r="K30" t="inlineStr"/>
      <c r="L30" t="inlineStr"/>
      <c r="M30" t="inlineStr">
        <is>
          <t>EAT37779.1 AAEL010267-PA, partial [Aedes aegypti]</t>
        </is>
      </c>
      <c r="N30" t="n">
        <v>1309</v>
      </c>
      <c r="O30" t="inlineStr">
        <is>
          <t>Aedes aegypti</t>
        </is>
      </c>
      <c r="P30" t="inlineStr">
        <is>
          <t>AAEL010267-PA, partial</t>
        </is>
      </c>
    </row>
    <row r="31">
      <c r="A31" t="inlineStr"/>
      <c r="B31" t="inlineStr">
        <is>
          <t>blastp</t>
        </is>
      </c>
      <c r="C31" t="inlineStr">
        <is>
          <t>blastx</t>
        </is>
      </c>
      <c r="D31" t="inlineStr"/>
      <c r="E31" t="inlineStr"/>
      <c r="F31">
        <f>HYPERLINK("https://www.ncbi.nlm.nih.gov/gene/?term=XP_021702122.1", "XP_021702122.1")</f>
        <v/>
      </c>
      <c r="G31" t="n">
        <v>69.8</v>
      </c>
      <c r="H31" t="n">
        <v>182</v>
      </c>
      <c r="I31" t="n">
        <v>4.91e-71</v>
      </c>
      <c r="J31" t="inlineStr">
        <is>
          <t>Nr</t>
        </is>
      </c>
      <c r="K31" t="inlineStr"/>
      <c r="L31" t="inlineStr"/>
      <c r="M31" t="inlineStr">
        <is>
          <t>XP_021702122.1 mucin-5AC isoform X2 [Aedes aegypti]</t>
        </is>
      </c>
      <c r="N31" t="n">
        <v>1344</v>
      </c>
      <c r="O31" t="inlineStr">
        <is>
          <t>Aedes aegypti</t>
        </is>
      </c>
      <c r="P31" t="inlineStr">
        <is>
          <t>mucin-5AC isoform X2</t>
        </is>
      </c>
    </row>
    <row r="32">
      <c r="A32" t="inlineStr"/>
      <c r="B32" t="inlineStr">
        <is>
          <t>blastp</t>
        </is>
      </c>
      <c r="C32" t="inlineStr">
        <is>
          <t>blastx</t>
        </is>
      </c>
      <c r="D32" t="inlineStr"/>
      <c r="E32" t="inlineStr"/>
      <c r="F32">
        <f>HYPERLINK("https://www.uniprot.org/uniprotkb/A0A182GKK5/entry", "A0A182GKK5")</f>
        <v/>
      </c>
      <c r="G32" t="n">
        <v>71.90000000000001</v>
      </c>
      <c r="H32" t="n">
        <v>178</v>
      </c>
      <c r="I32" t="n">
        <v>6.98e-69</v>
      </c>
      <c r="J32" t="inlineStr">
        <is>
          <t>TrEMBL</t>
        </is>
      </c>
      <c r="K32" t="inlineStr">
        <is>
          <t>RP20_CCG011524</t>
        </is>
      </c>
      <c r="L32" t="inlineStr">
        <is>
          <t>A0A182GKK5</t>
        </is>
      </c>
      <c r="M32" t="inlineStr">
        <is>
          <t>tr|A0A182GKK5|A0A182GKK5_AEDAL Peptidase S1 domain-containing protein OS=Aedes albopictus OX=7160 GN=RP20_CCG011524 PE=3 SV=1</t>
        </is>
      </c>
      <c r="N32" t="n">
        <v>1170</v>
      </c>
      <c r="O32" t="inlineStr">
        <is>
          <t>Aedes albopictus</t>
        </is>
      </c>
      <c r="P32" t="inlineStr">
        <is>
          <t>Peptidase S1 domain-containing protein</t>
        </is>
      </c>
    </row>
    <row r="33">
      <c r="A33" t="inlineStr"/>
      <c r="B33" t="inlineStr">
        <is>
          <t>blastp</t>
        </is>
      </c>
      <c r="C33" t="inlineStr">
        <is>
          <t>blastx</t>
        </is>
      </c>
      <c r="D33" t="inlineStr"/>
      <c r="E33" t="inlineStr"/>
      <c r="F33">
        <f>HYPERLINK("https://www.uniprot.org/uniprotkb/A0A182NBL4/entry", "A0A182NBL4")</f>
        <v/>
      </c>
      <c r="G33" t="n">
        <v>60.2</v>
      </c>
      <c r="H33" t="n">
        <v>181</v>
      </c>
      <c r="I33" t="n">
        <v>3.61e-52</v>
      </c>
      <c r="J33" t="inlineStr">
        <is>
          <t>TrEMBL</t>
        </is>
      </c>
      <c r="K33" t="inlineStr"/>
      <c r="L33" t="inlineStr">
        <is>
          <t>A0A182NBL4</t>
        </is>
      </c>
      <c r="M33" t="inlineStr">
        <is>
          <t>tr|A0A182NBL4|A0A182NBL4_9DIPT Peptidase S1 domain-containing protein OS=Anopheles dirus OX=7168 PE=3 SV=1</t>
        </is>
      </c>
      <c r="N33" t="n">
        <v>1367</v>
      </c>
      <c r="O33" t="inlineStr">
        <is>
          <t>Anopheles dirus</t>
        </is>
      </c>
      <c r="P33" t="inlineStr">
        <is>
          <t>Peptidase S1 domain-containing protein</t>
        </is>
      </c>
    </row>
    <row r="34">
      <c r="A34" t="inlineStr"/>
      <c r="B34" t="inlineStr">
        <is>
          <t>blastp</t>
        </is>
      </c>
      <c r="C34" t="inlineStr">
        <is>
          <t>blastx</t>
        </is>
      </c>
      <c r="D34" t="inlineStr"/>
      <c r="E34" t="inlineStr"/>
      <c r="F34">
        <f>HYPERLINK("https://www.uniprot.org/uniprotkb/B7YZU2/entry", "B7YZU2")</f>
        <v/>
      </c>
      <c r="G34" t="n">
        <v>47.5</v>
      </c>
      <c r="H34" t="n">
        <v>80</v>
      </c>
      <c r="I34" t="n">
        <v>7.93e-16</v>
      </c>
      <c r="J34" t="inlineStr">
        <is>
          <t>Swiss-Prot</t>
        </is>
      </c>
      <c r="K34" t="inlineStr">
        <is>
          <t>flz</t>
        </is>
      </c>
      <c r="L34" t="inlineStr">
        <is>
          <t>B7YZU2</t>
        </is>
      </c>
      <c r="M34" t="inlineStr">
        <is>
          <t>sp|B7YZU2|LINT_DROME Serine protease filzig OS=Drosophila melanogaster OX=7227 GN=flz PE=2 SV=1</t>
        </is>
      </c>
      <c r="N34" t="n">
        <v>1693</v>
      </c>
      <c r="O34" t="inlineStr">
        <is>
          <t>Drosophila melanogaster</t>
        </is>
      </c>
      <c r="P34" t="inlineStr">
        <is>
          <t>Serine protease filzig</t>
        </is>
      </c>
    </row>
    <row r="35">
      <c r="A35" t="inlineStr"/>
      <c r="B35" t="inlineStr">
        <is>
          <t>blastp</t>
        </is>
      </c>
      <c r="C35" t="inlineStr">
        <is>
          <t>blastx</t>
        </is>
      </c>
      <c r="D35" t="inlineStr"/>
      <c r="E35" t="inlineStr"/>
      <c r="F35">
        <f>HYPERLINK("https://www.uniprot.org/uniprotkb/Q05319/entry", "Q05319")</f>
        <v/>
      </c>
      <c r="G35" t="n">
        <v>53.6</v>
      </c>
      <c r="H35" t="n">
        <v>28</v>
      </c>
      <c r="I35" t="n">
        <v>0.000585</v>
      </c>
      <c r="J35" t="inlineStr">
        <is>
          <t>Swiss-Prot</t>
        </is>
      </c>
      <c r="K35" t="inlineStr">
        <is>
          <t>Sb</t>
        </is>
      </c>
      <c r="L35" t="inlineStr">
        <is>
          <t>Q05319</t>
        </is>
      </c>
      <c r="M35" t="inlineStr">
        <is>
          <t>sp|Q05319|STUB_DROME Serine proteinase stubble OS=Drosophila melanogaster OX=7227 GN=Sb PE=2 SV=2</t>
        </is>
      </c>
      <c r="N35" t="n">
        <v>787</v>
      </c>
      <c r="O35" t="inlineStr">
        <is>
          <t>Drosophila melanogaster</t>
        </is>
      </c>
      <c r="P35" t="inlineStr">
        <is>
          <t>Serine proteinase stubble</t>
        </is>
      </c>
    </row>
    <row r="36">
      <c r="A36" t="inlineStr">
        <is>
          <t>Cluster-38.1_NODE_28328_length_485_cov_2.938596_g17255_i0.p1</t>
        </is>
      </c>
      <c r="B36" t="inlineStr">
        <is>
          <t>blastp</t>
        </is>
      </c>
      <c r="C36" t="inlineStr">
        <is>
          <t>blastx</t>
        </is>
      </c>
      <c r="D36" t="n">
        <v>-6.0732917955773</v>
      </c>
      <c r="E36" t="n">
        <v>8.92146169398278e-11</v>
      </c>
      <c r="F36">
        <f>HYPERLINK("https://www.uniprot.org/uniprotkb/B0WQ59/entry", "B0WQ59")</f>
        <v/>
      </c>
      <c r="G36" t="n">
        <v>93.8</v>
      </c>
      <c r="H36" t="n">
        <v>162</v>
      </c>
      <c r="I36" t="n">
        <v>4.07e-60</v>
      </c>
      <c r="J36" t="inlineStr">
        <is>
          <t>TrEMBL</t>
        </is>
      </c>
      <c r="K36" t="inlineStr">
        <is>
          <t>6041605</t>
        </is>
      </c>
      <c r="L36" t="inlineStr">
        <is>
          <t>B0WQ59</t>
        </is>
      </c>
      <c r="M36" t="inlineStr">
        <is>
          <t>tr|B0WQ59|B0WQ59_CULQU Flocculation protein FLO11-like OS=Culex quinquefasciatus OX=7176 GN=6041605 PE=4 SV=1</t>
        </is>
      </c>
      <c r="N36" t="n">
        <v>1648</v>
      </c>
      <c r="O36" t="inlineStr">
        <is>
          <t>Culex quinquefasciatus</t>
        </is>
      </c>
      <c r="P36" t="inlineStr">
        <is>
          <t>Flocculation protein FLO11-like</t>
        </is>
      </c>
    </row>
    <row r="37">
      <c r="A37" t="inlineStr"/>
      <c r="B37" t="inlineStr">
        <is>
          <t>blastp</t>
        </is>
      </c>
      <c r="C37" t="inlineStr">
        <is>
          <t>blastx</t>
        </is>
      </c>
      <c r="D37" t="inlineStr"/>
      <c r="E37" t="inlineStr"/>
      <c r="F37">
        <f>HYPERLINK("https://www.ncbi.nlm.nih.gov/gene/?term=XP_039433362.1", "XP_039433362.1")</f>
        <v/>
      </c>
      <c r="G37" t="n">
        <v>94.40000000000001</v>
      </c>
      <c r="H37" t="n">
        <v>162</v>
      </c>
      <c r="I37" t="n">
        <v>7.679999999999999e-60</v>
      </c>
      <c r="J37" t="inlineStr">
        <is>
          <t>Nr</t>
        </is>
      </c>
      <c r="K37" t="inlineStr"/>
      <c r="L37" t="inlineStr"/>
      <c r="M37" t="inlineStr">
        <is>
          <t>XP_039433362.1 uncharacterized protein LOC120415804 [Culex pipiens pallens]</t>
        </is>
      </c>
      <c r="N37" t="n">
        <v>1648</v>
      </c>
      <c r="O37" t="inlineStr">
        <is>
          <t>Culex pipiens pallens</t>
        </is>
      </c>
      <c r="P37" t="inlineStr">
        <is>
          <t>uncharacterized protein LOC120415804</t>
        </is>
      </c>
    </row>
    <row r="38">
      <c r="A38" t="inlineStr"/>
      <c r="B38" t="inlineStr">
        <is>
          <t>blastp</t>
        </is>
      </c>
      <c r="C38" t="inlineStr">
        <is>
          <t>blastx</t>
        </is>
      </c>
      <c r="D38" t="inlineStr"/>
      <c r="E38" t="inlineStr"/>
      <c r="F38">
        <f>HYPERLINK("https://www.ncbi.nlm.nih.gov/gene/?term=EDS32713.1", "EDS32713.1")</f>
        <v/>
      </c>
      <c r="G38" t="n">
        <v>93.8</v>
      </c>
      <c r="H38" t="n">
        <v>162</v>
      </c>
      <c r="I38" t="n">
        <v>1.05e-59</v>
      </c>
      <c r="J38" t="inlineStr">
        <is>
          <t>Nr</t>
        </is>
      </c>
      <c r="K38" t="inlineStr"/>
      <c r="L38" t="inlineStr"/>
      <c r="M38" t="inlineStr">
        <is>
          <t>EDS32713.1 conserved hypothetical protein [Culex quinquefasciatus]</t>
        </is>
      </c>
      <c r="N38" t="n">
        <v>1648</v>
      </c>
      <c r="O38" t="inlineStr">
        <is>
          <t>Culex quinquefasciatus</t>
        </is>
      </c>
      <c r="P38" t="inlineStr">
        <is>
          <t>conserved hypothetical protein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2023-12-23T12:44:52Z</dcterms:created>
  <dcterms:modified xsi:type="dcterms:W3CDTF">2023-12-23T12:44:52Z</dcterms:modified>
</cp:coreProperties>
</file>