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9"/>
  </bookViews>
  <sheets>
    <sheet name="2" sheetId="4" r:id="rId1"/>
    <sheet name="5" sheetId="5" r:id="rId2"/>
    <sheet name="10" sheetId="2" r:id="rId3"/>
    <sheet name="30" sheetId="3" r:id="rId4"/>
    <sheet name="50" sheetId="6" r:id="rId5"/>
    <sheet name="80" sheetId="7" r:id="rId6"/>
    <sheet name="100" sheetId="8" r:id="rId7"/>
    <sheet name="200" sheetId="10" r:id="rId8"/>
    <sheet name="500" sheetId="11" r:id="rId9"/>
    <sheet name="1000" sheetId="12" r:id="rId10"/>
    <sheet name="Foglio9" sheetId="9" r:id="rId11"/>
  </sheets>
  <calcPr calcId="125725"/>
</workbook>
</file>

<file path=xl/calcChain.xml><?xml version="1.0" encoding="utf-8"?>
<calcChain xmlns="http://schemas.openxmlformats.org/spreadsheetml/2006/main">
  <c r="Y18" i="3"/>
  <c r="Y19"/>
  <c r="AC17" s="1"/>
  <c r="Y20"/>
  <c r="Y21"/>
  <c r="Y22"/>
  <c r="Y23"/>
  <c r="Y24"/>
  <c r="Y25"/>
  <c r="Y26"/>
  <c r="Y17"/>
  <c r="Y5"/>
  <c r="Y6"/>
  <c r="Y7"/>
  <c r="Y8"/>
  <c r="Y9"/>
  <c r="Y10"/>
  <c r="Y11"/>
  <c r="Y12"/>
  <c r="Y13"/>
  <c r="Y4"/>
  <c r="S17"/>
  <c r="AB17"/>
  <c r="AA17"/>
  <c r="S4"/>
  <c r="AB4"/>
  <c r="AA4"/>
  <c r="J18"/>
  <c r="J19"/>
  <c r="J20"/>
  <c r="J21"/>
  <c r="J22"/>
  <c r="J23"/>
  <c r="J24"/>
  <c r="J25"/>
  <c r="J26"/>
  <c r="J17"/>
  <c r="J5"/>
  <c r="J6"/>
  <c r="J7"/>
  <c r="J8"/>
  <c r="J9"/>
  <c r="J10"/>
  <c r="J11"/>
  <c r="J12"/>
  <c r="J13"/>
  <c r="J4"/>
  <c r="Y18" i="2"/>
  <c r="Y19"/>
  <c r="Y20"/>
  <c r="Y21"/>
  <c r="Y22"/>
  <c r="Y23"/>
  <c r="Y24"/>
  <c r="Y25"/>
  <c r="Y26"/>
  <c r="Y17"/>
  <c r="AC17" s="1"/>
  <c r="Y5"/>
  <c r="Y6"/>
  <c r="Y7"/>
  <c r="Y8"/>
  <c r="Y9"/>
  <c r="Y10"/>
  <c r="Y11"/>
  <c r="Y12"/>
  <c r="Y13"/>
  <c r="Y4"/>
  <c r="S17"/>
  <c r="AB17"/>
  <c r="AA17"/>
  <c r="S4"/>
  <c r="AB4"/>
  <c r="AA4"/>
  <c r="J18"/>
  <c r="J19"/>
  <c r="J20"/>
  <c r="J21"/>
  <c r="J22"/>
  <c r="J23"/>
  <c r="J24"/>
  <c r="J25"/>
  <c r="J26"/>
  <c r="J17"/>
  <c r="J5"/>
  <c r="J6"/>
  <c r="J7"/>
  <c r="J8"/>
  <c r="J9"/>
  <c r="J10"/>
  <c r="J11"/>
  <c r="J12"/>
  <c r="J13"/>
  <c r="J4"/>
  <c r="Y18" i="5"/>
  <c r="Y19"/>
  <c r="AC17" s="1"/>
  <c r="Y20"/>
  <c r="Y21"/>
  <c r="Y22"/>
  <c r="Y23"/>
  <c r="Y24"/>
  <c r="Y25"/>
  <c r="Y26"/>
  <c r="J18"/>
  <c r="J19"/>
  <c r="J20"/>
  <c r="J21"/>
  <c r="J22"/>
  <c r="J23"/>
  <c r="J24"/>
  <c r="J25"/>
  <c r="J26"/>
  <c r="J17"/>
  <c r="J5"/>
  <c r="J6"/>
  <c r="J7"/>
  <c r="J8"/>
  <c r="J9"/>
  <c r="J10"/>
  <c r="J11"/>
  <c r="J12"/>
  <c r="J13"/>
  <c r="J4"/>
  <c r="J5" i="4"/>
  <c r="J6"/>
  <c r="J7"/>
  <c r="J8"/>
  <c r="J9"/>
  <c r="J10"/>
  <c r="J11"/>
  <c r="J12"/>
  <c r="J13"/>
  <c r="J4"/>
  <c r="J18"/>
  <c r="J19"/>
  <c r="J20"/>
  <c r="J21"/>
  <c r="J22"/>
  <c r="J23"/>
  <c r="J24"/>
  <c r="J25"/>
  <c r="J26"/>
  <c r="J17"/>
  <c r="Y17" i="5"/>
  <c r="Y5"/>
  <c r="Y6"/>
  <c r="Y7"/>
  <c r="Y8"/>
  <c r="Y9"/>
  <c r="Y10"/>
  <c r="Y11"/>
  <c r="Y12"/>
  <c r="Y13"/>
  <c r="Y4"/>
  <c r="S17"/>
  <c r="AB17"/>
  <c r="AA17"/>
  <c r="S4"/>
  <c r="AB4"/>
  <c r="AA4"/>
  <c r="E27" i="9"/>
  <c r="H27" s="1"/>
  <c r="E28"/>
  <c r="H28" s="1"/>
  <c r="E29"/>
  <c r="H29" s="1"/>
  <c r="J26" i="12"/>
  <c r="J25"/>
  <c r="J24"/>
  <c r="J23"/>
  <c r="J22"/>
  <c r="J21"/>
  <c r="J20"/>
  <c r="J19"/>
  <c r="J18"/>
  <c r="D18"/>
  <c r="M17"/>
  <c r="L17"/>
  <c r="J17"/>
  <c r="D17"/>
  <c r="J13"/>
  <c r="J12"/>
  <c r="J11"/>
  <c r="J10"/>
  <c r="J9"/>
  <c r="J8"/>
  <c r="J7"/>
  <c r="J6"/>
  <c r="J5"/>
  <c r="D5"/>
  <c r="M4"/>
  <c r="L4"/>
  <c r="J4"/>
  <c r="D4"/>
  <c r="J26" i="11"/>
  <c r="J25"/>
  <c r="J24"/>
  <c r="J23"/>
  <c r="J22"/>
  <c r="J21"/>
  <c r="J20"/>
  <c r="J19"/>
  <c r="J18"/>
  <c r="D18"/>
  <c r="M17"/>
  <c r="L17"/>
  <c r="J17"/>
  <c r="D17"/>
  <c r="J13"/>
  <c r="J12"/>
  <c r="J11"/>
  <c r="J10"/>
  <c r="J8"/>
  <c r="J7"/>
  <c r="J6"/>
  <c r="J5"/>
  <c r="D5"/>
  <c r="M4"/>
  <c r="L4"/>
  <c r="J4"/>
  <c r="D4"/>
  <c r="J26" i="10"/>
  <c r="J25"/>
  <c r="J24"/>
  <c r="J23"/>
  <c r="J22"/>
  <c r="J21"/>
  <c r="J20"/>
  <c r="J19"/>
  <c r="J18"/>
  <c r="D18"/>
  <c r="M17"/>
  <c r="L17"/>
  <c r="J17"/>
  <c r="D17"/>
  <c r="J13"/>
  <c r="J12"/>
  <c r="J11"/>
  <c r="J10"/>
  <c r="J9"/>
  <c r="J8"/>
  <c r="J7"/>
  <c r="J6"/>
  <c r="J5"/>
  <c r="D5"/>
  <c r="M4"/>
  <c r="L4"/>
  <c r="J4"/>
  <c r="D4"/>
  <c r="E20" i="9"/>
  <c r="H20" s="1"/>
  <c r="D18" i="8"/>
  <c r="D17"/>
  <c r="D18" i="7"/>
  <c r="D17"/>
  <c r="D18" i="6"/>
  <c r="D17"/>
  <c r="D18" i="3"/>
  <c r="D17"/>
  <c r="D18" i="2"/>
  <c r="D17"/>
  <c r="M4" i="8"/>
  <c r="L4"/>
  <c r="M4" i="7"/>
  <c r="L4"/>
  <c r="M4" i="6"/>
  <c r="L4"/>
  <c r="M4" i="3"/>
  <c r="L4"/>
  <c r="M4" i="2"/>
  <c r="L4"/>
  <c r="M4" i="5"/>
  <c r="L4"/>
  <c r="D18"/>
  <c r="D17"/>
  <c r="J26" i="8"/>
  <c r="J25"/>
  <c r="J24"/>
  <c r="J23"/>
  <c r="J22"/>
  <c r="J21"/>
  <c r="J20"/>
  <c r="J19"/>
  <c r="J18"/>
  <c r="M17"/>
  <c r="L17"/>
  <c r="J17"/>
  <c r="J26" i="7"/>
  <c r="J25"/>
  <c r="J24"/>
  <c r="J23"/>
  <c r="J22"/>
  <c r="J21"/>
  <c r="J20"/>
  <c r="J19"/>
  <c r="J18"/>
  <c r="M17"/>
  <c r="L17"/>
  <c r="J17"/>
  <c r="J26" i="6"/>
  <c r="J25"/>
  <c r="J24"/>
  <c r="J23"/>
  <c r="J22"/>
  <c r="J21"/>
  <c r="J20"/>
  <c r="J19"/>
  <c r="J18"/>
  <c r="M17"/>
  <c r="L17"/>
  <c r="J17"/>
  <c r="M17" i="3"/>
  <c r="L17"/>
  <c r="M17" i="2"/>
  <c r="L17"/>
  <c r="M17" i="5"/>
  <c r="L17"/>
  <c r="D17" i="4"/>
  <c r="D5" i="5"/>
  <c r="D5" i="2"/>
  <c r="D5" i="3"/>
  <c r="D5" i="6"/>
  <c r="D5" i="7"/>
  <c r="D5" i="8"/>
  <c r="H22" i="9"/>
  <c r="H23"/>
  <c r="H26"/>
  <c r="H21"/>
  <c r="E22"/>
  <c r="E23"/>
  <c r="E24"/>
  <c r="H24" s="1"/>
  <c r="E25"/>
  <c r="H25" s="1"/>
  <c r="E26"/>
  <c r="E21"/>
  <c r="D4" i="8"/>
  <c r="D4" i="7"/>
  <c r="D4" i="6"/>
  <c r="D4" i="3"/>
  <c r="D4" i="2"/>
  <c r="D4" i="5"/>
  <c r="M17" i="4"/>
  <c r="M4"/>
  <c r="L17"/>
  <c r="D4"/>
  <c r="J13" i="8"/>
  <c r="J12"/>
  <c r="J11"/>
  <c r="J10"/>
  <c r="J9"/>
  <c r="J8"/>
  <c r="J7"/>
  <c r="J6"/>
  <c r="J5"/>
  <c r="J4"/>
  <c r="J13" i="7"/>
  <c r="J12"/>
  <c r="J11"/>
  <c r="J10"/>
  <c r="J9"/>
  <c r="J8"/>
  <c r="J7"/>
  <c r="J6"/>
  <c r="J5"/>
  <c r="J4"/>
  <c r="J13" i="6"/>
  <c r="J12"/>
  <c r="J11"/>
  <c r="J10"/>
  <c r="J9"/>
  <c r="J8"/>
  <c r="J7"/>
  <c r="J6"/>
  <c r="J5"/>
  <c r="J4"/>
  <c r="AC4" i="3" l="1"/>
  <c r="AC4" i="2"/>
  <c r="AC4" i="5"/>
  <c r="N17" i="12"/>
  <c r="N17" i="11"/>
  <c r="N17" i="10"/>
  <c r="N4" i="12"/>
  <c r="N4" i="11"/>
  <c r="N4" i="10"/>
  <c r="N4" i="2"/>
  <c r="N4" i="6"/>
  <c r="N4" i="8"/>
  <c r="N4" i="7"/>
  <c r="N4" i="3"/>
  <c r="N17" i="4"/>
  <c r="N17" i="6"/>
  <c r="N17" i="8"/>
  <c r="N17" i="7"/>
  <c r="N17" i="3"/>
  <c r="N17" i="2"/>
  <c r="N17" i="5"/>
  <c r="B17" i="9" l="1"/>
  <c r="B16"/>
  <c r="B15"/>
  <c r="L4" i="4"/>
  <c r="N4" l="1"/>
  <c r="N4" i="5"/>
</calcChain>
</file>

<file path=xl/sharedStrings.xml><?xml version="1.0" encoding="utf-8"?>
<sst xmlns="http://schemas.openxmlformats.org/spreadsheetml/2006/main" count="427" uniqueCount="29">
  <si>
    <t>Dati raccolti dalle simulazioni</t>
  </si>
  <si>
    <t>Tempo Totale Tx [s]</t>
  </si>
  <si>
    <t>% Nodi Raggiunti [# %]</t>
  </si>
  <si>
    <t>N° Nodi Raggiunti [#]</t>
  </si>
  <si>
    <t>Numero Nodi</t>
  </si>
  <si>
    <t>Ripetizione</t>
  </si>
  <si>
    <t>Raggio BT [m]</t>
  </si>
  <si>
    <t>area length</t>
  </si>
  <si>
    <t>area width</t>
  </si>
  <si>
    <t>N°Nodi Raggiunti Medio</t>
  </si>
  <si>
    <t>x</t>
  </si>
  <si>
    <t>y</t>
  </si>
  <si>
    <t>dist 1 -2</t>
  </si>
  <si>
    <t>dist 3-2</t>
  </si>
  <si>
    <t>dist 3-4</t>
  </si>
  <si>
    <t>Packet Size</t>
  </si>
  <si>
    <t>MB</t>
  </si>
  <si>
    <t>Densità [#/m^2]</t>
  </si>
  <si>
    <t>T tot Tx Medio (con zeri)</t>
  </si>
  <si>
    <t>T tot Tx Medio (no zeri)</t>
  </si>
  <si>
    <t>=</t>
  </si>
  <si>
    <t>x12</t>
  </si>
  <si>
    <t>x13</t>
  </si>
  <si>
    <t>x14</t>
  </si>
  <si>
    <t>x15</t>
  </si>
  <si>
    <t>x16</t>
  </si>
  <si>
    <t>x17</t>
  </si>
  <si>
    <t>x^2=</t>
  </si>
  <si>
    <t>x^2 =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</si>
</sst>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6" borderId="4" xfId="0" applyFont="1" applyFill="1" applyBorder="1" applyAlignment="1">
      <alignment horizontal="center" vertical="center" wrapText="1"/>
    </xf>
    <xf numFmtId="0" fontId="3" fillId="0" borderId="0" xfId="0" applyFont="1"/>
    <xf numFmtId="9" fontId="0" fillId="0" borderId="0" xfId="0" applyNumberFormat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6" fontId="0" fillId="0" borderId="0" xfId="0" applyNumberFormat="1"/>
    <xf numFmtId="0" fontId="0" fillId="0" borderId="6" xfId="0" applyBorder="1"/>
    <xf numFmtId="0" fontId="0" fillId="0" borderId="7" xfId="0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/>
    </xf>
    <xf numFmtId="9" fontId="1" fillId="8" borderId="4" xfId="0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9" fontId="1" fillId="11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9" fontId="0" fillId="0" borderId="0" xfId="0" applyNumberFormat="1" applyFont="1" applyAlignment="1">
      <alignment horizontal="center" vertical="center"/>
    </xf>
    <xf numFmtId="10" fontId="1" fillId="8" borderId="4" xfId="0" applyNumberFormat="1" applyFont="1" applyFill="1" applyBorder="1" applyAlignment="1">
      <alignment horizontal="center" vertical="center"/>
    </xf>
    <xf numFmtId="10" fontId="1" fillId="11" borderId="4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0</c:v>
          </c:tx>
          <c:spPr>
            <a:ln w="28575">
              <a:noFill/>
            </a:ln>
          </c:spPr>
          <c:xVal>
            <c:numRef>
              <c:f>Foglio9!$E$3</c:f>
              <c:numCache>
                <c:formatCode>General</c:formatCode>
                <c:ptCount val="1"/>
                <c:pt idx="0">
                  <c:v>0.82699999999999996</c:v>
                </c:pt>
              </c:numCache>
            </c:numRef>
          </c:xVal>
          <c:yVal>
            <c:numRef>
              <c:f>Foglio9!$F$3</c:f>
              <c:numCache>
                <c:formatCode>General</c:formatCode>
                <c:ptCount val="1"/>
                <c:pt idx="0">
                  <c:v>13.061</c:v>
                </c:pt>
              </c:numCache>
            </c:numRef>
          </c:yVal>
        </c:ser>
        <c:ser>
          <c:idx val="1"/>
          <c:order val="1"/>
          <c:tx>
            <c:v>1</c:v>
          </c:tx>
          <c:spPr>
            <a:ln w="28575">
              <a:noFill/>
            </a:ln>
          </c:spPr>
          <c:xVal>
            <c:numRef>
              <c:f>Foglio9!$E$4</c:f>
              <c:numCache>
                <c:formatCode>General</c:formatCode>
                <c:ptCount val="1"/>
                <c:pt idx="0">
                  <c:v>12.499000000000001</c:v>
                </c:pt>
              </c:numCache>
            </c:numRef>
          </c:xVal>
          <c:yVal>
            <c:numRef>
              <c:f>Foglio9!$F$4</c:f>
              <c:numCache>
                <c:formatCode>General</c:formatCode>
                <c:ptCount val="1"/>
                <c:pt idx="0">
                  <c:v>3.1</c:v>
                </c:pt>
              </c:numCache>
            </c:numRef>
          </c:yVal>
        </c:ser>
        <c:ser>
          <c:idx val="2"/>
          <c:order val="2"/>
          <c:tx>
            <c:v>2</c:v>
          </c:tx>
          <c:spPr>
            <a:ln w="28575">
              <a:noFill/>
            </a:ln>
          </c:spPr>
          <c:xVal>
            <c:numRef>
              <c:f>Foglio9!$E$5</c:f>
              <c:numCache>
                <c:formatCode>General</c:formatCode>
                <c:ptCount val="1"/>
                <c:pt idx="0">
                  <c:v>5.4560000000000004</c:v>
                </c:pt>
              </c:numCache>
            </c:numRef>
          </c:xVal>
          <c:yVal>
            <c:numRef>
              <c:f>Foglio9!$F$5</c:f>
              <c:numCache>
                <c:formatCode>General</c:formatCode>
                <c:ptCount val="1"/>
                <c:pt idx="0">
                  <c:v>13.779</c:v>
                </c:pt>
              </c:numCache>
            </c:numRef>
          </c:yVal>
        </c:ser>
        <c:ser>
          <c:idx val="3"/>
          <c:order val="3"/>
          <c:tx>
            <c:v>3</c:v>
          </c:tx>
          <c:spPr>
            <a:ln w="28575">
              <a:noFill/>
            </a:ln>
          </c:spPr>
          <c:xVal>
            <c:numRef>
              <c:f>Foglio9!$E$6</c:f>
              <c:numCache>
                <c:formatCode>General</c:formatCode>
                <c:ptCount val="1"/>
                <c:pt idx="0">
                  <c:v>14.691000000000001</c:v>
                </c:pt>
              </c:numCache>
            </c:numRef>
          </c:xVal>
          <c:yVal>
            <c:numRef>
              <c:f>Foglio9!$F$6</c:f>
              <c:numCache>
                <c:formatCode>General</c:formatCode>
                <c:ptCount val="1"/>
                <c:pt idx="0">
                  <c:v>7.3259999999999996</c:v>
                </c:pt>
              </c:numCache>
            </c:numRef>
          </c:yVal>
        </c:ser>
        <c:ser>
          <c:idx val="4"/>
          <c:order val="4"/>
          <c:tx>
            <c:v>4</c:v>
          </c:tx>
          <c:spPr>
            <a:ln w="28575">
              <a:noFill/>
            </a:ln>
          </c:spPr>
          <c:xVal>
            <c:numRef>
              <c:f>Foglio9!$E$7</c:f>
              <c:numCache>
                <c:formatCode>General</c:formatCode>
                <c:ptCount val="1"/>
                <c:pt idx="0">
                  <c:v>1.347</c:v>
                </c:pt>
              </c:numCache>
            </c:numRef>
          </c:xVal>
          <c:yVal>
            <c:numRef>
              <c:f>Foglio9!$F$7</c:f>
              <c:numCache>
                <c:formatCode>General</c:formatCode>
                <c:ptCount val="1"/>
                <c:pt idx="0">
                  <c:v>9.1760000000000002</c:v>
                </c:pt>
              </c:numCache>
            </c:numRef>
          </c:yVal>
        </c:ser>
        <c:axId val="73853952"/>
        <c:axId val="74142464"/>
      </c:scatterChart>
      <c:valAx>
        <c:axId val="73853952"/>
        <c:scaling>
          <c:orientation val="minMax"/>
        </c:scaling>
        <c:axPos val="b"/>
        <c:numFmt formatCode="General" sourceLinked="1"/>
        <c:tickLblPos val="nextTo"/>
        <c:crossAx val="74142464"/>
        <c:crosses val="autoZero"/>
        <c:crossBetween val="midCat"/>
      </c:valAx>
      <c:valAx>
        <c:axId val="74142464"/>
        <c:scaling>
          <c:orientation val="minMax"/>
        </c:scaling>
        <c:axPos val="l"/>
        <c:majorGridlines/>
        <c:numFmt formatCode="General" sourceLinked="1"/>
        <c:tickLblPos val="nextTo"/>
        <c:crossAx val="73853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85725</xdr:rowOff>
    </xdr:from>
    <xdr:to>
      <xdr:col>14</xdr:col>
      <xdr:colOff>304800</xdr:colOff>
      <xdr:row>15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6"/>
  <sheetViews>
    <sheetView topLeftCell="A4" workbookViewId="0">
      <selection activeCell="N17" sqref="N17"/>
    </sheetView>
  </sheetViews>
  <sheetFormatPr defaultRowHeight="15"/>
  <cols>
    <col min="6" max="6" width="11.140625" bestFit="1" customWidth="1"/>
    <col min="7" max="7" width="6.85546875" customWidth="1"/>
    <col min="8" max="8" width="9" customWidth="1"/>
    <col min="13" max="13" width="8.85546875" customWidth="1"/>
  </cols>
  <sheetData>
    <row r="1" spans="1:14" ht="19.5" thickBot="1">
      <c r="F1" s="15" t="s">
        <v>0</v>
      </c>
      <c r="G1" s="16"/>
      <c r="H1" s="16"/>
      <c r="I1" s="17"/>
    </row>
    <row r="3" spans="1:14" ht="60">
      <c r="A3" s="3" t="s">
        <v>4</v>
      </c>
      <c r="B3" s="3" t="s">
        <v>7</v>
      </c>
      <c r="C3" s="3" t="s">
        <v>8</v>
      </c>
      <c r="D3" s="3" t="s">
        <v>17</v>
      </c>
      <c r="E3" s="2"/>
      <c r="F3" s="3" t="s">
        <v>5</v>
      </c>
      <c r="G3" s="7" t="s">
        <v>6</v>
      </c>
      <c r="H3" s="5" t="s">
        <v>1</v>
      </c>
      <c r="I3" s="5" t="s">
        <v>3</v>
      </c>
      <c r="J3" s="5" t="s">
        <v>2</v>
      </c>
      <c r="L3" s="10" t="s">
        <v>18</v>
      </c>
      <c r="M3" s="10" t="s">
        <v>19</v>
      </c>
      <c r="N3" s="10" t="s">
        <v>9</v>
      </c>
    </row>
    <row r="4" spans="1:14">
      <c r="A4" s="4">
        <v>2</v>
      </c>
      <c r="B4" s="23">
        <v>10</v>
      </c>
      <c r="C4" s="23">
        <v>10</v>
      </c>
      <c r="D4" s="23">
        <f>A4/(B4*C4)</f>
        <v>0.02</v>
      </c>
      <c r="E4" s="4"/>
      <c r="F4" s="4">
        <v>1</v>
      </c>
      <c r="G4" s="1">
        <v>10</v>
      </c>
      <c r="H4" s="4">
        <v>13.23</v>
      </c>
      <c r="I4" s="4">
        <v>2</v>
      </c>
      <c r="J4" s="32">
        <f>$I4/A$4</f>
        <v>1</v>
      </c>
      <c r="L4" s="21">
        <f>AVERAGE(H4:H13)</f>
        <v>11.910999999999998</v>
      </c>
      <c r="M4" s="21">
        <f>AVERAGEIF(H4:H13,"&gt;0")</f>
        <v>13.234444444444442</v>
      </c>
      <c r="N4" s="30">
        <f>AVERAGE(J4:J13)</f>
        <v>0.95</v>
      </c>
    </row>
    <row r="5" spans="1:14">
      <c r="F5" s="4">
        <v>2</v>
      </c>
      <c r="G5" s="1">
        <v>10</v>
      </c>
      <c r="H5" s="4">
        <v>13.23</v>
      </c>
      <c r="I5" s="4">
        <v>2</v>
      </c>
      <c r="J5" s="32">
        <f t="shared" ref="J5:J13" si="0">$I5/A$4</f>
        <v>1</v>
      </c>
    </row>
    <row r="6" spans="1:14">
      <c r="F6" s="4">
        <v>3</v>
      </c>
      <c r="G6" s="1">
        <v>10</v>
      </c>
      <c r="H6" s="4">
        <v>13.23</v>
      </c>
      <c r="I6" s="4">
        <v>2</v>
      </c>
      <c r="J6" s="32">
        <f t="shared" si="0"/>
        <v>1</v>
      </c>
    </row>
    <row r="7" spans="1:14">
      <c r="A7" s="18" t="s">
        <v>15</v>
      </c>
      <c r="B7" s="18"/>
      <c r="F7" s="4">
        <v>4</v>
      </c>
      <c r="G7" s="1">
        <v>10</v>
      </c>
      <c r="H7" s="4">
        <v>13.23</v>
      </c>
      <c r="I7" s="4">
        <v>2</v>
      </c>
      <c r="J7" s="32">
        <f t="shared" si="0"/>
        <v>1</v>
      </c>
    </row>
    <row r="8" spans="1:14">
      <c r="A8" s="13">
        <v>1</v>
      </c>
      <c r="B8" s="14" t="s">
        <v>16</v>
      </c>
      <c r="F8" s="4">
        <v>5</v>
      </c>
      <c r="G8" s="1">
        <v>10</v>
      </c>
      <c r="H8" s="4">
        <v>13.23</v>
      </c>
      <c r="I8" s="4">
        <v>2</v>
      </c>
      <c r="J8" s="32">
        <f t="shared" si="0"/>
        <v>1</v>
      </c>
    </row>
    <row r="9" spans="1:14">
      <c r="F9" s="4">
        <v>6</v>
      </c>
      <c r="G9" s="1">
        <v>10</v>
      </c>
      <c r="H9" s="4">
        <v>0</v>
      </c>
      <c r="I9" s="4">
        <v>1</v>
      </c>
      <c r="J9" s="32">
        <f t="shared" si="0"/>
        <v>0.5</v>
      </c>
    </row>
    <row r="10" spans="1:14">
      <c r="F10" s="4">
        <v>7</v>
      </c>
      <c r="G10" s="1">
        <v>10</v>
      </c>
      <c r="H10" s="4">
        <v>13.24</v>
      </c>
      <c r="I10" s="4">
        <v>2</v>
      </c>
      <c r="J10" s="32">
        <f t="shared" si="0"/>
        <v>1</v>
      </c>
    </row>
    <row r="11" spans="1:14">
      <c r="F11" s="4">
        <v>8</v>
      </c>
      <c r="G11" s="1">
        <v>10</v>
      </c>
      <c r="H11" s="4">
        <v>13.24</v>
      </c>
      <c r="I11" s="4">
        <v>2</v>
      </c>
      <c r="J11" s="32">
        <f t="shared" si="0"/>
        <v>1</v>
      </c>
    </row>
    <row r="12" spans="1:14">
      <c r="F12" s="4">
        <v>9</v>
      </c>
      <c r="G12" s="1">
        <v>10</v>
      </c>
      <c r="H12" s="4">
        <v>13.24</v>
      </c>
      <c r="I12" s="4">
        <v>2</v>
      </c>
      <c r="J12" s="32">
        <f t="shared" si="0"/>
        <v>1</v>
      </c>
    </row>
    <row r="13" spans="1:14">
      <c r="F13" s="4">
        <v>10</v>
      </c>
      <c r="G13" s="1">
        <v>10</v>
      </c>
      <c r="H13" s="4">
        <v>13.24</v>
      </c>
      <c r="I13" s="4">
        <v>2</v>
      </c>
      <c r="J13" s="32">
        <f t="shared" si="0"/>
        <v>1</v>
      </c>
    </row>
    <row r="14" spans="1:14">
      <c r="G14" s="1"/>
      <c r="J14" s="6"/>
    </row>
    <row r="15" spans="1:14">
      <c r="G15" s="1"/>
      <c r="J15" s="6"/>
    </row>
    <row r="16" spans="1:14" ht="60">
      <c r="A16" s="3" t="s">
        <v>4</v>
      </c>
      <c r="B16" s="3" t="s">
        <v>7</v>
      </c>
      <c r="C16" s="3" t="s">
        <v>8</v>
      </c>
      <c r="D16" s="3" t="s">
        <v>17</v>
      </c>
      <c r="F16" s="3" t="s">
        <v>5</v>
      </c>
      <c r="G16" s="7" t="s">
        <v>6</v>
      </c>
      <c r="H16" s="5" t="s">
        <v>1</v>
      </c>
      <c r="I16" s="5" t="s">
        <v>3</v>
      </c>
      <c r="J16" s="5" t="s">
        <v>2</v>
      </c>
      <c r="L16" s="20" t="s">
        <v>18</v>
      </c>
      <c r="M16" s="20" t="s">
        <v>19</v>
      </c>
      <c r="N16" s="20" t="s">
        <v>9</v>
      </c>
    </row>
    <row r="17" spans="1:14">
      <c r="A17" s="4">
        <v>2</v>
      </c>
      <c r="B17" s="23">
        <v>10</v>
      </c>
      <c r="C17" s="23">
        <v>10</v>
      </c>
      <c r="D17" s="23">
        <f>A17/(B17*C17)</f>
        <v>0.02</v>
      </c>
      <c r="F17" s="4">
        <v>1</v>
      </c>
      <c r="G17" s="1">
        <v>15</v>
      </c>
      <c r="H17" s="4">
        <v>13.23</v>
      </c>
      <c r="I17" s="4">
        <v>2</v>
      </c>
      <c r="J17" s="32">
        <f>I17/A$17</f>
        <v>1</v>
      </c>
      <c r="L17" s="25">
        <f>AVERAGE(H17:H26)</f>
        <v>13.23</v>
      </c>
      <c r="M17" s="25">
        <f>AVERAGEIF(H17:H26,"&gt;0")</f>
        <v>13.23</v>
      </c>
      <c r="N17" s="31">
        <f>AVERAGE(J17:J26)</f>
        <v>1</v>
      </c>
    </row>
    <row r="18" spans="1:14">
      <c r="F18" s="4">
        <v>2</v>
      </c>
      <c r="G18" s="1">
        <v>15</v>
      </c>
      <c r="H18" s="4">
        <v>13.23</v>
      </c>
      <c r="I18" s="4">
        <v>2</v>
      </c>
      <c r="J18" s="32">
        <f t="shared" ref="J18:J26" si="1">I18/A$17</f>
        <v>1</v>
      </c>
    </row>
    <row r="19" spans="1:14">
      <c r="F19" s="4">
        <v>3</v>
      </c>
      <c r="G19" s="1">
        <v>15</v>
      </c>
      <c r="H19" s="4">
        <v>13.23</v>
      </c>
      <c r="I19" s="4">
        <v>2</v>
      </c>
      <c r="J19" s="32">
        <f t="shared" si="1"/>
        <v>1</v>
      </c>
    </row>
    <row r="20" spans="1:14">
      <c r="A20" s="18" t="s">
        <v>15</v>
      </c>
      <c r="B20" s="18"/>
      <c r="F20" s="4">
        <v>4</v>
      </c>
      <c r="G20" s="1">
        <v>15</v>
      </c>
      <c r="H20" s="4">
        <v>13.23</v>
      </c>
      <c r="I20" s="4">
        <v>2</v>
      </c>
      <c r="J20" s="32">
        <f t="shared" si="1"/>
        <v>1</v>
      </c>
    </row>
    <row r="21" spans="1:14">
      <c r="A21" s="13">
        <v>1</v>
      </c>
      <c r="B21" s="14" t="s">
        <v>16</v>
      </c>
      <c r="F21" s="4">
        <v>5</v>
      </c>
      <c r="G21" s="1">
        <v>15</v>
      </c>
      <c r="H21" s="4">
        <v>13.23</v>
      </c>
      <c r="I21" s="4">
        <v>2</v>
      </c>
      <c r="J21" s="32">
        <f t="shared" si="1"/>
        <v>1</v>
      </c>
    </row>
    <row r="22" spans="1:14">
      <c r="F22" s="4">
        <v>6</v>
      </c>
      <c r="G22" s="1">
        <v>15</v>
      </c>
      <c r="H22" s="4">
        <v>13.23</v>
      </c>
      <c r="I22" s="4">
        <v>2</v>
      </c>
      <c r="J22" s="32">
        <f t="shared" si="1"/>
        <v>1</v>
      </c>
    </row>
    <row r="23" spans="1:14">
      <c r="F23" s="4">
        <v>7</v>
      </c>
      <c r="G23" s="1">
        <v>15</v>
      </c>
      <c r="H23" s="4">
        <v>13.23</v>
      </c>
      <c r="I23" s="4">
        <v>2</v>
      </c>
      <c r="J23" s="32">
        <f t="shared" si="1"/>
        <v>1</v>
      </c>
    </row>
    <row r="24" spans="1:14">
      <c r="F24" s="4">
        <v>8</v>
      </c>
      <c r="G24" s="1">
        <v>15</v>
      </c>
      <c r="H24" s="4">
        <v>13.23</v>
      </c>
      <c r="I24" s="4">
        <v>2</v>
      </c>
      <c r="J24" s="32">
        <f t="shared" si="1"/>
        <v>1</v>
      </c>
    </row>
    <row r="25" spans="1:14">
      <c r="F25" s="4">
        <v>9</v>
      </c>
      <c r="G25" s="1">
        <v>15</v>
      </c>
      <c r="H25" s="4">
        <v>13.23</v>
      </c>
      <c r="I25" s="4">
        <v>2</v>
      </c>
      <c r="J25" s="32">
        <f t="shared" si="1"/>
        <v>1</v>
      </c>
    </row>
    <row r="26" spans="1:14">
      <c r="F26" s="4">
        <v>10</v>
      </c>
      <c r="G26" s="1">
        <v>15</v>
      </c>
      <c r="H26" s="4">
        <v>13.23</v>
      </c>
      <c r="I26" s="4">
        <v>2</v>
      </c>
      <c r="J26" s="32">
        <f t="shared" si="1"/>
        <v>1</v>
      </c>
    </row>
  </sheetData>
  <mergeCells count="3">
    <mergeCell ref="F1:I1"/>
    <mergeCell ref="A7:B7"/>
    <mergeCell ref="A20:B20"/>
  </mergeCells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6"/>
  <sheetViews>
    <sheetView tabSelected="1" workbookViewId="0">
      <selection activeCell="H27" sqref="H27"/>
    </sheetView>
  </sheetViews>
  <sheetFormatPr defaultRowHeight="15"/>
  <cols>
    <col min="6" max="6" width="11.140625" bestFit="1" customWidth="1"/>
    <col min="8" max="8" width="9" customWidth="1"/>
  </cols>
  <sheetData>
    <row r="1" spans="1:14" ht="19.5" thickBot="1">
      <c r="F1" s="15" t="s">
        <v>0</v>
      </c>
      <c r="G1" s="16"/>
      <c r="H1" s="16"/>
      <c r="I1" s="16"/>
      <c r="J1" s="17"/>
    </row>
    <row r="3" spans="1:14" ht="60">
      <c r="A3" s="3" t="s">
        <v>4</v>
      </c>
      <c r="B3" s="3" t="s">
        <v>7</v>
      </c>
      <c r="C3" s="3" t="s">
        <v>8</v>
      </c>
      <c r="D3" s="3" t="s">
        <v>17</v>
      </c>
      <c r="E3" s="2"/>
      <c r="F3" s="3" t="s">
        <v>5</v>
      </c>
      <c r="G3" s="7" t="s">
        <v>6</v>
      </c>
      <c r="H3" s="5" t="s">
        <v>1</v>
      </c>
      <c r="I3" s="5" t="s">
        <v>3</v>
      </c>
      <c r="J3" s="5" t="s">
        <v>2</v>
      </c>
      <c r="L3" s="10" t="s">
        <v>18</v>
      </c>
      <c r="M3" s="10" t="s">
        <v>19</v>
      </c>
      <c r="N3" s="10" t="s">
        <v>9</v>
      </c>
    </row>
    <row r="4" spans="1:14">
      <c r="A4" s="4">
        <v>1000</v>
      </c>
      <c r="B4" s="23">
        <v>1000</v>
      </c>
      <c r="C4" s="23">
        <v>1000</v>
      </c>
      <c r="D4" s="23">
        <f>A4/(B4*C4)</f>
        <v>1E-3</v>
      </c>
      <c r="E4" s="4"/>
      <c r="F4" s="4">
        <v>1</v>
      </c>
      <c r="G4" s="1">
        <v>10</v>
      </c>
      <c r="H4" s="4">
        <v>0</v>
      </c>
      <c r="I4" s="4">
        <v>1</v>
      </c>
      <c r="J4" s="32">
        <f>$I4/$A$4</f>
        <v>1E-3</v>
      </c>
      <c r="L4" s="21">
        <f>AVERAGE(H4:H13)</f>
        <v>3.8689999999999998</v>
      </c>
      <c r="M4" s="21">
        <f>AVERAGEIF(H4:H13,"&gt;0")</f>
        <v>19.344999999999999</v>
      </c>
      <c r="N4" s="30">
        <f>AVERAGE(J4:J13)</f>
        <v>1.3000000000000002E-3</v>
      </c>
    </row>
    <row r="5" spans="1:14">
      <c r="A5" s="4">
        <v>1000</v>
      </c>
      <c r="B5" s="24">
        <v>223</v>
      </c>
      <c r="C5" s="24">
        <v>223</v>
      </c>
      <c r="D5" s="24">
        <f>A5/(B5*C5)</f>
        <v>2.0108990729755274E-2</v>
      </c>
      <c r="F5" s="4">
        <v>2</v>
      </c>
      <c r="G5" s="1">
        <v>10</v>
      </c>
      <c r="H5" s="4">
        <v>0</v>
      </c>
      <c r="I5" s="4">
        <v>1</v>
      </c>
      <c r="J5" s="32">
        <f>$I5/$A$4</f>
        <v>1E-3</v>
      </c>
    </row>
    <row r="6" spans="1:14">
      <c r="F6" s="4">
        <v>3</v>
      </c>
      <c r="G6" s="1">
        <v>10</v>
      </c>
      <c r="H6" s="4">
        <v>0</v>
      </c>
      <c r="I6" s="4">
        <v>1</v>
      </c>
      <c r="J6" s="32">
        <f>$I6/$A$4</f>
        <v>1E-3</v>
      </c>
    </row>
    <row r="7" spans="1:14">
      <c r="A7" s="18" t="s">
        <v>15</v>
      </c>
      <c r="B7" s="18"/>
      <c r="F7" s="4">
        <v>4</v>
      </c>
      <c r="G7" s="1">
        <v>10</v>
      </c>
      <c r="H7" s="4">
        <v>0</v>
      </c>
      <c r="I7" s="4">
        <v>1</v>
      </c>
      <c r="J7" s="32">
        <f>$I7/$A$4</f>
        <v>1E-3</v>
      </c>
    </row>
    <row r="8" spans="1:14">
      <c r="A8" s="13">
        <v>1</v>
      </c>
      <c r="B8" s="14" t="s">
        <v>16</v>
      </c>
      <c r="F8" s="4">
        <v>5</v>
      </c>
      <c r="G8" s="1">
        <v>10</v>
      </c>
      <c r="H8" s="4">
        <v>25.46</v>
      </c>
      <c r="I8" s="4">
        <v>3</v>
      </c>
      <c r="J8" s="32">
        <f>$I8/$A$4</f>
        <v>3.0000000000000001E-3</v>
      </c>
    </row>
    <row r="9" spans="1:14">
      <c r="F9" s="4">
        <v>6</v>
      </c>
      <c r="G9" s="1">
        <v>10</v>
      </c>
      <c r="H9" s="4">
        <v>0</v>
      </c>
      <c r="I9" s="4">
        <v>1</v>
      </c>
      <c r="J9" s="32">
        <f>$I9/$A$4</f>
        <v>1E-3</v>
      </c>
    </row>
    <row r="10" spans="1:14">
      <c r="F10" s="4">
        <v>7</v>
      </c>
      <c r="G10" s="1">
        <v>10</v>
      </c>
      <c r="H10" s="4">
        <v>0</v>
      </c>
      <c r="I10" s="4">
        <v>1</v>
      </c>
      <c r="J10" s="32">
        <f>$I10/$A$4</f>
        <v>1E-3</v>
      </c>
    </row>
    <row r="11" spans="1:14">
      <c r="F11" s="4">
        <v>8</v>
      </c>
      <c r="G11" s="1">
        <v>10</v>
      </c>
      <c r="H11" s="4">
        <v>13.23</v>
      </c>
      <c r="I11" s="4">
        <v>2</v>
      </c>
      <c r="J11" s="32">
        <f>$I11/$A$4</f>
        <v>2E-3</v>
      </c>
    </row>
    <row r="12" spans="1:14">
      <c r="F12" s="4">
        <v>9</v>
      </c>
      <c r="G12" s="1">
        <v>10</v>
      </c>
      <c r="H12" s="4">
        <v>0</v>
      </c>
      <c r="I12" s="4">
        <v>1</v>
      </c>
      <c r="J12" s="32">
        <f>$I12/$A$4</f>
        <v>1E-3</v>
      </c>
    </row>
    <row r="13" spans="1:14">
      <c r="F13" s="4">
        <v>10</v>
      </c>
      <c r="G13" s="1">
        <v>10</v>
      </c>
      <c r="H13" s="4">
        <v>0</v>
      </c>
      <c r="I13" s="4">
        <v>1</v>
      </c>
      <c r="J13" s="32">
        <f>$I13/$A$4</f>
        <v>1E-3</v>
      </c>
    </row>
    <row r="14" spans="1:14">
      <c r="H14" s="1"/>
      <c r="K14" s="6"/>
    </row>
    <row r="15" spans="1:14">
      <c r="H15" s="1"/>
      <c r="K15" s="6"/>
    </row>
    <row r="16" spans="1:14" ht="60">
      <c r="A16" s="3" t="s">
        <v>4</v>
      </c>
      <c r="B16" s="3" t="s">
        <v>7</v>
      </c>
      <c r="C16" s="3" t="s">
        <v>8</v>
      </c>
      <c r="D16" s="3" t="s">
        <v>17</v>
      </c>
      <c r="F16" s="3" t="s">
        <v>5</v>
      </c>
      <c r="G16" s="7" t="s">
        <v>6</v>
      </c>
      <c r="H16" s="5" t="s">
        <v>1</v>
      </c>
      <c r="I16" s="5" t="s">
        <v>3</v>
      </c>
      <c r="J16" s="5" t="s">
        <v>2</v>
      </c>
      <c r="L16" s="20" t="s">
        <v>18</v>
      </c>
      <c r="M16" s="20" t="s">
        <v>19</v>
      </c>
      <c r="N16" s="20" t="s">
        <v>9</v>
      </c>
    </row>
    <row r="17" spans="1:14">
      <c r="A17" s="4">
        <v>1000</v>
      </c>
      <c r="B17" s="23">
        <v>1000</v>
      </c>
      <c r="C17" s="23">
        <v>1000</v>
      </c>
      <c r="D17" s="23">
        <f>A17/(B17*C17)</f>
        <v>1E-3</v>
      </c>
      <c r="F17" s="4">
        <v>1</v>
      </c>
      <c r="G17" s="1">
        <v>15</v>
      </c>
      <c r="H17" s="4">
        <v>0</v>
      </c>
      <c r="I17" s="4">
        <v>1</v>
      </c>
      <c r="J17" s="32">
        <f>$I17/$A$4</f>
        <v>1E-3</v>
      </c>
      <c r="L17" s="25">
        <f>AVERAGE(H17:H26)</f>
        <v>12.831999999999999</v>
      </c>
      <c r="M17" s="25">
        <f>AVERAGEIF(H17:H26,"&gt;0")</f>
        <v>21.386666666666667</v>
      </c>
      <c r="N17" s="31">
        <f>AVERAGE(J17:J26)</f>
        <v>2.0000000000000005E-3</v>
      </c>
    </row>
    <row r="18" spans="1:14">
      <c r="A18" s="4">
        <v>1000</v>
      </c>
      <c r="B18" s="24">
        <v>223</v>
      </c>
      <c r="C18" s="24">
        <v>223</v>
      </c>
      <c r="D18" s="24">
        <f>A18/(B18*C18)</f>
        <v>2.0108990729755274E-2</v>
      </c>
      <c r="F18" s="4">
        <v>2</v>
      </c>
      <c r="G18" s="1">
        <v>15</v>
      </c>
      <c r="H18" s="4">
        <v>25.47</v>
      </c>
      <c r="I18" s="4">
        <v>3</v>
      </c>
      <c r="J18" s="32">
        <f>$I18/$A$4</f>
        <v>3.0000000000000001E-3</v>
      </c>
    </row>
    <row r="19" spans="1:14">
      <c r="F19" s="4">
        <v>3</v>
      </c>
      <c r="G19" s="1">
        <v>15</v>
      </c>
      <c r="H19" s="4">
        <v>0</v>
      </c>
      <c r="I19" s="4">
        <v>1</v>
      </c>
      <c r="J19" s="32">
        <f>$I19/$A$4</f>
        <v>1E-3</v>
      </c>
    </row>
    <row r="20" spans="1:14">
      <c r="A20" s="18" t="s">
        <v>15</v>
      </c>
      <c r="B20" s="18"/>
      <c r="F20" s="4">
        <v>4</v>
      </c>
      <c r="G20" s="1">
        <v>15</v>
      </c>
      <c r="H20" s="4">
        <v>0</v>
      </c>
      <c r="I20" s="4">
        <v>1</v>
      </c>
      <c r="J20" s="32">
        <f>$I20/$A$4</f>
        <v>1E-3</v>
      </c>
    </row>
    <row r="21" spans="1:14">
      <c r="A21" s="13">
        <v>1</v>
      </c>
      <c r="B21" s="14" t="s">
        <v>16</v>
      </c>
      <c r="F21" s="4">
        <v>5</v>
      </c>
      <c r="G21" s="1">
        <v>15</v>
      </c>
      <c r="H21" s="4">
        <v>37.700000000000003</v>
      </c>
      <c r="I21" s="4">
        <v>4</v>
      </c>
      <c r="J21" s="32">
        <f>$I21/$A$4</f>
        <v>4.0000000000000001E-3</v>
      </c>
    </row>
    <row r="22" spans="1:14">
      <c r="F22" s="4">
        <v>6</v>
      </c>
      <c r="G22" s="1">
        <v>15</v>
      </c>
      <c r="H22" s="4">
        <v>25.46</v>
      </c>
      <c r="I22" s="4">
        <v>3</v>
      </c>
      <c r="J22" s="32">
        <f>$I22/$A$4</f>
        <v>3.0000000000000001E-3</v>
      </c>
    </row>
    <row r="23" spans="1:14">
      <c r="F23" s="4">
        <v>7</v>
      </c>
      <c r="G23" s="1">
        <v>15</v>
      </c>
      <c r="H23" s="4">
        <v>0</v>
      </c>
      <c r="I23" s="4">
        <v>1</v>
      </c>
      <c r="J23" s="32">
        <f>$I23/$A$4</f>
        <v>1E-3</v>
      </c>
    </row>
    <row r="24" spans="1:14">
      <c r="F24" s="4">
        <v>8</v>
      </c>
      <c r="G24" s="1">
        <v>15</v>
      </c>
      <c r="H24" s="4">
        <v>13.23</v>
      </c>
      <c r="I24" s="4">
        <v>2</v>
      </c>
      <c r="J24" s="32">
        <f>$I24/$A$4</f>
        <v>2E-3</v>
      </c>
    </row>
    <row r="25" spans="1:14">
      <c r="F25" s="4">
        <v>9</v>
      </c>
      <c r="G25" s="1">
        <v>15</v>
      </c>
      <c r="H25" s="4">
        <v>13.23</v>
      </c>
      <c r="I25" s="4">
        <v>2</v>
      </c>
      <c r="J25" s="32">
        <f>$I25/$A$4</f>
        <v>2E-3</v>
      </c>
    </row>
    <row r="26" spans="1:14">
      <c r="F26" s="4">
        <v>10</v>
      </c>
      <c r="G26" s="1">
        <v>15</v>
      </c>
      <c r="H26" s="4">
        <v>13.23</v>
      </c>
      <c r="I26" s="4">
        <v>2</v>
      </c>
      <c r="J26" s="32">
        <f>$I26/$A$4</f>
        <v>2E-3</v>
      </c>
    </row>
  </sheetData>
  <mergeCells count="3">
    <mergeCell ref="F1:J1"/>
    <mergeCell ref="A7:B7"/>
    <mergeCell ref="A20:B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3:H29"/>
  <sheetViews>
    <sheetView topLeftCell="A7" workbookViewId="0">
      <selection activeCell="C30" sqref="C30"/>
    </sheetView>
  </sheetViews>
  <sheetFormatPr defaultRowHeight="15"/>
  <sheetData>
    <row r="3" spans="1:6">
      <c r="A3" s="19">
        <v>0</v>
      </c>
      <c r="B3" s="11" t="s">
        <v>10</v>
      </c>
      <c r="C3" s="11">
        <v>0.82699999999999996</v>
      </c>
      <c r="E3" s="11">
        <v>0.82699999999999996</v>
      </c>
      <c r="F3" s="11">
        <v>13.061</v>
      </c>
    </row>
    <row r="4" spans="1:6">
      <c r="A4" s="19"/>
      <c r="B4" s="11" t="s">
        <v>11</v>
      </c>
      <c r="C4" s="11">
        <v>13.061</v>
      </c>
      <c r="E4" s="11">
        <v>12.499000000000001</v>
      </c>
      <c r="F4" s="11">
        <v>3.1</v>
      </c>
    </row>
    <row r="5" spans="1:6">
      <c r="A5" s="19">
        <v>1</v>
      </c>
      <c r="B5" s="11" t="s">
        <v>10</v>
      </c>
      <c r="C5" s="11">
        <v>12.499000000000001</v>
      </c>
      <c r="E5" s="11">
        <v>5.4560000000000004</v>
      </c>
      <c r="F5" s="11">
        <v>13.779</v>
      </c>
    </row>
    <row r="6" spans="1:6">
      <c r="A6" s="19"/>
      <c r="B6" s="11" t="s">
        <v>11</v>
      </c>
      <c r="C6" s="11">
        <v>3.1</v>
      </c>
      <c r="E6" s="11">
        <v>14.691000000000001</v>
      </c>
      <c r="F6" s="11">
        <v>7.3259999999999996</v>
      </c>
    </row>
    <row r="7" spans="1:6">
      <c r="A7" s="19">
        <v>2</v>
      </c>
      <c r="B7" s="11" t="s">
        <v>10</v>
      </c>
      <c r="C7" s="11">
        <v>5.4560000000000004</v>
      </c>
      <c r="E7" s="11">
        <v>1.347</v>
      </c>
      <c r="F7" s="11">
        <v>9.1760000000000002</v>
      </c>
    </row>
    <row r="8" spans="1:6">
      <c r="A8" s="19"/>
      <c r="B8" s="11" t="s">
        <v>11</v>
      </c>
      <c r="C8" s="11">
        <v>13.779</v>
      </c>
    </row>
    <row r="9" spans="1:6">
      <c r="A9" s="19">
        <v>3</v>
      </c>
      <c r="B9" s="11" t="s">
        <v>10</v>
      </c>
      <c r="C9" s="11">
        <v>14.691000000000001</v>
      </c>
    </row>
    <row r="10" spans="1:6">
      <c r="A10" s="19"/>
      <c r="B10" s="11" t="s">
        <v>11</v>
      </c>
      <c r="C10" s="11">
        <v>7.3259999999999996</v>
      </c>
    </row>
    <row r="11" spans="1:6">
      <c r="A11" s="19">
        <v>4</v>
      </c>
      <c r="B11" s="11" t="s">
        <v>10</v>
      </c>
      <c r="C11" s="11">
        <v>1.347</v>
      </c>
    </row>
    <row r="12" spans="1:6">
      <c r="A12" s="19"/>
      <c r="B12" s="11" t="s">
        <v>11</v>
      </c>
      <c r="C12" s="11">
        <v>9.1760000000000002</v>
      </c>
    </row>
    <row r="15" spans="1:6">
      <c r="A15" s="12" t="s">
        <v>12</v>
      </c>
      <c r="B15">
        <f>SQRT((C5-C7)^2+(C6-C8)^2)</f>
        <v>12.792376245248574</v>
      </c>
    </row>
    <row r="16" spans="1:6">
      <c r="A16" t="s">
        <v>13</v>
      </c>
      <c r="B16">
        <f>SQRT((C7-C9)^2+(C8-C10)^2)</f>
        <v>11.266163233328372</v>
      </c>
    </row>
    <row r="17" spans="1:8">
      <c r="A17" t="s">
        <v>14</v>
      </c>
      <c r="B17">
        <f>SQRT((C9-C11)^2+(C10-C12)^2)</f>
        <v>13.471630784726846</v>
      </c>
    </row>
    <row r="20" spans="1:8">
      <c r="A20">
        <v>0.02</v>
      </c>
      <c r="B20" t="s">
        <v>28</v>
      </c>
      <c r="C20" s="27">
        <v>3</v>
      </c>
      <c r="D20" s="28" t="s">
        <v>27</v>
      </c>
      <c r="E20" s="27">
        <f>C20/A20</f>
        <v>150</v>
      </c>
      <c r="F20" s="28" t="s">
        <v>21</v>
      </c>
      <c r="G20" s="1" t="s">
        <v>20</v>
      </c>
      <c r="H20">
        <f>SQRT(E20)</f>
        <v>12.24744871391589</v>
      </c>
    </row>
    <row r="21" spans="1:8">
      <c r="A21">
        <v>0.02</v>
      </c>
      <c r="B21" t="s">
        <v>28</v>
      </c>
      <c r="C21" s="27">
        <v>5</v>
      </c>
      <c r="D21" s="28" t="s">
        <v>27</v>
      </c>
      <c r="E21" s="27">
        <f>C21/A21</f>
        <v>250</v>
      </c>
      <c r="F21" s="28" t="s">
        <v>21</v>
      </c>
      <c r="G21" s="1" t="s">
        <v>20</v>
      </c>
      <c r="H21">
        <f>SQRT(E21)</f>
        <v>15.811388300841896</v>
      </c>
    </row>
    <row r="22" spans="1:8">
      <c r="A22">
        <v>0.02</v>
      </c>
      <c r="B22" t="s">
        <v>28</v>
      </c>
      <c r="C22" s="27">
        <v>10</v>
      </c>
      <c r="D22" s="28" t="s">
        <v>27</v>
      </c>
      <c r="E22" s="27">
        <f>C22/A22</f>
        <v>500</v>
      </c>
      <c r="F22" s="28" t="s">
        <v>22</v>
      </c>
      <c r="G22" s="1" t="s">
        <v>20</v>
      </c>
      <c r="H22">
        <f>SQRT(E22)</f>
        <v>22.360679774997898</v>
      </c>
    </row>
    <row r="23" spans="1:8">
      <c r="A23">
        <v>0.02</v>
      </c>
      <c r="B23" t="s">
        <v>28</v>
      </c>
      <c r="C23" s="27">
        <v>30</v>
      </c>
      <c r="D23" s="28" t="s">
        <v>27</v>
      </c>
      <c r="E23" s="27">
        <f>C23/A23</f>
        <v>1500</v>
      </c>
      <c r="F23" s="28" t="s">
        <v>23</v>
      </c>
      <c r="G23" s="1" t="s">
        <v>20</v>
      </c>
      <c r="H23">
        <f>SQRT(E23)</f>
        <v>38.729833462074168</v>
      </c>
    </row>
    <row r="24" spans="1:8">
      <c r="A24">
        <v>0.02</v>
      </c>
      <c r="B24" t="s">
        <v>28</v>
      </c>
      <c r="C24" s="27">
        <v>50</v>
      </c>
      <c r="D24" s="28" t="s">
        <v>27</v>
      </c>
      <c r="E24" s="27">
        <f>C24/A24</f>
        <v>2500</v>
      </c>
      <c r="F24" s="28" t="s">
        <v>24</v>
      </c>
      <c r="G24" s="1" t="s">
        <v>20</v>
      </c>
      <c r="H24">
        <f>SQRT(E24)</f>
        <v>50</v>
      </c>
    </row>
    <row r="25" spans="1:8">
      <c r="A25">
        <v>0.02</v>
      </c>
      <c r="B25" t="s">
        <v>28</v>
      </c>
      <c r="C25" s="27">
        <v>80</v>
      </c>
      <c r="D25" s="28" t="s">
        <v>27</v>
      </c>
      <c r="E25" s="27">
        <f>C25/A25</f>
        <v>4000</v>
      </c>
      <c r="F25" s="28" t="s">
        <v>25</v>
      </c>
      <c r="G25" s="1" t="s">
        <v>20</v>
      </c>
      <c r="H25">
        <f>SQRT(E25)</f>
        <v>63.245553203367585</v>
      </c>
    </row>
    <row r="26" spans="1:8">
      <c r="A26">
        <v>0.02</v>
      </c>
      <c r="B26" t="s">
        <v>28</v>
      </c>
      <c r="C26" s="27">
        <v>100</v>
      </c>
      <c r="D26" s="28" t="s">
        <v>27</v>
      </c>
      <c r="E26" s="27">
        <f>C26/A26</f>
        <v>5000</v>
      </c>
      <c r="F26" s="28" t="s">
        <v>26</v>
      </c>
      <c r="G26" s="1" t="s">
        <v>20</v>
      </c>
      <c r="H26">
        <f>SQRT(E26)</f>
        <v>70.710678118654755</v>
      </c>
    </row>
    <row r="27" spans="1:8">
      <c r="A27">
        <v>0.02</v>
      </c>
      <c r="B27" t="s">
        <v>28</v>
      </c>
      <c r="C27" s="27">
        <v>200</v>
      </c>
      <c r="D27" s="28" t="s">
        <v>27</v>
      </c>
      <c r="E27" s="27">
        <f t="shared" ref="E27:E29" si="0">C27/A27</f>
        <v>10000</v>
      </c>
      <c r="F27" s="28" t="s">
        <v>26</v>
      </c>
      <c r="G27" s="1" t="s">
        <v>20</v>
      </c>
      <c r="H27">
        <f t="shared" ref="H27:H29" si="1">SQRT(E27)</f>
        <v>100</v>
      </c>
    </row>
    <row r="28" spans="1:8">
      <c r="A28">
        <v>0.02</v>
      </c>
      <c r="B28" t="s">
        <v>28</v>
      </c>
      <c r="C28" s="27">
        <v>500</v>
      </c>
      <c r="D28" s="28" t="s">
        <v>27</v>
      </c>
      <c r="E28" s="27">
        <f t="shared" si="0"/>
        <v>25000</v>
      </c>
      <c r="F28" s="28" t="s">
        <v>26</v>
      </c>
      <c r="G28" s="1" t="s">
        <v>20</v>
      </c>
      <c r="H28">
        <f t="shared" si="1"/>
        <v>158.11388300841898</v>
      </c>
    </row>
    <row r="29" spans="1:8">
      <c r="A29">
        <v>0.02</v>
      </c>
      <c r="B29" t="s">
        <v>28</v>
      </c>
      <c r="C29" s="27">
        <v>1000</v>
      </c>
      <c r="D29" s="28" t="s">
        <v>27</v>
      </c>
      <c r="E29" s="27">
        <f t="shared" si="0"/>
        <v>50000</v>
      </c>
      <c r="F29" s="28" t="s">
        <v>26</v>
      </c>
      <c r="G29" s="1" t="s">
        <v>20</v>
      </c>
      <c r="H29">
        <f t="shared" si="1"/>
        <v>223.60679774997897</v>
      </c>
    </row>
  </sheetData>
  <mergeCells count="5">
    <mergeCell ref="A11:A12"/>
    <mergeCell ref="A9:A10"/>
    <mergeCell ref="A7:A8"/>
    <mergeCell ref="A5:A6"/>
    <mergeCell ref="A3:A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26"/>
  <sheetViews>
    <sheetView topLeftCell="J7" workbookViewId="0">
      <selection activeCell="I19" sqref="I19"/>
    </sheetView>
  </sheetViews>
  <sheetFormatPr defaultRowHeight="15"/>
  <cols>
    <col min="6" max="6" width="11.140625" bestFit="1" customWidth="1"/>
    <col min="8" max="8" width="9" customWidth="1"/>
  </cols>
  <sheetData>
    <row r="1" spans="1:29" ht="19.5" thickBot="1">
      <c r="F1" s="15" t="s">
        <v>0</v>
      </c>
      <c r="G1" s="16"/>
      <c r="H1" s="16"/>
      <c r="I1" s="16"/>
      <c r="J1" s="17"/>
    </row>
    <row r="3" spans="1:29" ht="60">
      <c r="A3" s="3" t="s">
        <v>4</v>
      </c>
      <c r="B3" s="3" t="s">
        <v>7</v>
      </c>
      <c r="C3" s="3" t="s">
        <v>8</v>
      </c>
      <c r="D3" s="3" t="s">
        <v>17</v>
      </c>
      <c r="E3" s="2"/>
      <c r="F3" s="3" t="s">
        <v>5</v>
      </c>
      <c r="G3" s="7" t="s">
        <v>6</v>
      </c>
      <c r="H3" s="5" t="s">
        <v>1</v>
      </c>
      <c r="I3" s="5" t="s">
        <v>3</v>
      </c>
      <c r="J3" s="5" t="s">
        <v>2</v>
      </c>
      <c r="L3" s="10" t="s">
        <v>18</v>
      </c>
      <c r="M3" s="10" t="s">
        <v>19</v>
      </c>
      <c r="N3" s="10" t="s">
        <v>9</v>
      </c>
      <c r="P3" s="3" t="s">
        <v>4</v>
      </c>
      <c r="Q3" s="3" t="s">
        <v>7</v>
      </c>
      <c r="R3" s="3" t="s">
        <v>8</v>
      </c>
      <c r="S3" s="3" t="s">
        <v>17</v>
      </c>
      <c r="T3" s="2"/>
      <c r="U3" s="3" t="s">
        <v>5</v>
      </c>
      <c r="V3" s="7" t="s">
        <v>6</v>
      </c>
      <c r="W3" s="5" t="s">
        <v>1</v>
      </c>
      <c r="X3" s="5" t="s">
        <v>3</v>
      </c>
      <c r="Y3" s="5" t="s">
        <v>2</v>
      </c>
      <c r="AA3" s="10" t="s">
        <v>18</v>
      </c>
      <c r="AB3" s="10" t="s">
        <v>19</v>
      </c>
      <c r="AC3" s="10" t="s">
        <v>9</v>
      </c>
    </row>
    <row r="4" spans="1:29">
      <c r="A4" s="4">
        <v>5</v>
      </c>
      <c r="B4" s="23">
        <v>16</v>
      </c>
      <c r="C4" s="23">
        <v>16</v>
      </c>
      <c r="D4" s="23">
        <f>A4/(B4*C4)</f>
        <v>1.953125E-2</v>
      </c>
      <c r="E4" s="4"/>
      <c r="F4" s="4">
        <v>1</v>
      </c>
      <c r="G4" s="1">
        <v>10</v>
      </c>
      <c r="H4" s="4">
        <v>37.69</v>
      </c>
      <c r="I4" s="4">
        <v>5</v>
      </c>
      <c r="J4" s="32">
        <f>I4/A$4</f>
        <v>1</v>
      </c>
      <c r="L4" s="21">
        <f>AVERAGE(H4:H13)</f>
        <v>36.97</v>
      </c>
      <c r="M4" s="21">
        <f>AVERAGEIF(H4:H13,"&gt;0")</f>
        <v>36.97</v>
      </c>
      <c r="N4" s="30">
        <f>AVERAGE(J4:J13)</f>
        <v>0.91999999999999993</v>
      </c>
      <c r="P4" s="4">
        <v>5</v>
      </c>
      <c r="Q4" s="24">
        <v>15</v>
      </c>
      <c r="R4" s="24">
        <v>15</v>
      </c>
      <c r="S4" s="24">
        <f>P5/(Q4*R4)</f>
        <v>0</v>
      </c>
      <c r="T4" s="4"/>
      <c r="U4" s="4">
        <v>1</v>
      </c>
      <c r="V4" s="1">
        <v>10</v>
      </c>
      <c r="W4" s="4"/>
      <c r="X4" s="4"/>
      <c r="Y4" s="9">
        <f>X4/P$4</f>
        <v>0</v>
      </c>
      <c r="AA4" s="21" t="e">
        <f>AVERAGE(W4:W13)</f>
        <v>#DIV/0!</v>
      </c>
      <c r="AB4" s="21" t="e">
        <f>AVERAGEIF(W4:W13,"&gt;0")</f>
        <v>#DIV/0!</v>
      </c>
      <c r="AC4" s="22">
        <f>AVERAGE(Y4:Y13)</f>
        <v>0</v>
      </c>
    </row>
    <row r="5" spans="1:29">
      <c r="A5" s="4">
        <v>5</v>
      </c>
      <c r="B5" s="24">
        <v>15</v>
      </c>
      <c r="C5" s="24">
        <v>15</v>
      </c>
      <c r="D5" s="24">
        <f>A5/(B5*C5)</f>
        <v>2.2222222222222223E-2</v>
      </c>
      <c r="F5" s="4">
        <v>2</v>
      </c>
      <c r="G5" s="1">
        <v>10</v>
      </c>
      <c r="H5" s="4">
        <v>49.93</v>
      </c>
      <c r="I5" s="4">
        <v>5</v>
      </c>
      <c r="J5" s="32">
        <f t="shared" ref="J5:J13" si="0">I5/A$4</f>
        <v>1</v>
      </c>
      <c r="P5" s="4"/>
      <c r="U5" s="4">
        <v>2</v>
      </c>
      <c r="V5" s="1">
        <v>10</v>
      </c>
      <c r="W5" s="4"/>
      <c r="X5" s="4"/>
      <c r="Y5" s="9">
        <f t="shared" ref="Y5:Y13" si="1">X5/P$4</f>
        <v>0</v>
      </c>
    </row>
    <row r="6" spans="1:29">
      <c r="F6" s="4">
        <v>3</v>
      </c>
      <c r="G6" s="1">
        <v>10</v>
      </c>
      <c r="H6" s="4">
        <v>37.69</v>
      </c>
      <c r="I6" s="4">
        <v>5</v>
      </c>
      <c r="J6" s="32">
        <f t="shared" si="0"/>
        <v>1</v>
      </c>
      <c r="U6" s="4">
        <v>3</v>
      </c>
      <c r="V6" s="1">
        <v>10</v>
      </c>
      <c r="W6" s="4"/>
      <c r="X6" s="4"/>
      <c r="Y6" s="9">
        <f t="shared" si="1"/>
        <v>0</v>
      </c>
    </row>
    <row r="7" spans="1:29">
      <c r="A7" s="18" t="s">
        <v>15</v>
      </c>
      <c r="B7" s="18"/>
      <c r="F7" s="4">
        <v>4</v>
      </c>
      <c r="G7" s="1">
        <v>10</v>
      </c>
      <c r="H7" s="4">
        <v>42.7</v>
      </c>
      <c r="I7" s="4">
        <v>5</v>
      </c>
      <c r="J7" s="32">
        <f t="shared" si="0"/>
        <v>1</v>
      </c>
      <c r="P7" s="18" t="s">
        <v>15</v>
      </c>
      <c r="Q7" s="18"/>
      <c r="U7" s="4">
        <v>4</v>
      </c>
      <c r="V7" s="1">
        <v>10</v>
      </c>
      <c r="W7" s="4"/>
      <c r="X7" s="4"/>
      <c r="Y7" s="9">
        <f t="shared" si="1"/>
        <v>0</v>
      </c>
    </row>
    <row r="8" spans="1:29">
      <c r="A8" s="13">
        <v>1</v>
      </c>
      <c r="B8" s="14" t="s">
        <v>16</v>
      </c>
      <c r="F8" s="4">
        <v>5</v>
      </c>
      <c r="G8" s="1">
        <v>10</v>
      </c>
      <c r="H8" s="4">
        <v>37.700000000000003</v>
      </c>
      <c r="I8" s="4">
        <v>5</v>
      </c>
      <c r="J8" s="32">
        <f t="shared" si="0"/>
        <v>1</v>
      </c>
      <c r="P8" s="13">
        <v>1</v>
      </c>
      <c r="Q8" s="14" t="s">
        <v>16</v>
      </c>
      <c r="U8" s="4">
        <v>5</v>
      </c>
      <c r="V8" s="1">
        <v>10</v>
      </c>
      <c r="W8" s="4"/>
      <c r="X8" s="4"/>
      <c r="Y8" s="9">
        <f t="shared" si="1"/>
        <v>0</v>
      </c>
    </row>
    <row r="9" spans="1:29">
      <c r="F9" s="4">
        <v>6</v>
      </c>
      <c r="G9" s="1">
        <v>10</v>
      </c>
      <c r="H9" s="4">
        <v>13.23</v>
      </c>
      <c r="I9" s="4">
        <v>2</v>
      </c>
      <c r="J9" s="32">
        <f t="shared" si="0"/>
        <v>0.4</v>
      </c>
      <c r="U9" s="4">
        <v>6</v>
      </c>
      <c r="V9" s="1">
        <v>10</v>
      </c>
      <c r="W9" s="4"/>
      <c r="X9" s="4"/>
      <c r="Y9" s="9">
        <f t="shared" si="1"/>
        <v>0</v>
      </c>
    </row>
    <row r="10" spans="1:29">
      <c r="F10" s="4">
        <v>7</v>
      </c>
      <c r="G10" s="1">
        <v>10</v>
      </c>
      <c r="H10" s="4">
        <v>37.69</v>
      </c>
      <c r="I10" s="4">
        <v>4</v>
      </c>
      <c r="J10" s="32">
        <f t="shared" si="0"/>
        <v>0.8</v>
      </c>
      <c r="U10" s="4">
        <v>7</v>
      </c>
      <c r="V10" s="1">
        <v>10</v>
      </c>
      <c r="W10" s="4"/>
      <c r="X10" s="4"/>
      <c r="Y10" s="9">
        <f t="shared" si="1"/>
        <v>0</v>
      </c>
    </row>
    <row r="11" spans="1:29">
      <c r="F11" s="4">
        <v>8</v>
      </c>
      <c r="G11" s="1">
        <v>10</v>
      </c>
      <c r="H11" s="4">
        <v>37.69</v>
      </c>
      <c r="I11" s="4">
        <v>5</v>
      </c>
      <c r="J11" s="32">
        <f t="shared" si="0"/>
        <v>1</v>
      </c>
      <c r="U11" s="4">
        <v>8</v>
      </c>
      <c r="V11" s="1">
        <v>10</v>
      </c>
      <c r="W11" s="4"/>
      <c r="X11" s="4"/>
      <c r="Y11" s="9">
        <f t="shared" si="1"/>
        <v>0</v>
      </c>
    </row>
    <row r="12" spans="1:29">
      <c r="F12" s="4">
        <v>9</v>
      </c>
      <c r="G12" s="1">
        <v>10</v>
      </c>
      <c r="H12" s="4">
        <v>37.69</v>
      </c>
      <c r="I12" s="4">
        <v>5</v>
      </c>
      <c r="J12" s="32">
        <f t="shared" si="0"/>
        <v>1</v>
      </c>
      <c r="U12" s="4">
        <v>9</v>
      </c>
      <c r="V12" s="1">
        <v>10</v>
      </c>
      <c r="W12" s="4"/>
      <c r="X12" s="4"/>
      <c r="Y12" s="9">
        <f t="shared" si="1"/>
        <v>0</v>
      </c>
    </row>
    <row r="13" spans="1:29">
      <c r="F13" s="4">
        <v>10</v>
      </c>
      <c r="G13" s="1">
        <v>10</v>
      </c>
      <c r="H13" s="4">
        <v>37.69</v>
      </c>
      <c r="I13" s="4">
        <v>5</v>
      </c>
      <c r="J13" s="32">
        <f t="shared" si="0"/>
        <v>1</v>
      </c>
      <c r="U13" s="4">
        <v>10</v>
      </c>
      <c r="V13" s="1">
        <v>10</v>
      </c>
      <c r="W13" s="4"/>
      <c r="X13" s="4"/>
      <c r="Y13" s="9">
        <f t="shared" si="1"/>
        <v>0</v>
      </c>
    </row>
    <row r="14" spans="1:29">
      <c r="H14" s="1"/>
      <c r="K14" s="6"/>
      <c r="W14" s="1"/>
      <c r="Z14" s="6"/>
    </row>
    <row r="15" spans="1:29">
      <c r="H15" s="1"/>
      <c r="K15" s="6"/>
      <c r="W15" s="1"/>
      <c r="Z15" s="6"/>
    </row>
    <row r="16" spans="1:29" ht="60">
      <c r="A16" s="3" t="s">
        <v>4</v>
      </c>
      <c r="B16" s="3" t="s">
        <v>7</v>
      </c>
      <c r="C16" s="3" t="s">
        <v>8</v>
      </c>
      <c r="D16" s="3" t="s">
        <v>17</v>
      </c>
      <c r="F16" s="3" t="s">
        <v>5</v>
      </c>
      <c r="G16" s="7" t="s">
        <v>6</v>
      </c>
      <c r="H16" s="5" t="s">
        <v>1</v>
      </c>
      <c r="I16" s="5" t="s">
        <v>3</v>
      </c>
      <c r="J16" s="5" t="s">
        <v>2</v>
      </c>
      <c r="L16" s="20" t="s">
        <v>18</v>
      </c>
      <c r="M16" s="20" t="s">
        <v>19</v>
      </c>
      <c r="N16" s="20" t="s">
        <v>9</v>
      </c>
      <c r="P16" s="3" t="s">
        <v>4</v>
      </c>
      <c r="Q16" s="3" t="s">
        <v>7</v>
      </c>
      <c r="R16" s="3" t="s">
        <v>8</v>
      </c>
      <c r="S16" s="3" t="s">
        <v>17</v>
      </c>
      <c r="U16" s="3" t="s">
        <v>5</v>
      </c>
      <c r="V16" s="7" t="s">
        <v>6</v>
      </c>
      <c r="W16" s="5" t="s">
        <v>1</v>
      </c>
      <c r="X16" s="5" t="s">
        <v>3</v>
      </c>
      <c r="Y16" s="5" t="s">
        <v>2</v>
      </c>
      <c r="AA16" s="20" t="s">
        <v>18</v>
      </c>
      <c r="AB16" s="20" t="s">
        <v>19</v>
      </c>
      <c r="AC16" s="20" t="s">
        <v>9</v>
      </c>
    </row>
    <row r="17" spans="1:29">
      <c r="A17" s="4">
        <v>5</v>
      </c>
      <c r="B17" s="23">
        <v>16</v>
      </c>
      <c r="C17" s="23">
        <v>16</v>
      </c>
      <c r="D17" s="23">
        <f>A17/(B17*C17)</f>
        <v>1.953125E-2</v>
      </c>
      <c r="F17" s="4">
        <v>1</v>
      </c>
      <c r="G17" s="1">
        <v>15</v>
      </c>
      <c r="H17" s="4">
        <v>37.69</v>
      </c>
      <c r="I17" s="4">
        <v>5</v>
      </c>
      <c r="J17" s="32">
        <f>I17/A$17</f>
        <v>1</v>
      </c>
      <c r="L17" s="25">
        <f>AVERAGE(H17:H26)</f>
        <v>37.69</v>
      </c>
      <c r="M17" s="25">
        <f>AVERAGEIF(H17:H26,"&gt;0")</f>
        <v>37.69</v>
      </c>
      <c r="N17" s="31">
        <f>AVERAGE(J17:J26)</f>
        <v>1</v>
      </c>
      <c r="P17" s="4">
        <v>5</v>
      </c>
      <c r="Q17" s="24">
        <v>15</v>
      </c>
      <c r="R17" s="24">
        <v>15</v>
      </c>
      <c r="S17" s="24">
        <f>P17/(Q17*R17)</f>
        <v>2.2222222222222223E-2</v>
      </c>
      <c r="U17" s="4">
        <v>1</v>
      </c>
      <c r="V17" s="1">
        <v>15</v>
      </c>
      <c r="W17" s="4"/>
      <c r="X17" s="4"/>
      <c r="Y17" s="29">
        <f>X17/P$17</f>
        <v>0</v>
      </c>
      <c r="AA17" s="25" t="e">
        <f>AVERAGE(W17:W26)</f>
        <v>#DIV/0!</v>
      </c>
      <c r="AB17" s="25" t="e">
        <f>AVERAGEIF(W17:W26,"&gt;0")</f>
        <v>#DIV/0!</v>
      </c>
      <c r="AC17" s="26">
        <f>AVERAGE(Y17:Y26)</f>
        <v>0</v>
      </c>
    </row>
    <row r="18" spans="1:29">
      <c r="A18" s="4">
        <v>5</v>
      </c>
      <c r="B18" s="24">
        <v>15</v>
      </c>
      <c r="C18" s="24">
        <v>15</v>
      </c>
      <c r="D18" s="24">
        <f>A18/(B18*C18)</f>
        <v>2.2222222222222223E-2</v>
      </c>
      <c r="F18" s="4">
        <v>2</v>
      </c>
      <c r="G18" s="1">
        <v>15</v>
      </c>
      <c r="H18" s="4">
        <v>37.69</v>
      </c>
      <c r="I18" s="4">
        <v>5</v>
      </c>
      <c r="J18" s="32">
        <f t="shared" ref="J18:J26" si="2">I18/A$17</f>
        <v>1</v>
      </c>
      <c r="U18" s="4">
        <v>2</v>
      </c>
      <c r="V18" s="1">
        <v>15</v>
      </c>
      <c r="W18" s="4"/>
      <c r="X18" s="4"/>
      <c r="Y18" s="29">
        <f t="shared" ref="Y18:Y26" si="3">X18/P$17</f>
        <v>0</v>
      </c>
    </row>
    <row r="19" spans="1:29">
      <c r="F19" s="4">
        <v>3</v>
      </c>
      <c r="G19" s="1">
        <v>15</v>
      </c>
      <c r="H19" s="4">
        <v>37.69</v>
      </c>
      <c r="I19" s="4">
        <v>5</v>
      </c>
      <c r="J19" s="32">
        <f t="shared" si="2"/>
        <v>1</v>
      </c>
      <c r="U19" s="4">
        <v>3</v>
      </c>
      <c r="V19" s="1">
        <v>15</v>
      </c>
      <c r="W19" s="4"/>
      <c r="X19" s="4"/>
      <c r="Y19" s="29">
        <f t="shared" si="3"/>
        <v>0</v>
      </c>
    </row>
    <row r="20" spans="1:29">
      <c r="A20" s="18" t="s">
        <v>15</v>
      </c>
      <c r="B20" s="18"/>
      <c r="F20" s="4">
        <v>4</v>
      </c>
      <c r="G20" s="1">
        <v>15</v>
      </c>
      <c r="H20" s="4">
        <v>37.69</v>
      </c>
      <c r="I20" s="4">
        <v>5</v>
      </c>
      <c r="J20" s="32">
        <f t="shared" si="2"/>
        <v>1</v>
      </c>
      <c r="P20" s="18" t="s">
        <v>15</v>
      </c>
      <c r="Q20" s="18"/>
      <c r="U20" s="4">
        <v>4</v>
      </c>
      <c r="V20" s="1">
        <v>15</v>
      </c>
      <c r="W20" s="4"/>
      <c r="X20" s="4"/>
      <c r="Y20" s="29">
        <f t="shared" si="3"/>
        <v>0</v>
      </c>
    </row>
    <row r="21" spans="1:29">
      <c r="A21" s="13">
        <v>1</v>
      </c>
      <c r="B21" s="14" t="s">
        <v>16</v>
      </c>
      <c r="F21" s="4">
        <v>5</v>
      </c>
      <c r="G21" s="1">
        <v>15</v>
      </c>
      <c r="H21" s="4">
        <v>37.69</v>
      </c>
      <c r="I21" s="4">
        <v>5</v>
      </c>
      <c r="J21" s="32">
        <f t="shared" si="2"/>
        <v>1</v>
      </c>
      <c r="P21" s="13">
        <v>1</v>
      </c>
      <c r="Q21" s="14" t="s">
        <v>16</v>
      </c>
      <c r="U21" s="4">
        <v>5</v>
      </c>
      <c r="V21" s="1">
        <v>15</v>
      </c>
      <c r="W21" s="4"/>
      <c r="X21" s="4"/>
      <c r="Y21" s="29">
        <f t="shared" si="3"/>
        <v>0</v>
      </c>
    </row>
    <row r="22" spans="1:29">
      <c r="F22" s="4">
        <v>6</v>
      </c>
      <c r="G22" s="1">
        <v>15</v>
      </c>
      <c r="H22" s="4">
        <v>37.69</v>
      </c>
      <c r="I22" s="4">
        <v>5</v>
      </c>
      <c r="J22" s="32">
        <f t="shared" si="2"/>
        <v>1</v>
      </c>
      <c r="U22" s="4">
        <v>6</v>
      </c>
      <c r="V22" s="1">
        <v>15</v>
      </c>
      <c r="W22" s="4"/>
      <c r="X22" s="4"/>
      <c r="Y22" s="29">
        <f t="shared" si="3"/>
        <v>0</v>
      </c>
    </row>
    <row r="23" spans="1:29">
      <c r="F23" s="4">
        <v>7</v>
      </c>
      <c r="G23" s="1">
        <v>15</v>
      </c>
      <c r="H23" s="4">
        <v>37.69</v>
      </c>
      <c r="I23" s="4">
        <v>5</v>
      </c>
      <c r="J23" s="32">
        <f t="shared" si="2"/>
        <v>1</v>
      </c>
      <c r="U23" s="4">
        <v>7</v>
      </c>
      <c r="V23" s="1">
        <v>15</v>
      </c>
      <c r="W23" s="4"/>
      <c r="X23" s="4"/>
      <c r="Y23" s="29">
        <f t="shared" si="3"/>
        <v>0</v>
      </c>
    </row>
    <row r="24" spans="1:29">
      <c r="F24" s="4">
        <v>8</v>
      </c>
      <c r="G24" s="1">
        <v>15</v>
      </c>
      <c r="H24" s="4">
        <v>37.69</v>
      </c>
      <c r="I24" s="4">
        <v>5</v>
      </c>
      <c r="J24" s="32">
        <f t="shared" si="2"/>
        <v>1</v>
      </c>
      <c r="U24" s="4">
        <v>8</v>
      </c>
      <c r="V24" s="1">
        <v>15</v>
      </c>
      <c r="W24" s="4"/>
      <c r="X24" s="4"/>
      <c r="Y24" s="29">
        <f t="shared" si="3"/>
        <v>0</v>
      </c>
    </row>
    <row r="25" spans="1:29">
      <c r="F25" s="4">
        <v>9</v>
      </c>
      <c r="G25" s="1">
        <v>15</v>
      </c>
      <c r="H25" s="4">
        <v>37.69</v>
      </c>
      <c r="I25" s="4">
        <v>5</v>
      </c>
      <c r="J25" s="32">
        <f t="shared" si="2"/>
        <v>1</v>
      </c>
      <c r="U25" s="4">
        <v>9</v>
      </c>
      <c r="V25" s="1">
        <v>15</v>
      </c>
      <c r="W25" s="4"/>
      <c r="X25" s="4"/>
      <c r="Y25" s="29">
        <f t="shared" si="3"/>
        <v>0</v>
      </c>
    </row>
    <row r="26" spans="1:29">
      <c r="F26" s="4">
        <v>10</v>
      </c>
      <c r="G26" s="1">
        <v>15</v>
      </c>
      <c r="H26" s="4">
        <v>37.69</v>
      </c>
      <c r="I26" s="4">
        <v>5</v>
      </c>
      <c r="J26" s="32">
        <f t="shared" si="2"/>
        <v>1</v>
      </c>
      <c r="U26" s="4">
        <v>10</v>
      </c>
      <c r="V26" s="1">
        <v>15</v>
      </c>
      <c r="W26" s="4"/>
      <c r="X26" s="4"/>
      <c r="Y26" s="29">
        <f t="shared" si="3"/>
        <v>0</v>
      </c>
    </row>
  </sheetData>
  <mergeCells count="5">
    <mergeCell ref="F1:J1"/>
    <mergeCell ref="A7:B7"/>
    <mergeCell ref="A20:B20"/>
    <mergeCell ref="P7:Q7"/>
    <mergeCell ref="P20:Q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26"/>
  <sheetViews>
    <sheetView topLeftCell="J13" workbookViewId="0">
      <selection activeCell="I19" sqref="I19"/>
    </sheetView>
  </sheetViews>
  <sheetFormatPr defaultRowHeight="15"/>
  <cols>
    <col min="6" max="6" width="11.140625" bestFit="1" customWidth="1"/>
    <col min="8" max="8" width="9" customWidth="1"/>
  </cols>
  <sheetData>
    <row r="1" spans="1:29" ht="19.5" thickBot="1">
      <c r="F1" s="15" t="s">
        <v>0</v>
      </c>
      <c r="G1" s="16"/>
      <c r="H1" s="16"/>
      <c r="I1" s="16"/>
      <c r="J1" s="17"/>
    </row>
    <row r="3" spans="1:29" ht="60">
      <c r="A3" s="3" t="s">
        <v>4</v>
      </c>
      <c r="B3" s="3" t="s">
        <v>7</v>
      </c>
      <c r="C3" s="3" t="s">
        <v>8</v>
      </c>
      <c r="D3" s="3" t="s">
        <v>17</v>
      </c>
      <c r="E3" s="2"/>
      <c r="F3" s="3" t="s">
        <v>5</v>
      </c>
      <c r="G3" s="7" t="s">
        <v>6</v>
      </c>
      <c r="H3" s="5" t="s">
        <v>1</v>
      </c>
      <c r="I3" s="5" t="s">
        <v>3</v>
      </c>
      <c r="J3" s="5" t="s">
        <v>2</v>
      </c>
      <c r="L3" s="10" t="s">
        <v>18</v>
      </c>
      <c r="M3" s="10" t="s">
        <v>19</v>
      </c>
      <c r="N3" s="10" t="s">
        <v>9</v>
      </c>
      <c r="P3" s="3" t="s">
        <v>4</v>
      </c>
      <c r="Q3" s="3" t="s">
        <v>7</v>
      </c>
      <c r="R3" s="3" t="s">
        <v>8</v>
      </c>
      <c r="S3" s="3" t="s">
        <v>17</v>
      </c>
      <c r="T3" s="2"/>
      <c r="U3" s="3" t="s">
        <v>5</v>
      </c>
      <c r="V3" s="7" t="s">
        <v>6</v>
      </c>
      <c r="W3" s="5" t="s">
        <v>1</v>
      </c>
      <c r="X3" s="5" t="s">
        <v>3</v>
      </c>
      <c r="Y3" s="5" t="s">
        <v>2</v>
      </c>
      <c r="AA3" s="10" t="s">
        <v>18</v>
      </c>
      <c r="AB3" s="10" t="s">
        <v>19</v>
      </c>
      <c r="AC3" s="10" t="s">
        <v>9</v>
      </c>
    </row>
    <row r="4" spans="1:29">
      <c r="A4" s="4">
        <v>10</v>
      </c>
      <c r="B4" s="23">
        <v>30</v>
      </c>
      <c r="C4" s="23">
        <v>30</v>
      </c>
      <c r="D4" s="23">
        <f>A4/(B4*C4)</f>
        <v>1.1111111111111112E-2</v>
      </c>
      <c r="E4" s="4"/>
      <c r="F4" s="4">
        <v>1</v>
      </c>
      <c r="G4" s="1">
        <v>10</v>
      </c>
      <c r="H4" s="4">
        <v>86.63</v>
      </c>
      <c r="I4" s="4">
        <v>10</v>
      </c>
      <c r="J4" s="32">
        <f>I4/A$4</f>
        <v>1</v>
      </c>
      <c r="L4" s="21">
        <f>AVERAGE(H4:H13)</f>
        <v>54.376999999999995</v>
      </c>
      <c r="M4" s="21">
        <f>AVERAGEIF(H4:H13,"&gt;0")</f>
        <v>54.376999999999995</v>
      </c>
      <c r="N4" s="30">
        <f>AVERAGE(J4:J13)</f>
        <v>0.74</v>
      </c>
      <c r="P4" s="4">
        <v>10</v>
      </c>
      <c r="Q4" s="24">
        <v>22</v>
      </c>
      <c r="R4" s="24">
        <v>22</v>
      </c>
      <c r="S4" s="24">
        <f>P4/(Q4*R4)</f>
        <v>2.0661157024793389E-2</v>
      </c>
      <c r="T4" s="4"/>
      <c r="U4" s="4">
        <v>1</v>
      </c>
      <c r="V4" s="1">
        <v>10</v>
      </c>
      <c r="W4" s="4">
        <v>86.63</v>
      </c>
      <c r="X4" s="4">
        <v>10</v>
      </c>
      <c r="Y4" s="9">
        <f>X4/P$4</f>
        <v>1</v>
      </c>
      <c r="AA4" s="21">
        <f>AVERAGE(W4:W13)</f>
        <v>54.376999999999995</v>
      </c>
      <c r="AB4" s="21">
        <f>AVERAGEIF(W4:W13,"&gt;0")</f>
        <v>54.376999999999995</v>
      </c>
      <c r="AC4" s="22">
        <f>AVERAGE(Y4:Y13)</f>
        <v>0.74</v>
      </c>
    </row>
    <row r="5" spans="1:29">
      <c r="A5" s="4">
        <v>10</v>
      </c>
      <c r="B5" s="24">
        <v>22</v>
      </c>
      <c r="C5" s="24">
        <v>22</v>
      </c>
      <c r="D5" s="24">
        <f>A5/(B5*C5)</f>
        <v>2.0661157024793389E-2</v>
      </c>
      <c r="F5" s="4">
        <v>2</v>
      </c>
      <c r="G5" s="1">
        <v>10</v>
      </c>
      <c r="H5" s="4">
        <v>86.62</v>
      </c>
      <c r="I5" s="4">
        <v>10</v>
      </c>
      <c r="J5" s="32">
        <f t="shared" ref="J5:J13" si="0">I5/A$4</f>
        <v>1</v>
      </c>
      <c r="U5" s="4">
        <v>2</v>
      </c>
      <c r="V5" s="1">
        <v>10</v>
      </c>
      <c r="W5" s="4">
        <v>86.62</v>
      </c>
      <c r="X5" s="4">
        <v>10</v>
      </c>
      <c r="Y5" s="9">
        <f t="shared" ref="Y5:Y13" si="1">X5/P$4</f>
        <v>1</v>
      </c>
    </row>
    <row r="6" spans="1:29">
      <c r="F6" s="4">
        <v>3</v>
      </c>
      <c r="G6" s="1">
        <v>10</v>
      </c>
      <c r="H6" s="4">
        <v>59.94</v>
      </c>
      <c r="I6" s="4">
        <v>10</v>
      </c>
      <c r="J6" s="32">
        <f t="shared" si="0"/>
        <v>1</v>
      </c>
      <c r="U6" s="4">
        <v>3</v>
      </c>
      <c r="V6" s="1">
        <v>10</v>
      </c>
      <c r="W6" s="4">
        <v>59.94</v>
      </c>
      <c r="X6" s="4">
        <v>10</v>
      </c>
      <c r="Y6" s="9">
        <f t="shared" si="1"/>
        <v>1</v>
      </c>
    </row>
    <row r="7" spans="1:29">
      <c r="A7" s="18" t="s">
        <v>15</v>
      </c>
      <c r="B7" s="18"/>
      <c r="F7" s="4">
        <v>4</v>
      </c>
      <c r="G7" s="1">
        <v>10</v>
      </c>
      <c r="H7" s="4">
        <v>25.47</v>
      </c>
      <c r="I7" s="4">
        <v>3</v>
      </c>
      <c r="J7" s="32">
        <f t="shared" si="0"/>
        <v>0.3</v>
      </c>
      <c r="P7" s="18" t="s">
        <v>15</v>
      </c>
      <c r="Q7" s="18"/>
      <c r="U7" s="4">
        <v>4</v>
      </c>
      <c r="V7" s="1">
        <v>10</v>
      </c>
      <c r="W7" s="4">
        <v>25.47</v>
      </c>
      <c r="X7" s="4">
        <v>3</v>
      </c>
      <c r="Y7" s="9">
        <f t="shared" si="1"/>
        <v>0.3</v>
      </c>
    </row>
    <row r="8" spans="1:29">
      <c r="A8" s="13">
        <v>1</v>
      </c>
      <c r="B8" s="14" t="s">
        <v>16</v>
      </c>
      <c r="F8" s="4">
        <v>5</v>
      </c>
      <c r="G8" s="1">
        <v>10</v>
      </c>
      <c r="H8" s="4">
        <v>49.93</v>
      </c>
      <c r="I8" s="4">
        <v>6</v>
      </c>
      <c r="J8" s="32">
        <f t="shared" si="0"/>
        <v>0.6</v>
      </c>
      <c r="P8" s="13">
        <v>1</v>
      </c>
      <c r="Q8" s="14" t="s">
        <v>16</v>
      </c>
      <c r="U8" s="4">
        <v>5</v>
      </c>
      <c r="V8" s="1">
        <v>10</v>
      </c>
      <c r="W8" s="4">
        <v>49.93</v>
      </c>
      <c r="X8" s="4">
        <v>6</v>
      </c>
      <c r="Y8" s="9">
        <f t="shared" si="1"/>
        <v>0.6</v>
      </c>
    </row>
    <row r="9" spans="1:29">
      <c r="F9" s="4">
        <v>6</v>
      </c>
      <c r="G9" s="1">
        <v>10</v>
      </c>
      <c r="H9" s="4">
        <v>30.47</v>
      </c>
      <c r="I9" s="4">
        <v>4</v>
      </c>
      <c r="J9" s="32">
        <f t="shared" si="0"/>
        <v>0.4</v>
      </c>
      <c r="U9" s="4">
        <v>6</v>
      </c>
      <c r="V9" s="1">
        <v>10</v>
      </c>
      <c r="W9" s="4">
        <v>30.47</v>
      </c>
      <c r="X9" s="4">
        <v>4</v>
      </c>
      <c r="Y9" s="9">
        <f t="shared" si="1"/>
        <v>0.4</v>
      </c>
    </row>
    <row r="10" spans="1:29">
      <c r="F10" s="4">
        <v>7</v>
      </c>
      <c r="G10" s="1">
        <v>10</v>
      </c>
      <c r="H10" s="4">
        <v>62.16</v>
      </c>
      <c r="I10" s="4">
        <v>9</v>
      </c>
      <c r="J10" s="32">
        <f t="shared" si="0"/>
        <v>0.9</v>
      </c>
      <c r="U10" s="4">
        <v>7</v>
      </c>
      <c r="V10" s="1">
        <v>10</v>
      </c>
      <c r="W10" s="4">
        <v>62.16</v>
      </c>
      <c r="X10" s="4">
        <v>9</v>
      </c>
      <c r="Y10" s="9">
        <f t="shared" si="1"/>
        <v>0.9</v>
      </c>
    </row>
    <row r="11" spans="1:29">
      <c r="F11" s="4">
        <v>8</v>
      </c>
      <c r="G11" s="1">
        <v>10</v>
      </c>
      <c r="H11" s="4">
        <v>49.92</v>
      </c>
      <c r="I11" s="4">
        <v>7</v>
      </c>
      <c r="J11" s="32">
        <f t="shared" si="0"/>
        <v>0.7</v>
      </c>
      <c r="U11" s="4">
        <v>8</v>
      </c>
      <c r="V11" s="1">
        <v>10</v>
      </c>
      <c r="W11" s="4">
        <v>49.92</v>
      </c>
      <c r="X11" s="4">
        <v>7</v>
      </c>
      <c r="Y11" s="9">
        <f t="shared" si="1"/>
        <v>0.7</v>
      </c>
    </row>
    <row r="12" spans="1:29">
      <c r="E12" s="8"/>
      <c r="F12" s="4">
        <v>9</v>
      </c>
      <c r="G12" s="1">
        <v>10</v>
      </c>
      <c r="H12" s="4">
        <v>49.92</v>
      </c>
      <c r="I12" s="4">
        <v>7</v>
      </c>
      <c r="J12" s="32">
        <f t="shared" si="0"/>
        <v>0.7</v>
      </c>
      <c r="T12" s="8"/>
      <c r="U12" s="4">
        <v>9</v>
      </c>
      <c r="V12" s="1">
        <v>10</v>
      </c>
      <c r="W12" s="4">
        <v>49.92</v>
      </c>
      <c r="X12" s="4">
        <v>7</v>
      </c>
      <c r="Y12" s="9">
        <f t="shared" si="1"/>
        <v>0.7</v>
      </c>
    </row>
    <row r="13" spans="1:29">
      <c r="F13" s="4">
        <v>10</v>
      </c>
      <c r="G13" s="1">
        <v>10</v>
      </c>
      <c r="H13" s="4">
        <v>42.71</v>
      </c>
      <c r="I13" s="4">
        <v>8</v>
      </c>
      <c r="J13" s="32">
        <f t="shared" si="0"/>
        <v>0.8</v>
      </c>
      <c r="U13" s="4">
        <v>10</v>
      </c>
      <c r="V13" s="1">
        <v>10</v>
      </c>
      <c r="W13" s="4">
        <v>42.71</v>
      </c>
      <c r="X13" s="4">
        <v>8</v>
      </c>
      <c r="Y13" s="9">
        <f t="shared" si="1"/>
        <v>0.8</v>
      </c>
    </row>
    <row r="14" spans="1:29">
      <c r="H14" s="1"/>
      <c r="K14" s="6"/>
      <c r="W14" s="1"/>
      <c r="Z14" s="6"/>
    </row>
    <row r="15" spans="1:29">
      <c r="H15" s="1"/>
      <c r="K15" s="6"/>
      <c r="W15" s="1"/>
      <c r="Z15" s="6"/>
    </row>
    <row r="16" spans="1:29" ht="60">
      <c r="A16" s="3" t="s">
        <v>4</v>
      </c>
      <c r="B16" s="3" t="s">
        <v>7</v>
      </c>
      <c r="C16" s="3" t="s">
        <v>8</v>
      </c>
      <c r="D16" s="3" t="s">
        <v>17</v>
      </c>
      <c r="F16" s="3" t="s">
        <v>5</v>
      </c>
      <c r="G16" s="7" t="s">
        <v>6</v>
      </c>
      <c r="H16" s="5" t="s">
        <v>1</v>
      </c>
      <c r="I16" s="5" t="s">
        <v>3</v>
      </c>
      <c r="J16" s="5" t="s">
        <v>2</v>
      </c>
      <c r="L16" s="20" t="s">
        <v>18</v>
      </c>
      <c r="M16" s="20" t="s">
        <v>19</v>
      </c>
      <c r="N16" s="20" t="s">
        <v>9</v>
      </c>
      <c r="P16" s="3" t="s">
        <v>4</v>
      </c>
      <c r="Q16" s="3" t="s">
        <v>7</v>
      </c>
      <c r="R16" s="3" t="s">
        <v>8</v>
      </c>
      <c r="S16" s="3" t="s">
        <v>17</v>
      </c>
      <c r="U16" s="3" t="s">
        <v>5</v>
      </c>
      <c r="V16" s="7" t="s">
        <v>6</v>
      </c>
      <c r="W16" s="5" t="s">
        <v>1</v>
      </c>
      <c r="X16" s="5" t="s">
        <v>3</v>
      </c>
      <c r="Y16" s="5" t="s">
        <v>2</v>
      </c>
      <c r="AA16" s="20" t="s">
        <v>18</v>
      </c>
      <c r="AB16" s="20" t="s">
        <v>19</v>
      </c>
      <c r="AC16" s="20" t="s">
        <v>9</v>
      </c>
    </row>
    <row r="17" spans="1:29">
      <c r="A17" s="4">
        <v>10</v>
      </c>
      <c r="B17" s="23">
        <v>30</v>
      </c>
      <c r="C17" s="23">
        <v>30</v>
      </c>
      <c r="D17" s="23">
        <f>A17/(B17*C17)</f>
        <v>1.1111111111111112E-2</v>
      </c>
      <c r="F17" s="4">
        <v>1</v>
      </c>
      <c r="G17" s="1">
        <v>15</v>
      </c>
      <c r="H17" s="4">
        <v>54.94</v>
      </c>
      <c r="I17" s="4">
        <v>10</v>
      </c>
      <c r="J17" s="32">
        <f>I17/A$17</f>
        <v>1</v>
      </c>
      <c r="L17" s="25">
        <f>AVERAGE(H17:H26)</f>
        <v>66.383999999999986</v>
      </c>
      <c r="M17" s="25">
        <f>AVERAGEIF(H17:H26,"&gt;0")</f>
        <v>66.383999999999986</v>
      </c>
      <c r="N17" s="31">
        <f>AVERAGE(J17:J26)</f>
        <v>0.99</v>
      </c>
      <c r="P17" s="4">
        <v>10</v>
      </c>
      <c r="Q17" s="24">
        <v>22</v>
      </c>
      <c r="R17" s="24">
        <v>22</v>
      </c>
      <c r="S17" s="24">
        <f>P17/(Q17*R17)</f>
        <v>2.0661157024793389E-2</v>
      </c>
      <c r="U17" s="4">
        <v>1</v>
      </c>
      <c r="V17" s="1">
        <v>15</v>
      </c>
      <c r="W17" s="4">
        <v>54.94</v>
      </c>
      <c r="X17" s="4">
        <v>10</v>
      </c>
      <c r="Y17" s="9">
        <f>X17/P$17</f>
        <v>1</v>
      </c>
      <c r="AA17" s="25">
        <f>AVERAGE(W17:W26)</f>
        <v>66.383999999999986</v>
      </c>
      <c r="AB17" s="25">
        <f>AVERAGEIF(W17:W26,"&gt;0")</f>
        <v>66.383999999999986</v>
      </c>
      <c r="AC17" s="26">
        <f>AVERAGE(Y17:Y26)</f>
        <v>0.99</v>
      </c>
    </row>
    <row r="18" spans="1:29">
      <c r="A18" s="4">
        <v>10</v>
      </c>
      <c r="B18" s="24">
        <v>22</v>
      </c>
      <c r="C18" s="24">
        <v>22</v>
      </c>
      <c r="D18" s="24">
        <f>A18/(B18*C18)</f>
        <v>2.0661157024793389E-2</v>
      </c>
      <c r="F18" s="4">
        <v>2</v>
      </c>
      <c r="G18" s="1">
        <v>15</v>
      </c>
      <c r="H18" s="4">
        <v>74.39</v>
      </c>
      <c r="I18" s="4">
        <v>10</v>
      </c>
      <c r="J18" s="32">
        <f t="shared" ref="J18:J26" si="2">I18/A$17</f>
        <v>1</v>
      </c>
      <c r="U18" s="4">
        <v>2</v>
      </c>
      <c r="V18" s="1">
        <v>15</v>
      </c>
      <c r="W18" s="4">
        <v>74.39</v>
      </c>
      <c r="X18" s="4">
        <v>10</v>
      </c>
      <c r="Y18" s="9">
        <f t="shared" ref="Y18:Y26" si="3">X18/P$17</f>
        <v>1</v>
      </c>
    </row>
    <row r="19" spans="1:29">
      <c r="F19" s="4">
        <v>3</v>
      </c>
      <c r="G19" s="1">
        <v>15</v>
      </c>
      <c r="H19" s="4">
        <v>49.93</v>
      </c>
      <c r="I19" s="4">
        <v>10</v>
      </c>
      <c r="J19" s="32">
        <f t="shared" si="2"/>
        <v>1</v>
      </c>
      <c r="U19" s="4">
        <v>3</v>
      </c>
      <c r="V19" s="1">
        <v>15</v>
      </c>
      <c r="W19" s="4">
        <v>49.93</v>
      </c>
      <c r="X19" s="4">
        <v>10</v>
      </c>
      <c r="Y19" s="9">
        <f t="shared" si="3"/>
        <v>1</v>
      </c>
    </row>
    <row r="20" spans="1:29">
      <c r="A20" s="18" t="s">
        <v>15</v>
      </c>
      <c r="B20" s="18"/>
      <c r="F20" s="4">
        <v>4</v>
      </c>
      <c r="G20" s="1">
        <v>15</v>
      </c>
      <c r="H20" s="4">
        <v>72.17</v>
      </c>
      <c r="I20" s="4">
        <v>10</v>
      </c>
      <c r="J20" s="32">
        <f t="shared" si="2"/>
        <v>1</v>
      </c>
      <c r="P20" s="18" t="s">
        <v>15</v>
      </c>
      <c r="Q20" s="18"/>
      <c r="U20" s="4">
        <v>4</v>
      </c>
      <c r="V20" s="1">
        <v>15</v>
      </c>
      <c r="W20" s="4">
        <v>72.17</v>
      </c>
      <c r="X20" s="4">
        <v>10</v>
      </c>
      <c r="Y20" s="9">
        <f t="shared" si="3"/>
        <v>1</v>
      </c>
    </row>
    <row r="21" spans="1:29">
      <c r="A21" s="13">
        <v>1</v>
      </c>
      <c r="B21" s="14" t="s">
        <v>16</v>
      </c>
      <c r="F21" s="4">
        <v>5</v>
      </c>
      <c r="G21" s="1">
        <v>15</v>
      </c>
      <c r="H21" s="4">
        <v>67.16</v>
      </c>
      <c r="I21" s="4">
        <v>10</v>
      </c>
      <c r="J21" s="32">
        <f t="shared" si="2"/>
        <v>1</v>
      </c>
      <c r="P21" s="13">
        <v>1</v>
      </c>
      <c r="Q21" s="14" t="s">
        <v>16</v>
      </c>
      <c r="U21" s="4">
        <v>5</v>
      </c>
      <c r="V21" s="1">
        <v>15</v>
      </c>
      <c r="W21" s="4">
        <v>67.16</v>
      </c>
      <c r="X21" s="4">
        <v>10</v>
      </c>
      <c r="Y21" s="9">
        <f t="shared" si="3"/>
        <v>1</v>
      </c>
    </row>
    <row r="22" spans="1:29">
      <c r="F22" s="4">
        <v>6</v>
      </c>
      <c r="G22" s="1">
        <v>15</v>
      </c>
      <c r="H22" s="4">
        <v>79.400000000000006</v>
      </c>
      <c r="I22" s="4">
        <v>10</v>
      </c>
      <c r="J22" s="32">
        <f t="shared" si="2"/>
        <v>1</v>
      </c>
      <c r="U22" s="4">
        <v>6</v>
      </c>
      <c r="V22" s="1">
        <v>15</v>
      </c>
      <c r="W22" s="4">
        <v>79.400000000000006</v>
      </c>
      <c r="X22" s="4">
        <v>10</v>
      </c>
      <c r="Y22" s="9">
        <f t="shared" si="3"/>
        <v>1</v>
      </c>
    </row>
    <row r="23" spans="1:29">
      <c r="F23" s="4">
        <v>7</v>
      </c>
      <c r="G23" s="1">
        <v>15</v>
      </c>
      <c r="H23" s="4">
        <v>74.400000000000006</v>
      </c>
      <c r="I23" s="4">
        <v>10</v>
      </c>
      <c r="J23" s="32">
        <f t="shared" si="2"/>
        <v>1</v>
      </c>
      <c r="U23" s="4">
        <v>7</v>
      </c>
      <c r="V23" s="1">
        <v>15</v>
      </c>
      <c r="W23" s="4">
        <v>74.400000000000006</v>
      </c>
      <c r="X23" s="4">
        <v>10</v>
      </c>
      <c r="Y23" s="9">
        <f t="shared" si="3"/>
        <v>1</v>
      </c>
    </row>
    <row r="24" spans="1:29">
      <c r="F24" s="4">
        <v>8</v>
      </c>
      <c r="G24" s="1">
        <v>15</v>
      </c>
      <c r="H24" s="4">
        <v>62.15</v>
      </c>
      <c r="I24" s="4">
        <v>10</v>
      </c>
      <c r="J24" s="32">
        <f t="shared" si="2"/>
        <v>1</v>
      </c>
      <c r="U24" s="4">
        <v>8</v>
      </c>
      <c r="V24" s="1">
        <v>15</v>
      </c>
      <c r="W24" s="4">
        <v>62.15</v>
      </c>
      <c r="X24" s="4">
        <v>10</v>
      </c>
      <c r="Y24" s="9">
        <f t="shared" si="3"/>
        <v>1</v>
      </c>
    </row>
    <row r="25" spans="1:29">
      <c r="F25" s="4">
        <v>9</v>
      </c>
      <c r="G25" s="1">
        <v>15</v>
      </c>
      <c r="H25" s="4">
        <v>74.38</v>
      </c>
      <c r="I25" s="4">
        <v>10</v>
      </c>
      <c r="J25" s="32">
        <f t="shared" si="2"/>
        <v>1</v>
      </c>
      <c r="U25" s="4">
        <v>9</v>
      </c>
      <c r="V25" s="1">
        <v>15</v>
      </c>
      <c r="W25" s="4">
        <v>74.38</v>
      </c>
      <c r="X25" s="4">
        <v>10</v>
      </c>
      <c r="Y25" s="9">
        <f t="shared" si="3"/>
        <v>1</v>
      </c>
    </row>
    <row r="26" spans="1:29">
      <c r="F26" s="4">
        <v>10</v>
      </c>
      <c r="G26" s="1">
        <v>15</v>
      </c>
      <c r="H26" s="4">
        <v>54.92</v>
      </c>
      <c r="I26" s="4">
        <v>9</v>
      </c>
      <c r="J26" s="32">
        <f t="shared" si="2"/>
        <v>0.9</v>
      </c>
      <c r="U26" s="4">
        <v>10</v>
      </c>
      <c r="V26" s="1">
        <v>15</v>
      </c>
      <c r="W26" s="4">
        <v>54.92</v>
      </c>
      <c r="X26" s="4">
        <v>9</v>
      </c>
      <c r="Y26" s="9">
        <f t="shared" si="3"/>
        <v>0.9</v>
      </c>
    </row>
  </sheetData>
  <mergeCells count="5">
    <mergeCell ref="F1:J1"/>
    <mergeCell ref="A7:B7"/>
    <mergeCell ref="A20:B20"/>
    <mergeCell ref="P7:Q7"/>
    <mergeCell ref="P20:Q20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26"/>
  <sheetViews>
    <sheetView topLeftCell="A7" workbookViewId="0">
      <selection activeCell="I19" sqref="I19"/>
    </sheetView>
  </sheetViews>
  <sheetFormatPr defaultRowHeight="15"/>
  <cols>
    <col min="6" max="6" width="11.140625" bestFit="1" customWidth="1"/>
    <col min="8" max="8" width="9" customWidth="1"/>
  </cols>
  <sheetData>
    <row r="1" spans="1:29" ht="19.5" thickBot="1">
      <c r="F1" s="15" t="s">
        <v>0</v>
      </c>
      <c r="G1" s="16"/>
      <c r="H1" s="16"/>
      <c r="I1" s="16"/>
      <c r="J1" s="17"/>
    </row>
    <row r="3" spans="1:29" ht="60">
      <c r="A3" s="3" t="s">
        <v>4</v>
      </c>
      <c r="B3" s="3" t="s">
        <v>7</v>
      </c>
      <c r="C3" s="3" t="s">
        <v>8</v>
      </c>
      <c r="D3" s="3" t="s">
        <v>17</v>
      </c>
      <c r="E3" s="2"/>
      <c r="F3" s="3" t="s">
        <v>5</v>
      </c>
      <c r="G3" s="7" t="s">
        <v>6</v>
      </c>
      <c r="H3" s="5" t="s">
        <v>1</v>
      </c>
      <c r="I3" s="5" t="s">
        <v>3</v>
      </c>
      <c r="J3" s="5" t="s">
        <v>2</v>
      </c>
      <c r="L3" s="10" t="s">
        <v>18</v>
      </c>
      <c r="M3" s="10" t="s">
        <v>19</v>
      </c>
      <c r="N3" s="10" t="s">
        <v>9</v>
      </c>
      <c r="P3" s="3" t="s">
        <v>4</v>
      </c>
      <c r="Q3" s="3" t="s">
        <v>7</v>
      </c>
      <c r="R3" s="3" t="s">
        <v>8</v>
      </c>
      <c r="S3" s="3" t="s">
        <v>17</v>
      </c>
      <c r="T3" s="2"/>
      <c r="U3" s="3" t="s">
        <v>5</v>
      </c>
      <c r="V3" s="7" t="s">
        <v>6</v>
      </c>
      <c r="W3" s="5" t="s">
        <v>1</v>
      </c>
      <c r="X3" s="5" t="s">
        <v>3</v>
      </c>
      <c r="Y3" s="5" t="s">
        <v>2</v>
      </c>
      <c r="AA3" s="10" t="s">
        <v>18</v>
      </c>
      <c r="AB3" s="10" t="s">
        <v>19</v>
      </c>
      <c r="AC3" s="10" t="s">
        <v>9</v>
      </c>
    </row>
    <row r="4" spans="1:29">
      <c r="A4" s="4">
        <v>30</v>
      </c>
      <c r="B4" s="23">
        <v>50</v>
      </c>
      <c r="C4" s="23">
        <v>50</v>
      </c>
      <c r="D4" s="23">
        <f>A4/(B4*C4)</f>
        <v>1.2E-2</v>
      </c>
      <c r="E4" s="4"/>
      <c r="F4" s="4">
        <v>1</v>
      </c>
      <c r="G4" s="1">
        <v>10</v>
      </c>
      <c r="H4" s="4">
        <v>147.78</v>
      </c>
      <c r="I4" s="4">
        <v>27</v>
      </c>
      <c r="J4" s="32">
        <f>I4/A$4</f>
        <v>0.9</v>
      </c>
      <c r="L4" s="21">
        <f>AVERAGE(H4:H13)</f>
        <v>108.196</v>
      </c>
      <c r="M4" s="21">
        <f>AVERAGEIF(H4:H13,"&gt;0")</f>
        <v>108.196</v>
      </c>
      <c r="N4" s="30">
        <f>AVERAGE(J4:J13)</f>
        <v>0.54666666666666675</v>
      </c>
      <c r="P4" s="4">
        <v>30</v>
      </c>
      <c r="Q4" s="24">
        <v>38</v>
      </c>
      <c r="R4" s="24">
        <v>38</v>
      </c>
      <c r="S4" s="24">
        <f>P4/(Q4*R4)</f>
        <v>2.077562326869806E-2</v>
      </c>
      <c r="T4" s="4"/>
      <c r="U4" s="4">
        <v>1</v>
      </c>
      <c r="V4" s="1">
        <v>10</v>
      </c>
      <c r="W4" s="4"/>
      <c r="X4" s="4"/>
      <c r="Y4" s="9">
        <f>X4/P$4</f>
        <v>0</v>
      </c>
      <c r="AA4" s="21" t="e">
        <f>AVERAGE(W4:W13)</f>
        <v>#DIV/0!</v>
      </c>
      <c r="AB4" s="21" t="e">
        <f>AVERAGEIF(W4:W13,"&gt;0")</f>
        <v>#DIV/0!</v>
      </c>
      <c r="AC4" s="22">
        <f>AVERAGE(Y4:Y13)</f>
        <v>0</v>
      </c>
    </row>
    <row r="5" spans="1:29">
      <c r="A5" s="4">
        <v>30</v>
      </c>
      <c r="B5" s="24">
        <v>38</v>
      </c>
      <c r="C5" s="24">
        <v>38</v>
      </c>
      <c r="D5" s="24">
        <f>A5/(B5*C5)</f>
        <v>2.077562326869806E-2</v>
      </c>
      <c r="F5" s="4">
        <v>2</v>
      </c>
      <c r="G5" s="1">
        <v>10</v>
      </c>
      <c r="H5" s="4">
        <v>152.78</v>
      </c>
      <c r="I5" s="4">
        <v>20</v>
      </c>
      <c r="J5" s="32">
        <f t="shared" ref="J5:J13" si="0">I5/A$4</f>
        <v>0.66666666666666663</v>
      </c>
      <c r="U5" s="4">
        <v>2</v>
      </c>
      <c r="V5" s="1">
        <v>10</v>
      </c>
      <c r="W5" s="4"/>
      <c r="X5" s="4"/>
      <c r="Y5" s="9">
        <f t="shared" ref="Y5:Y13" si="1">X5/P$4</f>
        <v>0</v>
      </c>
    </row>
    <row r="6" spans="1:29">
      <c r="F6" s="4">
        <v>3</v>
      </c>
      <c r="G6" s="1">
        <v>10</v>
      </c>
      <c r="H6" s="4">
        <v>128.32</v>
      </c>
      <c r="I6" s="4">
        <v>28</v>
      </c>
      <c r="J6" s="32">
        <f t="shared" si="0"/>
        <v>0.93333333333333335</v>
      </c>
      <c r="U6" s="4">
        <v>3</v>
      </c>
      <c r="V6" s="1">
        <v>10</v>
      </c>
      <c r="W6" s="4"/>
      <c r="X6" s="4"/>
      <c r="Y6" s="9">
        <f t="shared" si="1"/>
        <v>0</v>
      </c>
    </row>
    <row r="7" spans="1:29">
      <c r="A7" s="18" t="s">
        <v>15</v>
      </c>
      <c r="B7" s="18"/>
      <c r="F7" s="4">
        <v>4</v>
      </c>
      <c r="G7" s="1">
        <v>10</v>
      </c>
      <c r="H7" s="4">
        <v>74.400000000000006</v>
      </c>
      <c r="I7" s="4">
        <v>9</v>
      </c>
      <c r="J7" s="32">
        <f t="shared" si="0"/>
        <v>0.3</v>
      </c>
      <c r="P7" s="18" t="s">
        <v>15</v>
      </c>
      <c r="Q7" s="18"/>
      <c r="U7" s="4">
        <v>4</v>
      </c>
      <c r="V7" s="1">
        <v>10</v>
      </c>
      <c r="W7" s="4"/>
      <c r="X7" s="4"/>
      <c r="Y7" s="9">
        <f t="shared" si="1"/>
        <v>0</v>
      </c>
    </row>
    <row r="8" spans="1:29">
      <c r="A8" s="13">
        <v>1</v>
      </c>
      <c r="B8" s="14" t="s">
        <v>16</v>
      </c>
      <c r="F8" s="4">
        <v>5</v>
      </c>
      <c r="G8" s="1">
        <v>10</v>
      </c>
      <c r="H8" s="4">
        <v>91.64</v>
      </c>
      <c r="I8" s="4">
        <v>10</v>
      </c>
      <c r="J8" s="32">
        <f t="shared" si="0"/>
        <v>0.33333333333333331</v>
      </c>
      <c r="P8" s="13">
        <v>1</v>
      </c>
      <c r="Q8" s="14" t="s">
        <v>16</v>
      </c>
      <c r="U8" s="4">
        <v>5</v>
      </c>
      <c r="V8" s="1">
        <v>10</v>
      </c>
      <c r="W8" s="4"/>
      <c r="X8" s="4"/>
      <c r="Y8" s="9">
        <f t="shared" si="1"/>
        <v>0</v>
      </c>
    </row>
    <row r="9" spans="1:29">
      <c r="F9" s="4">
        <v>6</v>
      </c>
      <c r="G9" s="1">
        <v>10</v>
      </c>
      <c r="H9" s="4">
        <v>86.61</v>
      </c>
      <c r="I9" s="4">
        <v>11</v>
      </c>
      <c r="J9" s="32">
        <f t="shared" si="0"/>
        <v>0.36666666666666664</v>
      </c>
      <c r="U9" s="4">
        <v>6</v>
      </c>
      <c r="V9" s="1">
        <v>10</v>
      </c>
      <c r="W9" s="4"/>
      <c r="X9" s="4"/>
      <c r="Y9" s="9">
        <f t="shared" si="1"/>
        <v>0</v>
      </c>
    </row>
    <row r="10" spans="1:29">
      <c r="F10" s="4">
        <v>7</v>
      </c>
      <c r="G10" s="1">
        <v>10</v>
      </c>
      <c r="H10" s="4">
        <v>172.25</v>
      </c>
      <c r="I10" s="4">
        <v>26</v>
      </c>
      <c r="J10" s="32">
        <f t="shared" si="0"/>
        <v>0.8666666666666667</v>
      </c>
      <c r="U10" s="4">
        <v>7</v>
      </c>
      <c r="V10" s="1">
        <v>10</v>
      </c>
      <c r="W10" s="4"/>
      <c r="X10" s="4"/>
      <c r="Y10" s="9">
        <f t="shared" si="1"/>
        <v>0</v>
      </c>
    </row>
    <row r="11" spans="1:29">
      <c r="F11" s="4">
        <v>8</v>
      </c>
      <c r="G11" s="1">
        <v>10</v>
      </c>
      <c r="H11" s="4">
        <v>30.47</v>
      </c>
      <c r="I11" s="4">
        <v>4</v>
      </c>
      <c r="J11" s="32">
        <f t="shared" si="0"/>
        <v>0.13333333333333333</v>
      </c>
      <c r="U11" s="4">
        <v>8</v>
      </c>
      <c r="V11" s="1">
        <v>10</v>
      </c>
      <c r="W11" s="4"/>
      <c r="X11" s="4"/>
      <c r="Y11" s="9">
        <f t="shared" si="1"/>
        <v>0</v>
      </c>
    </row>
    <row r="12" spans="1:29">
      <c r="F12" s="4">
        <v>9</v>
      </c>
      <c r="G12" s="1">
        <v>10</v>
      </c>
      <c r="H12" s="4">
        <v>111.08</v>
      </c>
      <c r="I12" s="4">
        <v>14</v>
      </c>
      <c r="J12" s="32">
        <f t="shared" si="0"/>
        <v>0.46666666666666667</v>
      </c>
      <c r="U12" s="4">
        <v>9</v>
      </c>
      <c r="V12" s="1">
        <v>10</v>
      </c>
      <c r="W12" s="4"/>
      <c r="X12" s="4"/>
      <c r="Y12" s="9">
        <f t="shared" si="1"/>
        <v>0</v>
      </c>
    </row>
    <row r="13" spans="1:29">
      <c r="F13" s="4">
        <v>10</v>
      </c>
      <c r="G13" s="1">
        <v>10</v>
      </c>
      <c r="H13" s="4">
        <v>86.63</v>
      </c>
      <c r="I13" s="4">
        <v>15</v>
      </c>
      <c r="J13" s="32">
        <f t="shared" si="0"/>
        <v>0.5</v>
      </c>
      <c r="U13" s="4">
        <v>10</v>
      </c>
      <c r="V13" s="1">
        <v>10</v>
      </c>
      <c r="W13" s="4"/>
      <c r="X13" s="4"/>
      <c r="Y13" s="9">
        <f t="shared" si="1"/>
        <v>0</v>
      </c>
    </row>
    <row r="14" spans="1:29">
      <c r="H14" s="1"/>
      <c r="K14" s="6"/>
      <c r="W14" s="1"/>
      <c r="Z14" s="6"/>
    </row>
    <row r="15" spans="1:29">
      <c r="H15" s="1"/>
      <c r="K15" s="6"/>
      <c r="W15" s="1"/>
      <c r="Z15" s="6"/>
    </row>
    <row r="16" spans="1:29" ht="60">
      <c r="A16" s="3" t="s">
        <v>4</v>
      </c>
      <c r="B16" s="3" t="s">
        <v>7</v>
      </c>
      <c r="C16" s="3" t="s">
        <v>8</v>
      </c>
      <c r="D16" s="3" t="s">
        <v>17</v>
      </c>
      <c r="F16" s="3" t="s">
        <v>5</v>
      </c>
      <c r="G16" s="7" t="s">
        <v>6</v>
      </c>
      <c r="H16" s="5" t="s">
        <v>1</v>
      </c>
      <c r="I16" s="5" t="s">
        <v>3</v>
      </c>
      <c r="J16" s="5" t="s">
        <v>2</v>
      </c>
      <c r="L16" s="20" t="s">
        <v>18</v>
      </c>
      <c r="M16" s="20" t="s">
        <v>19</v>
      </c>
      <c r="N16" s="20" t="s">
        <v>9</v>
      </c>
      <c r="P16" s="3" t="s">
        <v>4</v>
      </c>
      <c r="Q16" s="3" t="s">
        <v>7</v>
      </c>
      <c r="R16" s="3" t="s">
        <v>8</v>
      </c>
      <c r="S16" s="3" t="s">
        <v>17</v>
      </c>
      <c r="U16" s="3" t="s">
        <v>5</v>
      </c>
      <c r="V16" s="7" t="s">
        <v>6</v>
      </c>
      <c r="W16" s="5" t="s">
        <v>1</v>
      </c>
      <c r="X16" s="5" t="s">
        <v>3</v>
      </c>
      <c r="Y16" s="5" t="s">
        <v>2</v>
      </c>
      <c r="AA16" s="20" t="s">
        <v>18</v>
      </c>
      <c r="AB16" s="20" t="s">
        <v>19</v>
      </c>
      <c r="AC16" s="20" t="s">
        <v>9</v>
      </c>
    </row>
    <row r="17" spans="1:29">
      <c r="A17" s="4">
        <v>30</v>
      </c>
      <c r="B17" s="23">
        <v>50</v>
      </c>
      <c r="C17" s="23">
        <v>50</v>
      </c>
      <c r="D17" s="23">
        <f>A17/(B17*C17)</f>
        <v>1.2E-2</v>
      </c>
      <c r="F17" s="4">
        <v>1</v>
      </c>
      <c r="G17" s="1">
        <v>15</v>
      </c>
      <c r="H17" s="4">
        <v>98.86</v>
      </c>
      <c r="I17" s="4">
        <v>30</v>
      </c>
      <c r="J17" s="32">
        <f>I17/A$4</f>
        <v>1</v>
      </c>
      <c r="L17" s="25">
        <f>AVERAGE(H17:H26)</f>
        <v>114.86799999999998</v>
      </c>
      <c r="M17" s="25">
        <f>AVERAGEIF(H17:H26,"&gt;0")</f>
        <v>114.86799999999998</v>
      </c>
      <c r="N17" s="31">
        <f>AVERAGE(J17:J26)</f>
        <v>1</v>
      </c>
      <c r="P17" s="4">
        <v>30</v>
      </c>
      <c r="Q17" s="24">
        <v>38</v>
      </c>
      <c r="R17" s="24">
        <v>38</v>
      </c>
      <c r="S17" s="24">
        <f>P17/(Q17*R17)</f>
        <v>2.077562326869806E-2</v>
      </c>
      <c r="U17" s="4">
        <v>1</v>
      </c>
      <c r="V17" s="1">
        <v>15</v>
      </c>
      <c r="W17" s="4"/>
      <c r="X17" s="4"/>
      <c r="Y17" s="9">
        <f>X17/P$17</f>
        <v>0</v>
      </c>
      <c r="AA17" s="25" t="e">
        <f>AVERAGE(W17:W26)</f>
        <v>#DIV/0!</v>
      </c>
      <c r="AB17" s="25" t="e">
        <f>AVERAGEIF(W17:W26,"&gt;0")</f>
        <v>#DIV/0!</v>
      </c>
      <c r="AC17" s="26">
        <f>AVERAGE(Y17:Y26)</f>
        <v>0</v>
      </c>
    </row>
    <row r="18" spans="1:29">
      <c r="A18" s="4">
        <v>30</v>
      </c>
      <c r="B18" s="24">
        <v>38</v>
      </c>
      <c r="C18" s="24">
        <v>38</v>
      </c>
      <c r="D18" s="24">
        <f>A18/(B18*C18)</f>
        <v>2.077562326869806E-2</v>
      </c>
      <c r="F18" s="4">
        <v>2</v>
      </c>
      <c r="G18" s="1">
        <v>15</v>
      </c>
      <c r="H18" s="4">
        <v>116.09</v>
      </c>
      <c r="I18" s="4">
        <v>30</v>
      </c>
      <c r="J18" s="32">
        <f t="shared" ref="J18:J26" si="2">I18/A$4</f>
        <v>1</v>
      </c>
      <c r="U18" s="4">
        <v>2</v>
      </c>
      <c r="V18" s="1">
        <v>15</v>
      </c>
      <c r="W18" s="4"/>
      <c r="X18" s="4"/>
      <c r="Y18" s="9">
        <f t="shared" ref="Y18:Y26" si="3">X18/P$17</f>
        <v>0</v>
      </c>
    </row>
    <row r="19" spans="1:29">
      <c r="F19" s="4">
        <v>3</v>
      </c>
      <c r="G19" s="1">
        <v>15</v>
      </c>
      <c r="H19" s="4">
        <v>77.17</v>
      </c>
      <c r="I19" s="4">
        <v>30</v>
      </c>
      <c r="J19" s="32">
        <f t="shared" si="2"/>
        <v>1</v>
      </c>
      <c r="U19" s="4">
        <v>3</v>
      </c>
      <c r="V19" s="1">
        <v>15</v>
      </c>
      <c r="W19" s="4"/>
      <c r="X19" s="4"/>
      <c r="Y19" s="9">
        <f t="shared" si="3"/>
        <v>0</v>
      </c>
    </row>
    <row r="20" spans="1:29">
      <c r="A20" s="18" t="s">
        <v>15</v>
      </c>
      <c r="B20" s="18"/>
      <c r="F20" s="4">
        <v>4</v>
      </c>
      <c r="G20" s="1">
        <v>15</v>
      </c>
      <c r="H20" s="4">
        <v>103.86</v>
      </c>
      <c r="I20" s="4">
        <v>30</v>
      </c>
      <c r="J20" s="32">
        <f t="shared" si="2"/>
        <v>1</v>
      </c>
      <c r="P20" s="18" t="s">
        <v>15</v>
      </c>
      <c r="Q20" s="18"/>
      <c r="U20" s="4">
        <v>4</v>
      </c>
      <c r="V20" s="1">
        <v>15</v>
      </c>
      <c r="W20" s="4"/>
      <c r="X20" s="4"/>
      <c r="Y20" s="9">
        <f t="shared" si="3"/>
        <v>0</v>
      </c>
    </row>
    <row r="21" spans="1:29">
      <c r="A21" s="13">
        <v>1</v>
      </c>
      <c r="B21" s="14" t="s">
        <v>16</v>
      </c>
      <c r="F21" s="4">
        <v>5</v>
      </c>
      <c r="G21" s="1">
        <v>15</v>
      </c>
      <c r="H21" s="4">
        <v>177.25</v>
      </c>
      <c r="I21" s="4">
        <v>30</v>
      </c>
      <c r="J21" s="32">
        <f t="shared" si="2"/>
        <v>1</v>
      </c>
      <c r="P21" s="13">
        <v>1</v>
      </c>
      <c r="Q21" s="14" t="s">
        <v>16</v>
      </c>
      <c r="U21" s="4">
        <v>5</v>
      </c>
      <c r="V21" s="1">
        <v>15</v>
      </c>
      <c r="W21" s="4"/>
      <c r="X21" s="4"/>
      <c r="Y21" s="9">
        <f t="shared" si="3"/>
        <v>0</v>
      </c>
    </row>
    <row r="22" spans="1:29">
      <c r="F22" s="4">
        <v>6</v>
      </c>
      <c r="G22" s="1">
        <v>15</v>
      </c>
      <c r="H22" s="4">
        <v>121.09</v>
      </c>
      <c r="I22" s="4">
        <v>30</v>
      </c>
      <c r="J22" s="32">
        <f t="shared" si="2"/>
        <v>1</v>
      </c>
      <c r="U22" s="4">
        <v>6</v>
      </c>
      <c r="V22" s="1">
        <v>15</v>
      </c>
      <c r="W22" s="4"/>
      <c r="X22" s="4"/>
      <c r="Y22" s="9">
        <f t="shared" si="3"/>
        <v>0</v>
      </c>
    </row>
    <row r="23" spans="1:29">
      <c r="F23" s="4">
        <v>7</v>
      </c>
      <c r="G23" s="1">
        <v>15</v>
      </c>
      <c r="H23" s="4">
        <v>98.86</v>
      </c>
      <c r="I23" s="4">
        <v>30</v>
      </c>
      <c r="J23" s="32">
        <f t="shared" si="2"/>
        <v>1</v>
      </c>
      <c r="U23" s="4">
        <v>7</v>
      </c>
      <c r="V23" s="1">
        <v>15</v>
      </c>
      <c r="W23" s="4"/>
      <c r="X23" s="4"/>
      <c r="Y23" s="9">
        <f t="shared" si="3"/>
        <v>0</v>
      </c>
    </row>
    <row r="24" spans="1:29">
      <c r="F24" s="4">
        <v>8</v>
      </c>
      <c r="G24" s="1">
        <v>15</v>
      </c>
      <c r="H24" s="4">
        <v>145.57</v>
      </c>
      <c r="I24" s="4">
        <v>30</v>
      </c>
      <c r="J24" s="32">
        <f t="shared" si="2"/>
        <v>1</v>
      </c>
      <c r="U24" s="4">
        <v>8</v>
      </c>
      <c r="V24" s="1">
        <v>15</v>
      </c>
      <c r="W24" s="4"/>
      <c r="X24" s="4"/>
      <c r="Y24" s="9">
        <f t="shared" si="3"/>
        <v>0</v>
      </c>
    </row>
    <row r="25" spans="1:29">
      <c r="F25" s="4">
        <v>9</v>
      </c>
      <c r="G25" s="1">
        <v>15</v>
      </c>
      <c r="H25" s="4">
        <v>98.85</v>
      </c>
      <c r="I25" s="4">
        <v>30</v>
      </c>
      <c r="J25" s="32">
        <f t="shared" si="2"/>
        <v>1</v>
      </c>
      <c r="U25" s="4">
        <v>9</v>
      </c>
      <c r="V25" s="1">
        <v>15</v>
      </c>
      <c r="W25" s="4"/>
      <c r="X25" s="4"/>
      <c r="Y25" s="9">
        <f t="shared" si="3"/>
        <v>0</v>
      </c>
    </row>
    <row r="26" spans="1:29">
      <c r="F26" s="4">
        <v>10</v>
      </c>
      <c r="G26" s="1">
        <v>15</v>
      </c>
      <c r="H26" s="4">
        <v>111.08</v>
      </c>
      <c r="I26" s="4">
        <v>30</v>
      </c>
      <c r="J26" s="32">
        <f t="shared" si="2"/>
        <v>1</v>
      </c>
      <c r="U26" s="4">
        <v>10</v>
      </c>
      <c r="V26" s="1">
        <v>15</v>
      </c>
      <c r="W26" s="4"/>
      <c r="X26" s="4"/>
      <c r="Y26" s="9">
        <f t="shared" si="3"/>
        <v>0</v>
      </c>
    </row>
  </sheetData>
  <mergeCells count="5">
    <mergeCell ref="F1:J1"/>
    <mergeCell ref="A7:B7"/>
    <mergeCell ref="A20:B20"/>
    <mergeCell ref="P7:Q7"/>
    <mergeCell ref="P20:Q20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6"/>
  <sheetViews>
    <sheetView topLeftCell="A7" workbookViewId="0">
      <selection activeCell="I19" sqref="I19"/>
    </sheetView>
  </sheetViews>
  <sheetFormatPr defaultRowHeight="15"/>
  <cols>
    <col min="6" max="6" width="11.140625" bestFit="1" customWidth="1"/>
    <col min="8" max="8" width="9" customWidth="1"/>
  </cols>
  <sheetData>
    <row r="1" spans="1:14" ht="19.5" thickBot="1">
      <c r="F1" s="15" t="s">
        <v>0</v>
      </c>
      <c r="G1" s="16"/>
      <c r="H1" s="16"/>
      <c r="I1" s="16"/>
      <c r="J1" s="17"/>
    </row>
    <row r="3" spans="1:14" ht="60">
      <c r="A3" s="3" t="s">
        <v>4</v>
      </c>
      <c r="B3" s="3" t="s">
        <v>7</v>
      </c>
      <c r="C3" s="3" t="s">
        <v>8</v>
      </c>
      <c r="D3" s="3" t="s">
        <v>17</v>
      </c>
      <c r="E3" s="2"/>
      <c r="F3" s="3" t="s">
        <v>5</v>
      </c>
      <c r="G3" s="7" t="s">
        <v>6</v>
      </c>
      <c r="H3" s="5" t="s">
        <v>1</v>
      </c>
      <c r="I3" s="5" t="s">
        <v>3</v>
      </c>
      <c r="J3" s="5" t="s">
        <v>2</v>
      </c>
      <c r="L3" s="10" t="s">
        <v>18</v>
      </c>
      <c r="M3" s="10" t="s">
        <v>19</v>
      </c>
      <c r="N3" s="10" t="s">
        <v>9</v>
      </c>
    </row>
    <row r="4" spans="1:14">
      <c r="A4" s="4">
        <v>50</v>
      </c>
      <c r="B4" s="23">
        <v>50</v>
      </c>
      <c r="C4" s="23">
        <v>50</v>
      </c>
      <c r="D4" s="23">
        <f>A4/(B4*C4)</f>
        <v>0.02</v>
      </c>
      <c r="E4" s="4"/>
      <c r="F4" s="4">
        <v>1</v>
      </c>
      <c r="G4" s="1">
        <v>10</v>
      </c>
      <c r="H4" s="4">
        <v>128.32</v>
      </c>
      <c r="I4" s="4">
        <v>46</v>
      </c>
      <c r="J4" s="32">
        <f>$I4/$A$4</f>
        <v>0.92</v>
      </c>
      <c r="L4" s="21">
        <f>AVERAGE(H4:H13)</f>
        <v>121.60799999999999</v>
      </c>
      <c r="M4" s="21">
        <f>AVERAGEIF(H4:H13,"&gt;0")</f>
        <v>135.12</v>
      </c>
      <c r="N4" s="30">
        <f>AVERAGE(J4:J13)</f>
        <v>0.81600000000000006</v>
      </c>
    </row>
    <row r="5" spans="1:14">
      <c r="A5" s="1">
        <v>50</v>
      </c>
      <c r="B5" s="24">
        <v>50</v>
      </c>
      <c r="C5" s="24">
        <v>50</v>
      </c>
      <c r="D5" s="24">
        <f>A5/(B5*C5)</f>
        <v>0.02</v>
      </c>
      <c r="F5" s="4">
        <v>2</v>
      </c>
      <c r="G5" s="1">
        <v>10</v>
      </c>
      <c r="H5" s="4">
        <v>140.57</v>
      </c>
      <c r="I5" s="4">
        <v>50</v>
      </c>
      <c r="J5" s="32">
        <f>$I5/$A$4</f>
        <v>1</v>
      </c>
    </row>
    <row r="6" spans="1:14">
      <c r="F6" s="4">
        <v>3</v>
      </c>
      <c r="G6" s="1">
        <v>10</v>
      </c>
      <c r="H6" s="4">
        <v>116.09</v>
      </c>
      <c r="I6" s="4">
        <v>49</v>
      </c>
      <c r="J6" s="32">
        <f>$I6/$A$4</f>
        <v>0.98</v>
      </c>
    </row>
    <row r="7" spans="1:14">
      <c r="A7" s="18" t="s">
        <v>15</v>
      </c>
      <c r="B7" s="18"/>
      <c r="F7" s="4">
        <v>4</v>
      </c>
      <c r="G7" s="1">
        <v>10</v>
      </c>
      <c r="H7" s="4">
        <v>116.09</v>
      </c>
      <c r="I7" s="4">
        <v>40</v>
      </c>
      <c r="J7" s="32">
        <f>$I7/$A$4</f>
        <v>0.8</v>
      </c>
    </row>
    <row r="8" spans="1:14">
      <c r="A8" s="13">
        <v>1</v>
      </c>
      <c r="B8" s="14" t="s">
        <v>16</v>
      </c>
      <c r="F8" s="4">
        <v>5</v>
      </c>
      <c r="G8" s="1">
        <v>10</v>
      </c>
      <c r="H8" s="4">
        <v>111.1</v>
      </c>
      <c r="I8" s="4">
        <v>37</v>
      </c>
      <c r="J8" s="32">
        <f>$I8/$A$4</f>
        <v>0.74</v>
      </c>
    </row>
    <row r="9" spans="1:14">
      <c r="F9" s="4">
        <v>6</v>
      </c>
      <c r="G9" s="1">
        <v>10</v>
      </c>
      <c r="H9" s="4">
        <v>0</v>
      </c>
      <c r="I9" s="4">
        <v>1</v>
      </c>
      <c r="J9" s="32">
        <f>$I9/$A$4</f>
        <v>0.02</v>
      </c>
    </row>
    <row r="10" spans="1:14">
      <c r="F10" s="4">
        <v>7</v>
      </c>
      <c r="G10" s="1">
        <v>10</v>
      </c>
      <c r="H10" s="4">
        <v>162.80000000000001</v>
      </c>
      <c r="I10" s="4">
        <v>48</v>
      </c>
      <c r="J10" s="32">
        <f>$I10/$A$4</f>
        <v>0.96</v>
      </c>
    </row>
    <row r="11" spans="1:14">
      <c r="F11" s="4">
        <v>8</v>
      </c>
      <c r="G11" s="1">
        <v>10</v>
      </c>
      <c r="H11" s="4">
        <v>152.77000000000001</v>
      </c>
      <c r="I11" s="4">
        <v>42</v>
      </c>
      <c r="J11" s="32">
        <f>$I11/$A$4</f>
        <v>0.84</v>
      </c>
    </row>
    <row r="12" spans="1:14">
      <c r="F12" s="4">
        <v>9</v>
      </c>
      <c r="G12" s="1">
        <v>10</v>
      </c>
      <c r="H12" s="4">
        <v>147.79</v>
      </c>
      <c r="I12" s="4">
        <v>49</v>
      </c>
      <c r="J12" s="32">
        <f>$I12/$A$4</f>
        <v>0.98</v>
      </c>
    </row>
    <row r="13" spans="1:14">
      <c r="F13" s="4">
        <v>10</v>
      </c>
      <c r="G13" s="1">
        <v>10</v>
      </c>
      <c r="H13" s="4">
        <v>140.55000000000001</v>
      </c>
      <c r="I13" s="4">
        <v>46</v>
      </c>
      <c r="J13" s="32">
        <f>$I13/$A$4</f>
        <v>0.92</v>
      </c>
    </row>
    <row r="14" spans="1:14">
      <c r="H14" s="1"/>
      <c r="K14" s="6"/>
    </row>
    <row r="15" spans="1:14">
      <c r="H15" s="1"/>
      <c r="K15" s="6"/>
    </row>
    <row r="16" spans="1:14" ht="60">
      <c r="A16" s="3" t="s">
        <v>4</v>
      </c>
      <c r="B16" s="3" t="s">
        <v>7</v>
      </c>
      <c r="C16" s="3" t="s">
        <v>8</v>
      </c>
      <c r="D16" s="3" t="s">
        <v>17</v>
      </c>
      <c r="F16" s="3" t="s">
        <v>5</v>
      </c>
      <c r="G16" s="7" t="s">
        <v>6</v>
      </c>
      <c r="H16" s="5" t="s">
        <v>1</v>
      </c>
      <c r="I16" s="5" t="s">
        <v>3</v>
      </c>
      <c r="J16" s="5" t="s">
        <v>2</v>
      </c>
      <c r="L16" s="20" t="s">
        <v>18</v>
      </c>
      <c r="M16" s="20" t="s">
        <v>19</v>
      </c>
      <c r="N16" s="20" t="s">
        <v>9</v>
      </c>
    </row>
    <row r="17" spans="1:14">
      <c r="A17" s="4">
        <v>50</v>
      </c>
      <c r="B17" s="23">
        <v>50</v>
      </c>
      <c r="C17" s="23">
        <v>50</v>
      </c>
      <c r="D17" s="23">
        <f>A17/(B17*C17)</f>
        <v>0.02</v>
      </c>
      <c r="F17" s="4">
        <v>1</v>
      </c>
      <c r="G17" s="1">
        <v>15</v>
      </c>
      <c r="H17" s="4">
        <v>98.86</v>
      </c>
      <c r="I17" s="4">
        <v>50</v>
      </c>
      <c r="J17" s="32">
        <f>$I17/$A$4</f>
        <v>1</v>
      </c>
      <c r="L17" s="25">
        <f>AVERAGE(H17:H26)</f>
        <v>107.58399999999999</v>
      </c>
      <c r="M17" s="25">
        <f>AVERAGEIF(H17:H26,"&gt;0")</f>
        <v>107.58399999999999</v>
      </c>
      <c r="N17" s="31">
        <f>AVERAGE(J17:J26)</f>
        <v>1</v>
      </c>
    </row>
    <row r="18" spans="1:14">
      <c r="A18" s="1">
        <v>50</v>
      </c>
      <c r="B18" s="24">
        <v>50</v>
      </c>
      <c r="C18" s="24">
        <v>50</v>
      </c>
      <c r="D18" s="24">
        <f>A18/(B18*C18)</f>
        <v>0.02</v>
      </c>
      <c r="F18" s="4">
        <v>2</v>
      </c>
      <c r="G18" s="1">
        <v>15</v>
      </c>
      <c r="H18" s="4">
        <v>121.08</v>
      </c>
      <c r="I18" s="4">
        <v>50</v>
      </c>
      <c r="J18" s="32">
        <f>$I18/$A$4</f>
        <v>1</v>
      </c>
    </row>
    <row r="19" spans="1:14">
      <c r="F19" s="4">
        <v>3</v>
      </c>
      <c r="G19" s="1">
        <v>15</v>
      </c>
      <c r="H19" s="4">
        <v>101.64</v>
      </c>
      <c r="I19" s="4">
        <v>50</v>
      </c>
      <c r="J19" s="32">
        <f>$I19/$A$4</f>
        <v>1</v>
      </c>
    </row>
    <row r="20" spans="1:14">
      <c r="A20" s="18" t="s">
        <v>15</v>
      </c>
      <c r="B20" s="18"/>
      <c r="F20" s="4">
        <v>4</v>
      </c>
      <c r="G20" s="1">
        <v>15</v>
      </c>
      <c r="H20" s="4">
        <v>101.64</v>
      </c>
      <c r="I20" s="4">
        <v>50</v>
      </c>
      <c r="J20" s="32">
        <f>$I20/$A$4</f>
        <v>1</v>
      </c>
    </row>
    <row r="21" spans="1:14">
      <c r="A21" s="13">
        <v>1</v>
      </c>
      <c r="B21" s="14" t="s">
        <v>16</v>
      </c>
      <c r="F21" s="4">
        <v>5</v>
      </c>
      <c r="G21" s="1">
        <v>15</v>
      </c>
      <c r="H21" s="4">
        <v>108.86</v>
      </c>
      <c r="I21" s="4">
        <v>50</v>
      </c>
      <c r="J21" s="32">
        <f>$I21/$A$4</f>
        <v>1</v>
      </c>
    </row>
    <row r="22" spans="1:14">
      <c r="F22" s="4">
        <v>6</v>
      </c>
      <c r="G22" s="1">
        <v>15</v>
      </c>
      <c r="H22" s="4">
        <v>116.08</v>
      </c>
      <c r="I22" s="4">
        <v>50</v>
      </c>
      <c r="J22" s="32">
        <f>$I22/$A$4</f>
        <v>1</v>
      </c>
    </row>
    <row r="23" spans="1:14">
      <c r="F23" s="4">
        <v>7</v>
      </c>
      <c r="G23" s="1">
        <v>15</v>
      </c>
      <c r="H23" s="4">
        <v>98.86</v>
      </c>
      <c r="I23" s="4">
        <v>50</v>
      </c>
      <c r="J23" s="32">
        <f>$I23/$A$4</f>
        <v>1</v>
      </c>
    </row>
    <row r="24" spans="1:14">
      <c r="F24" s="4">
        <v>8</v>
      </c>
      <c r="G24" s="1">
        <v>15</v>
      </c>
      <c r="H24" s="4">
        <v>101.64</v>
      </c>
      <c r="I24" s="4">
        <v>50</v>
      </c>
      <c r="J24" s="32">
        <f>$I24/$A$4</f>
        <v>1</v>
      </c>
    </row>
    <row r="25" spans="1:14">
      <c r="F25" s="4">
        <v>9</v>
      </c>
      <c r="G25" s="1">
        <v>15</v>
      </c>
      <c r="H25" s="4">
        <v>116.09</v>
      </c>
      <c r="I25" s="4">
        <v>50</v>
      </c>
      <c r="J25" s="32">
        <f>$I25/$A$4</f>
        <v>1</v>
      </c>
    </row>
    <row r="26" spans="1:14">
      <c r="F26" s="4">
        <v>10</v>
      </c>
      <c r="G26" s="1">
        <v>15</v>
      </c>
      <c r="H26" s="4">
        <v>111.09</v>
      </c>
      <c r="I26" s="4">
        <v>50</v>
      </c>
      <c r="J26" s="32">
        <f>$I26/$A$4</f>
        <v>1</v>
      </c>
    </row>
  </sheetData>
  <mergeCells count="3">
    <mergeCell ref="F1:J1"/>
    <mergeCell ref="A7:B7"/>
    <mergeCell ref="A20:B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6"/>
  <sheetViews>
    <sheetView topLeftCell="A4" zoomScaleNormal="100" workbookViewId="0">
      <selection activeCell="I19" sqref="I19"/>
    </sheetView>
  </sheetViews>
  <sheetFormatPr defaultRowHeight="15"/>
  <cols>
    <col min="6" max="6" width="11.140625" bestFit="1" customWidth="1"/>
    <col min="8" max="8" width="9" customWidth="1"/>
  </cols>
  <sheetData>
    <row r="1" spans="1:14" ht="19.5" thickBot="1">
      <c r="F1" s="15" t="s">
        <v>0</v>
      </c>
      <c r="G1" s="16"/>
      <c r="H1" s="16"/>
      <c r="I1" s="16"/>
      <c r="J1" s="17"/>
    </row>
    <row r="3" spans="1:14" ht="60">
      <c r="A3" s="3" t="s">
        <v>4</v>
      </c>
      <c r="B3" s="3" t="s">
        <v>7</v>
      </c>
      <c r="C3" s="3" t="s">
        <v>8</v>
      </c>
      <c r="D3" s="3" t="s">
        <v>17</v>
      </c>
      <c r="E3" s="2"/>
      <c r="F3" s="3" t="s">
        <v>5</v>
      </c>
      <c r="G3" s="7" t="s">
        <v>6</v>
      </c>
      <c r="H3" s="5" t="s">
        <v>1</v>
      </c>
      <c r="I3" s="5" t="s">
        <v>3</v>
      </c>
      <c r="J3" s="5" t="s">
        <v>2</v>
      </c>
      <c r="L3" s="10" t="s">
        <v>18</v>
      </c>
      <c r="M3" s="10" t="s">
        <v>19</v>
      </c>
      <c r="N3" s="10" t="s">
        <v>9</v>
      </c>
    </row>
    <row r="4" spans="1:14">
      <c r="A4" s="4">
        <v>80</v>
      </c>
      <c r="B4" s="23">
        <v>100</v>
      </c>
      <c r="C4" s="23">
        <v>100</v>
      </c>
      <c r="D4" s="23">
        <f>A4/(B4*C4)</f>
        <v>8.0000000000000002E-3</v>
      </c>
      <c r="E4" s="4"/>
      <c r="F4" s="4">
        <v>1</v>
      </c>
      <c r="G4" s="1">
        <v>10</v>
      </c>
      <c r="H4" s="4">
        <v>79.400000000000006</v>
      </c>
      <c r="I4" s="4">
        <v>9</v>
      </c>
      <c r="J4" s="32">
        <f>$I4/$A$4</f>
        <v>0.1125</v>
      </c>
      <c r="L4" s="21">
        <f>AVERAGE(H4:H13)</f>
        <v>81.685000000000002</v>
      </c>
      <c r="M4" s="21">
        <f>AVERAGEIF(H4:H13,"&gt;0")</f>
        <v>90.76111111111112</v>
      </c>
      <c r="N4" s="30">
        <f>AVERAGE(J4:J13)</f>
        <v>0.17375000000000002</v>
      </c>
    </row>
    <row r="5" spans="1:14">
      <c r="A5" s="4">
        <v>80</v>
      </c>
      <c r="B5" s="24">
        <v>63</v>
      </c>
      <c r="C5" s="24">
        <v>63</v>
      </c>
      <c r="D5" s="24">
        <f>A5/(B5*C5)</f>
        <v>2.0156210632401108E-2</v>
      </c>
      <c r="F5" s="4">
        <v>2</v>
      </c>
      <c r="G5" s="1">
        <v>10</v>
      </c>
      <c r="H5" s="4">
        <v>0</v>
      </c>
      <c r="I5" s="4">
        <v>1</v>
      </c>
      <c r="J5" s="32">
        <f>$I5/$A$4</f>
        <v>1.2500000000000001E-2</v>
      </c>
    </row>
    <row r="6" spans="1:14">
      <c r="F6" s="4">
        <v>3</v>
      </c>
      <c r="G6" s="1">
        <v>10</v>
      </c>
      <c r="H6" s="4">
        <v>116.1</v>
      </c>
      <c r="I6" s="4">
        <v>26</v>
      </c>
      <c r="J6" s="32">
        <f>$I6/$A$4</f>
        <v>0.32500000000000001</v>
      </c>
    </row>
    <row r="7" spans="1:14">
      <c r="A7" s="18" t="s">
        <v>15</v>
      </c>
      <c r="B7" s="18"/>
      <c r="F7" s="4">
        <v>4</v>
      </c>
      <c r="G7" s="1">
        <v>10</v>
      </c>
      <c r="H7" s="4">
        <v>165.01</v>
      </c>
      <c r="I7" s="4">
        <v>22</v>
      </c>
      <c r="J7" s="32">
        <f>$I7/$A$4</f>
        <v>0.27500000000000002</v>
      </c>
    </row>
    <row r="8" spans="1:14">
      <c r="A8" s="13">
        <v>1</v>
      </c>
      <c r="B8" s="14" t="s">
        <v>16</v>
      </c>
      <c r="F8" s="4">
        <v>5</v>
      </c>
      <c r="G8" s="1">
        <v>10</v>
      </c>
      <c r="H8" s="4">
        <v>30.47</v>
      </c>
      <c r="I8" s="4">
        <v>4</v>
      </c>
      <c r="J8" s="32">
        <f>$I8/$A$4</f>
        <v>0.05</v>
      </c>
    </row>
    <row r="9" spans="1:14">
      <c r="F9" s="4">
        <v>6</v>
      </c>
      <c r="G9" s="1">
        <v>10</v>
      </c>
      <c r="H9" s="4">
        <v>13.23</v>
      </c>
      <c r="I9" s="4">
        <v>2</v>
      </c>
      <c r="J9" s="32">
        <f>$I9/$A$4</f>
        <v>2.5000000000000001E-2</v>
      </c>
    </row>
    <row r="10" spans="1:14">
      <c r="F10" s="4">
        <v>7</v>
      </c>
      <c r="G10" s="1">
        <v>10</v>
      </c>
      <c r="H10" s="4">
        <v>238.4</v>
      </c>
      <c r="I10" s="4">
        <v>47</v>
      </c>
      <c r="J10" s="32">
        <f>$I10/$A$4</f>
        <v>0.58750000000000002</v>
      </c>
    </row>
    <row r="11" spans="1:14">
      <c r="F11" s="4">
        <v>8</v>
      </c>
      <c r="G11" s="1">
        <v>10</v>
      </c>
      <c r="H11" s="4">
        <v>49.93</v>
      </c>
      <c r="I11" s="4">
        <v>6</v>
      </c>
      <c r="J11" s="32">
        <f>$I11/$A$4</f>
        <v>7.4999999999999997E-2</v>
      </c>
    </row>
    <row r="12" spans="1:14">
      <c r="F12" s="4">
        <v>9</v>
      </c>
      <c r="G12" s="1">
        <v>10</v>
      </c>
      <c r="H12" s="4">
        <v>25.46</v>
      </c>
      <c r="I12" s="4">
        <v>3</v>
      </c>
      <c r="J12" s="32">
        <f>$I12/$A$4</f>
        <v>3.7499999999999999E-2</v>
      </c>
    </row>
    <row r="13" spans="1:14">
      <c r="F13" s="4">
        <v>10</v>
      </c>
      <c r="G13" s="1">
        <v>10</v>
      </c>
      <c r="H13" s="4">
        <v>98.85</v>
      </c>
      <c r="I13" s="4">
        <v>19</v>
      </c>
      <c r="J13" s="32">
        <f>$I13/$A$4</f>
        <v>0.23749999999999999</v>
      </c>
    </row>
    <row r="14" spans="1:14">
      <c r="H14" s="1"/>
      <c r="K14" s="6"/>
    </row>
    <row r="15" spans="1:14">
      <c r="H15" s="1"/>
      <c r="K15" s="6"/>
    </row>
    <row r="16" spans="1:14" ht="60">
      <c r="A16" s="3" t="s">
        <v>4</v>
      </c>
      <c r="B16" s="3" t="s">
        <v>7</v>
      </c>
      <c r="C16" s="3" t="s">
        <v>8</v>
      </c>
      <c r="D16" s="3" t="s">
        <v>17</v>
      </c>
      <c r="F16" s="3" t="s">
        <v>5</v>
      </c>
      <c r="G16" s="7" t="s">
        <v>6</v>
      </c>
      <c r="H16" s="5" t="s">
        <v>1</v>
      </c>
      <c r="I16" s="5" t="s">
        <v>3</v>
      </c>
      <c r="J16" s="5" t="s">
        <v>2</v>
      </c>
      <c r="L16" s="20" t="s">
        <v>18</v>
      </c>
      <c r="M16" s="20" t="s">
        <v>19</v>
      </c>
      <c r="N16" s="20" t="s">
        <v>9</v>
      </c>
    </row>
    <row r="17" spans="1:14">
      <c r="A17" s="4">
        <v>80</v>
      </c>
      <c r="B17" s="23">
        <v>100</v>
      </c>
      <c r="C17" s="23">
        <v>100</v>
      </c>
      <c r="D17" s="23">
        <f>A17/(B17*C17)</f>
        <v>8.0000000000000002E-3</v>
      </c>
      <c r="F17" s="4">
        <v>1</v>
      </c>
      <c r="G17" s="1">
        <v>15</v>
      </c>
      <c r="H17" s="4">
        <v>236.17</v>
      </c>
      <c r="I17" s="4">
        <v>68</v>
      </c>
      <c r="J17" s="32">
        <f>$I17/$A$4</f>
        <v>0.85</v>
      </c>
      <c r="L17" s="25">
        <f>AVERAGE(H17:H26)</f>
        <v>211.99200000000002</v>
      </c>
      <c r="M17" s="25">
        <f>AVERAGEIF(H17:H26,"&gt;0")</f>
        <v>211.99200000000002</v>
      </c>
      <c r="N17" s="31">
        <f>AVERAGE(J17:J26)</f>
        <v>0.8</v>
      </c>
    </row>
    <row r="18" spans="1:14">
      <c r="A18" s="4">
        <v>80</v>
      </c>
      <c r="B18" s="24">
        <v>63</v>
      </c>
      <c r="C18" s="24">
        <v>63</v>
      </c>
      <c r="D18" s="24">
        <f>A18/(B18*C18)</f>
        <v>2.0156210632401108E-2</v>
      </c>
      <c r="F18" s="4">
        <v>2</v>
      </c>
      <c r="G18" s="1">
        <v>15</v>
      </c>
      <c r="H18" s="4">
        <v>292.33999999999997</v>
      </c>
      <c r="I18" s="4">
        <v>61</v>
      </c>
      <c r="J18" s="32">
        <f>$I18/$A$4</f>
        <v>0.76249999999999996</v>
      </c>
    </row>
    <row r="19" spans="1:14">
      <c r="F19" s="4">
        <v>3</v>
      </c>
      <c r="G19" s="1">
        <v>15</v>
      </c>
      <c r="H19" s="4">
        <v>172.24</v>
      </c>
      <c r="I19" s="4">
        <v>78</v>
      </c>
      <c r="J19" s="32">
        <f>$I19/$A$4</f>
        <v>0.97499999999999998</v>
      </c>
    </row>
    <row r="20" spans="1:14">
      <c r="A20" s="18" t="s">
        <v>15</v>
      </c>
      <c r="B20" s="18"/>
      <c r="F20" s="4">
        <v>4</v>
      </c>
      <c r="G20" s="1">
        <v>15</v>
      </c>
      <c r="H20" s="4">
        <v>196.71</v>
      </c>
      <c r="I20" s="4">
        <v>61</v>
      </c>
      <c r="J20" s="32">
        <f>$I20/$A$4</f>
        <v>0.76249999999999996</v>
      </c>
    </row>
    <row r="21" spans="1:14">
      <c r="A21" s="13">
        <v>1</v>
      </c>
      <c r="B21" s="14" t="s">
        <v>16</v>
      </c>
      <c r="F21" s="4">
        <v>5</v>
      </c>
      <c r="G21" s="1">
        <v>15</v>
      </c>
      <c r="H21" s="4">
        <v>54.93</v>
      </c>
      <c r="I21" s="4">
        <v>8</v>
      </c>
      <c r="J21" s="32">
        <f>$I21/$A$4</f>
        <v>0.1</v>
      </c>
    </row>
    <row r="22" spans="1:14">
      <c r="F22" s="4">
        <v>6</v>
      </c>
      <c r="G22" s="1">
        <v>15</v>
      </c>
      <c r="H22" s="4">
        <v>329.01</v>
      </c>
      <c r="I22" s="4">
        <v>79</v>
      </c>
      <c r="J22" s="32">
        <f>$I22/$A$4</f>
        <v>0.98750000000000004</v>
      </c>
    </row>
    <row r="23" spans="1:14">
      <c r="F23" s="4">
        <v>7</v>
      </c>
      <c r="G23" s="1">
        <v>15</v>
      </c>
      <c r="H23" s="4">
        <v>189.48</v>
      </c>
      <c r="I23" s="4">
        <v>72</v>
      </c>
      <c r="J23" s="32">
        <f>$I23/$A$4</f>
        <v>0.9</v>
      </c>
    </row>
    <row r="24" spans="1:14">
      <c r="F24" s="4">
        <v>8</v>
      </c>
      <c r="G24" s="1">
        <v>15</v>
      </c>
      <c r="H24" s="4">
        <v>177.25</v>
      </c>
      <c r="I24" s="4">
        <v>80</v>
      </c>
      <c r="J24" s="32">
        <f>$I24/$A$4</f>
        <v>1</v>
      </c>
    </row>
    <row r="25" spans="1:14">
      <c r="F25" s="4">
        <v>9</v>
      </c>
      <c r="G25" s="1">
        <v>15</v>
      </c>
      <c r="H25" s="4">
        <v>238.39</v>
      </c>
      <c r="I25" s="4">
        <v>62</v>
      </c>
      <c r="J25" s="32">
        <f>$I25/$A$4</f>
        <v>0.77500000000000002</v>
      </c>
    </row>
    <row r="26" spans="1:14">
      <c r="F26" s="4">
        <v>10</v>
      </c>
      <c r="G26" s="1">
        <v>15</v>
      </c>
      <c r="H26" s="4">
        <v>233.4</v>
      </c>
      <c r="I26" s="4">
        <v>71</v>
      </c>
      <c r="J26" s="32">
        <f>$I26/$A$4</f>
        <v>0.88749999999999996</v>
      </c>
    </row>
  </sheetData>
  <mergeCells count="3">
    <mergeCell ref="F1:J1"/>
    <mergeCell ref="A7:B7"/>
    <mergeCell ref="A20:B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activeCell="I19" sqref="I19"/>
    </sheetView>
  </sheetViews>
  <sheetFormatPr defaultRowHeight="15"/>
  <cols>
    <col min="6" max="6" width="11.140625" bestFit="1" customWidth="1"/>
    <col min="8" max="8" width="9" customWidth="1"/>
  </cols>
  <sheetData>
    <row r="1" spans="1:14" ht="19.5" thickBot="1">
      <c r="F1" s="15" t="s">
        <v>0</v>
      </c>
      <c r="G1" s="16"/>
      <c r="H1" s="16"/>
      <c r="I1" s="16"/>
      <c r="J1" s="17"/>
    </row>
    <row r="3" spans="1:14" ht="60">
      <c r="A3" s="3" t="s">
        <v>4</v>
      </c>
      <c r="B3" s="3" t="s">
        <v>7</v>
      </c>
      <c r="C3" s="3" t="s">
        <v>8</v>
      </c>
      <c r="D3" s="3" t="s">
        <v>17</v>
      </c>
      <c r="E3" s="2"/>
      <c r="F3" s="3" t="s">
        <v>5</v>
      </c>
      <c r="G3" s="7" t="s">
        <v>6</v>
      </c>
      <c r="H3" s="5" t="s">
        <v>1</v>
      </c>
      <c r="I3" s="5" t="s">
        <v>3</v>
      </c>
      <c r="J3" s="5" t="s">
        <v>2</v>
      </c>
      <c r="L3" s="10" t="s">
        <v>18</v>
      </c>
      <c r="M3" s="10" t="s">
        <v>19</v>
      </c>
      <c r="N3" s="10" t="s">
        <v>9</v>
      </c>
    </row>
    <row r="4" spans="1:14">
      <c r="A4" s="4">
        <v>100</v>
      </c>
      <c r="B4" s="23">
        <v>100</v>
      </c>
      <c r="C4" s="23">
        <v>100</v>
      </c>
      <c r="D4" s="23">
        <f>A4/(B4*C4)</f>
        <v>0.01</v>
      </c>
      <c r="E4" s="4"/>
      <c r="F4" s="4">
        <v>1</v>
      </c>
      <c r="G4" s="1">
        <v>10</v>
      </c>
      <c r="H4" s="4">
        <v>111.08</v>
      </c>
      <c r="I4" s="4">
        <v>16</v>
      </c>
      <c r="J4" s="32">
        <f>$I4/$A$4</f>
        <v>0.16</v>
      </c>
      <c r="L4" s="21">
        <f>AVERAGE(H4:H13)</f>
        <v>127.66499999999999</v>
      </c>
      <c r="M4" s="21">
        <f>AVERAGEIF(H4:H13,"&gt;0")</f>
        <v>141.85</v>
      </c>
      <c r="N4" s="30">
        <f>AVERAGE(J4:J13)</f>
        <v>0.20700000000000002</v>
      </c>
    </row>
    <row r="5" spans="1:14">
      <c r="A5" s="4">
        <v>100</v>
      </c>
      <c r="B5" s="24">
        <v>70</v>
      </c>
      <c r="C5" s="24">
        <v>70</v>
      </c>
      <c r="D5" s="24">
        <f>A5/(B5*C5)</f>
        <v>2.0408163265306121E-2</v>
      </c>
      <c r="F5" s="4">
        <v>2</v>
      </c>
      <c r="G5" s="1">
        <v>10</v>
      </c>
      <c r="H5" s="4">
        <v>0</v>
      </c>
      <c r="I5" s="4">
        <v>1</v>
      </c>
      <c r="J5" s="32">
        <f>$I5/$A$4</f>
        <v>0.01</v>
      </c>
    </row>
    <row r="6" spans="1:14">
      <c r="F6" s="4">
        <v>3</v>
      </c>
      <c r="G6" s="1">
        <v>10</v>
      </c>
      <c r="H6" s="4">
        <v>275.11</v>
      </c>
      <c r="I6" s="4">
        <v>39</v>
      </c>
      <c r="J6" s="32">
        <f>$I6/$A$4</f>
        <v>0.39</v>
      </c>
    </row>
    <row r="7" spans="1:14">
      <c r="A7" s="18" t="s">
        <v>15</v>
      </c>
      <c r="B7" s="18"/>
      <c r="F7" s="4">
        <v>4</v>
      </c>
      <c r="G7" s="1">
        <v>10</v>
      </c>
      <c r="H7" s="4">
        <v>184.48</v>
      </c>
      <c r="I7" s="4">
        <v>27</v>
      </c>
      <c r="J7" s="32">
        <f>$I7/$A$4</f>
        <v>0.27</v>
      </c>
    </row>
    <row r="8" spans="1:14">
      <c r="A8" s="13">
        <v>1</v>
      </c>
      <c r="B8" s="14" t="s">
        <v>16</v>
      </c>
      <c r="F8" s="4">
        <v>5</v>
      </c>
      <c r="G8" s="1">
        <v>10</v>
      </c>
      <c r="H8" s="4">
        <v>221.16</v>
      </c>
      <c r="I8" s="4">
        <v>34</v>
      </c>
      <c r="J8" s="32">
        <f>$I8/$A$4</f>
        <v>0.34</v>
      </c>
    </row>
    <row r="9" spans="1:14">
      <c r="F9" s="4">
        <v>6</v>
      </c>
      <c r="G9" s="1">
        <v>10</v>
      </c>
      <c r="H9" s="4">
        <v>74.400000000000006</v>
      </c>
      <c r="I9" s="4">
        <v>9</v>
      </c>
      <c r="J9" s="32">
        <f>$I9/$A$4</f>
        <v>0.09</v>
      </c>
    </row>
    <row r="10" spans="1:14">
      <c r="F10" s="4">
        <v>7</v>
      </c>
      <c r="G10" s="1">
        <v>10</v>
      </c>
      <c r="H10" s="4">
        <v>218.94</v>
      </c>
      <c r="I10" s="4">
        <v>45</v>
      </c>
      <c r="J10" s="32">
        <f>$I10/$A$4</f>
        <v>0.45</v>
      </c>
    </row>
    <row r="11" spans="1:14">
      <c r="F11" s="4">
        <v>8</v>
      </c>
      <c r="G11" s="1">
        <v>10</v>
      </c>
      <c r="H11" s="4">
        <v>49.92</v>
      </c>
      <c r="I11" s="4">
        <v>7</v>
      </c>
      <c r="J11" s="32">
        <f>$I11/$A$4</f>
        <v>7.0000000000000007E-2</v>
      </c>
    </row>
    <row r="12" spans="1:14">
      <c r="F12" s="4">
        <v>9</v>
      </c>
      <c r="G12" s="1">
        <v>10</v>
      </c>
      <c r="H12" s="4">
        <v>25.46</v>
      </c>
      <c r="I12" s="4">
        <v>3</v>
      </c>
      <c r="J12" s="32">
        <f>$I12/$A$4</f>
        <v>0.03</v>
      </c>
    </row>
    <row r="13" spans="1:14">
      <c r="F13" s="4">
        <v>10</v>
      </c>
      <c r="G13" s="1">
        <v>10</v>
      </c>
      <c r="H13" s="4">
        <v>116.1</v>
      </c>
      <c r="I13" s="4">
        <v>26</v>
      </c>
      <c r="J13" s="32">
        <f>$I13/$A$4</f>
        <v>0.26</v>
      </c>
    </row>
    <row r="14" spans="1:14">
      <c r="H14" s="1"/>
      <c r="K14" s="6"/>
    </row>
    <row r="15" spans="1:14">
      <c r="H15" s="1"/>
      <c r="K15" s="6"/>
    </row>
    <row r="16" spans="1:14" ht="60">
      <c r="A16" s="3" t="s">
        <v>4</v>
      </c>
      <c r="B16" s="3" t="s">
        <v>7</v>
      </c>
      <c r="C16" s="3" t="s">
        <v>8</v>
      </c>
      <c r="D16" s="3" t="s">
        <v>17</v>
      </c>
      <c r="F16" s="3" t="s">
        <v>5</v>
      </c>
      <c r="G16" s="7" t="s">
        <v>6</v>
      </c>
      <c r="H16" s="5" t="s">
        <v>1</v>
      </c>
      <c r="I16" s="5" t="s">
        <v>3</v>
      </c>
      <c r="J16" s="5" t="s">
        <v>2</v>
      </c>
      <c r="L16" s="20" t="s">
        <v>18</v>
      </c>
      <c r="M16" s="20" t="s">
        <v>19</v>
      </c>
      <c r="N16" s="20" t="s">
        <v>9</v>
      </c>
    </row>
    <row r="17" spans="1:14">
      <c r="A17" s="4">
        <v>100</v>
      </c>
      <c r="B17" s="23">
        <v>100</v>
      </c>
      <c r="C17" s="23">
        <v>100</v>
      </c>
      <c r="D17" s="23">
        <f>A17/(B17*C17)</f>
        <v>0.01</v>
      </c>
      <c r="F17" s="4">
        <v>1</v>
      </c>
      <c r="G17" s="1">
        <v>15</v>
      </c>
      <c r="H17" s="4">
        <v>152.80000000000001</v>
      </c>
      <c r="I17" s="4">
        <v>92</v>
      </c>
      <c r="J17" s="32">
        <f>$I17/$A$4</f>
        <v>0.92</v>
      </c>
      <c r="L17" s="25">
        <f>AVERAGE(H17:H26)</f>
        <v>212.55800000000005</v>
      </c>
      <c r="M17" s="25">
        <f>AVERAGEIF(H17:H26,"&gt;0")</f>
        <v>212.55800000000005</v>
      </c>
      <c r="N17" s="31">
        <f>AVERAGE(J17:J26)</f>
        <v>0.94299999999999995</v>
      </c>
    </row>
    <row r="18" spans="1:14">
      <c r="A18" s="4">
        <v>100</v>
      </c>
      <c r="B18" s="24">
        <v>70</v>
      </c>
      <c r="C18" s="24">
        <v>70</v>
      </c>
      <c r="D18" s="24">
        <f>A18/(B18*C18)</f>
        <v>2.0408163265306121E-2</v>
      </c>
      <c r="F18" s="4">
        <v>2</v>
      </c>
      <c r="G18" s="1">
        <v>15</v>
      </c>
      <c r="H18" s="4">
        <v>231.19</v>
      </c>
      <c r="I18" s="4">
        <v>97</v>
      </c>
      <c r="J18" s="32">
        <f>$I18/$A$4</f>
        <v>0.97</v>
      </c>
    </row>
    <row r="19" spans="1:14">
      <c r="F19" s="4">
        <v>3</v>
      </c>
      <c r="G19" s="1">
        <v>15</v>
      </c>
      <c r="H19" s="4">
        <v>147.79</v>
      </c>
      <c r="I19" s="4">
        <v>99</v>
      </c>
      <c r="J19" s="32">
        <f>$I19/$A$4</f>
        <v>0.99</v>
      </c>
    </row>
    <row r="20" spans="1:14">
      <c r="A20" s="18" t="s">
        <v>15</v>
      </c>
      <c r="B20" s="18"/>
      <c r="F20" s="4">
        <v>4</v>
      </c>
      <c r="G20" s="1">
        <v>15</v>
      </c>
      <c r="H20" s="4">
        <v>194.48</v>
      </c>
      <c r="I20" s="4">
        <v>97</v>
      </c>
      <c r="J20" s="32">
        <f>$I20/$A$4</f>
        <v>0.97</v>
      </c>
    </row>
    <row r="21" spans="1:14">
      <c r="A21" s="13">
        <v>1</v>
      </c>
      <c r="B21" s="14" t="s">
        <v>16</v>
      </c>
      <c r="F21" s="4">
        <v>5</v>
      </c>
      <c r="G21" s="1">
        <v>15</v>
      </c>
      <c r="H21" s="4">
        <v>218.94</v>
      </c>
      <c r="I21" s="4">
        <v>90</v>
      </c>
      <c r="J21" s="32">
        <f>$I21/$A$4</f>
        <v>0.9</v>
      </c>
    </row>
    <row r="22" spans="1:14">
      <c r="F22" s="4">
        <v>6</v>
      </c>
      <c r="G22" s="1">
        <v>15</v>
      </c>
      <c r="H22" s="4">
        <v>236.19</v>
      </c>
      <c r="I22" s="4">
        <v>77</v>
      </c>
      <c r="J22" s="32">
        <f>$I22/$A$4</f>
        <v>0.77</v>
      </c>
    </row>
    <row r="23" spans="1:14">
      <c r="F23" s="4">
        <v>7</v>
      </c>
      <c r="G23" s="1">
        <v>15</v>
      </c>
      <c r="H23" s="4">
        <v>218.94</v>
      </c>
      <c r="I23" s="4">
        <v>99</v>
      </c>
      <c r="J23" s="32">
        <f>$I23/$A$4</f>
        <v>0.99</v>
      </c>
    </row>
    <row r="24" spans="1:14">
      <c r="F24" s="4">
        <v>8</v>
      </c>
      <c r="G24" s="1">
        <v>15</v>
      </c>
      <c r="H24" s="4">
        <v>236.2</v>
      </c>
      <c r="I24" s="4">
        <v>99</v>
      </c>
      <c r="J24" s="32">
        <f>$I24/$A$4</f>
        <v>0.99</v>
      </c>
    </row>
    <row r="25" spans="1:14">
      <c r="F25" s="4">
        <v>9</v>
      </c>
      <c r="G25" s="1">
        <v>15</v>
      </c>
      <c r="H25" s="4">
        <v>213.95</v>
      </c>
      <c r="I25" s="4">
        <v>99</v>
      </c>
      <c r="J25" s="32">
        <f>$I25/$A$4</f>
        <v>0.99</v>
      </c>
    </row>
    <row r="26" spans="1:14">
      <c r="F26" s="4">
        <v>10</v>
      </c>
      <c r="G26" s="1">
        <v>15</v>
      </c>
      <c r="H26" s="4">
        <v>275.10000000000002</v>
      </c>
      <c r="I26" s="4">
        <v>94</v>
      </c>
      <c r="J26" s="32">
        <f>$I26/$A$4</f>
        <v>0.94</v>
      </c>
    </row>
  </sheetData>
  <mergeCells count="3">
    <mergeCell ref="F1:J1"/>
    <mergeCell ref="A7:B7"/>
    <mergeCell ref="A20:B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6"/>
  <sheetViews>
    <sheetView topLeftCell="A16" workbookViewId="0">
      <selection activeCell="I19" sqref="I19"/>
    </sheetView>
  </sheetViews>
  <sheetFormatPr defaultRowHeight="15"/>
  <cols>
    <col min="6" max="6" width="11.140625" bestFit="1" customWidth="1"/>
    <col min="8" max="8" width="9" customWidth="1"/>
    <col min="12" max="12" width="9.140625" customWidth="1"/>
  </cols>
  <sheetData>
    <row r="1" spans="1:14" ht="19.5" thickBot="1">
      <c r="F1" s="15" t="s">
        <v>0</v>
      </c>
      <c r="G1" s="16"/>
      <c r="H1" s="16"/>
      <c r="I1" s="16"/>
      <c r="J1" s="17"/>
    </row>
    <row r="3" spans="1:14" ht="60">
      <c r="A3" s="3" t="s">
        <v>4</v>
      </c>
      <c r="B3" s="3" t="s">
        <v>7</v>
      </c>
      <c r="C3" s="3" t="s">
        <v>8</v>
      </c>
      <c r="D3" s="3" t="s">
        <v>17</v>
      </c>
      <c r="E3" s="2"/>
      <c r="F3" s="3" t="s">
        <v>5</v>
      </c>
      <c r="G3" s="7" t="s">
        <v>6</v>
      </c>
      <c r="H3" s="5" t="s">
        <v>1</v>
      </c>
      <c r="I3" s="5" t="s">
        <v>3</v>
      </c>
      <c r="J3" s="5" t="s">
        <v>2</v>
      </c>
      <c r="L3" s="10" t="s">
        <v>18</v>
      </c>
      <c r="M3" s="10" t="s">
        <v>19</v>
      </c>
      <c r="N3" s="10" t="s">
        <v>9</v>
      </c>
    </row>
    <row r="4" spans="1:14">
      <c r="A4" s="4">
        <v>200</v>
      </c>
      <c r="B4" s="23">
        <v>200</v>
      </c>
      <c r="C4" s="23">
        <v>200</v>
      </c>
      <c r="D4" s="23">
        <f>A4/(B4*C4)</f>
        <v>5.0000000000000001E-3</v>
      </c>
      <c r="E4" s="4"/>
      <c r="F4" s="4">
        <v>1</v>
      </c>
      <c r="G4" s="1">
        <v>10</v>
      </c>
      <c r="H4" s="4">
        <v>13.23</v>
      </c>
      <c r="I4" s="4">
        <v>2</v>
      </c>
      <c r="J4" s="32">
        <f>$I4/$A$4</f>
        <v>0.01</v>
      </c>
      <c r="L4" s="21">
        <f>AVERAGE(H4:H13)</f>
        <v>455.47699999999986</v>
      </c>
      <c r="M4" s="21">
        <f>AVERAGEIF(H4:H13,"&gt;0")</f>
        <v>506.0855555555554</v>
      </c>
      <c r="N4" s="30">
        <f>AVERAGE(J4:J13)</f>
        <v>2.3E-2</v>
      </c>
    </row>
    <row r="5" spans="1:14">
      <c r="A5" s="4">
        <v>200</v>
      </c>
      <c r="B5" s="24">
        <v>100</v>
      </c>
      <c r="C5" s="24">
        <v>100</v>
      </c>
      <c r="D5" s="24">
        <f>A5/(B5*C5)</f>
        <v>0.02</v>
      </c>
      <c r="F5" s="4">
        <v>2</v>
      </c>
      <c r="G5" s="1">
        <v>10</v>
      </c>
      <c r="H5" s="4">
        <v>37.69</v>
      </c>
      <c r="I5" s="4">
        <v>5</v>
      </c>
      <c r="J5" s="32">
        <f>$I5/$A$4</f>
        <v>2.5000000000000001E-2</v>
      </c>
    </row>
    <row r="6" spans="1:14">
      <c r="F6" s="4">
        <v>3</v>
      </c>
      <c r="G6" s="1">
        <v>10</v>
      </c>
      <c r="H6" s="4">
        <v>4271</v>
      </c>
      <c r="I6" s="4">
        <v>5</v>
      </c>
      <c r="J6" s="32">
        <f>$I6/$A$4</f>
        <v>2.5000000000000001E-2</v>
      </c>
    </row>
    <row r="7" spans="1:14">
      <c r="A7" s="18" t="s">
        <v>15</v>
      </c>
      <c r="B7" s="18"/>
      <c r="F7" s="4">
        <v>4</v>
      </c>
      <c r="G7" s="1">
        <v>10</v>
      </c>
      <c r="H7" s="4">
        <v>37.700000000000003</v>
      </c>
      <c r="I7" s="4">
        <v>6</v>
      </c>
      <c r="J7" s="32">
        <f>$I7/$A$4</f>
        <v>0.03</v>
      </c>
    </row>
    <row r="8" spans="1:14">
      <c r="A8" s="13">
        <v>1</v>
      </c>
      <c r="B8" s="14" t="s">
        <v>16</v>
      </c>
      <c r="F8" s="4">
        <v>5</v>
      </c>
      <c r="G8" s="1">
        <v>10</v>
      </c>
      <c r="H8" s="4">
        <v>86.61</v>
      </c>
      <c r="I8" s="4">
        <v>8</v>
      </c>
      <c r="J8" s="32">
        <f>$I8/$A$4</f>
        <v>0.04</v>
      </c>
    </row>
    <row r="9" spans="1:14">
      <c r="F9" s="4">
        <v>6</v>
      </c>
      <c r="G9" s="1">
        <v>10</v>
      </c>
      <c r="H9" s="4">
        <v>32.159999999999997</v>
      </c>
      <c r="I9" s="4">
        <v>9</v>
      </c>
      <c r="J9" s="32">
        <f>$I9/$A$4</f>
        <v>4.4999999999999998E-2</v>
      </c>
    </row>
    <row r="10" spans="1:14">
      <c r="F10" s="4">
        <v>7</v>
      </c>
      <c r="G10" s="1">
        <v>10</v>
      </c>
      <c r="H10" s="4">
        <v>0</v>
      </c>
      <c r="I10" s="4">
        <v>1</v>
      </c>
      <c r="J10" s="32">
        <f>$I10/$A$4</f>
        <v>5.0000000000000001E-3</v>
      </c>
    </row>
    <row r="11" spans="1:14">
      <c r="F11" s="4">
        <v>8</v>
      </c>
      <c r="G11" s="1">
        <v>10</v>
      </c>
      <c r="H11" s="4">
        <v>25.46</v>
      </c>
      <c r="I11" s="4">
        <v>3</v>
      </c>
      <c r="J11" s="32">
        <f>$I11/$A$4</f>
        <v>1.4999999999999999E-2</v>
      </c>
    </row>
    <row r="12" spans="1:14">
      <c r="F12" s="4">
        <v>9</v>
      </c>
      <c r="G12" s="1">
        <v>10</v>
      </c>
      <c r="H12" s="4">
        <v>13.23</v>
      </c>
      <c r="I12" s="4">
        <v>2</v>
      </c>
      <c r="J12" s="32">
        <f>$I12/$A$4</f>
        <v>0.01</v>
      </c>
    </row>
    <row r="13" spans="1:14">
      <c r="F13" s="4">
        <v>10</v>
      </c>
      <c r="G13" s="1">
        <v>10</v>
      </c>
      <c r="H13" s="4">
        <v>37.69</v>
      </c>
      <c r="I13" s="4">
        <v>5</v>
      </c>
      <c r="J13" s="32">
        <f>$I13/$A$4</f>
        <v>2.5000000000000001E-2</v>
      </c>
    </row>
    <row r="14" spans="1:14">
      <c r="H14" s="1"/>
      <c r="K14" s="6"/>
    </row>
    <row r="15" spans="1:14">
      <c r="H15" s="1"/>
      <c r="K15" s="6"/>
    </row>
    <row r="16" spans="1:14" ht="60">
      <c r="A16" s="3" t="s">
        <v>4</v>
      </c>
      <c r="B16" s="3" t="s">
        <v>7</v>
      </c>
      <c r="C16" s="3" t="s">
        <v>8</v>
      </c>
      <c r="D16" s="3" t="s">
        <v>17</v>
      </c>
      <c r="F16" s="3" t="s">
        <v>5</v>
      </c>
      <c r="G16" s="7" t="s">
        <v>6</v>
      </c>
      <c r="H16" s="5" t="s">
        <v>1</v>
      </c>
      <c r="I16" s="5" t="s">
        <v>3</v>
      </c>
      <c r="J16" s="5" t="s">
        <v>2</v>
      </c>
      <c r="L16" s="20" t="s">
        <v>18</v>
      </c>
      <c r="M16" s="20" t="s">
        <v>19</v>
      </c>
      <c r="N16" s="20" t="s">
        <v>9</v>
      </c>
    </row>
    <row r="17" spans="1:14">
      <c r="A17" s="4">
        <v>200</v>
      </c>
      <c r="B17" s="23">
        <v>200</v>
      </c>
      <c r="C17" s="23">
        <v>200</v>
      </c>
      <c r="D17" s="23">
        <f>A17/(B17*C17)</f>
        <v>5.0000000000000001E-3</v>
      </c>
      <c r="F17" s="4">
        <v>1</v>
      </c>
      <c r="G17" s="1">
        <v>15</v>
      </c>
      <c r="H17" s="4">
        <v>62.15</v>
      </c>
      <c r="I17" s="4">
        <v>9</v>
      </c>
      <c r="J17" s="32">
        <f>$I17/$A$4</f>
        <v>4.4999999999999998E-2</v>
      </c>
      <c r="L17" s="25">
        <f>AVERAGE(H17:H26)</f>
        <v>118.59900000000002</v>
      </c>
      <c r="M17" s="25">
        <f>AVERAGEIF(H17:H26,"&gt;0")</f>
        <v>118.59900000000002</v>
      </c>
      <c r="N17" s="31">
        <f>AVERAGE(J17:J26)</f>
        <v>0.14750000000000002</v>
      </c>
    </row>
    <row r="18" spans="1:14">
      <c r="A18" s="4">
        <v>200</v>
      </c>
      <c r="B18" s="24">
        <v>100</v>
      </c>
      <c r="C18" s="24">
        <v>100</v>
      </c>
      <c r="D18" s="24">
        <f>A18/(B18*C18)</f>
        <v>0.02</v>
      </c>
      <c r="F18" s="4">
        <v>2</v>
      </c>
      <c r="G18" s="1">
        <v>15</v>
      </c>
      <c r="H18" s="4">
        <v>17.25</v>
      </c>
      <c r="I18" s="4">
        <v>64</v>
      </c>
      <c r="J18" s="32">
        <f>$I18/$A$4</f>
        <v>0.32</v>
      </c>
    </row>
    <row r="19" spans="1:14">
      <c r="F19" s="4">
        <v>3</v>
      </c>
      <c r="G19" s="1">
        <v>15</v>
      </c>
      <c r="H19" s="4">
        <v>208.93</v>
      </c>
      <c r="I19" s="4">
        <v>35</v>
      </c>
      <c r="J19" s="32">
        <f>$I19/$A$4</f>
        <v>0.17499999999999999</v>
      </c>
    </row>
    <row r="20" spans="1:14">
      <c r="A20" s="18" t="s">
        <v>15</v>
      </c>
      <c r="B20" s="18"/>
      <c r="F20" s="4">
        <v>4</v>
      </c>
      <c r="G20" s="1">
        <v>15</v>
      </c>
      <c r="H20" s="4">
        <v>324.01</v>
      </c>
      <c r="I20" s="4">
        <v>64</v>
      </c>
      <c r="J20" s="32">
        <f>$I20/$A$4</f>
        <v>0.32</v>
      </c>
    </row>
    <row r="21" spans="1:14">
      <c r="A21" s="13">
        <v>1</v>
      </c>
      <c r="B21" s="14" t="s">
        <v>16</v>
      </c>
      <c r="F21" s="4">
        <v>5</v>
      </c>
      <c r="G21" s="1">
        <v>15</v>
      </c>
      <c r="H21" s="4">
        <v>86.61</v>
      </c>
      <c r="I21" s="4">
        <v>10</v>
      </c>
      <c r="J21" s="32">
        <f>$I21/$A$4</f>
        <v>0.05</v>
      </c>
    </row>
    <row r="22" spans="1:14">
      <c r="F22" s="4">
        <v>6</v>
      </c>
      <c r="G22" s="1">
        <v>15</v>
      </c>
      <c r="H22" s="4">
        <v>86.61</v>
      </c>
      <c r="I22" s="4">
        <v>14</v>
      </c>
      <c r="J22" s="32">
        <f>$I22/$A$4</f>
        <v>7.0000000000000007E-2</v>
      </c>
    </row>
    <row r="23" spans="1:14">
      <c r="F23" s="4">
        <v>7</v>
      </c>
      <c r="G23" s="1">
        <v>15</v>
      </c>
      <c r="H23" s="4">
        <v>37.700000000000003</v>
      </c>
      <c r="I23" s="4">
        <v>4</v>
      </c>
      <c r="J23" s="32">
        <f>$I23/$A$4</f>
        <v>0.02</v>
      </c>
    </row>
    <row r="24" spans="1:14">
      <c r="F24" s="4">
        <v>8</v>
      </c>
      <c r="G24" s="1">
        <v>15</v>
      </c>
      <c r="H24" s="4">
        <v>311.81</v>
      </c>
      <c r="I24" s="4">
        <v>88</v>
      </c>
      <c r="J24" s="32">
        <f>$I24/$A$4</f>
        <v>0.44</v>
      </c>
    </row>
    <row r="25" spans="1:14">
      <c r="F25" s="4">
        <v>9</v>
      </c>
      <c r="G25" s="1">
        <v>15</v>
      </c>
      <c r="H25" s="4">
        <v>13.23</v>
      </c>
      <c r="I25" s="4">
        <v>2</v>
      </c>
      <c r="J25" s="32">
        <f>$I25/$A$4</f>
        <v>0.01</v>
      </c>
    </row>
    <row r="26" spans="1:14">
      <c r="F26" s="4">
        <v>10</v>
      </c>
      <c r="G26" s="1">
        <v>15</v>
      </c>
      <c r="H26" s="4">
        <v>37.69</v>
      </c>
      <c r="I26" s="4">
        <v>5</v>
      </c>
      <c r="J26" s="32">
        <f>$I26/$A$4</f>
        <v>2.5000000000000001E-2</v>
      </c>
    </row>
  </sheetData>
  <mergeCells count="3">
    <mergeCell ref="F1:J1"/>
    <mergeCell ref="A7:B7"/>
    <mergeCell ref="A20:B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activeCell="H27" sqref="H27"/>
    </sheetView>
  </sheetViews>
  <sheetFormatPr defaultRowHeight="15"/>
  <cols>
    <col min="6" max="6" width="11.140625" bestFit="1" customWidth="1"/>
    <col min="8" max="8" width="9" customWidth="1"/>
  </cols>
  <sheetData>
    <row r="1" spans="1:14" ht="19.5" thickBot="1">
      <c r="F1" s="15" t="s">
        <v>0</v>
      </c>
      <c r="G1" s="16"/>
      <c r="H1" s="16"/>
      <c r="I1" s="16"/>
      <c r="J1" s="17"/>
    </row>
    <row r="3" spans="1:14" ht="60">
      <c r="A3" s="3" t="s">
        <v>4</v>
      </c>
      <c r="B3" s="3" t="s">
        <v>7</v>
      </c>
      <c r="C3" s="3" t="s">
        <v>8</v>
      </c>
      <c r="D3" s="3" t="s">
        <v>17</v>
      </c>
      <c r="E3" s="2"/>
      <c r="F3" s="3" t="s">
        <v>5</v>
      </c>
      <c r="G3" s="7" t="s">
        <v>6</v>
      </c>
      <c r="H3" s="5" t="s">
        <v>1</v>
      </c>
      <c r="I3" s="5" t="s">
        <v>3</v>
      </c>
      <c r="J3" s="5" t="s">
        <v>2</v>
      </c>
      <c r="L3" s="10" t="s">
        <v>18</v>
      </c>
      <c r="M3" s="10" t="s">
        <v>19</v>
      </c>
      <c r="N3" s="10" t="s">
        <v>9</v>
      </c>
    </row>
    <row r="4" spans="1:14">
      <c r="A4" s="4">
        <v>500</v>
      </c>
      <c r="B4" s="23">
        <v>500</v>
      </c>
      <c r="C4" s="23">
        <v>500</v>
      </c>
      <c r="D4" s="23">
        <f>A4/(B4*C4)</f>
        <v>2E-3</v>
      </c>
      <c r="E4" s="4"/>
      <c r="F4" s="4">
        <v>1</v>
      </c>
      <c r="G4" s="1">
        <v>10</v>
      </c>
      <c r="H4" s="4">
        <v>0</v>
      </c>
      <c r="I4" s="4">
        <v>1</v>
      </c>
      <c r="J4" s="32">
        <f>$I4/$A$4</f>
        <v>2E-3</v>
      </c>
      <c r="L4" s="21">
        <f>AVERAGE(H4:H13)</f>
        <v>6.5150000000000006</v>
      </c>
      <c r="M4" s="21">
        <f>AVERAGEIF(H4:H13,"&gt;0")</f>
        <v>16.287500000000001</v>
      </c>
      <c r="N4" s="30">
        <f>AVERAGE(J4:J13)</f>
        <v>4.8000000000000004E-3</v>
      </c>
    </row>
    <row r="5" spans="1:14">
      <c r="A5" s="4">
        <v>500</v>
      </c>
      <c r="B5" s="24">
        <v>158</v>
      </c>
      <c r="C5" s="24">
        <v>158</v>
      </c>
      <c r="D5" s="24">
        <f>A5/(B5*C5)</f>
        <v>2.0028841531805799E-2</v>
      </c>
      <c r="F5" s="4">
        <v>2</v>
      </c>
      <c r="G5" s="1">
        <v>10</v>
      </c>
      <c r="H5" s="4">
        <v>13.23</v>
      </c>
      <c r="I5" s="4">
        <v>2</v>
      </c>
      <c r="J5" s="32">
        <f>$I5/$A$4</f>
        <v>4.0000000000000001E-3</v>
      </c>
    </row>
    <row r="6" spans="1:14">
      <c r="F6" s="4">
        <v>3</v>
      </c>
      <c r="G6" s="1">
        <v>10</v>
      </c>
      <c r="H6" s="4">
        <v>0</v>
      </c>
      <c r="I6" s="4">
        <v>1</v>
      </c>
      <c r="J6" s="32">
        <f>$I6/$A$4</f>
        <v>2E-3</v>
      </c>
    </row>
    <row r="7" spans="1:14">
      <c r="A7" s="18" t="s">
        <v>15</v>
      </c>
      <c r="B7" s="18"/>
      <c r="F7" s="4">
        <v>4</v>
      </c>
      <c r="G7" s="1">
        <v>10</v>
      </c>
      <c r="H7" s="4">
        <v>0</v>
      </c>
      <c r="I7" s="4">
        <v>1</v>
      </c>
      <c r="J7" s="32">
        <f>$I7/$A$4</f>
        <v>2E-3</v>
      </c>
    </row>
    <row r="8" spans="1:14">
      <c r="A8" s="13">
        <v>1</v>
      </c>
      <c r="B8" s="14" t="s">
        <v>16</v>
      </c>
      <c r="F8" s="4">
        <v>5</v>
      </c>
      <c r="G8" s="1">
        <v>10</v>
      </c>
      <c r="H8" s="4">
        <v>13.23</v>
      </c>
      <c r="I8" s="4">
        <v>2</v>
      </c>
      <c r="J8" s="32">
        <f>$I8/$A$4</f>
        <v>4.0000000000000001E-3</v>
      </c>
    </row>
    <row r="9" spans="1:14">
      <c r="F9" s="4">
        <v>6</v>
      </c>
      <c r="G9" s="1">
        <v>10</v>
      </c>
      <c r="H9" s="4">
        <v>0</v>
      </c>
      <c r="I9" s="4">
        <v>1</v>
      </c>
      <c r="J9" s="32">
        <v>0.02</v>
      </c>
    </row>
    <row r="10" spans="1:14">
      <c r="F10" s="4">
        <v>7</v>
      </c>
      <c r="G10" s="1">
        <v>10</v>
      </c>
      <c r="H10" s="4">
        <v>13.23</v>
      </c>
      <c r="I10" s="4">
        <v>2</v>
      </c>
      <c r="J10" s="32">
        <f>$I10/$A$4</f>
        <v>4.0000000000000001E-3</v>
      </c>
    </row>
    <row r="11" spans="1:14">
      <c r="F11" s="4">
        <v>8</v>
      </c>
      <c r="G11" s="1">
        <v>10</v>
      </c>
      <c r="H11" s="4">
        <v>25.46</v>
      </c>
      <c r="I11" s="4">
        <v>3</v>
      </c>
      <c r="J11" s="32">
        <f>$I11/$A$4</f>
        <v>6.0000000000000001E-3</v>
      </c>
    </row>
    <row r="12" spans="1:14">
      <c r="F12" s="4">
        <v>9</v>
      </c>
      <c r="G12" s="1">
        <v>10</v>
      </c>
      <c r="H12" s="4">
        <v>0</v>
      </c>
      <c r="I12" s="4">
        <v>1</v>
      </c>
      <c r="J12" s="32">
        <f>$I12/$A$4</f>
        <v>2E-3</v>
      </c>
    </row>
    <row r="13" spans="1:14">
      <c r="F13" s="4">
        <v>10</v>
      </c>
      <c r="G13" s="1">
        <v>10</v>
      </c>
      <c r="H13" s="4">
        <v>0</v>
      </c>
      <c r="I13" s="4">
        <v>1</v>
      </c>
      <c r="J13" s="32">
        <f>$I13/$A$4</f>
        <v>2E-3</v>
      </c>
    </row>
    <row r="14" spans="1:14">
      <c r="H14" s="1"/>
      <c r="K14" s="6"/>
    </row>
    <row r="15" spans="1:14">
      <c r="H15" s="1"/>
      <c r="K15" s="6"/>
    </row>
    <row r="16" spans="1:14" ht="60">
      <c r="A16" s="3" t="s">
        <v>4</v>
      </c>
      <c r="B16" s="3" t="s">
        <v>7</v>
      </c>
      <c r="C16" s="3" t="s">
        <v>8</v>
      </c>
      <c r="D16" s="3" t="s">
        <v>17</v>
      </c>
      <c r="F16" s="3" t="s">
        <v>5</v>
      </c>
      <c r="G16" s="7" t="s">
        <v>6</v>
      </c>
      <c r="H16" s="5" t="s">
        <v>1</v>
      </c>
      <c r="I16" s="5" t="s">
        <v>3</v>
      </c>
      <c r="J16" s="5" t="s">
        <v>2</v>
      </c>
      <c r="L16" s="20" t="s">
        <v>18</v>
      </c>
      <c r="M16" s="20" t="s">
        <v>19</v>
      </c>
      <c r="N16" s="20" t="s">
        <v>9</v>
      </c>
    </row>
    <row r="17" spans="1:14">
      <c r="A17" s="4">
        <v>500</v>
      </c>
      <c r="B17" s="23">
        <v>500</v>
      </c>
      <c r="C17" s="23">
        <v>500</v>
      </c>
      <c r="D17" s="23">
        <f>A17/(B17*C17)</f>
        <v>2E-3</v>
      </c>
      <c r="F17" s="4">
        <v>1</v>
      </c>
      <c r="G17" s="1">
        <v>15</v>
      </c>
      <c r="H17" s="4">
        <v>0</v>
      </c>
      <c r="I17" s="4">
        <v>1</v>
      </c>
      <c r="J17" s="32">
        <f>$I17/$A$4</f>
        <v>2E-3</v>
      </c>
      <c r="L17" s="25">
        <f>AVERAGE(H17:H26)</f>
        <v>27.387</v>
      </c>
      <c r="M17" s="25">
        <f>AVERAGEIF(H17:H26,"&gt;0")</f>
        <v>39.124285714285712</v>
      </c>
      <c r="N17" s="31">
        <f>AVERAGE(J17:J26)</f>
        <v>7.4000000000000012E-3</v>
      </c>
    </row>
    <row r="18" spans="1:14">
      <c r="A18" s="4">
        <v>500</v>
      </c>
      <c r="B18" s="24">
        <v>158</v>
      </c>
      <c r="C18" s="24">
        <v>158</v>
      </c>
      <c r="D18" s="24">
        <f>A18/(B18*C18)</f>
        <v>2.0028841531805799E-2</v>
      </c>
      <c r="F18" s="4">
        <v>2</v>
      </c>
      <c r="G18" s="1">
        <v>15</v>
      </c>
      <c r="H18" s="4">
        <v>86.61</v>
      </c>
      <c r="I18" s="4">
        <v>8</v>
      </c>
      <c r="J18" s="32">
        <f>$I18/$A$4</f>
        <v>1.6E-2</v>
      </c>
    </row>
    <row r="19" spans="1:14">
      <c r="F19" s="4">
        <v>3</v>
      </c>
      <c r="G19" s="1">
        <v>15</v>
      </c>
      <c r="H19" s="4">
        <v>13.23</v>
      </c>
      <c r="I19" s="4">
        <v>2</v>
      </c>
      <c r="J19" s="32">
        <f>$I19/$A$4</f>
        <v>4.0000000000000001E-3</v>
      </c>
    </row>
    <row r="20" spans="1:14">
      <c r="A20" s="18" t="s">
        <v>15</v>
      </c>
      <c r="B20" s="18"/>
      <c r="F20" s="4">
        <v>4</v>
      </c>
      <c r="G20" s="1">
        <v>15</v>
      </c>
      <c r="H20" s="4">
        <v>0</v>
      </c>
      <c r="I20" s="4">
        <v>1</v>
      </c>
      <c r="J20" s="32">
        <f>$I20/$A$4</f>
        <v>2E-3</v>
      </c>
    </row>
    <row r="21" spans="1:14">
      <c r="A21" s="13">
        <v>1</v>
      </c>
      <c r="B21" s="14" t="s">
        <v>16</v>
      </c>
      <c r="F21" s="4">
        <v>5</v>
      </c>
      <c r="G21" s="1">
        <v>15</v>
      </c>
      <c r="H21" s="4">
        <v>54.93</v>
      </c>
      <c r="I21" s="4">
        <v>6</v>
      </c>
      <c r="J21" s="32">
        <f>$I21/$A$4</f>
        <v>1.2E-2</v>
      </c>
    </row>
    <row r="22" spans="1:14">
      <c r="F22" s="4">
        <v>6</v>
      </c>
      <c r="G22" s="1">
        <v>15</v>
      </c>
      <c r="H22" s="4">
        <v>13.23</v>
      </c>
      <c r="I22" s="4">
        <v>2</v>
      </c>
      <c r="J22" s="32">
        <f>$I22/$A$4</f>
        <v>4.0000000000000001E-3</v>
      </c>
    </row>
    <row r="23" spans="1:14">
      <c r="F23" s="4">
        <v>7</v>
      </c>
      <c r="G23" s="1">
        <v>15</v>
      </c>
      <c r="H23" s="4">
        <v>42.7</v>
      </c>
      <c r="I23" s="4">
        <v>7</v>
      </c>
      <c r="J23" s="32">
        <f>$I23/$A$4</f>
        <v>1.4E-2</v>
      </c>
    </row>
    <row r="24" spans="1:14">
      <c r="F24" s="4">
        <v>8</v>
      </c>
      <c r="G24" s="1">
        <v>15</v>
      </c>
      <c r="H24" s="4">
        <v>37.700000000000003</v>
      </c>
      <c r="I24" s="4">
        <v>6</v>
      </c>
      <c r="J24" s="32">
        <f>$I24/$A$4</f>
        <v>1.2E-2</v>
      </c>
    </row>
    <row r="25" spans="1:14">
      <c r="F25" s="4">
        <v>9</v>
      </c>
      <c r="G25" s="1">
        <v>15</v>
      </c>
      <c r="H25" s="4">
        <v>0</v>
      </c>
      <c r="I25" s="4">
        <v>1</v>
      </c>
      <c r="J25" s="32">
        <f>$I25/$A$4</f>
        <v>2E-3</v>
      </c>
    </row>
    <row r="26" spans="1:14">
      <c r="F26" s="4">
        <v>10</v>
      </c>
      <c r="G26" s="1">
        <v>15</v>
      </c>
      <c r="H26" s="4">
        <v>25.47</v>
      </c>
      <c r="I26" s="4">
        <v>3</v>
      </c>
      <c r="J26" s="32">
        <f>$I26/$A$4</f>
        <v>6.0000000000000001E-3</v>
      </c>
    </row>
    <row r="27" spans="1:14">
      <c r="H27" s="33"/>
    </row>
  </sheetData>
  <mergeCells count="3">
    <mergeCell ref="F1:J1"/>
    <mergeCell ref="A7:B7"/>
    <mergeCell ref="A20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2</vt:lpstr>
      <vt:lpstr>5</vt:lpstr>
      <vt:lpstr>10</vt:lpstr>
      <vt:lpstr>30</vt:lpstr>
      <vt:lpstr>50</vt:lpstr>
      <vt:lpstr>80</vt:lpstr>
      <vt:lpstr>100</vt:lpstr>
      <vt:lpstr>200</vt:lpstr>
      <vt:lpstr>500</vt:lpstr>
      <vt:lpstr>1000</vt:lpstr>
      <vt:lpstr>Foglio9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2015-05-31T13:01:24Z</dcterms:modified>
</cp:coreProperties>
</file>