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05" yWindow="-105" windowWidth="19425" windowHeight="11025" activeTab="1"/>
  </bookViews>
  <sheets>
    <sheet name="DB" sheetId="1" r:id="rId1"/>
    <sheet name="Python" sheetId="2" r:id="rId2"/>
  </sheets>
  <definedNames>
    <definedName name="_xlnm._FilterDatabase" localSheetId="0" hidden="1">DB!$A$1:$O$541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7" i="2"/>
  <c r="B456"/>
  <c r="B455"/>
  <c r="B454"/>
  <c r="B453"/>
  <c r="B452"/>
  <c r="B451"/>
  <c r="B450"/>
  <c r="B449"/>
  <c r="B448"/>
  <c r="B447"/>
  <c r="B446"/>
  <c r="B445"/>
  <c r="J375" i="1"/>
  <c r="I375"/>
  <c r="K375" s="1"/>
  <c r="I374"/>
  <c r="J374" s="1"/>
  <c r="K373"/>
  <c r="J373"/>
  <c r="I373"/>
  <c r="I372"/>
  <c r="J372" s="1"/>
  <c r="I371"/>
  <c r="J371" s="1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1"/>
  <c r="F370"/>
  <c r="F369"/>
  <c r="F368"/>
  <c r="F367"/>
  <c r="F374"/>
  <c r="F366"/>
  <c r="F365"/>
  <c r="F364"/>
  <c r="F373"/>
  <c r="F372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1"/>
  <c r="N370"/>
  <c r="N369"/>
  <c r="N368"/>
  <c r="N367"/>
  <c r="N374"/>
  <c r="N366"/>
  <c r="N365"/>
  <c r="N364"/>
  <c r="N373"/>
  <c r="N372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1"/>
  <c r="M370"/>
  <c r="M369"/>
  <c r="M368"/>
  <c r="M367"/>
  <c r="M374"/>
  <c r="M366"/>
  <c r="M365"/>
  <c r="M364"/>
  <c r="M373"/>
  <c r="M372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2"/>
  <c r="M3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1"/>
  <c r="E370"/>
  <c r="E369"/>
  <c r="E368"/>
  <c r="E367"/>
  <c r="E374"/>
  <c r="E366"/>
  <c r="E365"/>
  <c r="E364"/>
  <c r="E373"/>
  <c r="E372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K374" l="1"/>
  <c r="O374" s="1"/>
  <c r="K372"/>
  <c r="O372" s="1"/>
  <c r="K371"/>
  <c r="O371" s="1"/>
  <c r="O173"/>
  <c r="B212" i="2" s="1"/>
  <c r="I332" i="1"/>
  <c r="O332" s="1"/>
  <c r="B407" i="2" s="1"/>
  <c r="I409" i="1"/>
  <c r="O409" s="1"/>
  <c r="B502" i="2" s="1"/>
  <c r="I383" i="1"/>
  <c r="O383" s="1"/>
  <c r="B470" i="2" s="1"/>
  <c r="I226" i="1"/>
  <c r="O226" s="1"/>
  <c r="B277" i="2" s="1"/>
  <c r="I147" i="1"/>
  <c r="O147" s="1"/>
  <c r="B180" i="2" s="1"/>
  <c r="I139" i="1"/>
  <c r="O139" s="1"/>
  <c r="B172" i="2" s="1"/>
  <c r="I110" i="1"/>
  <c r="O110" s="1"/>
  <c r="B137" i="2" s="1"/>
  <c r="I467" i="1"/>
  <c r="O467" s="1"/>
  <c r="B572" i="2" s="1"/>
  <c r="I284" i="1"/>
  <c r="O284" s="1"/>
  <c r="B347" i="2" s="1"/>
  <c r="I199" i="1"/>
  <c r="O199" s="1"/>
  <c r="B244" i="2" s="1"/>
  <c r="I515" i="1"/>
  <c r="O515" s="1"/>
  <c r="B632" i="2" s="1"/>
  <c r="I12" i="1"/>
  <c r="O12" s="1"/>
  <c r="B15" i="2" s="1"/>
  <c r="I358" i="1"/>
  <c r="O358" s="1"/>
  <c r="B439" i="2" s="1"/>
  <c r="K454" i="1"/>
  <c r="O454" s="1"/>
  <c r="B553" i="2" s="1"/>
  <c r="I462" i="1"/>
  <c r="O462" s="1"/>
  <c r="B567" i="2" s="1"/>
  <c r="K45" i="1"/>
  <c r="O45" s="1"/>
  <c r="B54" i="2" s="1"/>
  <c r="O375" i="1"/>
  <c r="I61"/>
  <c r="O61" s="1"/>
  <c r="B76" i="2" s="1"/>
  <c r="I173" i="1"/>
  <c r="I308"/>
  <c r="O308" s="1"/>
  <c r="B377" i="2" s="1"/>
  <c r="I436" i="1"/>
  <c r="O436" s="1"/>
  <c r="B535" i="2" s="1"/>
  <c r="I518" i="1"/>
  <c r="O518" s="1"/>
  <c r="B635" i="2" s="1"/>
  <c r="K343" i="1"/>
  <c r="O343" s="1"/>
  <c r="B418" i="2" s="1"/>
  <c r="I33" i="1"/>
  <c r="O33" s="1"/>
  <c r="B42" i="2" s="1"/>
  <c r="I168" i="1"/>
  <c r="O168" s="1"/>
  <c r="B207" i="2" s="1"/>
  <c r="I303" i="1"/>
  <c r="O303" s="1"/>
  <c r="B372" i="2" s="1"/>
  <c r="K296" i="1"/>
  <c r="O296" s="1"/>
  <c r="B359" i="2" s="1"/>
  <c r="I495" i="1"/>
  <c r="O495" s="1"/>
  <c r="B606" i="2" s="1"/>
  <c r="K244" i="1"/>
  <c r="O244" s="1"/>
  <c r="B295" i="2" s="1"/>
  <c r="I7" i="1"/>
  <c r="O7" s="1"/>
  <c r="B10" i="2" s="1"/>
  <c r="I142" i="1"/>
  <c r="O142" s="1"/>
  <c r="B175" i="2" s="1"/>
  <c r="I279" i="1"/>
  <c r="O279" s="1"/>
  <c r="B342" i="2" s="1"/>
  <c r="I361" i="1"/>
  <c r="O361" s="1"/>
  <c r="B442" i="2" s="1"/>
  <c r="I492" i="1"/>
  <c r="O492" s="1"/>
  <c r="B603" i="2" s="1"/>
  <c r="K213" i="1"/>
  <c r="O213" s="1"/>
  <c r="B258" i="2" s="1"/>
  <c r="K538" i="1"/>
  <c r="O538" s="1"/>
  <c r="B655" i="2" s="1"/>
  <c r="I254" i="1"/>
  <c r="O254" s="1"/>
  <c r="B311" i="2" s="1"/>
  <c r="I470" i="1"/>
  <c r="O470" s="1"/>
  <c r="B575" i="2" s="1"/>
  <c r="K162" i="1"/>
  <c r="O162" s="1"/>
  <c r="B195" i="2" s="1"/>
  <c r="K504" i="1"/>
  <c r="O504" s="1"/>
  <c r="B615" i="2" s="1"/>
  <c r="I113" i="1"/>
  <c r="O113" s="1"/>
  <c r="B140" i="2" s="1"/>
  <c r="I353" i="1"/>
  <c r="O353" s="1"/>
  <c r="B434" i="2" s="1"/>
  <c r="K130" i="1"/>
  <c r="O130" s="1"/>
  <c r="B157" i="2" s="1"/>
  <c r="K75" i="1"/>
  <c r="O75" s="1"/>
  <c r="B90" i="2" s="1"/>
  <c r="K426" i="1"/>
  <c r="O426" s="1"/>
  <c r="B519" i="2" s="1"/>
  <c r="I88" i="1"/>
  <c r="O88" s="1"/>
  <c r="B109" i="2" s="1"/>
  <c r="I194" i="1"/>
  <c r="O194" s="1"/>
  <c r="B239" i="2" s="1"/>
  <c r="I311" i="1"/>
  <c r="O311" s="1"/>
  <c r="B380" i="2" s="1"/>
  <c r="I437" i="1"/>
  <c r="O437" s="1"/>
  <c r="B536" i="2" s="1"/>
  <c r="J108" i="1"/>
  <c r="O108" s="1"/>
  <c r="B135" i="2" s="1"/>
  <c r="K46" i="1"/>
  <c r="O46" s="1"/>
  <c r="B55" i="2" s="1"/>
  <c r="K131" i="1"/>
  <c r="O131" s="1"/>
  <c r="B158" i="2" s="1"/>
  <c r="K214" i="1"/>
  <c r="O214" s="1"/>
  <c r="B259" i="2" s="1"/>
  <c r="K297" i="1"/>
  <c r="O297" s="1"/>
  <c r="B360" i="2" s="1"/>
  <c r="K376" i="1"/>
  <c r="O376" s="1"/>
  <c r="K455"/>
  <c r="O455" s="1"/>
  <c r="B554" i="2" s="1"/>
  <c r="K539" i="1"/>
  <c r="O539" s="1"/>
  <c r="B656" i="2" s="1"/>
  <c r="I28" i="1"/>
  <c r="O28" s="1"/>
  <c r="B37" i="2" s="1"/>
  <c r="I58" i="1"/>
  <c r="O58" s="1"/>
  <c r="B73" i="2" s="1"/>
  <c r="I89" i="1"/>
  <c r="O89" s="1"/>
  <c r="B110" i="2" s="1"/>
  <c r="J140" i="1"/>
  <c r="O140" s="1"/>
  <c r="B173" i="2" s="1"/>
  <c r="J171" i="1"/>
  <c r="O171" s="1"/>
  <c r="B210" i="2" s="1"/>
  <c r="I221" i="1"/>
  <c r="O221" s="1"/>
  <c r="B272" i="2" s="1"/>
  <c r="I251" i="1"/>
  <c r="O251" s="1"/>
  <c r="B308" i="2" s="1"/>
  <c r="I280" i="1"/>
  <c r="O280" s="1"/>
  <c r="B343" i="2" s="1"/>
  <c r="J309" i="1"/>
  <c r="O309" s="1"/>
  <c r="B378" i="2" s="1"/>
  <c r="J356" i="1"/>
  <c r="O356" s="1"/>
  <c r="B437" i="2" s="1"/>
  <c r="I386" i="1"/>
  <c r="O386" s="1"/>
  <c r="B473" i="2" s="1"/>
  <c r="I433" i="1"/>
  <c r="O433" s="1"/>
  <c r="B532" i="2" s="1"/>
  <c r="I463" i="1"/>
  <c r="O463" s="1"/>
  <c r="B568" i="2" s="1"/>
  <c r="J493" i="1"/>
  <c r="O493" s="1"/>
  <c r="B604" i="2" s="1"/>
  <c r="J521" i="1"/>
  <c r="O521" s="1"/>
  <c r="B638" i="2" s="1"/>
  <c r="J220" i="1"/>
  <c r="O220" s="1"/>
  <c r="B271" i="2" s="1"/>
  <c r="J486" i="1"/>
  <c r="O486" s="1"/>
  <c r="B597" i="2" s="1"/>
  <c r="I99" i="1"/>
  <c r="O99" s="1"/>
  <c r="B120" i="2" s="1"/>
  <c r="I184" i="1"/>
  <c r="O184" s="1"/>
  <c r="B223" i="2" s="1"/>
  <c r="I290" i="1"/>
  <c r="O290" s="1"/>
  <c r="B353" i="2" s="1"/>
  <c r="I389" i="1"/>
  <c r="O389" s="1"/>
  <c r="B476" i="2" s="1"/>
  <c r="I477" i="1"/>
  <c r="O477" s="1"/>
  <c r="B582" i="2" s="1"/>
  <c r="K64" i="1"/>
  <c r="O64" s="1"/>
  <c r="B79" i="2" s="1"/>
  <c r="K151" i="1"/>
  <c r="O151" s="1"/>
  <c r="B184" i="2" s="1"/>
  <c r="K236" i="1"/>
  <c r="O236" s="1"/>
  <c r="B287" i="2" s="1"/>
  <c r="K338" i="1"/>
  <c r="O338" s="1"/>
  <c r="B413" i="2" s="1"/>
  <c r="K423" i="1"/>
  <c r="O423" s="1"/>
  <c r="B516" i="2" s="1"/>
  <c r="K531" i="1"/>
  <c r="O531" s="1"/>
  <c r="B648" i="2" s="1"/>
  <c r="J13" i="1"/>
  <c r="O13" s="1"/>
  <c r="B16" i="2" s="1"/>
  <c r="J56" i="1"/>
  <c r="O56" s="1"/>
  <c r="B71" i="2" s="1"/>
  <c r="I169" i="1"/>
  <c r="O169" s="1"/>
  <c r="B208" i="2" s="1"/>
  <c r="J200" i="1"/>
  <c r="O200" s="1"/>
  <c r="B245" i="2" s="1"/>
  <c r="J249" i="1"/>
  <c r="O249" s="1"/>
  <c r="B306" i="2" s="1"/>
  <c r="I354" i="1"/>
  <c r="O354" s="1"/>
  <c r="B435" i="2" s="1"/>
  <c r="J384" i="1"/>
  <c r="O384" s="1"/>
  <c r="B471" i="2" s="1"/>
  <c r="J415" i="1"/>
  <c r="O415" s="1"/>
  <c r="B508" i="2" s="1"/>
  <c r="I519" i="1"/>
  <c r="O519" s="1"/>
  <c r="B636" i="2" s="1"/>
  <c r="K193" i="1"/>
  <c r="O193" s="1"/>
  <c r="B238" i="2" s="1"/>
  <c r="K459" i="1"/>
  <c r="O459" s="1"/>
  <c r="B564" i="2" s="1"/>
  <c r="I96" i="1"/>
  <c r="O96" s="1"/>
  <c r="B117" i="2" s="1"/>
  <c r="I181" i="1"/>
  <c r="O181" s="1"/>
  <c r="B220" i="2" s="1"/>
  <c r="I287" i="1"/>
  <c r="O287" s="1"/>
  <c r="B350" i="2" s="1"/>
  <c r="I368" i="1"/>
  <c r="O368" s="1"/>
  <c r="I474"/>
  <c r="O474" s="1"/>
  <c r="B579" i="2" s="1"/>
  <c r="K41" i="1"/>
  <c r="O41" s="1"/>
  <c r="B50" i="2" s="1"/>
  <c r="K129" i="1"/>
  <c r="O129" s="1"/>
  <c r="B156" i="2" s="1"/>
  <c r="K233" i="1"/>
  <c r="O233" s="1"/>
  <c r="B284" i="2" s="1"/>
  <c r="K335" i="1"/>
  <c r="O335" s="1"/>
  <c r="B410" i="2" s="1"/>
  <c r="K420" i="1"/>
  <c r="O420" s="1"/>
  <c r="B513" i="2" s="1"/>
  <c r="K528" i="1"/>
  <c r="O528" s="1"/>
  <c r="B645" i="2" s="1"/>
  <c r="J189" i="1"/>
  <c r="O189" s="1"/>
  <c r="B228" i="2" s="1"/>
  <c r="J116" i="1"/>
  <c r="O116" s="1"/>
  <c r="B143" i="2" s="1"/>
  <c r="J490" i="1"/>
  <c r="O490" s="1"/>
  <c r="B601" i="2" s="1"/>
  <c r="I91" i="1"/>
  <c r="O91" s="1"/>
  <c r="B112" i="2" s="1"/>
  <c r="K124" i="1"/>
  <c r="O124" s="1"/>
  <c r="B151" i="2" s="1"/>
  <c r="J43" i="1"/>
  <c r="O43" s="1"/>
  <c r="B52" i="2" s="1"/>
  <c r="J104" i="1"/>
  <c r="O104" s="1"/>
  <c r="B125" i="2" s="1"/>
  <c r="J272" i="1"/>
  <c r="O272" s="1"/>
  <c r="B329" i="2" s="1"/>
  <c r="J349" i="1"/>
  <c r="O349" s="1"/>
  <c r="B424" i="2" s="1"/>
  <c r="J452" i="1"/>
  <c r="O452" s="1"/>
  <c r="B551" i="2" s="1"/>
  <c r="J536" i="1"/>
  <c r="O536" s="1"/>
  <c r="B653" i="2" s="1"/>
  <c r="I54" i="1"/>
  <c r="O54" s="1"/>
  <c r="B69" i="2" s="1"/>
  <c r="J86" i="1"/>
  <c r="O86" s="1"/>
  <c r="B107" i="2" s="1"/>
  <c r="I230" i="1"/>
  <c r="O230" s="1"/>
  <c r="B281" i="2" s="1"/>
  <c r="J277" i="1"/>
  <c r="O277" s="1"/>
  <c r="B340" i="2" s="1"/>
  <c r="J306" i="1"/>
  <c r="O306" s="1"/>
  <c r="B375" i="2" s="1"/>
  <c r="I413" i="1"/>
  <c r="O413" s="1"/>
  <c r="B506" i="2" s="1"/>
  <c r="J460" i="1"/>
  <c r="O460" s="1"/>
  <c r="B565" i="2" s="1"/>
  <c r="J165" i="1"/>
  <c r="O165" s="1"/>
  <c r="B204" i="2" s="1"/>
  <c r="J431" i="1"/>
  <c r="O431" s="1"/>
  <c r="B530" i="2" s="1"/>
  <c r="I176" i="1"/>
  <c r="O176" s="1"/>
  <c r="B215" i="2" s="1"/>
  <c r="I263" i="1"/>
  <c r="O263" s="1"/>
  <c r="B320" i="2" s="1"/>
  <c r="I364" i="1"/>
  <c r="O364" s="1"/>
  <c r="I448"/>
  <c r="O448" s="1"/>
  <c r="B547" i="2" s="1"/>
  <c r="K36" i="1"/>
  <c r="O36" s="1"/>
  <c r="B45" i="2" s="1"/>
  <c r="K209" i="1"/>
  <c r="O209" s="1"/>
  <c r="B254" i="2" s="1"/>
  <c r="K314" i="1"/>
  <c r="O314" s="1"/>
  <c r="B383" i="2" s="1"/>
  <c r="K397" i="1"/>
  <c r="O397" s="1"/>
  <c r="B484" i="2" s="1"/>
  <c r="K523" i="1"/>
  <c r="O523" s="1"/>
  <c r="B640" i="2" s="1"/>
  <c r="J22" i="1"/>
  <c r="O22" s="1"/>
  <c r="B25" i="2" s="1"/>
  <c r="J101" i="1"/>
  <c r="O101" s="1"/>
  <c r="B122" i="2" s="1"/>
  <c r="J186" i="1"/>
  <c r="O186" s="1"/>
  <c r="B225" i="2" s="1"/>
  <c r="J269" i="1"/>
  <c r="O269" s="1"/>
  <c r="B326" i="2" s="1"/>
  <c r="J346" i="1"/>
  <c r="O346" s="1"/>
  <c r="B421" i="2" s="1"/>
  <c r="J429" i="1"/>
  <c r="O429" s="1"/>
  <c r="B522" i="2" s="1"/>
  <c r="J507" i="1"/>
  <c r="O507" s="1"/>
  <c r="B618" i="2" s="1"/>
  <c r="J10" i="1"/>
  <c r="O10" s="1"/>
  <c r="B13" i="2" s="1"/>
  <c r="I53" i="1"/>
  <c r="O53" s="1"/>
  <c r="B68" i="2" s="1"/>
  <c r="I85" i="1"/>
  <c r="O85" s="1"/>
  <c r="B106" i="2" s="1"/>
  <c r="I114" i="1"/>
  <c r="O114" s="1"/>
  <c r="B141" i="2" s="1"/>
  <c r="J148" i="1"/>
  <c r="O148" s="1"/>
  <c r="B181" i="2" s="1"/>
  <c r="J197" i="1"/>
  <c r="O197" s="1"/>
  <c r="B242" i="2" s="1"/>
  <c r="I229" i="1"/>
  <c r="O229" s="1"/>
  <c r="B280" i="2" s="1"/>
  <c r="I259" i="1"/>
  <c r="O259" s="1"/>
  <c r="B316" i="2" s="1"/>
  <c r="I304" i="1"/>
  <c r="O304" s="1"/>
  <c r="B373" i="2" s="1"/>
  <c r="J333" i="1"/>
  <c r="O333" s="1"/>
  <c r="B408" i="2" s="1"/>
  <c r="J381" i="1"/>
  <c r="O381" s="1"/>
  <c r="B468" i="2" s="1"/>
  <c r="I412" i="1"/>
  <c r="O412" s="1"/>
  <c r="B505" i="2" s="1"/>
  <c r="I441" i="1"/>
  <c r="O441" s="1"/>
  <c r="B540" i="2" s="1"/>
  <c r="I488" i="1"/>
  <c r="O488" s="1"/>
  <c r="B599" i="2" s="1"/>
  <c r="J516" i="1"/>
  <c r="O516" s="1"/>
  <c r="B633" i="2" s="1"/>
  <c r="K137" i="1"/>
  <c r="O137" s="1"/>
  <c r="B170" i="2" s="1"/>
  <c r="K405" i="1"/>
  <c r="O405" s="1"/>
  <c r="B498" i="2" s="1"/>
  <c r="I69" i="1"/>
  <c r="O69" s="1"/>
  <c r="B84" i="2" s="1"/>
  <c r="I156" i="1"/>
  <c r="O156" s="1"/>
  <c r="B189" i="2" s="1"/>
  <c r="I260" i="1"/>
  <c r="O260" s="1"/>
  <c r="B317" i="2" s="1"/>
  <c r="I363" i="1"/>
  <c r="O363" s="1"/>
  <c r="B444" i="2" s="1"/>
  <c r="I445" i="1"/>
  <c r="O445" s="1"/>
  <c r="B544" i="2" s="1"/>
  <c r="K17" i="1"/>
  <c r="O17" s="1"/>
  <c r="B20" i="2" s="1"/>
  <c r="K121" i="1"/>
  <c r="O121" s="1"/>
  <c r="B148" i="2" s="1"/>
  <c r="K206" i="1"/>
  <c r="O206" s="1"/>
  <c r="B251" i="2" s="1"/>
  <c r="K295" i="1"/>
  <c r="O295" s="1"/>
  <c r="B358" i="2" s="1"/>
  <c r="K394" i="1"/>
  <c r="O394" s="1"/>
  <c r="B481" i="2" s="1"/>
  <c r="K501" i="1"/>
  <c r="O501" s="1"/>
  <c r="B612" i="2" s="1"/>
  <c r="K76" i="1"/>
  <c r="O76" s="1"/>
  <c r="B91" i="2" s="1"/>
  <c r="K163" i="1"/>
  <c r="O163" s="1"/>
  <c r="B196" i="2" s="1"/>
  <c r="K267" i="1"/>
  <c r="O267" s="1"/>
  <c r="B324" i="2" s="1"/>
  <c r="K344" i="1"/>
  <c r="O344" s="1"/>
  <c r="B419" i="2" s="1"/>
  <c r="K427" i="1"/>
  <c r="O427" s="1"/>
  <c r="B520" i="2" s="1"/>
  <c r="K505" i="1"/>
  <c r="O505" s="1"/>
  <c r="B616" i="2" s="1"/>
  <c r="I8" i="1"/>
  <c r="O8" s="1"/>
  <c r="B11" i="2" s="1"/>
  <c r="J34" i="1"/>
  <c r="O34" s="1"/>
  <c r="B43" i="2" s="1"/>
  <c r="J83" i="1"/>
  <c r="O83" s="1"/>
  <c r="B104" i="2" s="1"/>
  <c r="I195" i="1"/>
  <c r="O195" s="1"/>
  <c r="B240" i="2" s="1"/>
  <c r="J227" i="1"/>
  <c r="O227" s="1"/>
  <c r="B278" i="2" s="1"/>
  <c r="J257" i="1"/>
  <c r="O257" s="1"/>
  <c r="B314" i="2" s="1"/>
  <c r="I362" i="1"/>
  <c r="O362" s="1"/>
  <c r="B443" i="2" s="1"/>
  <c r="J410" i="1"/>
  <c r="O410" s="1"/>
  <c r="B503" i="2" s="1"/>
  <c r="J439" i="1"/>
  <c r="O439" s="1"/>
  <c r="B538" i="2" s="1"/>
  <c r="J81" i="1"/>
  <c r="O81" s="1"/>
  <c r="B102" i="2" s="1"/>
  <c r="J352" i="1"/>
  <c r="O352" s="1"/>
  <c r="B433" i="2" s="1"/>
  <c r="I62" i="1"/>
  <c r="O62" s="1"/>
  <c r="B77" i="2" s="1"/>
  <c r="J111" i="1"/>
  <c r="O111" s="1"/>
  <c r="B138" i="2" s="1"/>
  <c r="J145" i="1"/>
  <c r="O145" s="1"/>
  <c r="B178" i="2" s="1"/>
  <c r="I255" i="1"/>
  <c r="O255" s="1"/>
  <c r="B312" i="2" s="1"/>
  <c r="J285" i="1"/>
  <c r="O285" s="1"/>
  <c r="B348" i="2" s="1"/>
  <c r="J330" i="1"/>
  <c r="O330" s="1"/>
  <c r="B405" i="2" s="1"/>
  <c r="J468" i="1"/>
  <c r="O468" s="1"/>
  <c r="B573" i="2" s="1"/>
  <c r="J513" i="1"/>
  <c r="O513" s="1"/>
  <c r="B630" i="2" s="1"/>
  <c r="K78" i="1"/>
  <c r="O78" s="1"/>
  <c r="B99" i="2" s="1"/>
  <c r="K327" i="1"/>
  <c r="O327" s="1"/>
  <c r="B402" i="2" s="1"/>
  <c r="J73" i="1"/>
  <c r="O73" s="1"/>
  <c r="B88" i="2" s="1"/>
  <c r="J160" i="1"/>
  <c r="O160" s="1"/>
  <c r="B193" i="2" s="1"/>
  <c r="J242" i="1"/>
  <c r="O242" s="1"/>
  <c r="B293" i="2" s="1"/>
  <c r="J322" i="1"/>
  <c r="O322" s="1"/>
  <c r="B391" i="2" s="1"/>
  <c r="J403" i="1"/>
  <c r="O403" s="1"/>
  <c r="B490" i="2" s="1"/>
  <c r="J482" i="1"/>
  <c r="O482" s="1"/>
  <c r="B587" i="2" s="1"/>
  <c r="I5" i="1"/>
  <c r="O5" s="1"/>
  <c r="B8" i="2" s="1"/>
  <c r="J31" i="1"/>
  <c r="O31" s="1"/>
  <c r="B40" i="2" s="1"/>
  <c r="I143" i="1"/>
  <c r="O143" s="1"/>
  <c r="B176" i="2" s="1"/>
  <c r="J174" i="1"/>
  <c r="O174" s="1"/>
  <c r="B213" i="2" s="1"/>
  <c r="J224" i="1"/>
  <c r="O224" s="1"/>
  <c r="B275" i="2" s="1"/>
  <c r="I328" i="1"/>
  <c r="O328" s="1"/>
  <c r="B403" i="2" s="1"/>
  <c r="J359" i="1"/>
  <c r="O359" s="1"/>
  <c r="B440" i="2" s="1"/>
  <c r="J407" i="1"/>
  <c r="O407" s="1"/>
  <c r="B500" i="2" s="1"/>
  <c r="I496" i="1"/>
  <c r="O496" s="1"/>
  <c r="B607" i="2" s="1"/>
  <c r="J26" i="1"/>
  <c r="O26" s="1"/>
  <c r="B35" i="2" s="1"/>
  <c r="J300" i="1"/>
  <c r="O300" s="1"/>
  <c r="B369" i="2" s="1"/>
  <c r="J48" i="1"/>
  <c r="O48" s="1"/>
  <c r="B57" i="2" s="1"/>
  <c r="J133" i="1"/>
  <c r="O133" s="1"/>
  <c r="B160" i="2" s="1"/>
  <c r="J216" i="1"/>
  <c r="O216" s="1"/>
  <c r="B261" i="2" s="1"/>
  <c r="J319" i="1"/>
  <c r="O319" s="1"/>
  <c r="B388" i="2" s="1"/>
  <c r="J400" i="1"/>
  <c r="O400" s="1"/>
  <c r="B487" i="2" s="1"/>
  <c r="J479" i="1"/>
  <c r="O479" s="1"/>
  <c r="B584" i="2" s="1"/>
  <c r="J541" i="1"/>
  <c r="O541" s="1"/>
  <c r="B658" i="2" s="1"/>
  <c r="I29" i="1"/>
  <c r="O29" s="1"/>
  <c r="B38" i="2" s="1"/>
  <c r="J59" i="1"/>
  <c r="O59" s="1"/>
  <c r="B74" i="2" s="1"/>
  <c r="I222" i="1"/>
  <c r="O222" s="1"/>
  <c r="B273" i="2" s="1"/>
  <c r="J252" i="1"/>
  <c r="O252" s="1"/>
  <c r="B309" i="2" s="1"/>
  <c r="J282" i="1"/>
  <c r="O282" s="1"/>
  <c r="B345" i="2" s="1"/>
  <c r="I387" i="1"/>
  <c r="O387" s="1"/>
  <c r="B474" i="2" s="1"/>
  <c r="J434" i="1"/>
  <c r="O434" s="1"/>
  <c r="B533" i="2" s="1"/>
  <c r="J465" i="1"/>
  <c r="O465" s="1"/>
  <c r="B570" i="2" s="1"/>
  <c r="K3" i="1"/>
  <c r="O3" s="1"/>
  <c r="B6" i="2" s="1"/>
  <c r="K275" i="1"/>
  <c r="O275" s="1"/>
  <c r="B338" i="2" s="1"/>
  <c r="K102" i="1"/>
  <c r="O102" s="1"/>
  <c r="B123" i="2" s="1"/>
  <c r="K217" i="1"/>
  <c r="O217" s="1"/>
  <c r="B262" i="2" s="1"/>
  <c r="K401" i="1"/>
  <c r="O401" s="1"/>
  <c r="B488" i="2" s="1"/>
  <c r="K450" i="1"/>
  <c r="O450" s="1"/>
  <c r="B549" i="2" s="1"/>
  <c r="K480" i="1"/>
  <c r="O480" s="1"/>
  <c r="B585" i="2" s="1"/>
  <c r="K508" i="1"/>
  <c r="O508" s="1"/>
  <c r="B619" i="2" s="1"/>
  <c r="J9" i="1"/>
  <c r="O9" s="1"/>
  <c r="B12" i="2" s="1"/>
  <c r="J30" i="1"/>
  <c r="O30" s="1"/>
  <c r="B39" i="2" s="1"/>
  <c r="J55" i="1"/>
  <c r="O55" s="1"/>
  <c r="B70" i="2" s="1"/>
  <c r="J115" i="1"/>
  <c r="O115" s="1"/>
  <c r="B142" i="2" s="1"/>
  <c r="J196" i="1"/>
  <c r="O196" s="1"/>
  <c r="B241" i="2" s="1"/>
  <c r="J248" i="1"/>
  <c r="O248" s="1"/>
  <c r="B305" i="2" s="1"/>
  <c r="J256" i="1"/>
  <c r="O256" s="1"/>
  <c r="B313" i="2" s="1"/>
  <c r="J281" i="1"/>
  <c r="O281" s="1"/>
  <c r="B344" i="2" s="1"/>
  <c r="J329" i="1"/>
  <c r="O329" s="1"/>
  <c r="B404" i="2" s="1"/>
  <c r="J355" i="1"/>
  <c r="O355" s="1"/>
  <c r="B436" i="2" s="1"/>
  <c r="J380" i="1"/>
  <c r="O380" s="1"/>
  <c r="B467" i="2" s="1"/>
  <c r="J388" i="1"/>
  <c r="O388" s="1"/>
  <c r="B475" i="2" s="1"/>
  <c r="J414" i="1"/>
  <c r="O414" s="1"/>
  <c r="B507" i="2" s="1"/>
  <c r="J438" i="1"/>
  <c r="O438" s="1"/>
  <c r="B537" i="2" s="1"/>
  <c r="J464" i="1"/>
  <c r="O464" s="1"/>
  <c r="B569" i="2" s="1"/>
  <c r="J489" i="1"/>
  <c r="O489" s="1"/>
  <c r="B600" i="2" s="1"/>
  <c r="J512" i="1"/>
  <c r="O512" s="1"/>
  <c r="B629" i="2" s="1"/>
  <c r="J520" i="1"/>
  <c r="O520" s="1"/>
  <c r="B637" i="2" s="1"/>
  <c r="K106" i="1"/>
  <c r="O106" s="1"/>
  <c r="B133" i="2" s="1"/>
  <c r="K166" i="1"/>
  <c r="O166" s="1"/>
  <c r="B205" i="2" s="1"/>
  <c r="K245" i="1"/>
  <c r="O245" s="1"/>
  <c r="B302" i="2" s="1"/>
  <c r="K301" i="1"/>
  <c r="O301" s="1"/>
  <c r="B370" i="2" s="1"/>
  <c r="K377" i="1"/>
  <c r="O377" s="1"/>
  <c r="B464" i="2" s="1"/>
  <c r="K432" i="1"/>
  <c r="O432" s="1"/>
  <c r="B531" i="2" s="1"/>
  <c r="K487" i="1"/>
  <c r="O487" s="1"/>
  <c r="B598" i="2" s="1"/>
  <c r="K15" i="1"/>
  <c r="O15" s="1"/>
  <c r="B18" i="2" s="1"/>
  <c r="I39" i="1"/>
  <c r="O39" s="1"/>
  <c r="B48" i="2" s="1"/>
  <c r="I67" i="1"/>
  <c r="O67" s="1"/>
  <c r="B82" i="2" s="1"/>
  <c r="I94" i="1"/>
  <c r="O94" s="1"/>
  <c r="B115" i="2" s="1"/>
  <c r="I119" i="1"/>
  <c r="O119" s="1"/>
  <c r="B146" i="2" s="1"/>
  <c r="I127" i="1"/>
  <c r="O127" s="1"/>
  <c r="B154" i="2" s="1"/>
  <c r="I154" i="1"/>
  <c r="O154" s="1"/>
  <c r="B187" i="2" s="1"/>
  <c r="I179" i="1"/>
  <c r="O179" s="1"/>
  <c r="B218" i="2" s="1"/>
  <c r="I204" i="1"/>
  <c r="O204" s="1"/>
  <c r="B249" i="2" s="1"/>
  <c r="I231" i="1"/>
  <c r="O231" s="1"/>
  <c r="B282" i="2" s="1"/>
  <c r="I239" i="1"/>
  <c r="O239" s="1"/>
  <c r="B290" i="2" s="1"/>
  <c r="I266" i="1"/>
  <c r="O266" s="1"/>
  <c r="B323" i="2" s="1"/>
  <c r="I293" i="1"/>
  <c r="O293" s="1"/>
  <c r="B356" i="2" s="1"/>
  <c r="I317" i="1"/>
  <c r="O317" s="1"/>
  <c r="B386" i="2" s="1"/>
  <c r="I341" i="1"/>
  <c r="O341" s="1"/>
  <c r="B416" i="2" s="1"/>
  <c r="I392" i="1"/>
  <c r="O392" s="1"/>
  <c r="B479" i="2" s="1"/>
  <c r="I418" i="1"/>
  <c r="O418" s="1"/>
  <c r="B511" i="2" s="1"/>
  <c r="I443" i="1"/>
  <c r="O443" s="1"/>
  <c r="B542" i="2" s="1"/>
  <c r="I472" i="1"/>
  <c r="O472" s="1"/>
  <c r="B577" i="2" s="1"/>
  <c r="I499" i="1"/>
  <c r="O499" s="1"/>
  <c r="B610" i="2" s="1"/>
  <c r="I526" i="1"/>
  <c r="O526" s="1"/>
  <c r="B643" i="2" s="1"/>
  <c r="I534" i="1"/>
  <c r="O534" s="1"/>
  <c r="B651" i="2" s="1"/>
  <c r="J23" i="1"/>
  <c r="O23" s="1"/>
  <c r="B26" i="2" s="1"/>
  <c r="J49" i="1"/>
  <c r="O49" s="1"/>
  <c r="B58" i="2" s="1"/>
  <c r="J134" i="1"/>
  <c r="O134" s="1"/>
  <c r="B161" i="2" s="1"/>
  <c r="J187" i="1"/>
  <c r="O187" s="1"/>
  <c r="B226" i="2" s="1"/>
  <c r="J270" i="1"/>
  <c r="O270" s="1"/>
  <c r="B327" i="2" s="1"/>
  <c r="J320" i="1"/>
  <c r="O320" s="1"/>
  <c r="B389" i="2" s="1"/>
  <c r="J347" i="1"/>
  <c r="O347" s="1"/>
  <c r="B422" i="2" s="1"/>
  <c r="I82" i="1"/>
  <c r="O82" s="1"/>
  <c r="B103" i="2" s="1"/>
  <c r="I90" i="1"/>
  <c r="O90" s="1"/>
  <c r="B111" i="2" s="1"/>
  <c r="I144" i="1"/>
  <c r="O144" s="1"/>
  <c r="B177" i="2" s="1"/>
  <c r="I170" i="1"/>
  <c r="O170" s="1"/>
  <c r="B209" i="2" s="1"/>
  <c r="I223" i="1"/>
  <c r="O223" s="1"/>
  <c r="B274" i="2" s="1"/>
  <c r="I305" i="1"/>
  <c r="O305" s="1"/>
  <c r="B374" i="2" s="1"/>
  <c r="J27" i="1"/>
  <c r="O27" s="1"/>
  <c r="B36" i="2" s="1"/>
  <c r="I38" i="1"/>
  <c r="O38" s="1"/>
  <c r="B47" i="2" s="1"/>
  <c r="I66" i="1"/>
  <c r="O66" s="1"/>
  <c r="B81" i="2" s="1"/>
  <c r="I93" i="1"/>
  <c r="O93" s="1"/>
  <c r="B114" i="2" s="1"/>
  <c r="I118" i="1"/>
  <c r="O118" s="1"/>
  <c r="B145" i="2" s="1"/>
  <c r="I126" i="1"/>
  <c r="O126" s="1"/>
  <c r="B153" i="2" s="1"/>
  <c r="I153" i="1"/>
  <c r="O153" s="1"/>
  <c r="B186" i="2" s="1"/>
  <c r="I178" i="1"/>
  <c r="O178" s="1"/>
  <c r="B217" i="2" s="1"/>
  <c r="I203" i="1"/>
  <c r="O203" s="1"/>
  <c r="B248" i="2" s="1"/>
  <c r="I211" i="1"/>
  <c r="O211" s="1"/>
  <c r="B256" i="2" s="1"/>
  <c r="I238" i="1"/>
  <c r="O238" s="1"/>
  <c r="B289" i="2" s="1"/>
  <c r="I265" i="1"/>
  <c r="O265" s="1"/>
  <c r="B322" i="2" s="1"/>
  <c r="I292" i="1"/>
  <c r="O292" s="1"/>
  <c r="B355" i="2" s="1"/>
  <c r="I316" i="1"/>
  <c r="O316" s="1"/>
  <c r="B385" i="2" s="1"/>
  <c r="I340" i="1"/>
  <c r="O340" s="1"/>
  <c r="B415" i="2" s="1"/>
  <c r="I366" i="1"/>
  <c r="O366" s="1"/>
  <c r="I391"/>
  <c r="O391" s="1"/>
  <c r="B478" i="2" s="1"/>
  <c r="I417" i="1"/>
  <c r="O417" s="1"/>
  <c r="B510" i="2" s="1"/>
  <c r="I442" i="1"/>
  <c r="O442" s="1"/>
  <c r="B541" i="2" s="1"/>
  <c r="I471" i="1"/>
  <c r="O471" s="1"/>
  <c r="B576" i="2" s="1"/>
  <c r="I498" i="1"/>
  <c r="O498" s="1"/>
  <c r="B609" i="2" s="1"/>
  <c r="I525" i="1"/>
  <c r="O525" s="1"/>
  <c r="B642" i="2" s="1"/>
  <c r="I533" i="1"/>
  <c r="O533" s="1"/>
  <c r="B650" i="2" s="1"/>
  <c r="K44" i="1"/>
  <c r="O44" s="1"/>
  <c r="B53" i="2" s="1"/>
  <c r="K74" i="1"/>
  <c r="O74" s="1"/>
  <c r="B89" i="2" s="1"/>
  <c r="K105" i="1"/>
  <c r="O105" s="1"/>
  <c r="B126" i="2" s="1"/>
  <c r="K161" i="1"/>
  <c r="O161" s="1"/>
  <c r="B194" i="2" s="1"/>
  <c r="K212" i="1"/>
  <c r="O212" s="1"/>
  <c r="B257" i="2" s="1"/>
  <c r="K243" i="1"/>
  <c r="O243" s="1"/>
  <c r="B294" i="2" s="1"/>
  <c r="K273" i="1"/>
  <c r="O273" s="1"/>
  <c r="B330" i="2" s="1"/>
  <c r="K323" i="1"/>
  <c r="O323" s="1"/>
  <c r="B392" i="2" s="1"/>
  <c r="K425" i="1"/>
  <c r="O425" s="1"/>
  <c r="B518" i="2" s="1"/>
  <c r="K453" i="1"/>
  <c r="O453" s="1"/>
  <c r="B552" i="2" s="1"/>
  <c r="K483" i="1"/>
  <c r="O483" s="1"/>
  <c r="B588" i="2" s="1"/>
  <c r="K537" i="1"/>
  <c r="O537" s="1"/>
  <c r="B654" i="2" s="1"/>
  <c r="J2" i="1"/>
  <c r="O2" s="1"/>
  <c r="B5" i="2" s="1"/>
  <c r="K52" i="1"/>
  <c r="O52" s="1"/>
  <c r="B67" i="2" s="1"/>
  <c r="K136" i="1"/>
  <c r="O136" s="1"/>
  <c r="B169" i="2" s="1"/>
  <c r="K192" i="1"/>
  <c r="O192" s="1"/>
  <c r="B237" i="2" s="1"/>
  <c r="K274" i="1"/>
  <c r="O274" s="1"/>
  <c r="B337" i="2" s="1"/>
  <c r="K326" i="1"/>
  <c r="O326" s="1"/>
  <c r="B401" i="2" s="1"/>
  <c r="K404" i="1"/>
  <c r="O404" s="1"/>
  <c r="B497" i="2" s="1"/>
  <c r="K458" i="1"/>
  <c r="O458" s="1"/>
  <c r="B563" i="2" s="1"/>
  <c r="K511" i="1"/>
  <c r="O511" s="1"/>
  <c r="B628" i="2" s="1"/>
  <c r="I37" i="1"/>
  <c r="O37" s="1"/>
  <c r="B46" i="2" s="1"/>
  <c r="I65" i="1"/>
  <c r="O65" s="1"/>
  <c r="B80" i="2" s="1"/>
  <c r="I92" i="1"/>
  <c r="O92" s="1"/>
  <c r="B113" i="2" s="1"/>
  <c r="I100" i="1"/>
  <c r="O100" s="1"/>
  <c r="B121" i="2" s="1"/>
  <c r="I125" i="1"/>
  <c r="O125" s="1"/>
  <c r="B152" i="2" s="1"/>
  <c r="I152" i="1"/>
  <c r="O152" s="1"/>
  <c r="B185" i="2" s="1"/>
  <c r="I177" i="1"/>
  <c r="O177" s="1"/>
  <c r="B216" i="2" s="1"/>
  <c r="I202" i="1"/>
  <c r="O202" s="1"/>
  <c r="B247" i="2" s="1"/>
  <c r="I210" i="1"/>
  <c r="O210" s="1"/>
  <c r="B255" i="2" s="1"/>
  <c r="I237" i="1"/>
  <c r="O237" s="1"/>
  <c r="B288" i="2" s="1"/>
  <c r="I264" i="1"/>
  <c r="O264" s="1"/>
  <c r="B321" i="2" s="1"/>
  <c r="I291" i="1"/>
  <c r="O291" s="1"/>
  <c r="B354" i="2" s="1"/>
  <c r="I315" i="1"/>
  <c r="O315" s="1"/>
  <c r="B384" i="2" s="1"/>
  <c r="I339" i="1"/>
  <c r="O339" s="1"/>
  <c r="B414" i="2" s="1"/>
  <c r="I365" i="1"/>
  <c r="O365" s="1"/>
  <c r="I390"/>
  <c r="O390" s="1"/>
  <c r="B477" i="2" s="1"/>
  <c r="I398" i="1"/>
  <c r="O398" s="1"/>
  <c r="B485" i="2" s="1"/>
  <c r="I424" i="1"/>
  <c r="O424" s="1"/>
  <c r="B517" i="2" s="1"/>
  <c r="I449" i="1"/>
  <c r="O449" s="1"/>
  <c r="B548" i="2" s="1"/>
  <c r="I497" i="1"/>
  <c r="O497" s="1"/>
  <c r="B608" i="2" s="1"/>
  <c r="I524" i="1"/>
  <c r="O524" s="1"/>
  <c r="B641" i="2" s="1"/>
  <c r="I532" i="1"/>
  <c r="O532" s="1"/>
  <c r="B649" i="2" s="1"/>
  <c r="K21" i="1"/>
  <c r="O21" s="1"/>
  <c r="B24" i="2" s="1"/>
  <c r="K47" i="1"/>
  <c r="O47" s="1"/>
  <c r="B56" i="2" s="1"/>
  <c r="K77" i="1"/>
  <c r="O77" s="1"/>
  <c r="B92" i="2" s="1"/>
  <c r="K132" i="1"/>
  <c r="O132" s="1"/>
  <c r="B159" i="2" s="1"/>
  <c r="K185" i="1"/>
  <c r="O185" s="1"/>
  <c r="B224" i="2" s="1"/>
  <c r="K215" i="1"/>
  <c r="O215" s="1"/>
  <c r="B260" i="2" s="1"/>
  <c r="K268" i="1"/>
  <c r="O268" s="1"/>
  <c r="B325" i="2" s="1"/>
  <c r="K298" i="1"/>
  <c r="O298" s="1"/>
  <c r="B361" i="2" s="1"/>
  <c r="K345" i="1"/>
  <c r="O345" s="1"/>
  <c r="B420" i="2" s="1"/>
  <c r="K399" i="1"/>
  <c r="O399" s="1"/>
  <c r="B486" i="2" s="1"/>
  <c r="K428" i="1"/>
  <c r="O428" s="1"/>
  <c r="B521" i="2" s="1"/>
  <c r="K478" i="1"/>
  <c r="O478" s="1"/>
  <c r="B583" i="2" s="1"/>
  <c r="K506" i="1"/>
  <c r="O506" s="1"/>
  <c r="B617" i="2" s="1"/>
  <c r="K540" i="1"/>
  <c r="O540" s="1"/>
  <c r="B657" i="2" s="1"/>
  <c r="J11" i="1"/>
  <c r="O11" s="1"/>
  <c r="B14" i="2" s="1"/>
  <c r="J32" i="1"/>
  <c r="O32" s="1"/>
  <c r="B41" i="2" s="1"/>
  <c r="J57" i="1"/>
  <c r="O57" s="1"/>
  <c r="B72" i="2" s="1"/>
  <c r="J84" i="1"/>
  <c r="O84" s="1"/>
  <c r="B105" i="2" s="1"/>
  <c r="J109" i="1"/>
  <c r="O109" s="1"/>
  <c r="B136" i="2" s="1"/>
  <c r="J117" i="1"/>
  <c r="O117" s="1"/>
  <c r="B144" i="2" s="1"/>
  <c r="J146" i="1"/>
  <c r="O146" s="1"/>
  <c r="B179" i="2" s="1"/>
  <c r="J172" i="1"/>
  <c r="O172" s="1"/>
  <c r="B211" i="2" s="1"/>
  <c r="J198" i="1"/>
  <c r="O198" s="1"/>
  <c r="B243" i="2" s="1"/>
  <c r="J225" i="1"/>
  <c r="O225" s="1"/>
  <c r="B276" i="2" s="1"/>
  <c r="J250" i="1"/>
  <c r="O250" s="1"/>
  <c r="B307" i="2" s="1"/>
  <c r="J258" i="1"/>
  <c r="O258" s="1"/>
  <c r="B315" i="2" s="1"/>
  <c r="J283" i="1"/>
  <c r="O283" s="1"/>
  <c r="B346" i="2" s="1"/>
  <c r="J307" i="1"/>
  <c r="O307" s="1"/>
  <c r="B376" i="2" s="1"/>
  <c r="J331" i="1"/>
  <c r="O331" s="1"/>
  <c r="B406" i="2" s="1"/>
  <c r="J357" i="1"/>
  <c r="O357" s="1"/>
  <c r="B438" i="2" s="1"/>
  <c r="J382" i="1"/>
  <c r="O382" s="1"/>
  <c r="B469" i="2" s="1"/>
  <c r="J408" i="1"/>
  <c r="O408" s="1"/>
  <c r="B501" i="2" s="1"/>
  <c r="J416" i="1"/>
  <c r="O416" s="1"/>
  <c r="B509" i="2" s="1"/>
  <c r="J440" i="1"/>
  <c r="O440" s="1"/>
  <c r="B539" i="2" s="1"/>
  <c r="J466" i="1"/>
  <c r="O466" s="1"/>
  <c r="B571" i="2" s="1"/>
  <c r="J491" i="1"/>
  <c r="O491" s="1"/>
  <c r="B602" i="2" s="1"/>
  <c r="J514" i="1"/>
  <c r="O514" s="1"/>
  <c r="B631" i="2" s="1"/>
  <c r="J522" i="1"/>
  <c r="O522" s="1"/>
  <c r="B639" i="2" s="1"/>
  <c r="K25" i="1"/>
  <c r="O25" s="1"/>
  <c r="B34" i="2" s="1"/>
  <c r="K51" i="1"/>
  <c r="O51" s="1"/>
  <c r="B66" i="2" s="1"/>
  <c r="K80" i="1"/>
  <c r="O80" s="1"/>
  <c r="B101" i="2" s="1"/>
  <c r="K135" i="1"/>
  <c r="O135" s="1"/>
  <c r="B168" i="2" s="1"/>
  <c r="K164" i="1"/>
  <c r="O164" s="1"/>
  <c r="B203" i="2" s="1"/>
  <c r="K191" i="1"/>
  <c r="O191" s="1"/>
  <c r="B236" i="2" s="1"/>
  <c r="K219" i="1"/>
  <c r="O219" s="1"/>
  <c r="B270" i="2" s="1"/>
  <c r="K247" i="1"/>
  <c r="O247" s="1"/>
  <c r="B304" i="2" s="1"/>
  <c r="K299" i="1"/>
  <c r="O299" s="1"/>
  <c r="B368" i="2" s="1"/>
  <c r="K325" i="1"/>
  <c r="O325" s="1"/>
  <c r="B400" i="2" s="1"/>
  <c r="K351" i="1"/>
  <c r="O351" s="1"/>
  <c r="B432" i="2" s="1"/>
  <c r="K379" i="1"/>
  <c r="O379" s="1"/>
  <c r="B466" i="2" s="1"/>
  <c r="K430" i="1"/>
  <c r="O430" s="1"/>
  <c r="B529" i="2" s="1"/>
  <c r="K457" i="1"/>
  <c r="O457" s="1"/>
  <c r="B562" i="2" s="1"/>
  <c r="K485" i="1"/>
  <c r="O485" s="1"/>
  <c r="B596" i="2" s="1"/>
  <c r="K510" i="1"/>
  <c r="O510" s="1"/>
  <c r="B627" i="2" s="1"/>
  <c r="I19" i="1"/>
  <c r="O19" s="1"/>
  <c r="B22" i="2" s="1"/>
  <c r="I63" i="1"/>
  <c r="O63" s="1"/>
  <c r="B78" i="2" s="1"/>
  <c r="I71" i="1"/>
  <c r="O71" s="1"/>
  <c r="B86" i="2" s="1"/>
  <c r="I98" i="1"/>
  <c r="O98" s="1"/>
  <c r="B119" i="2" s="1"/>
  <c r="I123" i="1"/>
  <c r="O123" s="1"/>
  <c r="B150" i="2" s="1"/>
  <c r="I150" i="1"/>
  <c r="O150" s="1"/>
  <c r="B183" i="2" s="1"/>
  <c r="I158" i="1"/>
  <c r="O158" s="1"/>
  <c r="B191" i="2" s="1"/>
  <c r="I183" i="1"/>
  <c r="O183" s="1"/>
  <c r="B222" i="2" s="1"/>
  <c r="I208" i="1"/>
  <c r="O208" s="1"/>
  <c r="B253" i="2" s="1"/>
  <c r="I235" i="1"/>
  <c r="O235" s="1"/>
  <c r="B286" i="2" s="1"/>
  <c r="I262" i="1"/>
  <c r="O262" s="1"/>
  <c r="B319" i="2" s="1"/>
  <c r="I289" i="1"/>
  <c r="O289" s="1"/>
  <c r="B352" i="2" s="1"/>
  <c r="I313" i="1"/>
  <c r="O313" s="1"/>
  <c r="B382" i="2" s="1"/>
  <c r="I337" i="1"/>
  <c r="O337" s="1"/>
  <c r="B412" i="2" s="1"/>
  <c r="O373" i="1"/>
  <c r="I370"/>
  <c r="O370" s="1"/>
  <c r="I396"/>
  <c r="O396" s="1"/>
  <c r="B483" i="2" s="1"/>
  <c r="I422" i="1"/>
  <c r="O422" s="1"/>
  <c r="B515" i="2" s="1"/>
  <c r="I447" i="1"/>
  <c r="O447" s="1"/>
  <c r="B546" i="2" s="1"/>
  <c r="I476" i="1"/>
  <c r="O476" s="1"/>
  <c r="B581" i="2" s="1"/>
  <c r="I503" i="1"/>
  <c r="O503" s="1"/>
  <c r="B614" i="2" s="1"/>
  <c r="I530" i="1"/>
  <c r="O530" s="1"/>
  <c r="B647" i="2" s="1"/>
  <c r="I18" i="1"/>
  <c r="O18" s="1"/>
  <c r="B21" i="2" s="1"/>
  <c r="I42" i="1"/>
  <c r="O42" s="1"/>
  <c r="B51" i="2" s="1"/>
  <c r="I70" i="1"/>
  <c r="O70" s="1"/>
  <c r="B85" i="2" s="1"/>
  <c r="I97" i="1"/>
  <c r="O97" s="1"/>
  <c r="B118" i="2" s="1"/>
  <c r="I122" i="1"/>
  <c r="O122" s="1"/>
  <c r="B149" i="2" s="1"/>
  <c r="I149" i="1"/>
  <c r="O149" s="1"/>
  <c r="B182" i="2" s="1"/>
  <c r="I157" i="1"/>
  <c r="O157" s="1"/>
  <c r="B190" i="2" s="1"/>
  <c r="I182" i="1"/>
  <c r="O182" s="1"/>
  <c r="B221" i="2" s="1"/>
  <c r="I207" i="1"/>
  <c r="O207" s="1"/>
  <c r="B252" i="2" s="1"/>
  <c r="I234" i="1"/>
  <c r="O234" s="1"/>
  <c r="B285" i="2" s="1"/>
  <c r="I261" i="1"/>
  <c r="O261" s="1"/>
  <c r="B318" i="2" s="1"/>
  <c r="I288" i="1"/>
  <c r="O288" s="1"/>
  <c r="B351" i="2" s="1"/>
  <c r="I312" i="1"/>
  <c r="O312" s="1"/>
  <c r="B381" i="2" s="1"/>
  <c r="I336" i="1"/>
  <c r="O336" s="1"/>
  <c r="B411" i="2" s="1"/>
  <c r="I369" i="1"/>
  <c r="O369" s="1"/>
  <c r="I395"/>
  <c r="O395" s="1"/>
  <c r="B482" i="2" s="1"/>
  <c r="I421" i="1"/>
  <c r="O421" s="1"/>
  <c r="B514" i="2" s="1"/>
  <c r="I446" i="1"/>
  <c r="O446" s="1"/>
  <c r="B545" i="2" s="1"/>
  <c r="I475" i="1"/>
  <c r="O475" s="1"/>
  <c r="B580" i="2" s="1"/>
  <c r="I502" i="1"/>
  <c r="O502" s="1"/>
  <c r="B613" i="2" s="1"/>
  <c r="I529" i="1"/>
  <c r="O529" s="1"/>
  <c r="B646" i="2" s="1"/>
  <c r="K24" i="1"/>
  <c r="O24" s="1"/>
  <c r="B27" i="2" s="1"/>
  <c r="K159" i="1"/>
  <c r="O159" s="1"/>
  <c r="B192" i="2" s="1"/>
  <c r="K188" i="1"/>
  <c r="O188" s="1"/>
  <c r="B227" i="2" s="1"/>
  <c r="K241" i="1"/>
  <c r="O241" s="1"/>
  <c r="B292" i="2" s="1"/>
  <c r="K271" i="1"/>
  <c r="O271" s="1"/>
  <c r="B328" i="2" s="1"/>
  <c r="K348" i="1"/>
  <c r="O348" s="1"/>
  <c r="B423" i="2" s="1"/>
  <c r="K402" i="1"/>
  <c r="O402" s="1"/>
  <c r="B489" i="2" s="1"/>
  <c r="K451" i="1"/>
  <c r="O451" s="1"/>
  <c r="B550" i="2" s="1"/>
  <c r="K481" i="1"/>
  <c r="O481" s="1"/>
  <c r="B586" i="2" s="1"/>
  <c r="K535" i="1"/>
  <c r="O535" s="1"/>
  <c r="B652" i="2" s="1"/>
  <c r="J6" i="1"/>
  <c r="O6" s="1"/>
  <c r="B9" i="2" s="1"/>
  <c r="J14" i="1"/>
  <c r="O14" s="1"/>
  <c r="B17" i="2" s="1"/>
  <c r="J35" i="1"/>
  <c r="O35" s="1"/>
  <c r="B44" i="2" s="1"/>
  <c r="J60" i="1"/>
  <c r="O60" s="1"/>
  <c r="B75" i="2" s="1"/>
  <c r="J87" i="1"/>
  <c r="O87" s="1"/>
  <c r="B108" i="2" s="1"/>
  <c r="J112" i="1"/>
  <c r="O112" s="1"/>
  <c r="B139" i="2" s="1"/>
  <c r="J141" i="1"/>
  <c r="O141" s="1"/>
  <c r="B174" i="2" s="1"/>
  <c r="J167" i="1"/>
  <c r="O167" s="1"/>
  <c r="B206" i="2" s="1"/>
  <c r="J175" i="1"/>
  <c r="O175" s="1"/>
  <c r="B214" i="2" s="1"/>
  <c r="J201" i="1"/>
  <c r="O201" s="1"/>
  <c r="B246" i="2" s="1"/>
  <c r="J228" i="1"/>
  <c r="O228" s="1"/>
  <c r="B279" i="2" s="1"/>
  <c r="J253" i="1"/>
  <c r="O253" s="1"/>
  <c r="B310" i="2" s="1"/>
  <c r="J278" i="1"/>
  <c r="O278" s="1"/>
  <c r="B341" i="2" s="1"/>
  <c r="J302" i="1"/>
  <c r="O302" s="1"/>
  <c r="B371" i="2" s="1"/>
  <c r="J310" i="1"/>
  <c r="O310" s="1"/>
  <c r="B379" i="2" s="1"/>
  <c r="J334" i="1"/>
  <c r="O334" s="1"/>
  <c r="B409" i="2" s="1"/>
  <c r="J360" i="1"/>
  <c r="O360" s="1"/>
  <c r="B441" i="2" s="1"/>
  <c r="J385" i="1"/>
  <c r="O385" s="1"/>
  <c r="B472" i="2" s="1"/>
  <c r="J411" i="1"/>
  <c r="O411" s="1"/>
  <c r="B504" i="2" s="1"/>
  <c r="J435" i="1"/>
  <c r="O435" s="1"/>
  <c r="B534" i="2" s="1"/>
  <c r="J461" i="1"/>
  <c r="O461" s="1"/>
  <c r="B566" i="2" s="1"/>
  <c r="J469" i="1"/>
  <c r="O469" s="1"/>
  <c r="B574" i="2" s="1"/>
  <c r="J494" i="1"/>
  <c r="O494" s="1"/>
  <c r="B605" i="2" s="1"/>
  <c r="J517" i="1"/>
  <c r="O517" s="1"/>
  <c r="B634" i="2" s="1"/>
  <c r="K4" i="1"/>
  <c r="O4" s="1"/>
  <c r="B7" i="2" s="1"/>
  <c r="K50" i="1"/>
  <c r="O50" s="1"/>
  <c r="B65" i="2" s="1"/>
  <c r="K79" i="1"/>
  <c r="O79" s="1"/>
  <c r="B100" i="2" s="1"/>
  <c r="K107" i="1"/>
  <c r="O107" s="1"/>
  <c r="B134" i="2" s="1"/>
  <c r="K138" i="1"/>
  <c r="O138" s="1"/>
  <c r="B171" i="2" s="1"/>
  <c r="K190" i="1"/>
  <c r="O190" s="1"/>
  <c r="B235" i="2" s="1"/>
  <c r="K218" i="1"/>
  <c r="O218" s="1"/>
  <c r="B269" i="2" s="1"/>
  <c r="K246" i="1"/>
  <c r="O246" s="1"/>
  <c r="B303" i="2" s="1"/>
  <c r="K276" i="1"/>
  <c r="O276" s="1"/>
  <c r="B339" i="2" s="1"/>
  <c r="K324" i="1"/>
  <c r="O324" s="1"/>
  <c r="B399" i="2" s="1"/>
  <c r="K350" i="1"/>
  <c r="O350" s="1"/>
  <c r="B431" i="2" s="1"/>
  <c r="K378" i="1"/>
  <c r="O378" s="1"/>
  <c r="B465" i="2" s="1"/>
  <c r="K406" i="1"/>
  <c r="O406" s="1"/>
  <c r="B499" i="2" s="1"/>
  <c r="K456" i="1"/>
  <c r="O456" s="1"/>
  <c r="B561" i="2" s="1"/>
  <c r="K484" i="1"/>
  <c r="O484" s="1"/>
  <c r="B595" i="2" s="1"/>
  <c r="K509" i="1"/>
  <c r="O509" s="1"/>
  <c r="B626" i="2" s="1"/>
  <c r="K72" i="1"/>
  <c r="O72" s="1"/>
  <c r="B87" i="2" s="1"/>
  <c r="K103" i="1"/>
  <c r="O103" s="1"/>
  <c r="B124" i="2" s="1"/>
  <c r="K321" i="1"/>
  <c r="O321" s="1"/>
  <c r="B390" i="2" s="1"/>
  <c r="I16" i="1"/>
  <c r="O16" s="1"/>
  <c r="B19" i="2" s="1"/>
  <c r="I40" i="1"/>
  <c r="O40" s="1"/>
  <c r="B49" i="2" s="1"/>
  <c r="I68" i="1"/>
  <c r="O68" s="1"/>
  <c r="B83" i="2" s="1"/>
  <c r="I95" i="1"/>
  <c r="O95" s="1"/>
  <c r="B116" i="2" s="1"/>
  <c r="I120" i="1"/>
  <c r="O120" s="1"/>
  <c r="B147" i="2" s="1"/>
  <c r="I128" i="1"/>
  <c r="O128" s="1"/>
  <c r="B155" i="2" s="1"/>
  <c r="I155" i="1"/>
  <c r="O155" s="1"/>
  <c r="B188" i="2" s="1"/>
  <c r="I180" i="1"/>
  <c r="O180" s="1"/>
  <c r="B219" i="2" s="1"/>
  <c r="I205" i="1"/>
  <c r="O205" s="1"/>
  <c r="B250" i="2" s="1"/>
  <c r="I232" i="1"/>
  <c r="O232" s="1"/>
  <c r="B283" i="2" s="1"/>
  <c r="I240" i="1"/>
  <c r="O240" s="1"/>
  <c r="B291" i="2" s="1"/>
  <c r="I286" i="1"/>
  <c r="O286" s="1"/>
  <c r="B349" i="2" s="1"/>
  <c r="I294" i="1"/>
  <c r="O294" s="1"/>
  <c r="B357" i="2" s="1"/>
  <c r="I318" i="1"/>
  <c r="O318" s="1"/>
  <c r="B387" i="2" s="1"/>
  <c r="I342" i="1"/>
  <c r="O342" s="1"/>
  <c r="B417" i="2" s="1"/>
  <c r="I367" i="1"/>
  <c r="O367" s="1"/>
  <c r="I393"/>
  <c r="O393" s="1"/>
  <c r="B480" i="2" s="1"/>
  <c r="I419" i="1"/>
  <c r="O419" s="1"/>
  <c r="B512" i="2" s="1"/>
  <c r="I444" i="1"/>
  <c r="O444" s="1"/>
  <c r="B543" i="2" s="1"/>
  <c r="I473" i="1"/>
  <c r="O473" s="1"/>
  <c r="B578" i="2" s="1"/>
  <c r="I500" i="1"/>
  <c r="O500" s="1"/>
  <c r="B611" i="2" s="1"/>
  <c r="I527" i="1"/>
  <c r="O527" s="1"/>
  <c r="B644" i="2" s="1"/>
  <c r="J20" i="1"/>
  <c r="O20" s="1"/>
  <c r="B23" i="2" s="1"/>
</calcChain>
</file>

<file path=xl/sharedStrings.xml><?xml version="1.0" encoding="utf-8"?>
<sst xmlns="http://schemas.openxmlformats.org/spreadsheetml/2006/main" count="1732" uniqueCount="621">
  <si>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</si>
  <si>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</si>
  <si>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</si>
  <si>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</si>
  <si>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</si>
  <si>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</si>
  <si>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</si>
  <si>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</si>
  <si>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</si>
  <si>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</si>
  <si>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</si>
  <si>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</si>
  <si>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</si>
  <si>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</si>
  <si>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</si>
  <si>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GERVINHO undefined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</si>
  <si>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</si>
  <si>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</si>
  <si>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</si>
  <si>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</si>
  <si>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</si>
  <si>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</si>
  <si>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</si>
  <si>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</si>
  <si>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</si>
  <si>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</si>
  <si>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</si>
  <si>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</si>
  <si>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</si>
  <si>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</si>
  <si>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</si>
  <si>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</si>
  <si>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</si>
  <si>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</si>
  <si>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</si>
  <si>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</si>
  <si>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</si>
  <si>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</si>
  <si>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</si>
  <si>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</si>
  <si>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</si>
  <si>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</si>
  <si>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</si>
  <si>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</si>
  <si>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</si>
  <si>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</si>
  <si>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</si>
  <si>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</si>
  <si>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</si>
  <si>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</si>
  <si>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</si>
  <si>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</si>
  <si>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</si>
  <si>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</si>
  <si>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</si>
  <si>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</si>
  <si>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</si>
  <si>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</si>
  <si>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</si>
  <si>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</si>
  <si>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</si>
  <si>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</si>
  <si>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</si>
  <si>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</si>
  <si>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</si>
  <si>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</si>
  <si>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</si>
  <si>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</si>
  <si>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</si>
  <si>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</si>
  <si>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</si>
  <si>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</si>
  <si>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</si>
  <si>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</si>
  <si>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</si>
  <si>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</si>
  <si>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</si>
  <si>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</si>
  <si>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</si>
  <si>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</si>
  <si>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</si>
  <si>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</si>
  <si>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</si>
  <si>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</si>
  <si>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</si>
  <si>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</si>
  <si>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</si>
  <si>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</si>
  <si>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</si>
  <si>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</si>
  <si>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</si>
  <si>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</si>
  <si>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</si>
  <si>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</si>
  <si>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</si>
  <si>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</si>
  <si>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</si>
  <si>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</si>
  <si>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</si>
  <si>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</si>
  <si>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</si>
  <si>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</si>
  <si>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</si>
  <si>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</si>
  <si>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</si>
  <si>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</si>
  <si>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</si>
  <si>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</si>
  <si>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</si>
  <si>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</si>
  <si>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</si>
  <si>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</si>
  <si>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</si>
  <si>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</si>
  <si>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</si>
  <si>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</si>
  <si>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</si>
  <si>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</si>
  <si>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</si>
  <si>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</si>
  <si>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</si>
  <si>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</si>
  <si>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</si>
  <si>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</si>
  <si>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</si>
  <si>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</si>
  <si>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</si>
  <si>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</si>
  <si>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</si>
  <si>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</si>
  <si>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</si>
  <si>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</si>
  <si>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</si>
  <si>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</si>
  <si>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</si>
  <si>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</si>
  <si>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</si>
  <si>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</si>
  <si>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</si>
  <si>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</si>
  <si>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</si>
  <si>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</si>
  <si>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</si>
  <si>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</si>
  <si>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</si>
  <si>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</si>
  <si>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</si>
  <si>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</si>
  <si>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</si>
  <si>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</si>
  <si>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</si>
  <si>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</si>
  <si>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</si>
  <si>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</si>
  <si>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</si>
  <si>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</si>
  <si>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</si>
  <si>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</si>
  <si>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</si>
  <si>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</si>
  <si>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</si>
  <si>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</si>
  <si>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</si>
  <si>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</si>
  <si>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</si>
  <si>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</si>
  <si>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</si>
  <si>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</si>
  <si>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</si>
  <si>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</si>
  <si>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</si>
  <si>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</si>
  <si>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</si>
  <si>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</si>
  <si>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</si>
  <si>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</si>
  <si>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</si>
  <si>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</si>
  <si>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</si>
  <si>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</si>
  <si>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</si>
  <si>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</si>
  <si>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</si>
  <si>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</si>
  <si>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</si>
  <si>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</si>
  <si>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</si>
  <si>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</si>
  <si>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</si>
  <si>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</si>
  <si>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</si>
  <si>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</si>
  <si>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</si>
  <si>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</si>
  <si>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</si>
  <si>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</si>
  <si>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</si>
  <si>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</si>
  <si>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</si>
  <si>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</si>
  <si>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</si>
  <si>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</si>
  <si>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</si>
  <si>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</si>
  <si>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</si>
  <si>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</si>
  <si>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</si>
  <si>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</si>
  <si>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</si>
  <si>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</si>
  <si>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</si>
  <si>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</si>
  <si>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</si>
  <si>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</si>
  <si>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</si>
  <si>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</si>
  <si>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</si>
  <si>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</si>
  <si>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</si>
  <si>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</si>
  <si>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</si>
  <si>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</si>
  <si>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</si>
  <si>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</si>
  <si>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</si>
  <si>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</si>
  <si>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</si>
  <si>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</si>
  <si>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</si>
  <si>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</si>
  <si>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</si>
  <si>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</si>
  <si>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</si>
  <si>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</si>
  <si>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</si>
  <si>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</si>
  <si>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</si>
  <si>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</si>
  <si>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</si>
  <si>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</si>
  <si>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</si>
  <si>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</si>
  <si>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</si>
  <si>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</si>
  <si>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</si>
  <si>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</si>
  <si>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</si>
  <si>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</si>
  <si>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</si>
  <si>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</si>
  <si>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</si>
  <si>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</si>
  <si>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</si>
  <si>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</si>
  <si>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</si>
  <si>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</si>
  <si>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</si>
  <si>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</si>
  <si>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</si>
  <si>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</si>
  <si>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</si>
  <si>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</si>
  <si>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</si>
  <si>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</si>
  <si>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</si>
  <si>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</si>
  <si>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</si>
  <si>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</si>
  <si>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</si>
  <si>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</si>
  <si>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</si>
  <si>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</si>
  <si>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</si>
  <si>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</si>
  <si>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</si>
  <si>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</si>
  <si>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</si>
  <si>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</si>
  <si>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</si>
  <si>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</si>
  <si>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</si>
  <si>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</si>
  <si>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</si>
  <si>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</si>
  <si>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</si>
  <si>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</si>
  <si>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</si>
  <si>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</si>
  <si>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</si>
  <si>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</si>
  <si>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</si>
  <si>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</si>
  <si>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</si>
  <si>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</si>
  <si>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</si>
  <si>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</si>
  <si>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</si>
  <si>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</si>
  <si>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</si>
  <si>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</si>
  <si>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</si>
  <si>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</si>
  <si>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</si>
  <si>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</si>
  <si>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</si>
  <si>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</si>
  <si>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</si>
  <si>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</si>
  <si>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</si>
  <si>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</si>
  <si>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</si>
  <si>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</si>
  <si>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</si>
  <si>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</si>
  <si>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</si>
  <si>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</si>
  <si>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</si>
  <si>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</si>
  <si>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</si>
  <si>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</si>
  <si>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</si>
  <si>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</si>
  <si>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</si>
  <si>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</si>
  <si>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</si>
  <si>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</si>
  <si>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</si>
  <si>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</si>
  <si>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</si>
  <si>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</si>
  <si>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</si>
  <si>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</si>
  <si>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</si>
  <si>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</si>
  <si>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</si>
  <si>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</si>
  <si>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</si>
  <si>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</si>
  <si>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</si>
  <si>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</si>
  <si>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</si>
  <si>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</si>
  <si>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</si>
  <si>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</si>
  <si>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</si>
  <si>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</si>
  <si>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</si>
  <si>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</si>
  <si>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</si>
  <si>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</si>
  <si>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</si>
  <si>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</si>
  <si>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</si>
  <si>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</si>
  <si>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</si>
  <si>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</si>
  <si>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</si>
  <si>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</si>
  <si>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</si>
  <si>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</si>
  <si>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</si>
  <si>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</si>
  <si>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</si>
  <si>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</si>
  <si>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</si>
  <si>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</si>
  <si>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</si>
  <si>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</si>
  <si>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</si>
  <si>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</si>
  <si>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</si>
  <si>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</si>
  <si>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</si>
  <si>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</si>
  <si>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</si>
  <si>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</si>
  <si>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</si>
  <si>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</si>
  <si>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</si>
  <si>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</si>
  <si>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</si>
  <si>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</si>
  <si>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</si>
  <si>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</si>
  <si>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</si>
  <si>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</si>
  <si>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</si>
  <si>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</si>
  <si>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</si>
  <si>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</si>
  <si>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</si>
  <si>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</si>
  <si>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</si>
  <si>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</si>
  <si>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</si>
  <si>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</si>
  <si>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</si>
  <si>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</si>
  <si>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</si>
  <si>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</si>
  <si>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</si>
  <si>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</si>
  <si>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</si>
  <si>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</si>
  <si>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</si>
  <si>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</si>
  <si>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</si>
  <si>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</si>
  <si>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</si>
  <si>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</si>
  <si>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</si>
  <si>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IBANEZ -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</si>
  <si>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</si>
  <si>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</si>
  <si>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</si>
  <si>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</si>
  <si>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</si>
  <si>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</si>
  <si>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</si>
  <si>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</si>
  <si>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</si>
  <si>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</si>
  <si>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</si>
  <si>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</si>
  <si>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</si>
  <si>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</si>
  <si>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</si>
  <si>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</si>
  <si>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</si>
  <si>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</si>
  <si>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</si>
  <si>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</si>
  <si>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</si>
  <si>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</si>
  <si>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</si>
  <si>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</si>
  <si>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</si>
  <si>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</si>
  <si>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</si>
  <si>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</si>
  <si>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</si>
  <si>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</si>
  <si>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</si>
  <si>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</si>
  <si>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</si>
  <si>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</si>
  <si>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</si>
  <si>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</si>
  <si>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</si>
  <si>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</si>
  <si>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</si>
  <si>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</si>
  <si>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</si>
  <si>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</si>
  <si>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</si>
  <si>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</si>
  <si>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</si>
  <si>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</si>
  <si>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</si>
  <si>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</si>
  <si>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</si>
  <si>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</si>
  <si>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</si>
  <si>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</si>
  <si>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</si>
  <si>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</si>
  <si>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</si>
  <si>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</si>
  <si>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</si>
  <si>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</si>
  <si>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</si>
  <si>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</si>
  <si>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</si>
  <si>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</si>
  <si>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</si>
  <si>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</si>
  <si>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</si>
  <si>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</si>
  <si>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</si>
  <si>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</si>
  <si>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</si>
  <si>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</si>
  <si>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</si>
  <si>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</si>
  <si>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</si>
  <si>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</si>
  <si>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</si>
  <si>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</si>
  <si>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</si>
  <si>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</si>
  <si>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</si>
  <si>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</si>
  <si>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</si>
  <si>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</si>
  <si>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</si>
  <si>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</si>
  <si>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</si>
  <si>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</si>
  <si>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</si>
  <si>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</si>
  <si>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</si>
  <si>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</si>
  <si>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</si>
  <si>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</si>
  <si>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</si>
  <si>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</si>
  <si>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</si>
  <si>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</si>
  <si>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</si>
  <si>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</si>
  <si>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</si>
  <si>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</si>
  <si>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</si>
  <si>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</si>
  <si>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</si>
  <si>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</si>
  <si>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</si>
  <si>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</si>
  <si>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</si>
  <si>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</si>
  <si>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</si>
  <si>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</si>
  <si>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</si>
  <si>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</si>
  <si>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</si>
  <si>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</si>
  <si>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</si>
  <si>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</si>
  <si>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</si>
  <si>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</si>
  <si>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</si>
  <si>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</si>
  <si>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</si>
  <si>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</si>
  <si>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</si>
  <si>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</si>
  <si>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</si>
  <si>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</si>
  <si>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</si>
  <si>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</si>
  <si>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</si>
  <si>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</si>
  <si>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</si>
  <si>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</si>
  <si>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</si>
  <si>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</si>
  <si>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</si>
  <si>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</si>
  <si>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</si>
  <si>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</si>
  <si>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</si>
  <si>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</si>
  <si>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</si>
  <si>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</si>
  <si>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</si>
  <si>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</si>
  <si>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</si>
  <si>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</si>
  <si>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</si>
  <si>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</si>
  <si>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</si>
  <si>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GK</t>
  </si>
  <si>
    <t>Team</t>
  </si>
  <si>
    <t>K1</t>
  </si>
  <si>
    <t>K2</t>
  </si>
  <si>
    <t>Ruolo</t>
  </si>
  <si>
    <t>Posizione</t>
  </si>
  <si>
    <t>Quota</t>
  </si>
  <si>
    <t>Ordine</t>
  </si>
  <si>
    <t>def Atalanta():</t>
  </si>
  <si>
    <t>name = "Atalanta BC"</t>
  </si>
  <si>
    <t>tactics = F343</t>
  </si>
  <si>
    <t>chariness = 3</t>
  </si>
  <si>
    <t>def Bologna():</t>
  </si>
  <si>
    <t>def Brescia():</t>
  </si>
  <si>
    <t>def Cagliari():</t>
  </si>
  <si>
    <t>def Fiorentina():</t>
  </si>
  <si>
    <t>def Genoa():</t>
  </si>
  <si>
    <t>def Internazionale():</t>
  </si>
  <si>
    <t>def Juventus():</t>
  </si>
  <si>
    <t>def Lazio():</t>
  </si>
  <si>
    <t>def Lecce():</t>
  </si>
  <si>
    <t>def Milan():</t>
  </si>
  <si>
    <t>def Napoli():</t>
  </si>
  <si>
    <t>def Parma():</t>
  </si>
  <si>
    <t>def Roma():</t>
  </si>
  <si>
    <t>def Sampdoria():</t>
  </si>
  <si>
    <t>def Sassuolo():</t>
  </si>
  <si>
    <t>def Spal():</t>
  </si>
  <si>
    <t>def Torino():</t>
  </si>
  <si>
    <t>def Udinese():</t>
  </si>
  <si>
    <t>def Verona():</t>
  </si>
  <si>
    <t>chariness = 1</t>
  </si>
  <si>
    <t>return name, tactics, chariness, roster</t>
  </si>
  <si>
    <t>name = "Bologna FC"</t>
  </si>
  <si>
    <t>tactics = F433</t>
  </si>
  <si>
    <t>chariness = 2</t>
  </si>
  <si>
    <t>name = "Brescia Calcio"</t>
  </si>
  <si>
    <t>name = "Cagliari Calcio"</t>
  </si>
  <si>
    <t>name = "ACF Fiorentina"</t>
  </si>
  <si>
    <t>name = "Genoa CFC"</t>
  </si>
  <si>
    <t>name = "FC Inter Milan"</t>
  </si>
  <si>
    <t>tactics = F352</t>
  </si>
  <si>
    <t>name = "Juventus FC"</t>
  </si>
  <si>
    <t>name = "SS Lazio"</t>
  </si>
  <si>
    <t>name = "US Lecce"</t>
  </si>
  <si>
    <t>name = "AC Milan"</t>
  </si>
  <si>
    <t>name = "SSC Napoli"</t>
  </si>
  <si>
    <t>tactics = F442</t>
  </si>
  <si>
    <t>name = "Parma Calcio"</t>
  </si>
  <si>
    <t>name = "AS Roma"</t>
  </si>
  <si>
    <t>tactics = F424</t>
  </si>
  <si>
    <t>name = "UC Sampdoria"</t>
  </si>
  <si>
    <t>name = "USS Sassuolo Calcio"</t>
  </si>
  <si>
    <t>name = "S.P.A.L"</t>
  </si>
  <si>
    <t>name = "Torino FC"</t>
  </si>
  <si>
    <t>name = "Udinese Calcio"</t>
  </si>
  <si>
    <t>name = "Hellas Verona FC"</t>
  </si>
  <si>
    <t>D''AMBROSIO Danilo</t>
  </si>
  <si>
    <t>DELL''ORCO Christian</t>
  </si>
  <si>
    <t>D''ALESSANDRO Marco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</si>
</sst>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O541"/>
  <sheetViews>
    <sheetView workbookViewId="0"/>
  </sheetViews>
  <sheetFormatPr defaultRowHeight="15"/>
  <cols>
    <col min="1" max="1" width="8.140625" bestFit="1" customWidth="1"/>
    <col min="2" max="3" width="5.42578125" bestFit="1" customWidth="1"/>
    <col min="4" max="4" width="8.42578125" bestFit="1" customWidth="1"/>
    <col min="5" max="5" width="9.42578125" bestFit="1" customWidth="1"/>
    <col min="6" max="6" width="12.7109375" bestFit="1" customWidth="1"/>
    <col min="7" max="7" width="34" bestFit="1" customWidth="1"/>
    <col min="8" max="8" width="8.7109375" bestFit="1" customWidth="1"/>
    <col min="9" max="9" width="4.5703125" bestFit="1" customWidth="1"/>
    <col min="10" max="10" width="5" bestFit="1" customWidth="1"/>
    <col min="11" max="11" width="4.5703125" bestFit="1" customWidth="1"/>
    <col min="12" max="12" width="5.7109375" bestFit="1" customWidth="1"/>
    <col min="13" max="13" width="14.42578125" bestFit="1" customWidth="1"/>
    <col min="14" max="14" width="1.7109375" bestFit="1" customWidth="1"/>
    <col min="15" max="15" width="5.42578125" bestFit="1" customWidth="1"/>
  </cols>
  <sheetData>
    <row r="1" spans="1:15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568</v>
      </c>
      <c r="F1" s="1" t="s">
        <v>566</v>
      </c>
      <c r="G1" s="1" t="s">
        <v>1</v>
      </c>
      <c r="H1" s="1" t="s">
        <v>567</v>
      </c>
      <c r="I1" s="1" t="s">
        <v>520</v>
      </c>
      <c r="J1" s="1" t="s">
        <v>0</v>
      </c>
      <c r="K1" s="1" t="s">
        <v>521</v>
      </c>
      <c r="L1" s="1" t="s">
        <v>561</v>
      </c>
      <c r="M1" s="1"/>
      <c r="N1" s="1"/>
    </row>
    <row r="2" spans="1:15">
      <c r="A2" t="s">
        <v>504</v>
      </c>
      <c r="B2">
        <v>0.6</v>
      </c>
      <c r="C2">
        <v>0.4</v>
      </c>
      <c r="D2" t="s">
        <v>561</v>
      </c>
      <c r="E2">
        <f>IF(D2="GK",1,IF(D2="D",2,IF(D2="M",3,4)))</f>
        <v>1</v>
      </c>
      <c r="F2" t="str">
        <f>IF(D2="GK","''","['L', 'R', 'C']")</f>
        <v>''</v>
      </c>
      <c r="G2" t="s">
        <v>106</v>
      </c>
      <c r="H2">
        <v>14</v>
      </c>
      <c r="I2" s="2">
        <v>0</v>
      </c>
      <c r="J2" s="2">
        <f>ROUND(L2*C2,0)</f>
        <v>27</v>
      </c>
      <c r="K2" s="2">
        <f>ROUND(L2*B2,0)</f>
        <v>40</v>
      </c>
      <c r="L2" s="2">
        <f>ROUND(H2/21*100,0)</f>
        <v>67</v>
      </c>
      <c r="M2" s="2" t="str">
        <f>IF(A2&lt;&gt;A1,"roster = [","roster.append(")</f>
        <v>roster = [</v>
      </c>
      <c r="N2" s="2" t="str">
        <f>IF(A2&lt;&gt;A1,"]",")")</f>
        <v>]</v>
      </c>
      <c r="O2" t="str">
        <f>CONCATENATE(M2,"Player(",I2,", ",J2,", ",K2,", ",L2,", ","'",D2,"', ",F2,", '",G2,"')",N2)</f>
        <v>roster = [Player(0, 27, 40, 67, 'GK', '', 'GOLLINI Pierluigi')]</v>
      </c>
    </row>
    <row r="3" spans="1:15">
      <c r="A3" t="s">
        <v>504</v>
      </c>
      <c r="B3">
        <v>0.6</v>
      </c>
      <c r="C3">
        <v>0.4</v>
      </c>
      <c r="D3" t="s">
        <v>561</v>
      </c>
      <c r="E3">
        <f t="shared" ref="E3:E66" si="0">IF(D3="GK",1,IF(D3="D",2,IF(D3="M",3,4)))</f>
        <v>1</v>
      </c>
      <c r="F3" t="str">
        <f t="shared" ref="F3:F66" si="1">IF(D3="GK","''","['L', 'R', 'C']")</f>
        <v>''</v>
      </c>
      <c r="G3" t="s">
        <v>438</v>
      </c>
      <c r="H3">
        <v>1</v>
      </c>
      <c r="I3" s="2">
        <v>0</v>
      </c>
      <c r="J3" s="2">
        <f>ROUND(L3*C3,0)</f>
        <v>2</v>
      </c>
      <c r="K3" s="2">
        <f>ROUND(L3*B3,0)</f>
        <v>3</v>
      </c>
      <c r="L3" s="2">
        <f>ROUND(H3/21*100,0)</f>
        <v>5</v>
      </c>
      <c r="M3" s="2" t="str">
        <f>IF(A3&lt;&gt;A2,"roster = [","roster.append(")</f>
        <v>roster.append(</v>
      </c>
      <c r="N3" s="2" t="str">
        <f t="shared" ref="N3:N66" si="2">IF(A3&lt;&gt;A2,"]",")")</f>
        <v>)</v>
      </c>
      <c r="O3" t="str">
        <f t="shared" ref="O3:O66" si="3">CONCATENATE(M3,"Player(",I3,", ",J3,", ",K3,", ",L3,", ","'",D3,"', ",F3,", '",G3,"')",N3)</f>
        <v>roster.append(Player(0, 2, 3, 5, 'GK', '', 'ROSSI Francesco'))</v>
      </c>
    </row>
    <row r="4" spans="1:15">
      <c r="A4" t="s">
        <v>504</v>
      </c>
      <c r="B4">
        <v>0.6</v>
      </c>
      <c r="C4">
        <v>0.4</v>
      </c>
      <c r="D4" t="s">
        <v>561</v>
      </c>
      <c r="E4">
        <f t="shared" si="0"/>
        <v>1</v>
      </c>
      <c r="F4" t="str">
        <f t="shared" si="1"/>
        <v>''</v>
      </c>
      <c r="G4" t="s">
        <v>458</v>
      </c>
      <c r="H4">
        <v>1</v>
      </c>
      <c r="I4" s="2">
        <v>0</v>
      </c>
      <c r="J4" s="2">
        <f>ROUND(L4*C4,0)</f>
        <v>2</v>
      </c>
      <c r="K4" s="2">
        <f>ROUND(L4*B4,0)</f>
        <v>3</v>
      </c>
      <c r="L4" s="2">
        <f>ROUND(H4/21*100,0)</f>
        <v>5</v>
      </c>
      <c r="M4" s="2" t="str">
        <f t="shared" ref="M4:M67" si="4">IF(A4&lt;&gt;A3,"roster = [","roster.append(")</f>
        <v>roster.append(</v>
      </c>
      <c r="N4" s="2" t="str">
        <f t="shared" si="2"/>
        <v>)</v>
      </c>
      <c r="O4" t="str">
        <f t="shared" si="3"/>
        <v>roster.append(Player(0, 2, 3, 5, 'GK', '', 'SPORTIELLO Marco'))</v>
      </c>
    </row>
    <row r="5" spans="1:15">
      <c r="A5" t="s">
        <v>504</v>
      </c>
      <c r="B5">
        <v>0.6</v>
      </c>
      <c r="C5">
        <v>0.4</v>
      </c>
      <c r="D5" t="s">
        <v>521</v>
      </c>
      <c r="E5">
        <f t="shared" si="0"/>
        <v>2</v>
      </c>
      <c r="F5" t="str">
        <f t="shared" si="1"/>
        <v>['L', 'R', 'C']</v>
      </c>
      <c r="G5" t="s">
        <v>56</v>
      </c>
      <c r="H5">
        <v>18</v>
      </c>
      <c r="I5" s="2">
        <f t="shared" ref="I5:I14" si="5">ROUND(K5*C5,0)</f>
        <v>26</v>
      </c>
      <c r="J5" s="2">
        <f t="shared" ref="J5:J14" si="6">ROUND(K5*B5,0)</f>
        <v>38</v>
      </c>
      <c r="K5" s="2">
        <f t="shared" ref="K5:K14" si="7">ROUND(H5/28*100,0)</f>
        <v>64</v>
      </c>
      <c r="L5" s="2">
        <v>0</v>
      </c>
      <c r="M5" s="2" t="str">
        <f t="shared" si="4"/>
        <v>roster.append(</v>
      </c>
      <c r="N5" s="2" t="str">
        <f t="shared" si="2"/>
        <v>)</v>
      </c>
      <c r="O5" t="str">
        <f t="shared" si="3"/>
        <v>roster.append(Player(26, 38, 64, 0, 'D', ['L', 'R', 'C'], 'HATEBOER Hans'))</v>
      </c>
    </row>
    <row r="6" spans="1:15">
      <c r="A6" t="s">
        <v>504</v>
      </c>
      <c r="B6">
        <v>0.6</v>
      </c>
      <c r="C6">
        <v>0.4</v>
      </c>
      <c r="D6" t="s">
        <v>521</v>
      </c>
      <c r="E6">
        <f t="shared" si="0"/>
        <v>2</v>
      </c>
      <c r="F6" t="str">
        <f t="shared" si="1"/>
        <v>['L', 'R', 'C']</v>
      </c>
      <c r="G6" t="s">
        <v>90</v>
      </c>
      <c r="H6">
        <v>16</v>
      </c>
      <c r="I6" s="2">
        <f t="shared" si="5"/>
        <v>23</v>
      </c>
      <c r="J6" s="2">
        <f t="shared" si="6"/>
        <v>34</v>
      </c>
      <c r="K6" s="2">
        <f t="shared" si="7"/>
        <v>57</v>
      </c>
      <c r="L6" s="2">
        <v>0</v>
      </c>
      <c r="M6" s="2" t="str">
        <f t="shared" si="4"/>
        <v>roster.append(</v>
      </c>
      <c r="N6" s="2" t="str">
        <f t="shared" si="2"/>
        <v>)</v>
      </c>
      <c r="O6" t="str">
        <f t="shared" si="3"/>
        <v>roster.append(Player(23, 34, 57, 0, 'D', ['L', 'R', 'C'], 'CASTAGNE Timothy'))</v>
      </c>
    </row>
    <row r="7" spans="1:15">
      <c r="A7" t="s">
        <v>504</v>
      </c>
      <c r="B7">
        <v>0.6</v>
      </c>
      <c r="C7">
        <v>0.4</v>
      </c>
      <c r="D7" t="s">
        <v>521</v>
      </c>
      <c r="E7">
        <f t="shared" si="0"/>
        <v>2</v>
      </c>
      <c r="F7" t="str">
        <f t="shared" si="1"/>
        <v>['L', 'R', 'C']</v>
      </c>
      <c r="G7" t="s">
        <v>151</v>
      </c>
      <c r="H7">
        <v>15</v>
      </c>
      <c r="I7" s="2">
        <f t="shared" si="5"/>
        <v>22</v>
      </c>
      <c r="J7" s="2">
        <f t="shared" si="6"/>
        <v>32</v>
      </c>
      <c r="K7" s="2">
        <f t="shared" si="7"/>
        <v>54</v>
      </c>
      <c r="L7" s="2">
        <v>0</v>
      </c>
      <c r="M7" s="2" t="str">
        <f t="shared" si="4"/>
        <v>roster.append(</v>
      </c>
      <c r="N7" s="2" t="str">
        <f t="shared" si="2"/>
        <v>)</v>
      </c>
      <c r="O7" t="str">
        <f t="shared" si="3"/>
        <v>roster.append(Player(22, 32, 54, 0, 'D', ['L', 'R', 'C'], 'GOSENS Robin'))</v>
      </c>
    </row>
    <row r="8" spans="1:15">
      <c r="A8" t="s">
        <v>504</v>
      </c>
      <c r="B8">
        <v>0.6</v>
      </c>
      <c r="C8">
        <v>0.4</v>
      </c>
      <c r="D8" t="s">
        <v>521</v>
      </c>
      <c r="E8">
        <f t="shared" si="0"/>
        <v>2</v>
      </c>
      <c r="F8" t="str">
        <f t="shared" si="1"/>
        <v>['L', 'R', 'C']</v>
      </c>
      <c r="G8" t="s">
        <v>187</v>
      </c>
      <c r="H8">
        <v>11</v>
      </c>
      <c r="I8" s="2">
        <f t="shared" si="5"/>
        <v>16</v>
      </c>
      <c r="J8" s="2">
        <f t="shared" si="6"/>
        <v>23</v>
      </c>
      <c r="K8" s="2">
        <f t="shared" si="7"/>
        <v>39</v>
      </c>
      <c r="L8" s="2">
        <v>0</v>
      </c>
      <c r="M8" s="2" t="str">
        <f t="shared" si="4"/>
        <v>roster.append(</v>
      </c>
      <c r="N8" s="2" t="str">
        <f t="shared" si="2"/>
        <v>)</v>
      </c>
      <c r="O8" t="str">
        <f t="shared" si="3"/>
        <v>roster.append(Player(16, 23, 39, 0, 'D', ['L', 'R', 'C'], 'PALOMINO José Luis'))</v>
      </c>
    </row>
    <row r="9" spans="1:15">
      <c r="A9" t="s">
        <v>504</v>
      </c>
      <c r="B9">
        <v>0.6</v>
      </c>
      <c r="C9">
        <v>0.4</v>
      </c>
      <c r="D9" t="s">
        <v>521</v>
      </c>
      <c r="E9">
        <f t="shared" si="0"/>
        <v>2</v>
      </c>
      <c r="F9" t="str">
        <f t="shared" si="1"/>
        <v>['L', 'R', 'C']</v>
      </c>
      <c r="G9" t="s">
        <v>554</v>
      </c>
      <c r="H9">
        <v>10</v>
      </c>
      <c r="I9" s="2">
        <f t="shared" si="5"/>
        <v>14</v>
      </c>
      <c r="J9" s="2">
        <f t="shared" si="6"/>
        <v>22</v>
      </c>
      <c r="K9" s="2">
        <f t="shared" si="7"/>
        <v>36</v>
      </c>
      <c r="L9" s="2">
        <v>0</v>
      </c>
      <c r="M9" s="2" t="str">
        <f t="shared" si="4"/>
        <v>roster.append(</v>
      </c>
      <c r="N9" s="2" t="str">
        <f t="shared" si="2"/>
        <v>)</v>
      </c>
      <c r="O9" t="str">
        <f t="shared" si="3"/>
        <v>roster.append(Player(14, 22, 36, 0, 'D', ['L', 'R', 'C'], 'KJAER Simon'))</v>
      </c>
    </row>
    <row r="10" spans="1:15">
      <c r="A10" t="s">
        <v>504</v>
      </c>
      <c r="B10">
        <v>0.6</v>
      </c>
      <c r="C10">
        <v>0.4</v>
      </c>
      <c r="D10" t="s">
        <v>521</v>
      </c>
      <c r="E10">
        <f t="shared" si="0"/>
        <v>2</v>
      </c>
      <c r="F10" t="str">
        <f t="shared" si="1"/>
        <v>['L', 'R', 'C']</v>
      </c>
      <c r="G10" t="s">
        <v>217</v>
      </c>
      <c r="H10">
        <v>10</v>
      </c>
      <c r="I10" s="2">
        <f t="shared" si="5"/>
        <v>14</v>
      </c>
      <c r="J10" s="2">
        <f t="shared" si="6"/>
        <v>22</v>
      </c>
      <c r="K10" s="2">
        <f t="shared" si="7"/>
        <v>36</v>
      </c>
      <c r="L10" s="2">
        <v>0</v>
      </c>
      <c r="M10" s="2" t="str">
        <f t="shared" si="4"/>
        <v>roster.append(</v>
      </c>
      <c r="N10" s="2" t="str">
        <f t="shared" si="2"/>
        <v>)</v>
      </c>
      <c r="O10" t="str">
        <f t="shared" si="3"/>
        <v>roster.append(Player(14, 22, 36, 0, 'D', ['L', 'R', 'C'], 'TOLOI Rafael'))</v>
      </c>
    </row>
    <row r="11" spans="1:15">
      <c r="A11" t="s">
        <v>504</v>
      </c>
      <c r="B11">
        <v>0.6</v>
      </c>
      <c r="C11">
        <v>0.4</v>
      </c>
      <c r="D11" t="s">
        <v>521</v>
      </c>
      <c r="E11">
        <f t="shared" si="0"/>
        <v>2</v>
      </c>
      <c r="F11" t="str">
        <f t="shared" si="1"/>
        <v>['L', 'R', 'C']</v>
      </c>
      <c r="G11" t="s">
        <v>224</v>
      </c>
      <c r="H11">
        <v>9</v>
      </c>
      <c r="I11" s="2">
        <f t="shared" si="5"/>
        <v>13</v>
      </c>
      <c r="J11" s="2">
        <f t="shared" si="6"/>
        <v>19</v>
      </c>
      <c r="K11" s="2">
        <f t="shared" si="7"/>
        <v>32</v>
      </c>
      <c r="L11" s="2">
        <v>0</v>
      </c>
      <c r="M11" s="2" t="str">
        <f t="shared" si="4"/>
        <v>roster.append(</v>
      </c>
      <c r="N11" s="2" t="str">
        <f t="shared" si="2"/>
        <v>)</v>
      </c>
      <c r="O11" t="str">
        <f t="shared" si="3"/>
        <v>roster.append(Player(13, 19, 32, 0, 'D', ['L', 'R', 'C'], 'MASIELLO Andrea'))</v>
      </c>
    </row>
    <row r="12" spans="1:15">
      <c r="A12" t="s">
        <v>504</v>
      </c>
      <c r="B12">
        <v>0.6</v>
      </c>
      <c r="C12">
        <v>0.4</v>
      </c>
      <c r="D12" t="s">
        <v>521</v>
      </c>
      <c r="E12">
        <f t="shared" si="0"/>
        <v>2</v>
      </c>
      <c r="F12" t="str">
        <f t="shared" si="1"/>
        <v>['L', 'R', 'C']</v>
      </c>
      <c r="G12" t="s">
        <v>271</v>
      </c>
      <c r="H12">
        <v>7</v>
      </c>
      <c r="I12" s="2">
        <f t="shared" si="5"/>
        <v>10</v>
      </c>
      <c r="J12" s="2">
        <f t="shared" si="6"/>
        <v>15</v>
      </c>
      <c r="K12" s="2">
        <f t="shared" si="7"/>
        <v>25</v>
      </c>
      <c r="L12" s="2">
        <v>0</v>
      </c>
      <c r="M12" s="2" t="str">
        <f t="shared" si="4"/>
        <v>roster.append(</v>
      </c>
      <c r="N12" s="2" t="str">
        <f t="shared" si="2"/>
        <v>)</v>
      </c>
      <c r="O12" t="str">
        <f t="shared" si="3"/>
        <v>roster.append(Player(10, 15, 25, 0, 'D', ['L', 'R', 'C'], 'DJIMSITI Berat'))</v>
      </c>
    </row>
    <row r="13" spans="1:15">
      <c r="A13" t="s">
        <v>504</v>
      </c>
      <c r="B13">
        <v>0.6</v>
      </c>
      <c r="C13">
        <v>0.4</v>
      </c>
      <c r="D13" t="s">
        <v>521</v>
      </c>
      <c r="E13">
        <f t="shared" si="0"/>
        <v>2</v>
      </c>
      <c r="F13" t="str">
        <f t="shared" si="1"/>
        <v>['L', 'R', 'C']</v>
      </c>
      <c r="G13" t="s">
        <v>536</v>
      </c>
      <c r="H13">
        <v>7</v>
      </c>
      <c r="I13" s="2">
        <f t="shared" si="5"/>
        <v>10</v>
      </c>
      <c r="J13" s="2">
        <f t="shared" si="6"/>
        <v>15</v>
      </c>
      <c r="K13" s="2">
        <f t="shared" si="7"/>
        <v>25</v>
      </c>
      <c r="L13" s="2">
        <v>0</v>
      </c>
      <c r="M13" s="2" t="str">
        <f t="shared" si="4"/>
        <v>roster.append(</v>
      </c>
      <c r="N13" s="2" t="str">
        <f t="shared" si="2"/>
        <v>)</v>
      </c>
      <c r="O13" t="str">
        <f t="shared" si="3"/>
        <v>roster.append(Player(10, 15, 25, 0, 'D', ['L', 'R', 'C'], 'ARANA Guilherme'))</v>
      </c>
    </row>
    <row r="14" spans="1:15">
      <c r="A14" t="s">
        <v>504</v>
      </c>
      <c r="B14">
        <v>0.6</v>
      </c>
      <c r="C14">
        <v>0.4</v>
      </c>
      <c r="D14" t="s">
        <v>521</v>
      </c>
      <c r="E14">
        <f t="shared" si="0"/>
        <v>2</v>
      </c>
      <c r="F14" t="str">
        <f t="shared" si="1"/>
        <v>['L', 'R', 'C']</v>
      </c>
      <c r="G14" t="s">
        <v>411</v>
      </c>
      <c r="H14">
        <v>3</v>
      </c>
      <c r="I14" s="2">
        <f t="shared" si="5"/>
        <v>4</v>
      </c>
      <c r="J14" s="2">
        <f t="shared" si="6"/>
        <v>7</v>
      </c>
      <c r="K14" s="2">
        <f t="shared" si="7"/>
        <v>11</v>
      </c>
      <c r="L14" s="2">
        <v>0</v>
      </c>
      <c r="M14" s="2" t="str">
        <f t="shared" si="4"/>
        <v>roster.append(</v>
      </c>
      <c r="N14" s="2" t="str">
        <f t="shared" si="2"/>
        <v>)</v>
      </c>
      <c r="O14" t="str">
        <f t="shared" si="3"/>
        <v>roster.append(Player(4, 7, 11, 0, 'D', ['L', 'R', 'C'], 'IBANEZ -'))</v>
      </c>
    </row>
    <row r="15" spans="1:15">
      <c r="A15" t="s">
        <v>504</v>
      </c>
      <c r="B15">
        <v>0.6</v>
      </c>
      <c r="C15">
        <v>0.4</v>
      </c>
      <c r="D15" t="s">
        <v>0</v>
      </c>
      <c r="E15">
        <f t="shared" si="0"/>
        <v>3</v>
      </c>
      <c r="F15" t="str">
        <f t="shared" si="1"/>
        <v>['L', 'R', 'C']</v>
      </c>
      <c r="G15" t="s">
        <v>16</v>
      </c>
      <c r="H15">
        <v>26</v>
      </c>
      <c r="I15" s="2">
        <f>ROUND(J15*B15,0)</f>
        <v>58</v>
      </c>
      <c r="J15" s="2">
        <f>ROUND(H15/27*100,0)</f>
        <v>96</v>
      </c>
      <c r="K15" s="2">
        <f>ROUND(J15*C15,0)</f>
        <v>38</v>
      </c>
      <c r="L15" s="2">
        <v>0</v>
      </c>
      <c r="M15" s="2" t="str">
        <f t="shared" si="4"/>
        <v>roster.append(</v>
      </c>
      <c r="N15" s="2" t="str">
        <f t="shared" si="2"/>
        <v>)</v>
      </c>
      <c r="O15" t="str">
        <f t="shared" si="3"/>
        <v>roster.append(Player(58, 96, 38, 0, 'M', ['L', 'R', 'C'], 'GOMEZ Alejandro'))</v>
      </c>
    </row>
    <row r="16" spans="1:15">
      <c r="A16" t="s">
        <v>504</v>
      </c>
      <c r="B16">
        <v>0.6</v>
      </c>
      <c r="C16">
        <v>0.4</v>
      </c>
      <c r="D16" t="s">
        <v>0</v>
      </c>
      <c r="E16">
        <f t="shared" si="0"/>
        <v>3</v>
      </c>
      <c r="F16" t="str">
        <f t="shared" si="1"/>
        <v>['L', 'R', 'C']</v>
      </c>
      <c r="G16" t="s">
        <v>67</v>
      </c>
      <c r="H16">
        <v>17</v>
      </c>
      <c r="I16" s="2">
        <f>ROUND(J16*B16,0)</f>
        <v>38</v>
      </c>
      <c r="J16" s="2">
        <f>ROUND(H16/27*100,0)</f>
        <v>63</v>
      </c>
      <c r="K16" s="2">
        <f>ROUND(J16*C16,0)</f>
        <v>25</v>
      </c>
      <c r="L16" s="2">
        <v>0</v>
      </c>
      <c r="M16" s="2" t="str">
        <f t="shared" si="4"/>
        <v>roster.append(</v>
      </c>
      <c r="N16" s="2" t="str">
        <f t="shared" si="2"/>
        <v>)</v>
      </c>
      <c r="O16" t="str">
        <f t="shared" si="3"/>
        <v>roster.append(Player(38, 63, 25, 0, 'M', ['L', 'R', 'C'], 'FREULER Remo'))</v>
      </c>
    </row>
    <row r="17" spans="1:15">
      <c r="A17" t="s">
        <v>504</v>
      </c>
      <c r="B17">
        <v>0.6</v>
      </c>
      <c r="C17">
        <v>0.4</v>
      </c>
      <c r="D17" t="s">
        <v>0</v>
      </c>
      <c r="E17">
        <f t="shared" si="0"/>
        <v>3</v>
      </c>
      <c r="F17" t="str">
        <f t="shared" si="1"/>
        <v>['L', 'R', 'C']</v>
      </c>
      <c r="G17" t="s">
        <v>77</v>
      </c>
      <c r="H17">
        <v>17</v>
      </c>
      <c r="I17" s="2">
        <f>ROUND(J17*B17,0)</f>
        <v>38</v>
      </c>
      <c r="J17" s="2">
        <f>ROUND(H17/27*100,0)</f>
        <v>63</v>
      </c>
      <c r="K17" s="2">
        <f>ROUND(J17*C17,0)</f>
        <v>25</v>
      </c>
      <c r="L17" s="2">
        <v>0</v>
      </c>
      <c r="M17" s="2" t="str">
        <f t="shared" si="4"/>
        <v>roster.append(</v>
      </c>
      <c r="N17" s="2" t="str">
        <f t="shared" si="2"/>
        <v>)</v>
      </c>
      <c r="O17" t="str">
        <f t="shared" si="3"/>
        <v>roster.append(Player(38, 63, 25, 0, 'M', ['L', 'R', 'C'], 'PASALIC Mario'))</v>
      </c>
    </row>
    <row r="18" spans="1:15">
      <c r="A18" t="s">
        <v>504</v>
      </c>
      <c r="B18">
        <v>0.6</v>
      </c>
      <c r="C18">
        <v>0.4</v>
      </c>
      <c r="D18" t="s">
        <v>0</v>
      </c>
      <c r="E18">
        <f t="shared" si="0"/>
        <v>3</v>
      </c>
      <c r="F18" t="str">
        <f t="shared" si="1"/>
        <v>['L', 'R', 'C']</v>
      </c>
      <c r="G18" t="s">
        <v>88</v>
      </c>
      <c r="H18">
        <v>16</v>
      </c>
      <c r="I18" s="2">
        <f>ROUND(J18*B18,0)</f>
        <v>35</v>
      </c>
      <c r="J18" s="2">
        <f>ROUND(H18/27*100,0)</f>
        <v>59</v>
      </c>
      <c r="K18" s="2">
        <f>ROUND(J18*C18,0)</f>
        <v>24</v>
      </c>
      <c r="L18" s="2">
        <v>0</v>
      </c>
      <c r="M18" s="2" t="str">
        <f t="shared" si="4"/>
        <v>roster.append(</v>
      </c>
      <c r="N18" s="2" t="str">
        <f t="shared" si="2"/>
        <v>)</v>
      </c>
      <c r="O18" t="str">
        <f t="shared" si="3"/>
        <v>roster.append(Player(35, 59, 24, 0, 'M', ['L', 'R', 'C'], 'DE ROON Marten'))</v>
      </c>
    </row>
    <row r="19" spans="1:15">
      <c r="A19" t="s">
        <v>504</v>
      </c>
      <c r="B19">
        <v>0.6</v>
      </c>
      <c r="C19">
        <v>0.4</v>
      </c>
      <c r="D19" t="s">
        <v>0</v>
      </c>
      <c r="E19">
        <f t="shared" si="0"/>
        <v>3</v>
      </c>
      <c r="F19" t="str">
        <f t="shared" si="1"/>
        <v>['L', 'R', 'C']</v>
      </c>
      <c r="G19" t="s">
        <v>154</v>
      </c>
      <c r="H19">
        <v>12</v>
      </c>
      <c r="I19" s="2">
        <f>ROUND(J19*B19,0)</f>
        <v>26</v>
      </c>
      <c r="J19" s="2">
        <f>ROUND(H19/27*100,0)</f>
        <v>44</v>
      </c>
      <c r="K19" s="2">
        <f>ROUND(J19*C19,0)</f>
        <v>18</v>
      </c>
      <c r="L19" s="2">
        <v>0</v>
      </c>
      <c r="M19" s="2" t="str">
        <f t="shared" si="4"/>
        <v>roster.append(</v>
      </c>
      <c r="N19" s="2" t="str">
        <f t="shared" si="2"/>
        <v>)</v>
      </c>
      <c r="O19" t="str">
        <f t="shared" si="3"/>
        <v>roster.append(Player(26, 44, 18, 0, 'M', ['L', 'R', 'C'], 'MALINOVSKIY Ruslan'))</v>
      </c>
    </row>
    <row r="20" spans="1:15">
      <c r="A20" t="s">
        <v>504</v>
      </c>
      <c r="B20">
        <v>0.6</v>
      </c>
      <c r="C20">
        <v>0.4</v>
      </c>
      <c r="D20" t="s">
        <v>520</v>
      </c>
      <c r="E20">
        <f t="shared" si="0"/>
        <v>4</v>
      </c>
      <c r="F20" t="str">
        <f t="shared" si="1"/>
        <v>['L', 'R', 'C']</v>
      </c>
      <c r="G20" t="s">
        <v>6</v>
      </c>
      <c r="H20">
        <v>37</v>
      </c>
      <c r="I20" s="2">
        <f>ROUND(H20/51*100,0)</f>
        <v>73</v>
      </c>
      <c r="J20" s="2">
        <f>ROUND(I20*B20,0)</f>
        <v>44</v>
      </c>
      <c r="K20" s="2">
        <f>ROUND(I20*C20,0)</f>
        <v>29</v>
      </c>
      <c r="L20" s="2">
        <v>0</v>
      </c>
      <c r="M20" s="2" t="str">
        <f t="shared" si="4"/>
        <v>roster.append(</v>
      </c>
      <c r="N20" s="2" t="str">
        <f t="shared" si="2"/>
        <v>)</v>
      </c>
      <c r="O20" t="str">
        <f t="shared" si="3"/>
        <v>roster.append(Player(73, 44, 29, 0, 'A', ['L', 'R', 'C'], 'ZAPATA Duvan'))</v>
      </c>
    </row>
    <row r="21" spans="1:15">
      <c r="A21" t="s">
        <v>504</v>
      </c>
      <c r="B21">
        <v>0.6</v>
      </c>
      <c r="C21">
        <v>0.4</v>
      </c>
      <c r="D21" t="s">
        <v>520</v>
      </c>
      <c r="E21">
        <f t="shared" si="0"/>
        <v>4</v>
      </c>
      <c r="F21" t="str">
        <f t="shared" si="1"/>
        <v>['L', 'R', 'C']</v>
      </c>
      <c r="G21" t="s">
        <v>10</v>
      </c>
      <c r="H21">
        <v>32</v>
      </c>
      <c r="I21" s="2">
        <f>ROUND(H21/51*100,0)</f>
        <v>63</v>
      </c>
      <c r="J21" s="2">
        <f>ROUND(I21*B21,0)</f>
        <v>38</v>
      </c>
      <c r="K21" s="2">
        <f>ROUND(I21*C21,0)</f>
        <v>25</v>
      </c>
      <c r="L21" s="2">
        <v>0</v>
      </c>
      <c r="M21" s="2" t="str">
        <f t="shared" si="4"/>
        <v>roster.append(</v>
      </c>
      <c r="N21" s="2" t="str">
        <f t="shared" si="2"/>
        <v>)</v>
      </c>
      <c r="O21" t="str">
        <f t="shared" si="3"/>
        <v>roster.append(Player(63, 38, 25, 0, 'A', ['L', 'R', 'C'], 'ILICIC Josip'))</v>
      </c>
    </row>
    <row r="22" spans="1:15">
      <c r="A22" t="s">
        <v>504</v>
      </c>
      <c r="B22">
        <v>0.6</v>
      </c>
      <c r="C22">
        <v>0.4</v>
      </c>
      <c r="D22" t="s">
        <v>520</v>
      </c>
      <c r="E22">
        <f t="shared" si="0"/>
        <v>4</v>
      </c>
      <c r="F22" t="str">
        <f t="shared" si="1"/>
        <v>['L', 'R', 'C']</v>
      </c>
      <c r="G22" t="s">
        <v>58</v>
      </c>
      <c r="H22">
        <v>21</v>
      </c>
      <c r="I22" s="2">
        <f>ROUND(H22/51*100,0)</f>
        <v>41</v>
      </c>
      <c r="J22" s="2">
        <f>ROUND(I22*B22,0)</f>
        <v>25</v>
      </c>
      <c r="K22" s="2">
        <f>ROUND(I22*C22,0)</f>
        <v>16</v>
      </c>
      <c r="L22" s="2">
        <v>0</v>
      </c>
      <c r="M22" s="2" t="str">
        <f t="shared" si="4"/>
        <v>roster.append(</v>
      </c>
      <c r="N22" s="2" t="str">
        <f t="shared" si="2"/>
        <v>)</v>
      </c>
      <c r="O22" t="str">
        <f t="shared" si="3"/>
        <v>roster.append(Player(41, 25, 16, 0, 'A', ['L', 'R', 'C'], 'MURIEL Luis'))</v>
      </c>
    </row>
    <row r="23" spans="1:15">
      <c r="A23" t="s">
        <v>504</v>
      </c>
      <c r="B23">
        <v>0.6</v>
      </c>
      <c r="C23">
        <v>0.4</v>
      </c>
      <c r="D23" t="s">
        <v>520</v>
      </c>
      <c r="E23">
        <f t="shared" si="0"/>
        <v>4</v>
      </c>
      <c r="F23" t="str">
        <f t="shared" si="1"/>
        <v>['L', 'R', 'C']</v>
      </c>
      <c r="G23" t="s">
        <v>202</v>
      </c>
      <c r="H23">
        <v>10</v>
      </c>
      <c r="I23" s="2">
        <f>ROUND(H23/51*100,0)</f>
        <v>20</v>
      </c>
      <c r="J23" s="2">
        <f>ROUND(I23*B23,0)</f>
        <v>12</v>
      </c>
      <c r="K23" s="2">
        <f>ROUND(I23*C23,0)</f>
        <v>8</v>
      </c>
      <c r="L23" s="2">
        <v>0</v>
      </c>
      <c r="M23" s="2" t="str">
        <f t="shared" si="4"/>
        <v>roster.append(</v>
      </c>
      <c r="N23" s="2" t="str">
        <f t="shared" si="2"/>
        <v>)</v>
      </c>
      <c r="O23" t="str">
        <f t="shared" si="3"/>
        <v>roster.append(Player(20, 12, 8, 0, 'A', ['L', 'R', 'C'], 'BARROW Musa'))</v>
      </c>
    </row>
    <row r="24" spans="1:15">
      <c r="A24" t="s">
        <v>504</v>
      </c>
      <c r="B24">
        <v>0.6</v>
      </c>
      <c r="C24">
        <v>0.4</v>
      </c>
      <c r="D24" t="s">
        <v>520</v>
      </c>
      <c r="E24">
        <f t="shared" si="0"/>
        <v>4</v>
      </c>
      <c r="F24" t="str">
        <f t="shared" si="1"/>
        <v>['L', 'R', 'C']</v>
      </c>
      <c r="G24" t="s">
        <v>414</v>
      </c>
      <c r="H24">
        <v>3</v>
      </c>
      <c r="I24" s="2">
        <f>ROUND(H24/51*100,0)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s="2" t="str">
        <f t="shared" si="4"/>
        <v>roster.append(</v>
      </c>
      <c r="N24" s="2" t="str">
        <f t="shared" si="2"/>
        <v>)</v>
      </c>
      <c r="O24" t="str">
        <f t="shared" si="3"/>
        <v>roster.append(Player(6, 4, 2, 0, 'A', ['L', 'R', 'C'], 'PICCOLI Roberto'))</v>
      </c>
    </row>
    <row r="25" spans="1:15">
      <c r="A25" t="s">
        <v>513</v>
      </c>
      <c r="B25">
        <v>0.4</v>
      </c>
      <c r="C25">
        <v>0.4</v>
      </c>
      <c r="D25" t="s">
        <v>561</v>
      </c>
      <c r="E25">
        <f t="shared" si="0"/>
        <v>1</v>
      </c>
      <c r="F25" t="str">
        <f t="shared" si="1"/>
        <v>''</v>
      </c>
      <c r="G25" t="s">
        <v>170</v>
      </c>
      <c r="H25">
        <v>14</v>
      </c>
      <c r="I25" s="2">
        <v>0</v>
      </c>
      <c r="J25" s="2">
        <f>ROUND(L25*C25,0)</f>
        <v>27</v>
      </c>
      <c r="K25" s="2">
        <f>ROUND(L25*B25,0)</f>
        <v>27</v>
      </c>
      <c r="L25" s="2">
        <f>ROUND(H25/21*100,0)</f>
        <v>67</v>
      </c>
      <c r="M25" s="2" t="str">
        <f t="shared" si="4"/>
        <v>roster = [</v>
      </c>
      <c r="N25" s="2" t="str">
        <f t="shared" si="2"/>
        <v>]</v>
      </c>
      <c r="O25" t="str">
        <f t="shared" si="3"/>
        <v>roster = [Player(0, 27, 27, 67, 'GK', '', 'SKORUPSKI Lukasz')]</v>
      </c>
    </row>
    <row r="26" spans="1:15">
      <c r="A26" t="s">
        <v>513</v>
      </c>
      <c r="B26">
        <v>0.4</v>
      </c>
      <c r="C26">
        <v>0.4</v>
      </c>
      <c r="D26" t="s">
        <v>561</v>
      </c>
      <c r="E26">
        <f t="shared" si="0"/>
        <v>1</v>
      </c>
      <c r="F26" t="str">
        <f t="shared" si="1"/>
        <v>''</v>
      </c>
      <c r="G26" t="s">
        <v>470</v>
      </c>
      <c r="H26">
        <v>1</v>
      </c>
      <c r="I26" s="2">
        <v>0</v>
      </c>
      <c r="J26" s="2">
        <f>ROUND(L26*C26,0)</f>
        <v>2</v>
      </c>
      <c r="K26" s="2">
        <f>ROUND(L26*B26,0)</f>
        <v>2</v>
      </c>
      <c r="L26" s="2">
        <f>ROUND(H26/21*100,0)</f>
        <v>5</v>
      </c>
      <c r="M26" s="2" t="str">
        <f t="shared" si="4"/>
        <v>roster.append(</v>
      </c>
      <c r="N26" s="2" t="str">
        <f t="shared" si="2"/>
        <v>)</v>
      </c>
      <c r="O26" t="str">
        <f t="shared" si="3"/>
        <v>roster.append(Player(0, 2, 2, 5, 'GK', '', 'DA COSTA Angelo'))</v>
      </c>
    </row>
    <row r="27" spans="1:15">
      <c r="A27" t="s">
        <v>513</v>
      </c>
      <c r="B27">
        <v>0.4</v>
      </c>
      <c r="C27">
        <v>0.4</v>
      </c>
      <c r="D27" t="s">
        <v>561</v>
      </c>
      <c r="E27">
        <f t="shared" si="0"/>
        <v>1</v>
      </c>
      <c r="F27" t="str">
        <f t="shared" si="1"/>
        <v>''</v>
      </c>
      <c r="G27" t="s">
        <v>446</v>
      </c>
      <c r="H27">
        <v>1</v>
      </c>
      <c r="I27" s="2">
        <v>0</v>
      </c>
      <c r="J27" s="2">
        <f>ROUND(L27*C27,0)</f>
        <v>2</v>
      </c>
      <c r="K27" s="2">
        <f>ROUND(L27*B27,0)</f>
        <v>2</v>
      </c>
      <c r="L27" s="2">
        <f>ROUND(H27/21*100,0)</f>
        <v>5</v>
      </c>
      <c r="M27" s="2" t="str">
        <f t="shared" si="4"/>
        <v>roster.append(</v>
      </c>
      <c r="N27" s="2" t="str">
        <f t="shared" si="2"/>
        <v>)</v>
      </c>
      <c r="O27" t="str">
        <f t="shared" si="3"/>
        <v>roster.append(Player(0, 2, 2, 5, 'GK', '', 'SARR Mouhamadou'))</v>
      </c>
    </row>
    <row r="28" spans="1:15">
      <c r="A28" t="s">
        <v>513</v>
      </c>
      <c r="B28">
        <v>0.4</v>
      </c>
      <c r="C28">
        <v>0.4</v>
      </c>
      <c r="D28" t="s">
        <v>521</v>
      </c>
      <c r="E28">
        <f t="shared" si="0"/>
        <v>2</v>
      </c>
      <c r="F28" t="str">
        <f t="shared" si="1"/>
        <v>['L', 'R', 'C']</v>
      </c>
      <c r="G28" t="s">
        <v>232</v>
      </c>
      <c r="H28">
        <v>10</v>
      </c>
      <c r="I28" s="2">
        <f t="shared" ref="I28:I35" si="8">ROUND(K28*C28,0)</f>
        <v>14</v>
      </c>
      <c r="J28" s="2">
        <f t="shared" ref="J28:J35" si="9">ROUND(K28*B28,0)</f>
        <v>14</v>
      </c>
      <c r="K28" s="2">
        <f t="shared" ref="K28:K35" si="10">ROUND(H28/28*100,0)</f>
        <v>36</v>
      </c>
      <c r="L28" s="2">
        <v>0</v>
      </c>
      <c r="M28" s="2" t="str">
        <f t="shared" si="4"/>
        <v>roster.append(</v>
      </c>
      <c r="N28" s="2" t="str">
        <f t="shared" si="2"/>
        <v>)</v>
      </c>
      <c r="O28" t="str">
        <f t="shared" si="3"/>
        <v>roster.append(Player(14, 14, 36, 0, 'D', ['L', 'R', 'C'], 'DANILO Larangeira'))</v>
      </c>
    </row>
    <row r="29" spans="1:15">
      <c r="A29" t="s">
        <v>513</v>
      </c>
      <c r="B29">
        <v>0.4</v>
      </c>
      <c r="C29">
        <v>0.4</v>
      </c>
      <c r="D29" t="s">
        <v>521</v>
      </c>
      <c r="E29">
        <f t="shared" si="0"/>
        <v>2</v>
      </c>
      <c r="F29" t="str">
        <f t="shared" si="1"/>
        <v>['L', 'R', 'C']</v>
      </c>
      <c r="G29" t="s">
        <v>305</v>
      </c>
      <c r="H29">
        <v>7</v>
      </c>
      <c r="I29" s="2">
        <f t="shared" si="8"/>
        <v>10</v>
      </c>
      <c r="J29" s="2">
        <f t="shared" si="9"/>
        <v>10</v>
      </c>
      <c r="K29" s="2">
        <f t="shared" si="10"/>
        <v>25</v>
      </c>
      <c r="L29" s="2">
        <v>0</v>
      </c>
      <c r="M29" s="2" t="str">
        <f t="shared" si="4"/>
        <v>roster.append(</v>
      </c>
      <c r="N29" s="2" t="str">
        <f t="shared" si="2"/>
        <v>)</v>
      </c>
      <c r="O29" t="str">
        <f t="shared" si="3"/>
        <v>roster.append(Player(10, 10, 25, 0, 'D', ['L', 'R', 'C'], 'TOMIYASU Takehiro'))</v>
      </c>
    </row>
    <row r="30" spans="1:15">
      <c r="A30" t="s">
        <v>513</v>
      </c>
      <c r="B30">
        <v>0.4</v>
      </c>
      <c r="C30">
        <v>0.4</v>
      </c>
      <c r="D30" t="s">
        <v>521</v>
      </c>
      <c r="E30">
        <f t="shared" si="0"/>
        <v>2</v>
      </c>
      <c r="F30" t="str">
        <f t="shared" si="1"/>
        <v>['L', 'R', 'C']</v>
      </c>
      <c r="G30" t="s">
        <v>282</v>
      </c>
      <c r="H30">
        <v>7</v>
      </c>
      <c r="I30" s="2">
        <f t="shared" si="8"/>
        <v>10</v>
      </c>
      <c r="J30" s="2">
        <f t="shared" si="9"/>
        <v>10</v>
      </c>
      <c r="K30" s="2">
        <f t="shared" si="10"/>
        <v>25</v>
      </c>
      <c r="L30" s="2">
        <v>0</v>
      </c>
      <c r="M30" s="2" t="str">
        <f t="shared" si="4"/>
        <v>roster.append(</v>
      </c>
      <c r="N30" s="2" t="str">
        <f t="shared" si="2"/>
        <v>)</v>
      </c>
      <c r="O30" t="str">
        <f t="shared" si="3"/>
        <v>roster.append(Player(10, 10, 25, 0, 'D', ['L', 'R', 'C'], 'DENSWIL Stefano'))</v>
      </c>
    </row>
    <row r="31" spans="1:15">
      <c r="A31" t="s">
        <v>513</v>
      </c>
      <c r="B31">
        <v>0.4</v>
      </c>
      <c r="C31">
        <v>0.4</v>
      </c>
      <c r="D31" t="s">
        <v>521</v>
      </c>
      <c r="E31">
        <f t="shared" si="0"/>
        <v>2</v>
      </c>
      <c r="F31" t="str">
        <f t="shared" si="1"/>
        <v>['L', 'R', 'C']</v>
      </c>
      <c r="G31" t="s">
        <v>262</v>
      </c>
      <c r="H31">
        <v>7</v>
      </c>
      <c r="I31" s="2">
        <f t="shared" si="8"/>
        <v>10</v>
      </c>
      <c r="J31" s="2">
        <f t="shared" si="9"/>
        <v>10</v>
      </c>
      <c r="K31" s="2">
        <f t="shared" si="10"/>
        <v>25</v>
      </c>
      <c r="L31" s="2">
        <v>0</v>
      </c>
      <c r="M31" s="2" t="str">
        <f t="shared" si="4"/>
        <v>roster.append(</v>
      </c>
      <c r="N31" s="2" t="str">
        <f t="shared" si="2"/>
        <v>)</v>
      </c>
      <c r="O31" t="str">
        <f t="shared" si="3"/>
        <v>roster.append(Player(10, 10, 25, 0, 'D', ['L', 'R', 'C'], 'MBAYE Ibrahima'))</v>
      </c>
    </row>
    <row r="32" spans="1:15">
      <c r="A32" t="s">
        <v>513</v>
      </c>
      <c r="B32">
        <v>0.4</v>
      </c>
      <c r="C32">
        <v>0.4</v>
      </c>
      <c r="D32" t="s">
        <v>521</v>
      </c>
      <c r="E32">
        <f t="shared" si="0"/>
        <v>2</v>
      </c>
      <c r="F32" t="str">
        <f t="shared" si="1"/>
        <v>['L', 'R', 'C']</v>
      </c>
      <c r="G32" t="s">
        <v>328</v>
      </c>
      <c r="H32">
        <v>6</v>
      </c>
      <c r="I32" s="2">
        <f t="shared" si="8"/>
        <v>8</v>
      </c>
      <c r="J32" s="2">
        <f t="shared" si="9"/>
        <v>8</v>
      </c>
      <c r="K32" s="2">
        <f t="shared" si="10"/>
        <v>21</v>
      </c>
      <c r="L32" s="2">
        <v>0</v>
      </c>
      <c r="M32" s="2" t="str">
        <f t="shared" si="4"/>
        <v>roster.append(</v>
      </c>
      <c r="N32" s="2" t="str">
        <f t="shared" si="2"/>
        <v>)</v>
      </c>
      <c r="O32" t="str">
        <f t="shared" si="3"/>
        <v>roster.append(Player(8, 8, 21, 0, 'D', ['L', 'R', 'C'], 'DIJKS Mitchell'))</v>
      </c>
    </row>
    <row r="33" spans="1:15">
      <c r="A33" t="s">
        <v>513</v>
      </c>
      <c r="B33">
        <v>0.4</v>
      </c>
      <c r="C33">
        <v>0.4</v>
      </c>
      <c r="D33" t="s">
        <v>521</v>
      </c>
      <c r="E33">
        <f t="shared" si="0"/>
        <v>2</v>
      </c>
      <c r="F33" t="str">
        <f t="shared" si="1"/>
        <v>['L', 'R', 'C']</v>
      </c>
      <c r="G33" t="s">
        <v>367</v>
      </c>
      <c r="H33">
        <v>4</v>
      </c>
      <c r="I33" s="2">
        <f t="shared" si="8"/>
        <v>6</v>
      </c>
      <c r="J33" s="2">
        <f t="shared" si="9"/>
        <v>6</v>
      </c>
      <c r="K33" s="2">
        <f t="shared" si="10"/>
        <v>14</v>
      </c>
      <c r="L33" s="2">
        <v>0</v>
      </c>
      <c r="M33" s="2" t="str">
        <f t="shared" si="4"/>
        <v>roster.append(</v>
      </c>
      <c r="N33" s="2" t="str">
        <f t="shared" si="2"/>
        <v>)</v>
      </c>
      <c r="O33" t="str">
        <f t="shared" si="3"/>
        <v>roster.append(Player(6, 6, 14, 0, 'D', ['L', 'R', 'C'], 'BANI Mattia'))</v>
      </c>
    </row>
    <row r="34" spans="1:15">
      <c r="A34" t="s">
        <v>513</v>
      </c>
      <c r="B34">
        <v>0.4</v>
      </c>
      <c r="C34">
        <v>0.4</v>
      </c>
      <c r="D34" t="s">
        <v>521</v>
      </c>
      <c r="E34">
        <f t="shared" si="0"/>
        <v>2</v>
      </c>
      <c r="F34" t="str">
        <f t="shared" si="1"/>
        <v>['L', 'R', 'C']</v>
      </c>
      <c r="G34" t="s">
        <v>417</v>
      </c>
      <c r="H34">
        <v>3</v>
      </c>
      <c r="I34" s="2">
        <f t="shared" si="8"/>
        <v>4</v>
      </c>
      <c r="J34" s="2">
        <f t="shared" si="9"/>
        <v>4</v>
      </c>
      <c r="K34" s="2">
        <f t="shared" si="10"/>
        <v>11</v>
      </c>
      <c r="L34" s="2">
        <v>0</v>
      </c>
      <c r="M34" s="2" t="str">
        <f t="shared" si="4"/>
        <v>roster.append(</v>
      </c>
      <c r="N34" s="2" t="str">
        <f t="shared" si="2"/>
        <v>)</v>
      </c>
      <c r="O34" t="str">
        <f t="shared" si="3"/>
        <v>roster.append(Player(4, 4, 11, 0, 'D', ['L', 'R', 'C'], 'PAZ Nehuén'))</v>
      </c>
    </row>
    <row r="35" spans="1:15">
      <c r="A35" t="s">
        <v>513</v>
      </c>
      <c r="B35">
        <v>0.4</v>
      </c>
      <c r="C35">
        <v>0.4</v>
      </c>
      <c r="D35" t="s">
        <v>521</v>
      </c>
      <c r="E35">
        <f t="shared" si="0"/>
        <v>2</v>
      </c>
      <c r="F35" t="str">
        <f t="shared" si="1"/>
        <v>['L', 'R', 'C']</v>
      </c>
      <c r="G35" t="s">
        <v>452</v>
      </c>
      <c r="H35">
        <v>1</v>
      </c>
      <c r="I35" s="2">
        <f t="shared" si="8"/>
        <v>2</v>
      </c>
      <c r="J35" s="2">
        <f t="shared" si="9"/>
        <v>2</v>
      </c>
      <c r="K35" s="2">
        <f t="shared" si="10"/>
        <v>4</v>
      </c>
      <c r="L35" s="2">
        <v>0</v>
      </c>
      <c r="M35" s="2" t="str">
        <f t="shared" si="4"/>
        <v>roster.append(</v>
      </c>
      <c r="N35" s="2" t="str">
        <f t="shared" si="2"/>
        <v>)</v>
      </c>
      <c r="O35" t="str">
        <f t="shared" si="3"/>
        <v>roster.append(Player(2, 2, 4, 0, 'D', ['L', 'R', 'C'], 'CORBO Gabriele'))</v>
      </c>
    </row>
    <row r="36" spans="1:15">
      <c r="A36" t="s">
        <v>513</v>
      </c>
      <c r="B36">
        <v>0.4</v>
      </c>
      <c r="C36">
        <v>0.4</v>
      </c>
      <c r="D36" t="s">
        <v>0</v>
      </c>
      <c r="E36">
        <f t="shared" si="0"/>
        <v>3</v>
      </c>
      <c r="F36" t="str">
        <f t="shared" si="1"/>
        <v>['L', 'R', 'C']</v>
      </c>
      <c r="G36" t="s">
        <v>129</v>
      </c>
      <c r="H36">
        <v>15</v>
      </c>
      <c r="I36" s="2">
        <f t="shared" ref="I36:I42" si="11">ROUND(J36*B36,0)</f>
        <v>22</v>
      </c>
      <c r="J36" s="2">
        <f t="shared" ref="J36:J42" si="12">ROUND(H36/27*100,0)</f>
        <v>56</v>
      </c>
      <c r="K36" s="2">
        <f t="shared" ref="K36:K42" si="13">ROUND(J36*C36,0)</f>
        <v>22</v>
      </c>
      <c r="L36" s="2">
        <v>0</v>
      </c>
      <c r="M36" s="2" t="str">
        <f t="shared" si="4"/>
        <v>roster.append(</v>
      </c>
      <c r="N36" s="2" t="str">
        <f t="shared" si="2"/>
        <v>)</v>
      </c>
      <c r="O36" t="str">
        <f t="shared" si="3"/>
        <v>roster.append(Player(22, 56, 22, 0, 'M', ['L', 'R', 'C'], 'SORIANO Roberto'))</v>
      </c>
    </row>
    <row r="37" spans="1:15">
      <c r="A37" t="s">
        <v>513</v>
      </c>
      <c r="B37">
        <v>0.4</v>
      </c>
      <c r="C37">
        <v>0.4</v>
      </c>
      <c r="D37" t="s">
        <v>0</v>
      </c>
      <c r="E37">
        <f t="shared" si="0"/>
        <v>3</v>
      </c>
      <c r="F37" t="str">
        <f t="shared" si="1"/>
        <v>['L', 'R', 'C']</v>
      </c>
      <c r="G37" t="s">
        <v>182</v>
      </c>
      <c r="H37">
        <v>11</v>
      </c>
      <c r="I37" s="2">
        <f t="shared" si="11"/>
        <v>16</v>
      </c>
      <c r="J37" s="2">
        <f t="shared" si="12"/>
        <v>41</v>
      </c>
      <c r="K37" s="2">
        <f t="shared" si="13"/>
        <v>16</v>
      </c>
      <c r="L37" s="2">
        <v>0</v>
      </c>
      <c r="M37" s="2" t="str">
        <f t="shared" si="4"/>
        <v>roster.append(</v>
      </c>
      <c r="N37" s="2" t="str">
        <f t="shared" si="2"/>
        <v>)</v>
      </c>
      <c r="O37" t="str">
        <f t="shared" si="3"/>
        <v>roster.append(Player(16, 41, 16, 0, 'M', ['L', 'R', 'C'], 'POLI Andrea'))</v>
      </c>
    </row>
    <row r="38" spans="1:15">
      <c r="A38" t="s">
        <v>513</v>
      </c>
      <c r="B38">
        <v>0.4</v>
      </c>
      <c r="C38">
        <v>0.4</v>
      </c>
      <c r="D38" t="s">
        <v>0</v>
      </c>
      <c r="E38">
        <f t="shared" si="0"/>
        <v>3</v>
      </c>
      <c r="F38" t="str">
        <f t="shared" si="1"/>
        <v>['L', 'R', 'C']</v>
      </c>
      <c r="G38" t="s">
        <v>221</v>
      </c>
      <c r="H38">
        <v>9</v>
      </c>
      <c r="I38" s="2">
        <f t="shared" si="11"/>
        <v>13</v>
      </c>
      <c r="J38" s="2">
        <f t="shared" si="12"/>
        <v>33</v>
      </c>
      <c r="K38" s="2">
        <f t="shared" si="13"/>
        <v>13</v>
      </c>
      <c r="L38" s="2">
        <v>0</v>
      </c>
      <c r="M38" s="2" t="str">
        <f t="shared" si="4"/>
        <v>roster.append(</v>
      </c>
      <c r="N38" s="2" t="str">
        <f t="shared" si="2"/>
        <v>)</v>
      </c>
      <c r="O38" t="str">
        <f t="shared" si="3"/>
        <v>roster.append(Player(13, 33, 13, 0, 'M', ['L', 'R', 'C'], 'DZEMAILI Blerim'))</v>
      </c>
    </row>
    <row r="39" spans="1:15">
      <c r="A39" t="s">
        <v>513</v>
      </c>
      <c r="B39">
        <v>0.4</v>
      </c>
      <c r="C39">
        <v>0.4</v>
      </c>
      <c r="D39" t="s">
        <v>0</v>
      </c>
      <c r="E39">
        <f t="shared" si="0"/>
        <v>3</v>
      </c>
      <c r="F39" t="str">
        <f t="shared" si="1"/>
        <v>['L', 'R', 'C']</v>
      </c>
      <c r="G39" t="s">
        <v>254</v>
      </c>
      <c r="H39">
        <v>8</v>
      </c>
      <c r="I39" s="2">
        <f t="shared" si="11"/>
        <v>12</v>
      </c>
      <c r="J39" s="2">
        <f t="shared" si="12"/>
        <v>30</v>
      </c>
      <c r="K39" s="2">
        <f t="shared" si="13"/>
        <v>12</v>
      </c>
      <c r="L39" s="2">
        <v>0</v>
      </c>
      <c r="M39" s="2" t="str">
        <f t="shared" si="4"/>
        <v>roster.append(</v>
      </c>
      <c r="N39" s="2" t="str">
        <f t="shared" si="2"/>
        <v>)</v>
      </c>
      <c r="O39" t="str">
        <f t="shared" si="3"/>
        <v>roster.append(Player(12, 30, 12, 0, 'M', ['L', 'R', 'C'], 'SCHOUTEN Jerdy'))</v>
      </c>
    </row>
    <row r="40" spans="1:15">
      <c r="A40" t="s">
        <v>513</v>
      </c>
      <c r="B40">
        <v>0.4</v>
      </c>
      <c r="C40">
        <v>0.4</v>
      </c>
      <c r="D40" t="s">
        <v>0</v>
      </c>
      <c r="E40">
        <f t="shared" si="0"/>
        <v>3</v>
      </c>
      <c r="F40" t="str">
        <f t="shared" si="1"/>
        <v>['L', 'R', 'C']</v>
      </c>
      <c r="G40" t="s">
        <v>537</v>
      </c>
      <c r="H40">
        <v>6</v>
      </c>
      <c r="I40" s="2">
        <f t="shared" si="11"/>
        <v>9</v>
      </c>
      <c r="J40" s="2">
        <f t="shared" si="12"/>
        <v>22</v>
      </c>
      <c r="K40" s="2">
        <f t="shared" si="13"/>
        <v>9</v>
      </c>
      <c r="L40" s="2">
        <v>0</v>
      </c>
      <c r="M40" s="2" t="str">
        <f t="shared" si="4"/>
        <v>roster.append(</v>
      </c>
      <c r="N40" s="2" t="str">
        <f t="shared" si="2"/>
        <v>)</v>
      </c>
      <c r="O40" t="str">
        <f t="shared" si="3"/>
        <v>roster.append(Player(9, 22, 9, 0, 'M', ['L', 'R', 'C'], 'MEDEL Gary'))</v>
      </c>
    </row>
    <row r="41" spans="1:15">
      <c r="A41" t="s">
        <v>513</v>
      </c>
      <c r="B41">
        <v>0.4</v>
      </c>
      <c r="C41">
        <v>0.4</v>
      </c>
      <c r="D41" t="s">
        <v>0</v>
      </c>
      <c r="E41">
        <f t="shared" si="0"/>
        <v>3</v>
      </c>
      <c r="F41" t="str">
        <f t="shared" si="1"/>
        <v>['L', 'R', 'C']</v>
      </c>
      <c r="G41" t="s">
        <v>346</v>
      </c>
      <c r="H41">
        <v>5</v>
      </c>
      <c r="I41" s="2">
        <f t="shared" si="11"/>
        <v>8</v>
      </c>
      <c r="J41" s="2">
        <f t="shared" si="12"/>
        <v>19</v>
      </c>
      <c r="K41" s="2">
        <f t="shared" si="13"/>
        <v>8</v>
      </c>
      <c r="L41" s="2">
        <v>0</v>
      </c>
      <c r="M41" s="2" t="str">
        <f t="shared" si="4"/>
        <v>roster.append(</v>
      </c>
      <c r="N41" s="2" t="str">
        <f t="shared" si="2"/>
        <v>)</v>
      </c>
      <c r="O41" t="str">
        <f t="shared" si="3"/>
        <v>roster.append(Player(8, 19, 8, 0, 'M', ['L', 'R', 'C'], 'SVANBERG Mattias'))</v>
      </c>
    </row>
    <row r="42" spans="1:15">
      <c r="A42" t="s">
        <v>513</v>
      </c>
      <c r="B42">
        <v>0.4</v>
      </c>
      <c r="C42">
        <v>0.4</v>
      </c>
      <c r="D42" t="s">
        <v>0</v>
      </c>
      <c r="E42">
        <f t="shared" si="0"/>
        <v>3</v>
      </c>
      <c r="F42" t="str">
        <f t="shared" si="1"/>
        <v>['L', 'R', 'C']</v>
      </c>
      <c r="G42" t="s">
        <v>390</v>
      </c>
      <c r="H42">
        <v>4</v>
      </c>
      <c r="I42" s="2">
        <f t="shared" si="11"/>
        <v>6</v>
      </c>
      <c r="J42" s="2">
        <f t="shared" si="12"/>
        <v>15</v>
      </c>
      <c r="K42" s="2">
        <f t="shared" si="13"/>
        <v>6</v>
      </c>
      <c r="L42" s="2">
        <v>0</v>
      </c>
      <c r="M42" s="2" t="str">
        <f t="shared" si="4"/>
        <v>roster.append(</v>
      </c>
      <c r="N42" s="2" t="str">
        <f t="shared" si="2"/>
        <v>)</v>
      </c>
      <c r="O42" t="str">
        <f t="shared" si="3"/>
        <v>roster.append(Player(6, 15, 6, 0, 'M', ['L', 'R', 'C'], 'KREJCI Ladislav'))</v>
      </c>
    </row>
    <row r="43" spans="1:15">
      <c r="A43" t="s">
        <v>513</v>
      </c>
      <c r="B43">
        <v>0.4</v>
      </c>
      <c r="C43">
        <v>0.4</v>
      </c>
      <c r="D43" t="s">
        <v>520</v>
      </c>
      <c r="E43">
        <f t="shared" si="0"/>
        <v>4</v>
      </c>
      <c r="F43" t="str">
        <f t="shared" si="1"/>
        <v>['L', 'R', 'C']</v>
      </c>
      <c r="G43" t="s">
        <v>31</v>
      </c>
      <c r="H43">
        <v>22</v>
      </c>
      <c r="I43" s="2">
        <f t="shared" ref="I43:I49" si="14">ROUND(H43/51*100,0)</f>
        <v>43</v>
      </c>
      <c r="J43" s="2">
        <f t="shared" ref="J43:J49" si="15">ROUND(I43*B43,0)</f>
        <v>17</v>
      </c>
      <c r="K43" s="2">
        <f t="shared" ref="K43:K49" si="16">ROUND(I43*C43,0)</f>
        <v>17</v>
      </c>
      <c r="L43" s="2">
        <v>0</v>
      </c>
      <c r="M43" s="2" t="str">
        <f t="shared" si="4"/>
        <v>roster.append(</v>
      </c>
      <c r="N43" s="2" t="str">
        <f t="shared" si="2"/>
        <v>)</v>
      </c>
      <c r="O43" t="str">
        <f t="shared" si="3"/>
        <v>roster.append(Player(43, 17, 17, 0, 'A', ['L', 'R', 'C'], 'ORSOLINI Riccardo'))</v>
      </c>
    </row>
    <row r="44" spans="1:15">
      <c r="A44" t="s">
        <v>513</v>
      </c>
      <c r="B44">
        <v>0.4</v>
      </c>
      <c r="C44">
        <v>0.4</v>
      </c>
      <c r="D44" t="s">
        <v>520</v>
      </c>
      <c r="E44">
        <f t="shared" si="0"/>
        <v>4</v>
      </c>
      <c r="F44" t="str">
        <f t="shared" si="1"/>
        <v>['L', 'R', 'C']</v>
      </c>
      <c r="G44" t="s">
        <v>101</v>
      </c>
      <c r="H44">
        <v>17</v>
      </c>
      <c r="I44" s="2">
        <f t="shared" si="14"/>
        <v>33</v>
      </c>
      <c r="J44" s="2">
        <f t="shared" si="15"/>
        <v>13</v>
      </c>
      <c r="K44" s="2">
        <f t="shared" si="16"/>
        <v>13</v>
      </c>
      <c r="L44" s="2">
        <v>0</v>
      </c>
      <c r="M44" s="2" t="str">
        <f t="shared" si="4"/>
        <v>roster.append(</v>
      </c>
      <c r="N44" s="2" t="str">
        <f t="shared" si="2"/>
        <v>)</v>
      </c>
      <c r="O44" t="str">
        <f t="shared" si="3"/>
        <v>roster.append(Player(33, 13, 13, 0, 'A', ['L', 'R', 'C'], 'SANSONE Nicola'))</v>
      </c>
    </row>
    <row r="45" spans="1:15">
      <c r="A45" t="s">
        <v>513</v>
      </c>
      <c r="B45">
        <v>0.4</v>
      </c>
      <c r="C45">
        <v>0.4</v>
      </c>
      <c r="D45" t="s">
        <v>520</v>
      </c>
      <c r="E45">
        <f t="shared" si="0"/>
        <v>4</v>
      </c>
      <c r="F45" t="str">
        <f t="shared" si="1"/>
        <v>['L', 'R', 'C']</v>
      </c>
      <c r="G45" t="s">
        <v>87</v>
      </c>
      <c r="H45">
        <v>16</v>
      </c>
      <c r="I45" s="2">
        <f t="shared" si="14"/>
        <v>31</v>
      </c>
      <c r="J45" s="2">
        <f t="shared" si="15"/>
        <v>12</v>
      </c>
      <c r="K45" s="2">
        <f t="shared" si="16"/>
        <v>12</v>
      </c>
      <c r="L45" s="2">
        <v>0</v>
      </c>
      <c r="M45" s="2" t="str">
        <f t="shared" si="4"/>
        <v>roster.append(</v>
      </c>
      <c r="N45" s="2" t="str">
        <f t="shared" si="2"/>
        <v>)</v>
      </c>
      <c r="O45" t="str">
        <f t="shared" si="3"/>
        <v>roster.append(Player(31, 12, 12, 0, 'A', ['L', 'R', 'C'], 'PALACIO Rodrigo'))</v>
      </c>
    </row>
    <row r="46" spans="1:15">
      <c r="A46" t="s">
        <v>513</v>
      </c>
      <c r="B46">
        <v>0.4</v>
      </c>
      <c r="C46">
        <v>0.4</v>
      </c>
      <c r="D46" t="s">
        <v>520</v>
      </c>
      <c r="E46">
        <f t="shared" si="0"/>
        <v>4</v>
      </c>
      <c r="F46" t="str">
        <f t="shared" si="1"/>
        <v>['L', 'R', 'C']</v>
      </c>
      <c r="G46" t="s">
        <v>107</v>
      </c>
      <c r="H46">
        <v>15</v>
      </c>
      <c r="I46" s="2">
        <f t="shared" si="14"/>
        <v>29</v>
      </c>
      <c r="J46" s="2">
        <f t="shared" si="15"/>
        <v>12</v>
      </c>
      <c r="K46" s="2">
        <f t="shared" si="16"/>
        <v>12</v>
      </c>
      <c r="L46" s="2">
        <v>0</v>
      </c>
      <c r="M46" s="2" t="str">
        <f t="shared" si="4"/>
        <v>roster.append(</v>
      </c>
      <c r="N46" s="2" t="str">
        <f t="shared" si="2"/>
        <v>)</v>
      </c>
      <c r="O46" t="str">
        <f t="shared" si="3"/>
        <v>roster.append(Player(29, 12, 12, 0, 'A', ['L', 'R', 'C'], 'SANTANDER Federico'))</v>
      </c>
    </row>
    <row r="47" spans="1:15">
      <c r="A47" t="s">
        <v>513</v>
      </c>
      <c r="B47">
        <v>0.4</v>
      </c>
      <c r="C47">
        <v>0.4</v>
      </c>
      <c r="D47" t="s">
        <v>520</v>
      </c>
      <c r="E47">
        <f t="shared" si="0"/>
        <v>4</v>
      </c>
      <c r="F47" t="str">
        <f t="shared" si="1"/>
        <v>['L', 'R', 'C']</v>
      </c>
      <c r="G47" t="s">
        <v>124</v>
      </c>
      <c r="H47">
        <v>13</v>
      </c>
      <c r="I47" s="2">
        <f t="shared" si="14"/>
        <v>25</v>
      </c>
      <c r="J47" s="2">
        <f t="shared" si="15"/>
        <v>10</v>
      </c>
      <c r="K47" s="2">
        <f t="shared" si="16"/>
        <v>10</v>
      </c>
      <c r="L47" s="2">
        <v>0</v>
      </c>
      <c r="M47" s="2" t="str">
        <f t="shared" si="4"/>
        <v>roster.append(</v>
      </c>
      <c r="N47" s="2" t="str">
        <f t="shared" si="2"/>
        <v>)</v>
      </c>
      <c r="O47" t="str">
        <f t="shared" si="3"/>
        <v>roster.append(Player(25, 10, 10, 0, 'A', ['L', 'R', 'C'], 'DESTRO Mattia'))</v>
      </c>
    </row>
    <row r="48" spans="1:15">
      <c r="A48" t="s">
        <v>513</v>
      </c>
      <c r="B48">
        <v>0.4</v>
      </c>
      <c r="C48">
        <v>0.4</v>
      </c>
      <c r="D48" t="s">
        <v>520</v>
      </c>
      <c r="E48">
        <f t="shared" si="0"/>
        <v>4</v>
      </c>
      <c r="F48" t="str">
        <f t="shared" si="1"/>
        <v>['L', 'R', 'C']</v>
      </c>
      <c r="G48" t="s">
        <v>183</v>
      </c>
      <c r="H48">
        <v>11</v>
      </c>
      <c r="I48" s="2">
        <f t="shared" si="14"/>
        <v>22</v>
      </c>
      <c r="J48" s="2">
        <f t="shared" si="15"/>
        <v>9</v>
      </c>
      <c r="K48" s="2">
        <f t="shared" si="16"/>
        <v>9</v>
      </c>
      <c r="L48" s="2">
        <v>0</v>
      </c>
      <c r="M48" s="2" t="str">
        <f t="shared" si="4"/>
        <v>roster.append(</v>
      </c>
      <c r="N48" s="2" t="str">
        <f t="shared" si="2"/>
        <v>)</v>
      </c>
      <c r="O48" t="str">
        <f t="shared" si="3"/>
        <v>roster.append(Player(22, 9, 9, 0, 'A', ['L', 'R', 'C'], 'SKOV OLSEN Andreas'))</v>
      </c>
    </row>
    <row r="49" spans="1:15">
      <c r="A49" t="s">
        <v>513</v>
      </c>
      <c r="B49">
        <v>0.4</v>
      </c>
      <c r="C49">
        <v>0.4</v>
      </c>
      <c r="D49" t="s">
        <v>520</v>
      </c>
      <c r="E49">
        <f t="shared" si="0"/>
        <v>4</v>
      </c>
      <c r="F49" t="str">
        <f t="shared" si="1"/>
        <v>['L', 'R', 'C']</v>
      </c>
      <c r="G49" t="s">
        <v>443</v>
      </c>
      <c r="H49">
        <v>1</v>
      </c>
      <c r="I49" s="2">
        <f t="shared" si="14"/>
        <v>2</v>
      </c>
      <c r="J49" s="2">
        <f t="shared" si="15"/>
        <v>1</v>
      </c>
      <c r="K49" s="2">
        <f t="shared" si="16"/>
        <v>1</v>
      </c>
      <c r="L49" s="2">
        <v>0</v>
      </c>
      <c r="M49" s="2" t="str">
        <f t="shared" si="4"/>
        <v>roster.append(</v>
      </c>
      <c r="N49" s="2" t="str">
        <f t="shared" si="2"/>
        <v>)</v>
      </c>
      <c r="O49" t="str">
        <f t="shared" si="3"/>
        <v>roster.append(Player(2, 1, 1, 0, 'A', ['L', 'R', 'C'], 'JUWARA Musa'))</v>
      </c>
    </row>
    <row r="50" spans="1:15">
      <c r="A50" t="s">
        <v>516</v>
      </c>
      <c r="B50">
        <v>0.4</v>
      </c>
      <c r="C50">
        <v>0.4</v>
      </c>
      <c r="D50" t="s">
        <v>561</v>
      </c>
      <c r="E50">
        <f t="shared" si="0"/>
        <v>1</v>
      </c>
      <c r="F50" t="str">
        <f t="shared" si="1"/>
        <v>''</v>
      </c>
      <c r="G50" t="s">
        <v>205</v>
      </c>
      <c r="H50">
        <v>12</v>
      </c>
      <c r="I50" s="2">
        <v>0</v>
      </c>
      <c r="J50" s="2">
        <f>ROUND(L50*C50,0)</f>
        <v>23</v>
      </c>
      <c r="K50" s="2">
        <f>ROUND(L50*B50,0)</f>
        <v>23</v>
      </c>
      <c r="L50" s="2">
        <f>ROUND(H50/21*100,0)</f>
        <v>57</v>
      </c>
      <c r="M50" s="2" t="str">
        <f t="shared" si="4"/>
        <v>roster = [</v>
      </c>
      <c r="N50" s="2" t="str">
        <f t="shared" si="2"/>
        <v>]</v>
      </c>
      <c r="O50" t="str">
        <f t="shared" si="3"/>
        <v>roster = [Player(0, 23, 23, 57, 'GK', '', 'JORONEN Jesse')]</v>
      </c>
    </row>
    <row r="51" spans="1:15">
      <c r="A51" t="s">
        <v>516</v>
      </c>
      <c r="B51">
        <v>0.4</v>
      </c>
      <c r="C51">
        <v>0.4</v>
      </c>
      <c r="D51" t="s">
        <v>561</v>
      </c>
      <c r="E51">
        <f t="shared" si="0"/>
        <v>1</v>
      </c>
      <c r="F51" t="str">
        <f t="shared" si="1"/>
        <v>''</v>
      </c>
      <c r="G51" t="s">
        <v>495</v>
      </c>
      <c r="H51">
        <v>1</v>
      </c>
      <c r="I51" s="2">
        <v>0</v>
      </c>
      <c r="J51" s="2">
        <f>ROUND(L51*C51,0)</f>
        <v>2</v>
      </c>
      <c r="K51" s="2">
        <f>ROUND(L51*B51,0)</f>
        <v>2</v>
      </c>
      <c r="L51" s="2">
        <f>ROUND(H51/21*100,0)</f>
        <v>5</v>
      </c>
      <c r="M51" s="2" t="str">
        <f t="shared" si="4"/>
        <v>roster.append(</v>
      </c>
      <c r="N51" s="2" t="str">
        <f t="shared" si="2"/>
        <v>)</v>
      </c>
      <c r="O51" t="str">
        <f t="shared" si="3"/>
        <v>roster.append(Player(0, 2, 2, 5, 'GK', '', 'ALFONSO Enrico'))</v>
      </c>
    </row>
    <row r="52" spans="1:15">
      <c r="A52" t="s">
        <v>516</v>
      </c>
      <c r="B52">
        <v>0.4</v>
      </c>
      <c r="C52">
        <v>0.4</v>
      </c>
      <c r="D52" t="s">
        <v>561</v>
      </c>
      <c r="E52">
        <f t="shared" si="0"/>
        <v>1</v>
      </c>
      <c r="F52" t="str">
        <f t="shared" si="1"/>
        <v>''</v>
      </c>
      <c r="G52" t="s">
        <v>451</v>
      </c>
      <c r="H52">
        <v>1</v>
      </c>
      <c r="I52" s="2">
        <v>0</v>
      </c>
      <c r="J52" s="2">
        <f>ROUND(L52*C52,0)</f>
        <v>2</v>
      </c>
      <c r="K52" s="2">
        <f>ROUND(L52*B52,0)</f>
        <v>2</v>
      </c>
      <c r="L52" s="2">
        <f>ROUND(H52/21*100,0)</f>
        <v>5</v>
      </c>
      <c r="M52" s="2" t="str">
        <f t="shared" si="4"/>
        <v>roster.append(</v>
      </c>
      <c r="N52" s="2" t="str">
        <f t="shared" si="2"/>
        <v>)</v>
      </c>
      <c r="O52" t="str">
        <f t="shared" si="3"/>
        <v>roster.append(Player(0, 2, 2, 5, 'GK', '', 'ANDRENACCI Lorenzo'))</v>
      </c>
    </row>
    <row r="53" spans="1:15">
      <c r="A53" t="s">
        <v>516</v>
      </c>
      <c r="B53">
        <v>0.4</v>
      </c>
      <c r="C53">
        <v>0.4</v>
      </c>
      <c r="D53" t="s">
        <v>521</v>
      </c>
      <c r="E53">
        <f t="shared" si="0"/>
        <v>2</v>
      </c>
      <c r="F53" t="str">
        <f t="shared" si="1"/>
        <v>['L', 'R', 'C']</v>
      </c>
      <c r="G53" t="s">
        <v>255</v>
      </c>
      <c r="H53">
        <v>8</v>
      </c>
      <c r="I53" s="2">
        <f t="shared" ref="I53:I62" si="17">ROUND(K53*C53,0)</f>
        <v>12</v>
      </c>
      <c r="J53" s="2">
        <f t="shared" ref="J53:J62" si="18">ROUND(K53*B53,0)</f>
        <v>12</v>
      </c>
      <c r="K53" s="2">
        <f t="shared" ref="K53:K62" si="19">ROUND(H53/28*100,0)</f>
        <v>29</v>
      </c>
      <c r="L53" s="2">
        <v>0</v>
      </c>
      <c r="M53" s="2" t="str">
        <f t="shared" si="4"/>
        <v>roster.append(</v>
      </c>
      <c r="N53" s="2" t="str">
        <f t="shared" si="2"/>
        <v>)</v>
      </c>
      <c r="O53" t="str">
        <f t="shared" si="3"/>
        <v>roster.append(Player(12, 12, 29, 0, 'D', ['L', 'R', 'C'], 'MARTELLA Bruno'))</v>
      </c>
    </row>
    <row r="54" spans="1:15">
      <c r="A54" t="s">
        <v>516</v>
      </c>
      <c r="B54">
        <v>0.4</v>
      </c>
      <c r="C54">
        <v>0.4</v>
      </c>
      <c r="D54" t="s">
        <v>521</v>
      </c>
      <c r="E54">
        <f t="shared" si="0"/>
        <v>2</v>
      </c>
      <c r="F54" t="str">
        <f t="shared" si="1"/>
        <v>['L', 'R', 'C']</v>
      </c>
      <c r="G54" t="s">
        <v>273</v>
      </c>
      <c r="H54">
        <v>7</v>
      </c>
      <c r="I54" s="2">
        <f t="shared" si="17"/>
        <v>10</v>
      </c>
      <c r="J54" s="2">
        <f t="shared" si="18"/>
        <v>10</v>
      </c>
      <c r="K54" s="2">
        <f t="shared" si="19"/>
        <v>25</v>
      </c>
      <c r="L54" s="2">
        <v>0</v>
      </c>
      <c r="M54" s="2" t="str">
        <f t="shared" si="4"/>
        <v>roster.append(</v>
      </c>
      <c r="N54" s="2" t="str">
        <f t="shared" si="2"/>
        <v>)</v>
      </c>
      <c r="O54" t="str">
        <f t="shared" si="3"/>
        <v>roster.append(Player(10, 10, 25, 0, 'D', ['L', 'R', 'C'], 'MAGNANI Giangiacomo'))</v>
      </c>
    </row>
    <row r="55" spans="1:15">
      <c r="A55" t="s">
        <v>516</v>
      </c>
      <c r="B55">
        <v>0.4</v>
      </c>
      <c r="C55">
        <v>0.4</v>
      </c>
      <c r="D55" t="s">
        <v>521</v>
      </c>
      <c r="E55">
        <f t="shared" si="0"/>
        <v>2</v>
      </c>
      <c r="F55" t="str">
        <f t="shared" si="1"/>
        <v>['L', 'R', 'C']</v>
      </c>
      <c r="G55" t="s">
        <v>339</v>
      </c>
      <c r="H55">
        <v>6</v>
      </c>
      <c r="I55" s="2">
        <f t="shared" si="17"/>
        <v>8</v>
      </c>
      <c r="J55" s="2">
        <f t="shared" si="18"/>
        <v>8</v>
      </c>
      <c r="K55" s="2">
        <f t="shared" si="19"/>
        <v>21</v>
      </c>
      <c r="L55" s="2">
        <v>0</v>
      </c>
      <c r="M55" s="2" t="str">
        <f t="shared" si="4"/>
        <v>roster.append(</v>
      </c>
      <c r="N55" s="2" t="str">
        <f t="shared" si="2"/>
        <v>)</v>
      </c>
      <c r="O55" t="str">
        <f t="shared" si="3"/>
        <v>roster.append(Player(8, 8, 21, 0, 'D', ['L', 'R', 'C'], 'SABELLI Stefano'))</v>
      </c>
    </row>
    <row r="56" spans="1:15">
      <c r="A56" t="s">
        <v>516</v>
      </c>
      <c r="B56">
        <v>0.4</v>
      </c>
      <c r="C56">
        <v>0.4</v>
      </c>
      <c r="D56" t="s">
        <v>521</v>
      </c>
      <c r="E56">
        <f t="shared" si="0"/>
        <v>2</v>
      </c>
      <c r="F56" t="str">
        <f t="shared" si="1"/>
        <v>['L', 'R', 'C']</v>
      </c>
      <c r="G56" t="s">
        <v>391</v>
      </c>
      <c r="H56">
        <v>5</v>
      </c>
      <c r="I56" s="2">
        <f t="shared" si="17"/>
        <v>7</v>
      </c>
      <c r="J56" s="2">
        <f t="shared" si="18"/>
        <v>7</v>
      </c>
      <c r="K56" s="2">
        <f t="shared" si="19"/>
        <v>18</v>
      </c>
      <c r="L56" s="2">
        <v>0</v>
      </c>
      <c r="M56" s="2" t="str">
        <f t="shared" si="4"/>
        <v>roster.append(</v>
      </c>
      <c r="N56" s="2" t="str">
        <f t="shared" si="2"/>
        <v>)</v>
      </c>
      <c r="O56" t="str">
        <f t="shared" si="3"/>
        <v>roster.append(Player(7, 7, 18, 0, 'D', ['L', 'R', 'C'], 'CISTANA Andrea'))</v>
      </c>
    </row>
    <row r="57" spans="1:15">
      <c r="A57" t="s">
        <v>516</v>
      </c>
      <c r="B57">
        <v>0.4</v>
      </c>
      <c r="C57">
        <v>0.4</v>
      </c>
      <c r="D57" t="s">
        <v>521</v>
      </c>
      <c r="E57">
        <f t="shared" si="0"/>
        <v>2</v>
      </c>
      <c r="F57" t="str">
        <f t="shared" si="1"/>
        <v>['L', 'R', 'C']</v>
      </c>
      <c r="G57" t="s">
        <v>374</v>
      </c>
      <c r="H57">
        <v>5</v>
      </c>
      <c r="I57" s="2">
        <f t="shared" si="17"/>
        <v>7</v>
      </c>
      <c r="J57" s="2">
        <f t="shared" si="18"/>
        <v>7</v>
      </c>
      <c r="K57" s="2">
        <f t="shared" si="19"/>
        <v>18</v>
      </c>
      <c r="L57" s="2">
        <v>0</v>
      </c>
      <c r="M57" s="2" t="str">
        <f t="shared" si="4"/>
        <v>roster.append(</v>
      </c>
      <c r="N57" s="2" t="str">
        <f t="shared" si="2"/>
        <v>)</v>
      </c>
      <c r="O57" t="str">
        <f t="shared" si="3"/>
        <v>roster.append(Player(7, 7, 18, 0, 'D', ['L', 'R', 'C'], 'CHANCELLOR Jhon'))</v>
      </c>
    </row>
    <row r="58" spans="1:15">
      <c r="A58" t="s">
        <v>516</v>
      </c>
      <c r="B58">
        <v>0.4</v>
      </c>
      <c r="C58">
        <v>0.4</v>
      </c>
      <c r="D58" t="s">
        <v>521</v>
      </c>
      <c r="E58">
        <f t="shared" si="0"/>
        <v>2</v>
      </c>
      <c r="F58" t="str">
        <f t="shared" si="1"/>
        <v>['L', 'R', 'C']</v>
      </c>
      <c r="G58" t="s">
        <v>349</v>
      </c>
      <c r="H58">
        <v>5</v>
      </c>
      <c r="I58" s="2">
        <f t="shared" si="17"/>
        <v>7</v>
      </c>
      <c r="J58" s="2">
        <f t="shared" si="18"/>
        <v>7</v>
      </c>
      <c r="K58" s="2">
        <f t="shared" si="19"/>
        <v>18</v>
      </c>
      <c r="L58" s="2">
        <v>0</v>
      </c>
      <c r="M58" s="2" t="str">
        <f t="shared" si="4"/>
        <v>roster.append(</v>
      </c>
      <c r="N58" s="2" t="str">
        <f t="shared" si="2"/>
        <v>)</v>
      </c>
      <c r="O58" t="str">
        <f t="shared" si="3"/>
        <v>roster.append(Player(7, 7, 18, 0, 'D', ['L', 'R', 'C'], 'GASTALDELLO Daniele'))</v>
      </c>
    </row>
    <row r="59" spans="1:15">
      <c r="A59" t="s">
        <v>516</v>
      </c>
      <c r="B59">
        <v>0.4</v>
      </c>
      <c r="C59">
        <v>0.4</v>
      </c>
      <c r="D59" t="s">
        <v>521</v>
      </c>
      <c r="E59">
        <f t="shared" si="0"/>
        <v>2</v>
      </c>
      <c r="F59" t="str">
        <f t="shared" si="1"/>
        <v>['L', 'R', 'C']</v>
      </c>
      <c r="G59" t="s">
        <v>392</v>
      </c>
      <c r="H59">
        <v>4</v>
      </c>
      <c r="I59" s="2">
        <f t="shared" si="17"/>
        <v>6</v>
      </c>
      <c r="J59" s="2">
        <f t="shared" si="18"/>
        <v>6</v>
      </c>
      <c r="K59" s="2">
        <f t="shared" si="19"/>
        <v>14</v>
      </c>
      <c r="L59" s="2">
        <v>0</v>
      </c>
      <c r="M59" s="2" t="str">
        <f t="shared" si="4"/>
        <v>roster.append(</v>
      </c>
      <c r="N59" s="2" t="str">
        <f t="shared" si="2"/>
        <v>)</v>
      </c>
      <c r="O59" t="str">
        <f t="shared" si="3"/>
        <v>roster.append(Player(6, 6, 14, 0, 'D', ['L', 'R', 'C'], 'MATEJU Ales'))</v>
      </c>
    </row>
    <row r="60" spans="1:15">
      <c r="A60" t="s">
        <v>516</v>
      </c>
      <c r="B60">
        <v>0.4</v>
      </c>
      <c r="C60">
        <v>0.4</v>
      </c>
      <c r="D60" t="s">
        <v>521</v>
      </c>
      <c r="E60">
        <f t="shared" si="0"/>
        <v>2</v>
      </c>
      <c r="F60" t="str">
        <f t="shared" si="1"/>
        <v>['L', 'R', 'C']</v>
      </c>
      <c r="G60" t="s">
        <v>403</v>
      </c>
      <c r="H60">
        <v>3</v>
      </c>
      <c r="I60" s="2">
        <f t="shared" si="17"/>
        <v>4</v>
      </c>
      <c r="J60" s="2">
        <f t="shared" si="18"/>
        <v>4</v>
      </c>
      <c r="K60" s="2">
        <f t="shared" si="19"/>
        <v>11</v>
      </c>
      <c r="L60" s="2">
        <v>0</v>
      </c>
      <c r="M60" s="2" t="str">
        <f t="shared" si="4"/>
        <v>roster.append(</v>
      </c>
      <c r="N60" s="2" t="str">
        <f t="shared" si="2"/>
        <v>)</v>
      </c>
      <c r="O60" t="str">
        <f t="shared" si="3"/>
        <v>roster.append(Player(4, 4, 11, 0, 'D', ['L', 'R', 'C'], 'CURCIO Felipe'))</v>
      </c>
    </row>
    <row r="61" spans="1:15">
      <c r="A61" t="s">
        <v>516</v>
      </c>
      <c r="B61">
        <v>0.4</v>
      </c>
      <c r="C61">
        <v>0.4</v>
      </c>
      <c r="D61" t="s">
        <v>521</v>
      </c>
      <c r="E61">
        <f t="shared" si="0"/>
        <v>2</v>
      </c>
      <c r="F61" t="str">
        <f t="shared" si="1"/>
        <v>['L', 'R', 'C']</v>
      </c>
      <c r="G61" t="s">
        <v>457</v>
      </c>
      <c r="H61">
        <v>1</v>
      </c>
      <c r="I61" s="2">
        <f t="shared" si="17"/>
        <v>2</v>
      </c>
      <c r="J61" s="2">
        <f t="shared" si="18"/>
        <v>2</v>
      </c>
      <c r="K61" s="2">
        <f t="shared" si="19"/>
        <v>4</v>
      </c>
      <c r="L61" s="2">
        <v>0</v>
      </c>
      <c r="M61" s="2" t="str">
        <f t="shared" si="4"/>
        <v>roster.append(</v>
      </c>
      <c r="N61" s="2" t="str">
        <f t="shared" si="2"/>
        <v>)</v>
      </c>
      <c r="O61" t="str">
        <f t="shared" si="3"/>
        <v>roster.append(Player(2, 2, 4, 0, 'D', ['L', 'R', 'C'], 'MANGRAVITI Massimiliano'))</v>
      </c>
    </row>
    <row r="62" spans="1:15">
      <c r="A62" t="s">
        <v>516</v>
      </c>
      <c r="B62">
        <v>0.4</v>
      </c>
      <c r="C62">
        <v>0.4</v>
      </c>
      <c r="D62" t="s">
        <v>521</v>
      </c>
      <c r="E62">
        <f t="shared" si="0"/>
        <v>2</v>
      </c>
      <c r="F62" t="str">
        <f t="shared" si="1"/>
        <v>['L', 'R', 'C']</v>
      </c>
      <c r="G62" t="s">
        <v>460</v>
      </c>
      <c r="H62">
        <v>1</v>
      </c>
      <c r="I62" s="2">
        <f t="shared" si="17"/>
        <v>2</v>
      </c>
      <c r="J62" s="2">
        <f t="shared" si="18"/>
        <v>2</v>
      </c>
      <c r="K62" s="2">
        <f t="shared" si="19"/>
        <v>4</v>
      </c>
      <c r="L62" s="2">
        <v>0</v>
      </c>
      <c r="M62" s="2" t="str">
        <f t="shared" si="4"/>
        <v>roster.append(</v>
      </c>
      <c r="N62" s="2" t="str">
        <f t="shared" si="2"/>
        <v>)</v>
      </c>
      <c r="O62" t="str">
        <f t="shared" si="3"/>
        <v>roster.append(Player(2, 2, 4, 0, 'D', ['L', 'R', 'C'], 'SEMPRINI Alessandro'))</v>
      </c>
    </row>
    <row r="63" spans="1:15">
      <c r="A63" t="s">
        <v>516</v>
      </c>
      <c r="B63">
        <v>0.4</v>
      </c>
      <c r="C63">
        <v>0.4</v>
      </c>
      <c r="D63" t="s">
        <v>0</v>
      </c>
      <c r="E63">
        <f t="shared" si="0"/>
        <v>3</v>
      </c>
      <c r="F63" t="str">
        <f t="shared" si="1"/>
        <v>['L', 'R', 'C']</v>
      </c>
      <c r="G63" t="s">
        <v>159</v>
      </c>
      <c r="H63">
        <v>12</v>
      </c>
      <c r="I63" s="2">
        <f t="shared" ref="I63:I71" si="20">ROUND(J63*B63,0)</f>
        <v>18</v>
      </c>
      <c r="J63" s="2">
        <f t="shared" ref="J63:J71" si="21">ROUND(H63/27*100,0)</f>
        <v>44</v>
      </c>
      <c r="K63" s="2">
        <f t="shared" ref="K63:K71" si="22">ROUND(J63*C63,0)</f>
        <v>18</v>
      </c>
      <c r="L63" s="2">
        <v>0</v>
      </c>
      <c r="M63" s="2" t="str">
        <f t="shared" si="4"/>
        <v>roster.append(</v>
      </c>
      <c r="N63" s="2" t="str">
        <f t="shared" si="2"/>
        <v>)</v>
      </c>
      <c r="O63" t="str">
        <f t="shared" si="3"/>
        <v>roster.append(Player(18, 44, 18, 0, 'M', ['L', 'R', 'C'], 'BISOLI Dimitri'))</v>
      </c>
    </row>
    <row r="64" spans="1:15">
      <c r="A64" t="s">
        <v>516</v>
      </c>
      <c r="B64">
        <v>0.4</v>
      </c>
      <c r="C64">
        <v>0.4</v>
      </c>
      <c r="D64" t="s">
        <v>0</v>
      </c>
      <c r="E64">
        <f t="shared" si="0"/>
        <v>3</v>
      </c>
      <c r="F64" t="str">
        <f t="shared" si="1"/>
        <v>['L', 'R', 'C']</v>
      </c>
      <c r="G64" t="s">
        <v>181</v>
      </c>
      <c r="H64">
        <v>11</v>
      </c>
      <c r="I64" s="2">
        <f t="shared" si="20"/>
        <v>16</v>
      </c>
      <c r="J64" s="2">
        <f t="shared" si="21"/>
        <v>41</v>
      </c>
      <c r="K64" s="2">
        <f t="shared" si="22"/>
        <v>16</v>
      </c>
      <c r="L64" s="2">
        <v>0</v>
      </c>
      <c r="M64" s="2" t="str">
        <f t="shared" si="4"/>
        <v>roster.append(</v>
      </c>
      <c r="N64" s="2" t="str">
        <f t="shared" si="2"/>
        <v>)</v>
      </c>
      <c r="O64" t="str">
        <f t="shared" si="3"/>
        <v>roster.append(Player(16, 41, 16, 0, 'M', ['L', 'R', 'C'], 'ROMULO Orestes'))</v>
      </c>
    </row>
    <row r="65" spans="1:15">
      <c r="A65" t="s">
        <v>516</v>
      </c>
      <c r="B65">
        <v>0.4</v>
      </c>
      <c r="C65">
        <v>0.4</v>
      </c>
      <c r="D65" t="s">
        <v>0</v>
      </c>
      <c r="E65">
        <f t="shared" si="0"/>
        <v>3</v>
      </c>
      <c r="F65" t="str">
        <f t="shared" si="1"/>
        <v>['L', 'R', 'C']</v>
      </c>
      <c r="G65" t="s">
        <v>193</v>
      </c>
      <c r="H65">
        <v>11</v>
      </c>
      <c r="I65" s="2">
        <f t="shared" si="20"/>
        <v>16</v>
      </c>
      <c r="J65" s="2">
        <f t="shared" si="21"/>
        <v>41</v>
      </c>
      <c r="K65" s="2">
        <f t="shared" si="22"/>
        <v>16</v>
      </c>
      <c r="L65" s="2">
        <v>0</v>
      </c>
      <c r="M65" s="2" t="str">
        <f t="shared" si="4"/>
        <v>roster.append(</v>
      </c>
      <c r="N65" s="2" t="str">
        <f t="shared" si="2"/>
        <v>)</v>
      </c>
      <c r="O65" t="str">
        <f t="shared" si="3"/>
        <v>roster.append(Player(16, 41, 16, 0, 'M', ['L', 'R', 'C'], 'TONALI Sandro'))</v>
      </c>
    </row>
    <row r="66" spans="1:15">
      <c r="A66" t="s">
        <v>516</v>
      </c>
      <c r="B66">
        <v>0.4</v>
      </c>
      <c r="C66">
        <v>0.4</v>
      </c>
      <c r="D66" t="s">
        <v>0</v>
      </c>
      <c r="E66">
        <f t="shared" si="0"/>
        <v>3</v>
      </c>
      <c r="F66" t="str">
        <f t="shared" si="1"/>
        <v>['L', 'R', 'C']</v>
      </c>
      <c r="G66" t="s">
        <v>204</v>
      </c>
      <c r="H66">
        <v>10</v>
      </c>
      <c r="I66" s="2">
        <f t="shared" si="20"/>
        <v>15</v>
      </c>
      <c r="J66" s="2">
        <f t="shared" si="21"/>
        <v>37</v>
      </c>
      <c r="K66" s="2">
        <f t="shared" si="22"/>
        <v>15</v>
      </c>
      <c r="L66" s="2">
        <v>0</v>
      </c>
      <c r="M66" s="2" t="str">
        <f t="shared" si="4"/>
        <v>roster.append(</v>
      </c>
      <c r="N66" s="2" t="str">
        <f t="shared" si="2"/>
        <v>)</v>
      </c>
      <c r="O66" t="str">
        <f t="shared" si="3"/>
        <v>roster.append(Player(15, 37, 15, 0, 'M', ['L', 'R', 'C'], 'ZMRHAL Jaromir'))</v>
      </c>
    </row>
    <row r="67" spans="1:15">
      <c r="A67" t="s">
        <v>516</v>
      </c>
      <c r="B67">
        <v>0.4</v>
      </c>
      <c r="C67">
        <v>0.4</v>
      </c>
      <c r="D67" t="s">
        <v>0</v>
      </c>
      <c r="E67">
        <f t="shared" ref="E67:E130" si="23">IF(D67="GK",1,IF(D67="D",2,IF(D67="M",3,4)))</f>
        <v>3</v>
      </c>
      <c r="F67" t="str">
        <f t="shared" ref="F67:F130" si="24">IF(D67="GK","''","['L', 'R', 'C']")</f>
        <v>['L', 'R', 'C']</v>
      </c>
      <c r="G67" t="s">
        <v>225</v>
      </c>
      <c r="H67">
        <v>9</v>
      </c>
      <c r="I67" s="2">
        <f t="shared" si="20"/>
        <v>13</v>
      </c>
      <c r="J67" s="2">
        <f t="shared" si="21"/>
        <v>33</v>
      </c>
      <c r="K67" s="2">
        <f t="shared" si="22"/>
        <v>13</v>
      </c>
      <c r="L67" s="2">
        <v>0</v>
      </c>
      <c r="M67" s="2" t="str">
        <f t="shared" si="4"/>
        <v>roster.append(</v>
      </c>
      <c r="N67" s="2" t="str">
        <f t="shared" ref="N67:N130" si="25">IF(A67&lt;&gt;A66,"]",")")</f>
        <v>)</v>
      </c>
      <c r="O67" t="str">
        <f t="shared" ref="O67:O130" si="26">CONCATENATE(M67,"Player(",I67,", ",J67,", ",K67,", ",L67,", ","'",D67,"', ",F67,", '",G67,"')",N67)</f>
        <v>roster.append(Player(13, 33, 13, 0, 'M', ['L', 'R', 'C'], 'SPALEK Nikolas'))</v>
      </c>
    </row>
    <row r="68" spans="1:15">
      <c r="A68" t="s">
        <v>516</v>
      </c>
      <c r="B68">
        <v>0.4</v>
      </c>
      <c r="C68">
        <v>0.4</v>
      </c>
      <c r="D68" t="s">
        <v>0</v>
      </c>
      <c r="E68">
        <f t="shared" si="23"/>
        <v>3</v>
      </c>
      <c r="F68" t="str">
        <f t="shared" si="24"/>
        <v>['L', 'R', 'C']</v>
      </c>
      <c r="G68" t="s">
        <v>263</v>
      </c>
      <c r="H68">
        <v>7</v>
      </c>
      <c r="I68" s="2">
        <f t="shared" si="20"/>
        <v>10</v>
      </c>
      <c r="J68" s="2">
        <f t="shared" si="21"/>
        <v>26</v>
      </c>
      <c r="K68" s="2">
        <f t="shared" si="22"/>
        <v>10</v>
      </c>
      <c r="L68" s="2">
        <v>0</v>
      </c>
      <c r="M68" s="2" t="str">
        <f t="shared" ref="M68:M131" si="27">IF(A68&lt;&gt;A67,"roster = [","roster.append(")</f>
        <v>roster.append(</v>
      </c>
      <c r="N68" s="2" t="str">
        <f t="shared" si="25"/>
        <v>)</v>
      </c>
      <c r="O68" t="str">
        <f t="shared" si="26"/>
        <v>roster.append(Player(10, 26, 10, 0, 'M', ['L', 'R', 'C'], 'NDOJ Emanuele'))</v>
      </c>
    </row>
    <row r="69" spans="1:15">
      <c r="A69" t="s">
        <v>516</v>
      </c>
      <c r="B69">
        <v>0.4</v>
      </c>
      <c r="C69">
        <v>0.4</v>
      </c>
      <c r="D69" t="s">
        <v>0</v>
      </c>
      <c r="E69">
        <f t="shared" si="23"/>
        <v>3</v>
      </c>
      <c r="F69" t="str">
        <f t="shared" si="24"/>
        <v>['L', 'R', 'C']</v>
      </c>
      <c r="G69" t="s">
        <v>316</v>
      </c>
      <c r="H69">
        <v>6</v>
      </c>
      <c r="I69" s="2">
        <f t="shared" si="20"/>
        <v>9</v>
      </c>
      <c r="J69" s="2">
        <f t="shared" si="21"/>
        <v>22</v>
      </c>
      <c r="K69" s="2">
        <f t="shared" si="22"/>
        <v>9</v>
      </c>
      <c r="L69" s="2">
        <v>0</v>
      </c>
      <c r="M69" s="2" t="str">
        <f t="shared" si="27"/>
        <v>roster.append(</v>
      </c>
      <c r="N69" s="2" t="str">
        <f t="shared" si="25"/>
        <v>)</v>
      </c>
      <c r="O69" t="str">
        <f t="shared" si="26"/>
        <v>roster.append(Player(9, 22, 9, 0, 'M', ['L', 'R', 'C'], 'DESSENA Daniele'))</v>
      </c>
    </row>
    <row r="70" spans="1:15">
      <c r="A70" t="s">
        <v>516</v>
      </c>
      <c r="B70">
        <v>0.4</v>
      </c>
      <c r="C70">
        <v>0.4</v>
      </c>
      <c r="D70" t="s">
        <v>0</v>
      </c>
      <c r="E70">
        <f t="shared" si="23"/>
        <v>3</v>
      </c>
      <c r="F70" t="str">
        <f t="shared" si="24"/>
        <v>['L', 'R', 'C']</v>
      </c>
      <c r="G70" t="s">
        <v>363</v>
      </c>
      <c r="H70">
        <v>5</v>
      </c>
      <c r="I70" s="2">
        <f t="shared" si="20"/>
        <v>8</v>
      </c>
      <c r="J70" s="2">
        <f t="shared" si="21"/>
        <v>19</v>
      </c>
      <c r="K70" s="2">
        <f t="shared" si="22"/>
        <v>8</v>
      </c>
      <c r="L70" s="2">
        <v>0</v>
      </c>
      <c r="M70" s="2" t="str">
        <f t="shared" si="27"/>
        <v>roster.append(</v>
      </c>
      <c r="N70" s="2" t="str">
        <f t="shared" si="25"/>
        <v>)</v>
      </c>
      <c r="O70" t="str">
        <f t="shared" si="26"/>
        <v>roster.append(Player(8, 19, 8, 0, 'M', ['L', 'R', 'C'], 'TREMOLADA Luca'))</v>
      </c>
    </row>
    <row r="71" spans="1:15">
      <c r="A71" t="s">
        <v>516</v>
      </c>
      <c r="B71">
        <v>0.4</v>
      </c>
      <c r="C71">
        <v>0.4</v>
      </c>
      <c r="D71" t="s">
        <v>0</v>
      </c>
      <c r="E71">
        <f t="shared" si="23"/>
        <v>3</v>
      </c>
      <c r="F71" t="str">
        <f t="shared" si="24"/>
        <v>['L', 'R', 'C']</v>
      </c>
      <c r="G71" t="s">
        <v>439</v>
      </c>
      <c r="H71">
        <v>1</v>
      </c>
      <c r="I71" s="2">
        <f t="shared" si="20"/>
        <v>2</v>
      </c>
      <c r="J71" s="2">
        <f t="shared" si="21"/>
        <v>4</v>
      </c>
      <c r="K71" s="2">
        <f t="shared" si="22"/>
        <v>2</v>
      </c>
      <c r="L71" s="2">
        <v>0</v>
      </c>
      <c r="M71" s="2" t="str">
        <f t="shared" si="27"/>
        <v>roster.append(</v>
      </c>
      <c r="N71" s="2" t="str">
        <f t="shared" si="25"/>
        <v>)</v>
      </c>
      <c r="O71" t="str">
        <f t="shared" si="26"/>
        <v>roster.append(Player(2, 4, 2, 0, 'M', ['L', 'R', 'C'], 'VIVIANI Mattia'))</v>
      </c>
    </row>
    <row r="72" spans="1:15">
      <c r="A72" t="s">
        <v>516</v>
      </c>
      <c r="B72">
        <v>0.4</v>
      </c>
      <c r="C72">
        <v>0.4</v>
      </c>
      <c r="D72" t="s">
        <v>520</v>
      </c>
      <c r="E72">
        <f t="shared" si="23"/>
        <v>4</v>
      </c>
      <c r="F72" t="str">
        <f t="shared" si="24"/>
        <v>['L', 'R', 'C']</v>
      </c>
      <c r="G72" t="s">
        <v>523</v>
      </c>
      <c r="H72">
        <v>25</v>
      </c>
      <c r="I72" s="2">
        <f t="shared" ref="I72:I77" si="28">ROUND(H72/51*100,0)</f>
        <v>49</v>
      </c>
      <c r="J72" s="2">
        <f t="shared" ref="J72:J77" si="29">ROUND(I72*B72,0)</f>
        <v>20</v>
      </c>
      <c r="K72" s="2">
        <f t="shared" ref="K72:K77" si="30">ROUND(I72*C72,0)</f>
        <v>20</v>
      </c>
      <c r="L72" s="2">
        <v>0</v>
      </c>
      <c r="M72" s="2" t="str">
        <f t="shared" si="27"/>
        <v>roster.append(</v>
      </c>
      <c r="N72" s="2" t="str">
        <f t="shared" si="25"/>
        <v>)</v>
      </c>
      <c r="O72" t="str">
        <f t="shared" si="26"/>
        <v>roster.append(Player(49, 20, 20, 0, 'A', ['L', 'R', 'C'], 'BALOTELLI Mario'))</v>
      </c>
    </row>
    <row r="73" spans="1:15">
      <c r="A73" t="s">
        <v>516</v>
      </c>
      <c r="B73">
        <v>0.4</v>
      </c>
      <c r="C73">
        <v>0.4</v>
      </c>
      <c r="D73" t="s">
        <v>520</v>
      </c>
      <c r="E73">
        <f t="shared" si="23"/>
        <v>4</v>
      </c>
      <c r="F73" t="str">
        <f t="shared" si="24"/>
        <v>['L', 'R', 'C']</v>
      </c>
      <c r="G73" t="s">
        <v>51</v>
      </c>
      <c r="H73">
        <v>20</v>
      </c>
      <c r="I73" s="2">
        <f t="shared" si="28"/>
        <v>39</v>
      </c>
      <c r="J73" s="2">
        <f t="shared" si="29"/>
        <v>16</v>
      </c>
      <c r="K73" s="2">
        <f t="shared" si="30"/>
        <v>16</v>
      </c>
      <c r="L73" s="2">
        <v>0</v>
      </c>
      <c r="M73" s="2" t="str">
        <f t="shared" si="27"/>
        <v>roster.append(</v>
      </c>
      <c r="N73" s="2" t="str">
        <f t="shared" si="25"/>
        <v>)</v>
      </c>
      <c r="O73" t="str">
        <f t="shared" si="26"/>
        <v>roster.append(Player(39, 16, 16, 0, 'A', ['L', 'R', 'C'], 'DONNARUMMA Alfredo'))</v>
      </c>
    </row>
    <row r="74" spans="1:15">
      <c r="A74" t="s">
        <v>516</v>
      </c>
      <c r="B74">
        <v>0.4</v>
      </c>
      <c r="C74">
        <v>0.4</v>
      </c>
      <c r="D74" t="s">
        <v>520</v>
      </c>
      <c r="E74">
        <f t="shared" si="23"/>
        <v>4</v>
      </c>
      <c r="F74" t="str">
        <f t="shared" si="24"/>
        <v>['L', 'R', 'C']</v>
      </c>
      <c r="G74" t="s">
        <v>133</v>
      </c>
      <c r="H74">
        <v>13</v>
      </c>
      <c r="I74" s="2">
        <f t="shared" si="28"/>
        <v>25</v>
      </c>
      <c r="J74" s="2">
        <f t="shared" si="29"/>
        <v>10</v>
      </c>
      <c r="K74" s="2">
        <f t="shared" si="30"/>
        <v>10</v>
      </c>
      <c r="L74" s="2">
        <v>0</v>
      </c>
      <c r="M74" s="2" t="str">
        <f t="shared" si="27"/>
        <v>roster.append(</v>
      </c>
      <c r="N74" s="2" t="str">
        <f t="shared" si="25"/>
        <v>)</v>
      </c>
      <c r="O74" t="str">
        <f t="shared" si="26"/>
        <v>roster.append(Player(25, 10, 10, 0, 'A', ['L', 'R', 'C'], 'AYE Florian'))</v>
      </c>
    </row>
    <row r="75" spans="1:15">
      <c r="A75" t="s">
        <v>516</v>
      </c>
      <c r="B75">
        <v>0.4</v>
      </c>
      <c r="C75">
        <v>0.4</v>
      </c>
      <c r="D75" t="s">
        <v>520</v>
      </c>
      <c r="E75">
        <f t="shared" si="23"/>
        <v>4</v>
      </c>
      <c r="F75" t="str">
        <f t="shared" si="24"/>
        <v>['L', 'R', 'C']</v>
      </c>
      <c r="G75" t="s">
        <v>172</v>
      </c>
      <c r="H75">
        <v>12</v>
      </c>
      <c r="I75" s="2">
        <f t="shared" si="28"/>
        <v>24</v>
      </c>
      <c r="J75" s="2">
        <f t="shared" si="29"/>
        <v>10</v>
      </c>
      <c r="K75" s="2">
        <f t="shared" si="30"/>
        <v>10</v>
      </c>
      <c r="L75" s="2">
        <v>0</v>
      </c>
      <c r="M75" s="2" t="str">
        <f t="shared" si="27"/>
        <v>roster.append(</v>
      </c>
      <c r="N75" s="2" t="str">
        <f t="shared" si="25"/>
        <v>)</v>
      </c>
      <c r="O75" t="str">
        <f t="shared" si="26"/>
        <v>roster.append(Player(24, 10, 10, 0, 'A', ['L', 'R', 'C'], 'TORREGROSSA Ernesto'))</v>
      </c>
    </row>
    <row r="76" spans="1:15">
      <c r="A76" t="s">
        <v>516</v>
      </c>
      <c r="B76">
        <v>0.4</v>
      </c>
      <c r="C76">
        <v>0.4</v>
      </c>
      <c r="D76" t="s">
        <v>520</v>
      </c>
      <c r="E76">
        <f t="shared" si="23"/>
        <v>4</v>
      </c>
      <c r="F76" t="str">
        <f t="shared" si="24"/>
        <v>['L', 'R', 'C']</v>
      </c>
      <c r="G76" t="s">
        <v>291</v>
      </c>
      <c r="H76">
        <v>9</v>
      </c>
      <c r="I76" s="2">
        <f t="shared" si="28"/>
        <v>18</v>
      </c>
      <c r="J76" s="2">
        <f t="shared" si="29"/>
        <v>7</v>
      </c>
      <c r="K76" s="2">
        <f t="shared" si="30"/>
        <v>7</v>
      </c>
      <c r="L76" s="2">
        <v>0</v>
      </c>
      <c r="M76" s="2" t="str">
        <f t="shared" si="27"/>
        <v>roster.append(</v>
      </c>
      <c r="N76" s="2" t="str">
        <f t="shared" si="25"/>
        <v>)</v>
      </c>
      <c r="O76" t="str">
        <f t="shared" si="26"/>
        <v>roster.append(Player(18, 7, 7, 0, 'A', ['L', 'R', 'C'], 'MATRI Alessandro'))</v>
      </c>
    </row>
    <row r="77" spans="1:15">
      <c r="A77" t="s">
        <v>516</v>
      </c>
      <c r="B77">
        <v>0.4</v>
      </c>
      <c r="C77">
        <v>0.4</v>
      </c>
      <c r="D77" t="s">
        <v>520</v>
      </c>
      <c r="E77">
        <f t="shared" si="23"/>
        <v>4</v>
      </c>
      <c r="F77" t="str">
        <f t="shared" si="24"/>
        <v>['L', 'R', 'C']</v>
      </c>
      <c r="G77" t="s">
        <v>288</v>
      </c>
      <c r="H77">
        <v>7</v>
      </c>
      <c r="I77" s="2">
        <f t="shared" si="28"/>
        <v>14</v>
      </c>
      <c r="J77" s="2">
        <f t="shared" si="29"/>
        <v>6</v>
      </c>
      <c r="K77" s="2">
        <f t="shared" si="30"/>
        <v>6</v>
      </c>
      <c r="L77" s="2">
        <v>0</v>
      </c>
      <c r="M77" s="2" t="str">
        <f t="shared" si="27"/>
        <v>roster.append(</v>
      </c>
      <c r="N77" s="2" t="str">
        <f t="shared" si="25"/>
        <v>)</v>
      </c>
      <c r="O77" t="str">
        <f t="shared" si="26"/>
        <v>roster.append(Player(14, 6, 6, 0, 'A', ['L', 'R', 'C'], 'MOROSINI Leonardo'))</v>
      </c>
    </row>
    <row r="78" spans="1:15">
      <c r="A78" t="s">
        <v>510</v>
      </c>
      <c r="B78">
        <v>0.5</v>
      </c>
      <c r="C78">
        <v>0.4</v>
      </c>
      <c r="D78" t="s">
        <v>561</v>
      </c>
      <c r="E78">
        <f t="shared" si="23"/>
        <v>1</v>
      </c>
      <c r="F78" t="str">
        <f t="shared" si="24"/>
        <v>''</v>
      </c>
      <c r="G78" t="s">
        <v>121</v>
      </c>
      <c r="H78">
        <v>14</v>
      </c>
      <c r="I78" s="2">
        <v>0</v>
      </c>
      <c r="J78" s="2">
        <f>ROUND(L78*C78,0)</f>
        <v>27</v>
      </c>
      <c r="K78" s="2">
        <f>ROUND(L78*B78,0)</f>
        <v>34</v>
      </c>
      <c r="L78" s="2">
        <f>ROUND(H78/21*100,0)</f>
        <v>67</v>
      </c>
      <c r="M78" s="2" t="str">
        <f t="shared" si="27"/>
        <v>roster = [</v>
      </c>
      <c r="N78" s="2" t="str">
        <f t="shared" si="25"/>
        <v>]</v>
      </c>
      <c r="O78" t="str">
        <f t="shared" si="26"/>
        <v>roster = [Player(0, 27, 34, 67, 'GK', '', 'CRAGNO Alessio')]</v>
      </c>
    </row>
    <row r="79" spans="1:15">
      <c r="A79" t="s">
        <v>510</v>
      </c>
      <c r="B79">
        <v>0.5</v>
      </c>
      <c r="C79">
        <v>0.4</v>
      </c>
      <c r="D79" t="s">
        <v>561</v>
      </c>
      <c r="E79">
        <f t="shared" si="23"/>
        <v>1</v>
      </c>
      <c r="F79" t="str">
        <f t="shared" si="24"/>
        <v>''</v>
      </c>
      <c r="G79" t="s">
        <v>449</v>
      </c>
      <c r="H79">
        <v>2</v>
      </c>
      <c r="I79" s="2">
        <v>0</v>
      </c>
      <c r="J79" s="2">
        <f>ROUND(L79*C79,0)</f>
        <v>4</v>
      </c>
      <c r="K79" s="2">
        <f>ROUND(L79*B79,0)</f>
        <v>5</v>
      </c>
      <c r="L79" s="2">
        <f>ROUND(H79/21*100,0)</f>
        <v>10</v>
      </c>
      <c r="M79" s="2" t="str">
        <f t="shared" si="27"/>
        <v>roster.append(</v>
      </c>
      <c r="N79" s="2" t="str">
        <f t="shared" si="25"/>
        <v>)</v>
      </c>
      <c r="O79" t="str">
        <f t="shared" si="26"/>
        <v>roster.append(Player(0, 4, 5, 10, 'GK', '', 'RAFAEL De Andrade Bittencourt'))</v>
      </c>
    </row>
    <row r="80" spans="1:15">
      <c r="A80" t="s">
        <v>510</v>
      </c>
      <c r="B80">
        <v>0.5</v>
      </c>
      <c r="C80">
        <v>0.4</v>
      </c>
      <c r="D80" t="s">
        <v>561</v>
      </c>
      <c r="E80">
        <f t="shared" si="23"/>
        <v>1</v>
      </c>
      <c r="F80" t="str">
        <f t="shared" si="24"/>
        <v>''</v>
      </c>
      <c r="G80" t="s">
        <v>455</v>
      </c>
      <c r="H80">
        <v>2</v>
      </c>
      <c r="I80" s="2">
        <v>0</v>
      </c>
      <c r="J80" s="2">
        <f>ROUND(L80*C80,0)</f>
        <v>4</v>
      </c>
      <c r="K80" s="2">
        <f>ROUND(L80*B80,0)</f>
        <v>5</v>
      </c>
      <c r="L80" s="2">
        <f>ROUND(H80/21*100,0)</f>
        <v>10</v>
      </c>
      <c r="M80" s="2" t="str">
        <f t="shared" si="27"/>
        <v>roster.append(</v>
      </c>
      <c r="N80" s="2" t="str">
        <f t="shared" si="25"/>
        <v>)</v>
      </c>
      <c r="O80" t="str">
        <f t="shared" si="26"/>
        <v>roster.append(Player(0, 4, 5, 10, 'GK', '', 'OLSEN Robin'))</v>
      </c>
    </row>
    <row r="81" spans="1:15">
      <c r="A81" t="s">
        <v>510</v>
      </c>
      <c r="B81">
        <v>0.5</v>
      </c>
      <c r="C81">
        <v>0.4</v>
      </c>
      <c r="D81" t="s">
        <v>561</v>
      </c>
      <c r="E81">
        <f t="shared" si="23"/>
        <v>1</v>
      </c>
      <c r="F81" t="str">
        <f t="shared" si="24"/>
        <v>''</v>
      </c>
      <c r="G81" t="s">
        <v>467</v>
      </c>
      <c r="H81">
        <v>1</v>
      </c>
      <c r="I81" s="2">
        <v>0</v>
      </c>
      <c r="J81" s="2">
        <f>ROUND(L81*C81,0)</f>
        <v>2</v>
      </c>
      <c r="K81" s="2">
        <f>ROUND(L81*B81,0)</f>
        <v>3</v>
      </c>
      <c r="L81" s="2">
        <f>ROUND(H81/21*100,0)</f>
        <v>5</v>
      </c>
      <c r="M81" s="2" t="str">
        <f t="shared" si="27"/>
        <v>roster.append(</v>
      </c>
      <c r="N81" s="2" t="str">
        <f t="shared" si="25"/>
        <v>)</v>
      </c>
      <c r="O81" t="str">
        <f t="shared" si="26"/>
        <v>roster.append(Player(0, 2, 3, 5, 'GK', '', 'ARESTI Simone'))</v>
      </c>
    </row>
    <row r="82" spans="1:15">
      <c r="A82" t="s">
        <v>510</v>
      </c>
      <c r="B82">
        <v>0.5</v>
      </c>
      <c r="C82">
        <v>0.4</v>
      </c>
      <c r="D82" t="s">
        <v>521</v>
      </c>
      <c r="E82">
        <f t="shared" si="23"/>
        <v>2</v>
      </c>
      <c r="F82" t="str">
        <f t="shared" si="24"/>
        <v>['L', 'R', 'C']</v>
      </c>
      <c r="G82" t="s">
        <v>342</v>
      </c>
      <c r="H82">
        <v>8</v>
      </c>
      <c r="I82" s="2">
        <f t="shared" ref="I82:I90" si="31">ROUND(K82*C82,0)</f>
        <v>12</v>
      </c>
      <c r="J82" s="2">
        <f t="shared" ref="J82:J90" si="32">ROUND(K82*B82,0)</f>
        <v>15</v>
      </c>
      <c r="K82" s="2">
        <f t="shared" ref="K82:K90" si="33">ROUND(H82/28*100,0)</f>
        <v>29</v>
      </c>
      <c r="L82" s="2">
        <v>0</v>
      </c>
      <c r="M82" s="2" t="str">
        <f t="shared" si="27"/>
        <v>roster.append(</v>
      </c>
      <c r="N82" s="2" t="str">
        <f t="shared" si="25"/>
        <v>)</v>
      </c>
      <c r="O82" t="str">
        <f t="shared" si="26"/>
        <v>roster.append(Player(12, 15, 29, 0, 'D', ['L', 'R', 'C'], 'PELLEGRINI Luca'))</v>
      </c>
    </row>
    <row r="83" spans="1:15">
      <c r="A83" t="s">
        <v>510</v>
      </c>
      <c r="B83">
        <v>0.5</v>
      </c>
      <c r="C83">
        <v>0.4</v>
      </c>
      <c r="D83" t="s">
        <v>521</v>
      </c>
      <c r="E83">
        <f t="shared" si="23"/>
        <v>2</v>
      </c>
      <c r="F83" t="str">
        <f t="shared" si="24"/>
        <v>['L', 'R', 'C']</v>
      </c>
      <c r="G83" t="s">
        <v>234</v>
      </c>
      <c r="H83">
        <v>8</v>
      </c>
      <c r="I83" s="2">
        <f t="shared" si="31"/>
        <v>12</v>
      </c>
      <c r="J83" s="2">
        <f t="shared" si="32"/>
        <v>15</v>
      </c>
      <c r="K83" s="2">
        <f t="shared" si="33"/>
        <v>29</v>
      </c>
      <c r="L83" s="2">
        <v>0</v>
      </c>
      <c r="M83" s="2" t="str">
        <f t="shared" si="27"/>
        <v>roster.append(</v>
      </c>
      <c r="N83" s="2" t="str">
        <f t="shared" si="25"/>
        <v>)</v>
      </c>
      <c r="O83" t="str">
        <f t="shared" si="26"/>
        <v>roster.append(Player(12, 15, 29, 0, 'D', ['L', 'R', 'C'], 'CEPPITELLI Luca'))</v>
      </c>
    </row>
    <row r="84" spans="1:15">
      <c r="A84" t="s">
        <v>510</v>
      </c>
      <c r="B84">
        <v>0.5</v>
      </c>
      <c r="C84">
        <v>0.4</v>
      </c>
      <c r="D84" t="s">
        <v>521</v>
      </c>
      <c r="E84">
        <f t="shared" si="23"/>
        <v>2</v>
      </c>
      <c r="F84" t="str">
        <f t="shared" si="24"/>
        <v>['L', 'R', 'C']</v>
      </c>
      <c r="G84" t="s">
        <v>293</v>
      </c>
      <c r="H84">
        <v>7</v>
      </c>
      <c r="I84" s="2">
        <f t="shared" si="31"/>
        <v>10</v>
      </c>
      <c r="J84" s="2">
        <f t="shared" si="32"/>
        <v>13</v>
      </c>
      <c r="K84" s="2">
        <f t="shared" si="33"/>
        <v>25</v>
      </c>
      <c r="L84" s="2">
        <v>0</v>
      </c>
      <c r="M84" s="2" t="str">
        <f t="shared" si="27"/>
        <v>roster.append(</v>
      </c>
      <c r="N84" s="2" t="str">
        <f t="shared" si="25"/>
        <v>)</v>
      </c>
      <c r="O84" t="str">
        <f t="shared" si="26"/>
        <v>roster.append(Player(10, 13, 25, 0, 'D', ['L', 'R', 'C'], 'CACCIATORE Fabrizio'))</v>
      </c>
    </row>
    <row r="85" spans="1:15">
      <c r="A85" t="s">
        <v>510</v>
      </c>
      <c r="B85">
        <v>0.5</v>
      </c>
      <c r="C85">
        <v>0.4</v>
      </c>
      <c r="D85" t="s">
        <v>521</v>
      </c>
      <c r="E85">
        <f t="shared" si="23"/>
        <v>2</v>
      </c>
      <c r="F85" t="str">
        <f t="shared" si="24"/>
        <v>['L', 'R', 'C']</v>
      </c>
      <c r="G85" t="s">
        <v>334</v>
      </c>
      <c r="H85">
        <v>6</v>
      </c>
      <c r="I85" s="2">
        <f t="shared" si="31"/>
        <v>8</v>
      </c>
      <c r="J85" s="2">
        <f t="shared" si="32"/>
        <v>11</v>
      </c>
      <c r="K85" s="2">
        <f t="shared" si="33"/>
        <v>21</v>
      </c>
      <c r="L85" s="2">
        <v>0</v>
      </c>
      <c r="M85" s="2" t="str">
        <f t="shared" si="27"/>
        <v>roster.append(</v>
      </c>
      <c r="N85" s="2" t="str">
        <f t="shared" si="25"/>
        <v>)</v>
      </c>
      <c r="O85" t="str">
        <f t="shared" si="26"/>
        <v>roster.append(Player(8, 11, 21, 0, 'D', ['L', 'R', 'C'], 'KLAVAN Ragnar'))</v>
      </c>
    </row>
    <row r="86" spans="1:15">
      <c r="A86" t="s">
        <v>510</v>
      </c>
      <c r="B86">
        <v>0.5</v>
      </c>
      <c r="C86">
        <v>0.4</v>
      </c>
      <c r="D86" t="s">
        <v>521</v>
      </c>
      <c r="E86">
        <f t="shared" si="23"/>
        <v>2</v>
      </c>
      <c r="F86" t="str">
        <f t="shared" si="24"/>
        <v>['L', 'R', 'C']</v>
      </c>
      <c r="G86" t="s">
        <v>280</v>
      </c>
      <c r="H86">
        <v>6</v>
      </c>
      <c r="I86" s="2">
        <f t="shared" si="31"/>
        <v>8</v>
      </c>
      <c r="J86" s="2">
        <f t="shared" si="32"/>
        <v>11</v>
      </c>
      <c r="K86" s="2">
        <f t="shared" si="33"/>
        <v>21</v>
      </c>
      <c r="L86" s="2">
        <v>0</v>
      </c>
      <c r="M86" s="2" t="str">
        <f t="shared" si="27"/>
        <v>roster.append(</v>
      </c>
      <c r="N86" s="2" t="str">
        <f t="shared" si="25"/>
        <v>)</v>
      </c>
      <c r="O86" t="str">
        <f t="shared" si="26"/>
        <v>roster.append(Player(8, 11, 21, 0, 'D', ['L', 'R', 'C'], 'PISACANE Fabio'))</v>
      </c>
    </row>
    <row r="87" spans="1:15">
      <c r="A87" t="s">
        <v>510</v>
      </c>
      <c r="B87">
        <v>0.5</v>
      </c>
      <c r="C87">
        <v>0.4</v>
      </c>
      <c r="D87" t="s">
        <v>521</v>
      </c>
      <c r="E87">
        <f t="shared" si="23"/>
        <v>2</v>
      </c>
      <c r="F87" t="str">
        <f t="shared" si="24"/>
        <v>['L', 'R', 'C']</v>
      </c>
      <c r="G87" t="s">
        <v>380</v>
      </c>
      <c r="H87">
        <v>4</v>
      </c>
      <c r="I87" s="2">
        <f t="shared" si="31"/>
        <v>6</v>
      </c>
      <c r="J87" s="2">
        <f t="shared" si="32"/>
        <v>7</v>
      </c>
      <c r="K87" s="2">
        <f t="shared" si="33"/>
        <v>14</v>
      </c>
      <c r="L87" s="2">
        <v>0</v>
      </c>
      <c r="M87" s="2" t="str">
        <f t="shared" si="27"/>
        <v>roster.append(</v>
      </c>
      <c r="N87" s="2" t="str">
        <f t="shared" si="25"/>
        <v>)</v>
      </c>
      <c r="O87" t="str">
        <f t="shared" si="26"/>
        <v>roster.append(Player(6, 7, 14, 0, 'D', ['L', 'R', 'C'], 'MATTIELLO Federico'))</v>
      </c>
    </row>
    <row r="88" spans="1:15">
      <c r="A88" t="s">
        <v>510</v>
      </c>
      <c r="B88">
        <v>0.5</v>
      </c>
      <c r="C88">
        <v>0.4</v>
      </c>
      <c r="D88" t="s">
        <v>521</v>
      </c>
      <c r="E88">
        <f t="shared" si="23"/>
        <v>2</v>
      </c>
      <c r="F88" t="str">
        <f t="shared" si="24"/>
        <v>['L', 'R', 'C']</v>
      </c>
      <c r="G88" t="s">
        <v>356</v>
      </c>
      <c r="H88">
        <v>4</v>
      </c>
      <c r="I88" s="2">
        <f t="shared" si="31"/>
        <v>6</v>
      </c>
      <c r="J88" s="2">
        <f t="shared" si="32"/>
        <v>7</v>
      </c>
      <c r="K88" s="2">
        <f t="shared" si="33"/>
        <v>14</v>
      </c>
      <c r="L88" s="2">
        <v>0</v>
      </c>
      <c r="M88" s="2" t="str">
        <f t="shared" si="27"/>
        <v>roster.append(</v>
      </c>
      <c r="N88" s="2" t="str">
        <f t="shared" si="25"/>
        <v>)</v>
      </c>
      <c r="O88" t="str">
        <f t="shared" si="26"/>
        <v>roster.append(Player(6, 7, 14, 0, 'D', ['L', 'R', 'C'], 'LYKOGIANNIS Charalampos'))</v>
      </c>
    </row>
    <row r="89" spans="1:15">
      <c r="A89" t="s">
        <v>510</v>
      </c>
      <c r="B89">
        <v>0.5</v>
      </c>
      <c r="C89">
        <v>0.4</v>
      </c>
      <c r="D89" t="s">
        <v>521</v>
      </c>
      <c r="E89">
        <f t="shared" si="23"/>
        <v>2</v>
      </c>
      <c r="F89" t="str">
        <f t="shared" si="24"/>
        <v>['L', 'R', 'C']</v>
      </c>
      <c r="G89" t="s">
        <v>426</v>
      </c>
      <c r="H89">
        <v>2</v>
      </c>
      <c r="I89" s="2">
        <f t="shared" si="31"/>
        <v>3</v>
      </c>
      <c r="J89" s="2">
        <f t="shared" si="32"/>
        <v>4</v>
      </c>
      <c r="K89" s="2">
        <f t="shared" si="33"/>
        <v>7</v>
      </c>
      <c r="L89" s="2">
        <v>0</v>
      </c>
      <c r="M89" s="2" t="str">
        <f t="shared" si="27"/>
        <v>roster.append(</v>
      </c>
      <c r="N89" s="2" t="str">
        <f t="shared" si="25"/>
        <v>)</v>
      </c>
      <c r="O89" t="str">
        <f t="shared" si="26"/>
        <v>roster.append(Player(3, 4, 7, 0, 'D', ['L', 'R', 'C'], 'WALUKIEWICZ Sebastian'))</v>
      </c>
    </row>
    <row r="90" spans="1:15">
      <c r="A90" t="s">
        <v>510</v>
      </c>
      <c r="B90">
        <v>0.5</v>
      </c>
      <c r="C90">
        <v>0.4</v>
      </c>
      <c r="D90" t="s">
        <v>521</v>
      </c>
      <c r="E90">
        <f t="shared" si="23"/>
        <v>2</v>
      </c>
      <c r="F90" t="str">
        <f t="shared" si="24"/>
        <v>['L', 'R', 'C']</v>
      </c>
      <c r="G90" t="s">
        <v>484</v>
      </c>
      <c r="H90">
        <v>1</v>
      </c>
      <c r="I90" s="2">
        <f t="shared" si="31"/>
        <v>2</v>
      </c>
      <c r="J90" s="2">
        <f t="shared" si="32"/>
        <v>2</v>
      </c>
      <c r="K90" s="2">
        <f t="shared" si="33"/>
        <v>4</v>
      </c>
      <c r="L90" s="2">
        <v>0</v>
      </c>
      <c r="M90" s="2" t="str">
        <f t="shared" si="27"/>
        <v>roster.append(</v>
      </c>
      <c r="N90" s="2" t="str">
        <f t="shared" si="25"/>
        <v>)</v>
      </c>
      <c r="O90" t="str">
        <f t="shared" si="26"/>
        <v>roster.append(Player(2, 2, 4, 0, 'D', ['L', 'R', 'C'], 'PINNA Simone'))</v>
      </c>
    </row>
    <row r="91" spans="1:15">
      <c r="A91" t="s">
        <v>510</v>
      </c>
      <c r="B91">
        <v>0.5</v>
      </c>
      <c r="C91">
        <v>0.4</v>
      </c>
      <c r="D91" t="s">
        <v>0</v>
      </c>
      <c r="E91">
        <f t="shared" si="23"/>
        <v>3</v>
      </c>
      <c r="F91" t="str">
        <f t="shared" si="24"/>
        <v>['L', 'R', 'C']</v>
      </c>
      <c r="G91" t="s">
        <v>30</v>
      </c>
      <c r="H91">
        <v>21</v>
      </c>
      <c r="I91" s="2">
        <f t="shared" ref="I91:I100" si="34">ROUND(J91*B91,0)</f>
        <v>39</v>
      </c>
      <c r="J91" s="2">
        <f t="shared" ref="J91:J100" si="35">ROUND(H91/27*100,0)</f>
        <v>78</v>
      </c>
      <c r="K91" s="2">
        <f t="shared" ref="K91:K100" si="36">ROUND(J91*C91,0)</f>
        <v>31</v>
      </c>
      <c r="L91" s="2">
        <v>0</v>
      </c>
      <c r="M91" s="2" t="str">
        <f t="shared" si="27"/>
        <v>roster.append(</v>
      </c>
      <c r="N91" s="2" t="str">
        <f t="shared" si="25"/>
        <v>)</v>
      </c>
      <c r="O91" t="str">
        <f t="shared" si="26"/>
        <v>roster.append(Player(39, 78, 31, 0, 'M', ['L', 'R', 'C'], 'NAINGGOLAN Radja'))</v>
      </c>
    </row>
    <row r="92" spans="1:15">
      <c r="A92" t="s">
        <v>510</v>
      </c>
      <c r="B92">
        <v>0.5</v>
      </c>
      <c r="C92">
        <v>0.4</v>
      </c>
      <c r="D92" t="s">
        <v>0</v>
      </c>
      <c r="E92">
        <f t="shared" si="23"/>
        <v>3</v>
      </c>
      <c r="F92" t="str">
        <f t="shared" si="24"/>
        <v>['L', 'R', 'C']</v>
      </c>
      <c r="G92" t="s">
        <v>122</v>
      </c>
      <c r="H92">
        <v>14</v>
      </c>
      <c r="I92" s="2">
        <f t="shared" si="34"/>
        <v>26</v>
      </c>
      <c r="J92" s="2">
        <f t="shared" si="35"/>
        <v>52</v>
      </c>
      <c r="K92" s="2">
        <f t="shared" si="36"/>
        <v>21</v>
      </c>
      <c r="L92" s="2">
        <v>0</v>
      </c>
      <c r="M92" s="2" t="str">
        <f t="shared" si="27"/>
        <v>roster.append(</v>
      </c>
      <c r="N92" s="2" t="str">
        <f t="shared" si="25"/>
        <v>)</v>
      </c>
      <c r="O92" t="str">
        <f t="shared" si="26"/>
        <v>roster.append(Player(26, 52, 21, 0, 'M', ['L', 'R', 'C'], 'CASTRO Lucas'))</v>
      </c>
    </row>
    <row r="93" spans="1:15">
      <c r="A93" t="s">
        <v>510</v>
      </c>
      <c r="B93">
        <v>0.5</v>
      </c>
      <c r="C93">
        <v>0.4</v>
      </c>
      <c r="D93" t="s">
        <v>0</v>
      </c>
      <c r="E93">
        <f t="shared" si="23"/>
        <v>3</v>
      </c>
      <c r="F93" t="str">
        <f t="shared" si="24"/>
        <v>['L', 'R', 'C']</v>
      </c>
      <c r="G93" t="s">
        <v>149</v>
      </c>
      <c r="H93">
        <v>13</v>
      </c>
      <c r="I93" s="2">
        <f t="shared" si="34"/>
        <v>24</v>
      </c>
      <c r="J93" s="2">
        <f t="shared" si="35"/>
        <v>48</v>
      </c>
      <c r="K93" s="2">
        <f t="shared" si="36"/>
        <v>19</v>
      </c>
      <c r="L93" s="2">
        <v>0</v>
      </c>
      <c r="M93" s="2" t="str">
        <f t="shared" si="27"/>
        <v>roster.append(</v>
      </c>
      <c r="N93" s="2" t="str">
        <f t="shared" si="25"/>
        <v>)</v>
      </c>
      <c r="O93" t="str">
        <f t="shared" si="26"/>
        <v>roster.append(Player(24, 48, 19, 0, 'M', ['L', 'R', 'C'], 'NANDEZ Nahitan'))</v>
      </c>
    </row>
    <row r="94" spans="1:15">
      <c r="A94" t="s">
        <v>510</v>
      </c>
      <c r="B94">
        <v>0.5</v>
      </c>
      <c r="C94">
        <v>0.4</v>
      </c>
      <c r="D94" t="s">
        <v>0</v>
      </c>
      <c r="E94">
        <f t="shared" si="23"/>
        <v>3</v>
      </c>
      <c r="F94" t="str">
        <f t="shared" si="24"/>
        <v>['L', 'R', 'C']</v>
      </c>
      <c r="G94" t="s">
        <v>188</v>
      </c>
      <c r="H94">
        <v>11</v>
      </c>
      <c r="I94" s="2">
        <f t="shared" si="34"/>
        <v>21</v>
      </c>
      <c r="J94" s="2">
        <f t="shared" si="35"/>
        <v>41</v>
      </c>
      <c r="K94" s="2">
        <f t="shared" si="36"/>
        <v>16</v>
      </c>
      <c r="L94" s="2">
        <v>0</v>
      </c>
      <c r="M94" s="2" t="str">
        <f t="shared" si="27"/>
        <v>roster.append(</v>
      </c>
      <c r="N94" s="2" t="str">
        <f t="shared" si="25"/>
        <v>)</v>
      </c>
      <c r="O94" t="str">
        <f t="shared" si="26"/>
        <v>roster.append(Player(21, 41, 16, 0, 'M', ['L', 'R', 'C'], 'BIRSA Valter'))</v>
      </c>
    </row>
    <row r="95" spans="1:15">
      <c r="A95" t="s">
        <v>510</v>
      </c>
      <c r="B95">
        <v>0.5</v>
      </c>
      <c r="C95">
        <v>0.4</v>
      </c>
      <c r="D95" t="s">
        <v>0</v>
      </c>
      <c r="E95">
        <f t="shared" si="23"/>
        <v>3</v>
      </c>
      <c r="F95" t="str">
        <f t="shared" si="24"/>
        <v>['L', 'R', 'C']</v>
      </c>
      <c r="G95" t="s">
        <v>216</v>
      </c>
      <c r="H95">
        <v>10</v>
      </c>
      <c r="I95" s="2">
        <f t="shared" si="34"/>
        <v>19</v>
      </c>
      <c r="J95" s="2">
        <f t="shared" si="35"/>
        <v>37</v>
      </c>
      <c r="K95" s="2">
        <f t="shared" si="36"/>
        <v>15</v>
      </c>
      <c r="L95" s="2">
        <v>0</v>
      </c>
      <c r="M95" s="2" t="str">
        <f t="shared" si="27"/>
        <v>roster.append(</v>
      </c>
      <c r="N95" s="2" t="str">
        <f t="shared" si="25"/>
        <v>)</v>
      </c>
      <c r="O95" t="str">
        <f t="shared" si="26"/>
        <v>roster.append(Player(19, 37, 15, 0, 'M', ['L', 'R', 'C'], 'IONITA Artur'))</v>
      </c>
    </row>
    <row r="96" spans="1:15">
      <c r="A96" t="s">
        <v>510</v>
      </c>
      <c r="B96">
        <v>0.5</v>
      </c>
      <c r="C96">
        <v>0.4</v>
      </c>
      <c r="D96" t="s">
        <v>0</v>
      </c>
      <c r="E96">
        <f t="shared" si="23"/>
        <v>3</v>
      </c>
      <c r="F96" t="str">
        <f t="shared" si="24"/>
        <v>['L', 'R', 'C']</v>
      </c>
      <c r="G96" t="s">
        <v>219</v>
      </c>
      <c r="H96">
        <v>9</v>
      </c>
      <c r="I96" s="2">
        <f t="shared" si="34"/>
        <v>17</v>
      </c>
      <c r="J96" s="2">
        <f t="shared" si="35"/>
        <v>33</v>
      </c>
      <c r="K96" s="2">
        <f t="shared" si="36"/>
        <v>13</v>
      </c>
      <c r="L96" s="2">
        <v>0</v>
      </c>
      <c r="M96" s="2" t="str">
        <f t="shared" si="27"/>
        <v>roster.append(</v>
      </c>
      <c r="N96" s="2" t="str">
        <f t="shared" si="25"/>
        <v>)</v>
      </c>
      <c r="O96" t="str">
        <f t="shared" si="26"/>
        <v>roster.append(Player(17, 33, 13, 0, 'M', ['L', 'R', 'C'], 'ROG Marko'))</v>
      </c>
    </row>
    <row r="97" spans="1:15">
      <c r="A97" t="s">
        <v>510</v>
      </c>
      <c r="B97">
        <v>0.5</v>
      </c>
      <c r="C97">
        <v>0.4</v>
      </c>
      <c r="D97" t="s">
        <v>0</v>
      </c>
      <c r="E97">
        <f t="shared" si="23"/>
        <v>3</v>
      </c>
      <c r="F97" t="str">
        <f t="shared" si="24"/>
        <v>['L', 'R', 'C']</v>
      </c>
      <c r="G97" t="s">
        <v>261</v>
      </c>
      <c r="H97">
        <v>8</v>
      </c>
      <c r="I97" s="2">
        <f t="shared" si="34"/>
        <v>15</v>
      </c>
      <c r="J97" s="2">
        <f t="shared" si="35"/>
        <v>30</v>
      </c>
      <c r="K97" s="2">
        <f t="shared" si="36"/>
        <v>12</v>
      </c>
      <c r="L97" s="2">
        <v>0</v>
      </c>
      <c r="M97" s="2" t="str">
        <f t="shared" si="27"/>
        <v>roster.append(</v>
      </c>
      <c r="N97" s="2" t="str">
        <f t="shared" si="25"/>
        <v>)</v>
      </c>
      <c r="O97" t="str">
        <f t="shared" si="26"/>
        <v>roster.append(Player(15, 30, 12, 0, 'M', ['L', 'R', 'C'], 'CIGARINI Luca'))</v>
      </c>
    </row>
    <row r="98" spans="1:15">
      <c r="A98" t="s">
        <v>510</v>
      </c>
      <c r="B98">
        <v>0.5</v>
      </c>
      <c r="C98">
        <v>0.4</v>
      </c>
      <c r="D98" t="s">
        <v>0</v>
      </c>
      <c r="E98">
        <f t="shared" si="23"/>
        <v>3</v>
      </c>
      <c r="F98" t="str">
        <f t="shared" si="24"/>
        <v>['L', 'R', 'C']</v>
      </c>
      <c r="G98" t="s">
        <v>354</v>
      </c>
      <c r="H98">
        <v>5</v>
      </c>
      <c r="I98" s="2">
        <f t="shared" si="34"/>
        <v>10</v>
      </c>
      <c r="J98" s="2">
        <f t="shared" si="35"/>
        <v>19</v>
      </c>
      <c r="K98" s="2">
        <f t="shared" si="36"/>
        <v>8</v>
      </c>
      <c r="L98" s="2">
        <v>0</v>
      </c>
      <c r="M98" s="2" t="str">
        <f t="shared" si="27"/>
        <v>roster.append(</v>
      </c>
      <c r="N98" s="2" t="str">
        <f t="shared" si="25"/>
        <v>)</v>
      </c>
      <c r="O98" t="str">
        <f t="shared" si="26"/>
        <v>roster.append(Player(10, 19, 8, 0, 'M', ['L', 'R', 'C'], 'OLIVA Christian'))</v>
      </c>
    </row>
    <row r="99" spans="1:15">
      <c r="A99" t="s">
        <v>510</v>
      </c>
      <c r="B99">
        <v>0.5</v>
      </c>
      <c r="C99">
        <v>0.4</v>
      </c>
      <c r="D99" t="s">
        <v>0</v>
      </c>
      <c r="E99">
        <f t="shared" si="23"/>
        <v>3</v>
      </c>
      <c r="F99" t="str">
        <f t="shared" si="24"/>
        <v>['L', 'R', 'C']</v>
      </c>
      <c r="G99" t="s">
        <v>340</v>
      </c>
      <c r="H99">
        <v>5</v>
      </c>
      <c r="I99" s="2">
        <f t="shared" si="34"/>
        <v>10</v>
      </c>
      <c r="J99" s="2">
        <f t="shared" si="35"/>
        <v>19</v>
      </c>
      <c r="K99" s="2">
        <f t="shared" si="36"/>
        <v>8</v>
      </c>
      <c r="L99" s="2">
        <v>0</v>
      </c>
      <c r="M99" s="2" t="str">
        <f t="shared" si="27"/>
        <v>roster.append(</v>
      </c>
      <c r="N99" s="2" t="str">
        <f t="shared" si="25"/>
        <v>)</v>
      </c>
      <c r="O99" t="str">
        <f t="shared" si="26"/>
        <v>roster.append(Player(10, 19, 8, 0, 'M', ['L', 'R', 'C'], 'FARAGÒ Paolo'))</v>
      </c>
    </row>
    <row r="100" spans="1:15">
      <c r="A100" t="s">
        <v>510</v>
      </c>
      <c r="B100">
        <v>0.5</v>
      </c>
      <c r="C100">
        <v>0.4</v>
      </c>
      <c r="D100" t="s">
        <v>0</v>
      </c>
      <c r="E100">
        <f t="shared" si="23"/>
        <v>3</v>
      </c>
      <c r="F100" t="str">
        <f t="shared" si="24"/>
        <v>['L', 'R', 'C']</v>
      </c>
      <c r="G100" t="s">
        <v>383</v>
      </c>
      <c r="H100">
        <v>4</v>
      </c>
      <c r="I100" s="2">
        <f t="shared" si="34"/>
        <v>8</v>
      </c>
      <c r="J100" s="2">
        <f t="shared" si="35"/>
        <v>15</v>
      </c>
      <c r="K100" s="2">
        <f t="shared" si="36"/>
        <v>6</v>
      </c>
      <c r="L100" s="2">
        <v>0</v>
      </c>
      <c r="M100" s="2" t="str">
        <f t="shared" si="27"/>
        <v>roster.append(</v>
      </c>
      <c r="N100" s="2" t="str">
        <f t="shared" si="25"/>
        <v>)</v>
      </c>
      <c r="O100" t="str">
        <f t="shared" si="26"/>
        <v>roster.append(Player(8, 15, 6, 0, 'M', ['L', 'R', 'C'], 'DEIOLA Alessandro'))</v>
      </c>
    </row>
    <row r="101" spans="1:15">
      <c r="A101" t="s">
        <v>510</v>
      </c>
      <c r="B101">
        <v>0.5</v>
      </c>
      <c r="C101">
        <v>0.4</v>
      </c>
      <c r="D101" t="s">
        <v>520</v>
      </c>
      <c r="E101">
        <f t="shared" si="23"/>
        <v>4</v>
      </c>
      <c r="F101" t="str">
        <f t="shared" si="24"/>
        <v>['L', 'R', 'C']</v>
      </c>
      <c r="G101" t="s">
        <v>19</v>
      </c>
      <c r="H101">
        <v>25</v>
      </c>
      <c r="I101" s="2">
        <f>ROUND(H101/51*100,0)</f>
        <v>49</v>
      </c>
      <c r="J101" s="2">
        <f>ROUND(I101*B101,0)</f>
        <v>25</v>
      </c>
      <c r="K101" s="2">
        <f>ROUND(I101*C101,0)</f>
        <v>20</v>
      </c>
      <c r="L101" s="2">
        <v>0</v>
      </c>
      <c r="M101" s="2" t="str">
        <f t="shared" si="27"/>
        <v>roster.append(</v>
      </c>
      <c r="N101" s="2" t="str">
        <f t="shared" si="25"/>
        <v>)</v>
      </c>
      <c r="O101" t="str">
        <f t="shared" si="26"/>
        <v>roster.append(Player(49, 25, 20, 0, 'A', ['L', 'R', 'C'], 'PAVOLETTI Leonardo'))</v>
      </c>
    </row>
    <row r="102" spans="1:15">
      <c r="A102" t="s">
        <v>510</v>
      </c>
      <c r="B102">
        <v>0.5</v>
      </c>
      <c r="C102">
        <v>0.4</v>
      </c>
      <c r="D102" t="s">
        <v>520</v>
      </c>
      <c r="E102">
        <f t="shared" si="23"/>
        <v>4</v>
      </c>
      <c r="F102" t="str">
        <f t="shared" si="24"/>
        <v>['L', 'R', 'C']</v>
      </c>
      <c r="G102" t="s">
        <v>59</v>
      </c>
      <c r="H102">
        <v>19</v>
      </c>
      <c r="I102" s="2">
        <f>ROUND(H102/51*100,0)</f>
        <v>37</v>
      </c>
      <c r="J102" s="2">
        <f>ROUND(I102*B102,0)</f>
        <v>19</v>
      </c>
      <c r="K102" s="2">
        <f>ROUND(I102*C102,0)</f>
        <v>15</v>
      </c>
      <c r="L102" s="2">
        <v>0</v>
      </c>
      <c r="M102" s="2" t="str">
        <f t="shared" si="27"/>
        <v>roster.append(</v>
      </c>
      <c r="N102" s="2" t="str">
        <f t="shared" si="25"/>
        <v>)</v>
      </c>
      <c r="O102" t="str">
        <f t="shared" si="26"/>
        <v>roster.append(Player(37, 19, 15, 0, 'A', ['L', 'R', 'C'], 'JOAO PEDRO Geraldino Galvao'))</v>
      </c>
    </row>
    <row r="103" spans="1:15">
      <c r="A103" t="s">
        <v>510</v>
      </c>
      <c r="B103">
        <v>0.5</v>
      </c>
      <c r="C103">
        <v>0.4</v>
      </c>
      <c r="D103" t="s">
        <v>520</v>
      </c>
      <c r="E103">
        <f t="shared" si="23"/>
        <v>4</v>
      </c>
      <c r="F103" t="str">
        <f t="shared" si="24"/>
        <v>['L', 'R', 'C']</v>
      </c>
      <c r="G103" t="s">
        <v>55</v>
      </c>
      <c r="H103">
        <v>18</v>
      </c>
      <c r="I103" s="2">
        <f>ROUND(H103/51*100,0)</f>
        <v>35</v>
      </c>
      <c r="J103" s="2">
        <f>ROUND(I103*B103,0)</f>
        <v>18</v>
      </c>
      <c r="K103" s="2">
        <f>ROUND(I103*C103,0)</f>
        <v>14</v>
      </c>
      <c r="L103" s="2">
        <v>0</v>
      </c>
      <c r="M103" s="2" t="str">
        <f t="shared" si="27"/>
        <v>roster.append(</v>
      </c>
      <c r="N103" s="2" t="str">
        <f t="shared" si="25"/>
        <v>)</v>
      </c>
      <c r="O103" t="str">
        <f t="shared" si="26"/>
        <v>roster.append(Player(35, 18, 14, 0, 'A', ['L', 'R', 'C'], 'SIMEONE Giovanni'))</v>
      </c>
    </row>
    <row r="104" spans="1:15">
      <c r="A104" t="s">
        <v>510</v>
      </c>
      <c r="B104">
        <v>0.5</v>
      </c>
      <c r="C104">
        <v>0.4</v>
      </c>
      <c r="D104" t="s">
        <v>520</v>
      </c>
      <c r="E104">
        <f t="shared" si="23"/>
        <v>4</v>
      </c>
      <c r="F104" t="str">
        <f t="shared" si="24"/>
        <v>['L', 'R', 'C']</v>
      </c>
      <c r="G104" t="s">
        <v>248</v>
      </c>
      <c r="H104">
        <v>8</v>
      </c>
      <c r="I104" s="2">
        <f>ROUND(H104/51*100,0)</f>
        <v>16</v>
      </c>
      <c r="J104" s="2">
        <f>ROUND(I104*B104,0)</f>
        <v>8</v>
      </c>
      <c r="K104" s="2">
        <f>ROUND(I104*C104,0)</f>
        <v>6</v>
      </c>
      <c r="L104" s="2">
        <v>0</v>
      </c>
      <c r="M104" s="2" t="str">
        <f t="shared" si="27"/>
        <v>roster.append(</v>
      </c>
      <c r="N104" s="2" t="str">
        <f t="shared" si="25"/>
        <v>)</v>
      </c>
      <c r="O104" t="str">
        <f t="shared" si="26"/>
        <v>roster.append(Player(16, 8, 6, 0, 'A', ['L', 'R', 'C'], 'CERRI Alberto'))</v>
      </c>
    </row>
    <row r="105" spans="1:15">
      <c r="A105" t="s">
        <v>510</v>
      </c>
      <c r="B105">
        <v>0.5</v>
      </c>
      <c r="C105">
        <v>0.4</v>
      </c>
      <c r="D105" t="s">
        <v>520</v>
      </c>
      <c r="E105">
        <f t="shared" si="23"/>
        <v>4</v>
      </c>
      <c r="F105" t="str">
        <f t="shared" si="24"/>
        <v>['L', 'R', 'C']</v>
      </c>
      <c r="G105" t="s">
        <v>402</v>
      </c>
      <c r="H105">
        <v>3</v>
      </c>
      <c r="I105" s="2">
        <f>ROUND(H105/51*100,0)</f>
        <v>6</v>
      </c>
      <c r="J105" s="2">
        <f>ROUND(I105*B105,0)</f>
        <v>3</v>
      </c>
      <c r="K105" s="2">
        <f>ROUND(I105*C105,0)</f>
        <v>2</v>
      </c>
      <c r="L105" s="2">
        <v>0</v>
      </c>
      <c r="M105" s="2" t="str">
        <f t="shared" si="27"/>
        <v>roster.append(</v>
      </c>
      <c r="N105" s="2" t="str">
        <f t="shared" si="25"/>
        <v>)</v>
      </c>
      <c r="O105" t="str">
        <f t="shared" si="26"/>
        <v>roster.append(Player(6, 3, 2, 0, 'A', ['L', 'R', 'C'], 'RAGATZU Daniele'))</v>
      </c>
    </row>
    <row r="106" spans="1:15">
      <c r="A106" t="s">
        <v>511</v>
      </c>
      <c r="B106">
        <v>0.5</v>
      </c>
      <c r="C106">
        <v>0.4</v>
      </c>
      <c r="D106" t="s">
        <v>561</v>
      </c>
      <c r="E106">
        <f t="shared" si="23"/>
        <v>1</v>
      </c>
      <c r="F106" t="str">
        <f t="shared" si="24"/>
        <v>''</v>
      </c>
      <c r="G106" t="s">
        <v>123</v>
      </c>
      <c r="H106">
        <v>12</v>
      </c>
      <c r="I106" s="2">
        <v>0</v>
      </c>
      <c r="J106" s="2">
        <f>ROUND(L106*C106,0)</f>
        <v>23</v>
      </c>
      <c r="K106" s="2">
        <f>ROUND(L106*B106,0)</f>
        <v>29</v>
      </c>
      <c r="L106" s="2">
        <f>ROUND(H106/21*100,0)</f>
        <v>57</v>
      </c>
      <c r="M106" s="2" t="str">
        <f t="shared" si="27"/>
        <v>roster = [</v>
      </c>
      <c r="N106" s="2" t="str">
        <f t="shared" si="25"/>
        <v>]</v>
      </c>
      <c r="O106" t="str">
        <f t="shared" si="26"/>
        <v>roster = [Player(0, 23, 29, 57, 'GK', '', 'DRAGOWSKI Bartlomiej')]</v>
      </c>
    </row>
    <row r="107" spans="1:15">
      <c r="A107" t="s">
        <v>511</v>
      </c>
      <c r="B107">
        <v>0.5</v>
      </c>
      <c r="C107">
        <v>0.4</v>
      </c>
      <c r="D107" t="s">
        <v>561</v>
      </c>
      <c r="E107">
        <f t="shared" si="23"/>
        <v>1</v>
      </c>
      <c r="F107" t="str">
        <f t="shared" si="24"/>
        <v>''</v>
      </c>
      <c r="G107" t="s">
        <v>480</v>
      </c>
      <c r="H107">
        <v>1</v>
      </c>
      <c r="I107" s="2">
        <v>0</v>
      </c>
      <c r="J107" s="2">
        <f>ROUND(L107*C107,0)</f>
        <v>2</v>
      </c>
      <c r="K107" s="2">
        <f>ROUND(L107*B107,0)</f>
        <v>3</v>
      </c>
      <c r="L107" s="2">
        <f>ROUND(H107/21*100,0)</f>
        <v>5</v>
      </c>
      <c r="M107" s="2" t="str">
        <f t="shared" si="27"/>
        <v>roster.append(</v>
      </c>
      <c r="N107" s="2" t="str">
        <f t="shared" si="25"/>
        <v>)</v>
      </c>
      <c r="O107" t="str">
        <f t="shared" si="26"/>
        <v>roster.append(Player(0, 2, 3, 5, 'GK', '', 'TERRACCIANO Pietro'))</v>
      </c>
    </row>
    <row r="108" spans="1:15">
      <c r="A108" t="s">
        <v>511</v>
      </c>
      <c r="B108">
        <v>0.5</v>
      </c>
      <c r="C108">
        <v>0.4</v>
      </c>
      <c r="D108" t="s">
        <v>521</v>
      </c>
      <c r="E108">
        <f t="shared" si="23"/>
        <v>2</v>
      </c>
      <c r="F108" t="str">
        <f t="shared" si="24"/>
        <v>['L', 'R', 'C']</v>
      </c>
      <c r="G108" t="s">
        <v>162</v>
      </c>
      <c r="H108">
        <v>14</v>
      </c>
      <c r="I108" s="2">
        <f t="shared" ref="I108:I117" si="37">ROUND(K108*C108,0)</f>
        <v>20</v>
      </c>
      <c r="J108" s="2">
        <f t="shared" ref="J108:J117" si="38">ROUND(K108*B108,0)</f>
        <v>25</v>
      </c>
      <c r="K108" s="2">
        <f t="shared" ref="K108:K117" si="39">ROUND(H108/28*100,0)</f>
        <v>50</v>
      </c>
      <c r="L108" s="2">
        <v>0</v>
      </c>
      <c r="M108" s="2" t="str">
        <f t="shared" si="27"/>
        <v>roster.append(</v>
      </c>
      <c r="N108" s="2" t="str">
        <f t="shared" si="25"/>
        <v>)</v>
      </c>
      <c r="O108" t="str">
        <f t="shared" si="26"/>
        <v>roster.append(Player(20, 25, 50, 0, 'D', ['L', 'R', 'C'], 'MILENKOVIC Nikola'))</v>
      </c>
    </row>
    <row r="109" spans="1:15">
      <c r="A109" t="s">
        <v>511</v>
      </c>
      <c r="B109">
        <v>0.5</v>
      </c>
      <c r="C109">
        <v>0.4</v>
      </c>
      <c r="D109" t="s">
        <v>521</v>
      </c>
      <c r="E109">
        <f t="shared" si="23"/>
        <v>2</v>
      </c>
      <c r="F109" t="str">
        <f t="shared" si="24"/>
        <v>['L', 'R', 'C']</v>
      </c>
      <c r="G109" t="s">
        <v>113</v>
      </c>
      <c r="H109">
        <v>13</v>
      </c>
      <c r="I109" s="2">
        <f t="shared" si="37"/>
        <v>18</v>
      </c>
      <c r="J109" s="2">
        <f t="shared" si="38"/>
        <v>23</v>
      </c>
      <c r="K109" s="2">
        <f t="shared" si="39"/>
        <v>46</v>
      </c>
      <c r="L109" s="2">
        <v>0</v>
      </c>
      <c r="M109" s="2" t="str">
        <f t="shared" si="27"/>
        <v>roster.append(</v>
      </c>
      <c r="N109" s="2" t="str">
        <f t="shared" si="25"/>
        <v>)</v>
      </c>
      <c r="O109" t="str">
        <f t="shared" si="26"/>
        <v>roster.append(Player(18, 23, 46, 0, 'D', ['L', 'R', 'C'], 'PEZZELLA German'))</v>
      </c>
    </row>
    <row r="110" spans="1:15">
      <c r="A110" t="s">
        <v>511</v>
      </c>
      <c r="B110">
        <v>0.5</v>
      </c>
      <c r="C110">
        <v>0.4</v>
      </c>
      <c r="D110" t="s">
        <v>521</v>
      </c>
      <c r="E110">
        <f t="shared" si="23"/>
        <v>2</v>
      </c>
      <c r="F110" t="str">
        <f t="shared" si="24"/>
        <v>['L', 'R', 'C']</v>
      </c>
      <c r="G110" t="s">
        <v>196</v>
      </c>
      <c r="H110">
        <v>10</v>
      </c>
      <c r="I110" s="2">
        <f t="shared" si="37"/>
        <v>14</v>
      </c>
      <c r="J110" s="2">
        <f t="shared" si="38"/>
        <v>18</v>
      </c>
      <c r="K110" s="2">
        <f t="shared" si="39"/>
        <v>36</v>
      </c>
      <c r="L110" s="2">
        <v>0</v>
      </c>
      <c r="M110" s="2" t="str">
        <f t="shared" si="27"/>
        <v>roster.append(</v>
      </c>
      <c r="N110" s="2" t="str">
        <f t="shared" si="25"/>
        <v>)</v>
      </c>
      <c r="O110" t="str">
        <f t="shared" si="26"/>
        <v>roster.append(Player(14, 18, 36, 0, 'D', ['L', 'R', 'C'], 'LIROLA Pol'))</v>
      </c>
    </row>
    <row r="111" spans="1:15">
      <c r="A111" t="s">
        <v>511</v>
      </c>
      <c r="B111">
        <v>0.5</v>
      </c>
      <c r="C111">
        <v>0.4</v>
      </c>
      <c r="D111" t="s">
        <v>521</v>
      </c>
      <c r="E111">
        <f t="shared" si="23"/>
        <v>2</v>
      </c>
      <c r="F111" t="str">
        <f t="shared" si="24"/>
        <v>['L', 'R', 'C']</v>
      </c>
      <c r="G111" t="s">
        <v>542</v>
      </c>
      <c r="H111">
        <v>8</v>
      </c>
      <c r="I111" s="2">
        <f t="shared" si="37"/>
        <v>12</v>
      </c>
      <c r="J111" s="2">
        <f t="shared" si="38"/>
        <v>15</v>
      </c>
      <c r="K111" s="2">
        <f t="shared" si="39"/>
        <v>29</v>
      </c>
      <c r="L111" s="2">
        <v>0</v>
      </c>
      <c r="M111" s="2" t="str">
        <f t="shared" si="27"/>
        <v>roster.append(</v>
      </c>
      <c r="N111" s="2" t="str">
        <f t="shared" si="25"/>
        <v>)</v>
      </c>
      <c r="O111" t="str">
        <f t="shared" si="26"/>
        <v>roster.append(Player(12, 15, 29, 0, 'D', ['L', 'R', 'C'], 'CACERES Martín'))</v>
      </c>
    </row>
    <row r="112" spans="1:15">
      <c r="A112" t="s">
        <v>511</v>
      </c>
      <c r="B112">
        <v>0.5</v>
      </c>
      <c r="C112">
        <v>0.4</v>
      </c>
      <c r="D112" t="s">
        <v>521</v>
      </c>
      <c r="E112">
        <f t="shared" si="23"/>
        <v>2</v>
      </c>
      <c r="F112" t="str">
        <f t="shared" si="24"/>
        <v>['L', 'R', 'C']</v>
      </c>
      <c r="G112" t="s">
        <v>365</v>
      </c>
      <c r="H112">
        <v>7</v>
      </c>
      <c r="I112" s="2">
        <f t="shared" si="37"/>
        <v>10</v>
      </c>
      <c r="J112" s="2">
        <f t="shared" si="38"/>
        <v>13</v>
      </c>
      <c r="K112" s="2">
        <f t="shared" si="39"/>
        <v>25</v>
      </c>
      <c r="L112" s="2">
        <v>0</v>
      </c>
      <c r="M112" s="2" t="str">
        <f t="shared" si="27"/>
        <v>roster.append(</v>
      </c>
      <c r="N112" s="2" t="str">
        <f t="shared" si="25"/>
        <v>)</v>
      </c>
      <c r="O112" t="str">
        <f t="shared" si="26"/>
        <v>roster.append(Player(10, 13, 25, 0, 'D', ['L', 'R', 'C'], 'DALBERT Henrique'))</v>
      </c>
    </row>
    <row r="113" spans="1:15">
      <c r="A113" t="s">
        <v>511</v>
      </c>
      <c r="B113">
        <v>0.5</v>
      </c>
      <c r="C113">
        <v>0.4</v>
      </c>
      <c r="D113" t="s">
        <v>521</v>
      </c>
      <c r="E113">
        <f t="shared" si="23"/>
        <v>2</v>
      </c>
      <c r="F113" t="str">
        <f t="shared" si="24"/>
        <v>['L', 'R', 'C']</v>
      </c>
      <c r="G113" t="s">
        <v>313</v>
      </c>
      <c r="H113">
        <v>6</v>
      </c>
      <c r="I113" s="2">
        <f t="shared" si="37"/>
        <v>8</v>
      </c>
      <c r="J113" s="2">
        <f t="shared" si="38"/>
        <v>11</v>
      </c>
      <c r="K113" s="2">
        <f t="shared" si="39"/>
        <v>21</v>
      </c>
      <c r="L113" s="2">
        <v>0</v>
      </c>
      <c r="M113" s="2" t="str">
        <f t="shared" si="27"/>
        <v>roster.append(</v>
      </c>
      <c r="N113" s="2" t="str">
        <f t="shared" si="25"/>
        <v>)</v>
      </c>
      <c r="O113" t="str">
        <f t="shared" si="26"/>
        <v>roster.append(Player(8, 11, 21, 0, 'D', ['L', 'R', 'C'], 'VENUTI Lorenzo'))</v>
      </c>
    </row>
    <row r="114" spans="1:15">
      <c r="A114" t="s">
        <v>511</v>
      </c>
      <c r="B114">
        <v>0.5</v>
      </c>
      <c r="C114">
        <v>0.4</v>
      </c>
      <c r="D114" t="s">
        <v>521</v>
      </c>
      <c r="E114">
        <f t="shared" si="23"/>
        <v>2</v>
      </c>
      <c r="F114" t="str">
        <f t="shared" si="24"/>
        <v>['L', 'R', 'C']</v>
      </c>
      <c r="G114" t="s">
        <v>359</v>
      </c>
      <c r="H114">
        <v>5</v>
      </c>
      <c r="I114" s="2">
        <f t="shared" si="37"/>
        <v>7</v>
      </c>
      <c r="J114" s="2">
        <f t="shared" si="38"/>
        <v>9</v>
      </c>
      <c r="K114" s="2">
        <f t="shared" si="39"/>
        <v>18</v>
      </c>
      <c r="L114" s="2">
        <v>0</v>
      </c>
      <c r="M114" s="2" t="str">
        <f t="shared" si="27"/>
        <v>roster.append(</v>
      </c>
      <c r="N114" s="2" t="str">
        <f t="shared" si="25"/>
        <v>)</v>
      </c>
      <c r="O114" t="str">
        <f t="shared" si="26"/>
        <v>roster.append(Player(7, 9, 18, 0, 'D', ['L', 'R', 'C'], 'CECCHERINI Federico'))</v>
      </c>
    </row>
    <row r="115" spans="1:15">
      <c r="A115" t="s">
        <v>511</v>
      </c>
      <c r="B115">
        <v>0.5</v>
      </c>
      <c r="C115">
        <v>0.4</v>
      </c>
      <c r="D115" t="s">
        <v>521</v>
      </c>
      <c r="E115">
        <f t="shared" si="23"/>
        <v>2</v>
      </c>
      <c r="F115" t="str">
        <f t="shared" si="24"/>
        <v>['L', 'R', 'C']</v>
      </c>
      <c r="G115" t="s">
        <v>395</v>
      </c>
      <c r="H115">
        <v>4</v>
      </c>
      <c r="I115" s="2">
        <f t="shared" si="37"/>
        <v>6</v>
      </c>
      <c r="J115" s="2">
        <f t="shared" si="38"/>
        <v>7</v>
      </c>
      <c r="K115" s="2">
        <f t="shared" si="39"/>
        <v>14</v>
      </c>
      <c r="L115" s="2">
        <v>0</v>
      </c>
      <c r="M115" s="2" t="str">
        <f t="shared" si="27"/>
        <v>roster.append(</v>
      </c>
      <c r="N115" s="2" t="str">
        <f t="shared" si="25"/>
        <v>)</v>
      </c>
      <c r="O115" t="str">
        <f t="shared" si="26"/>
        <v>roster.append(Player(6, 7, 14, 0, 'D', ['L', 'R', 'C'], 'RASMUSSEN Jacob'))</v>
      </c>
    </row>
    <row r="116" spans="1:15">
      <c r="A116" t="s">
        <v>511</v>
      </c>
      <c r="B116">
        <v>0.5</v>
      </c>
      <c r="C116">
        <v>0.4</v>
      </c>
      <c r="D116" t="s">
        <v>521</v>
      </c>
      <c r="E116">
        <f t="shared" si="23"/>
        <v>2</v>
      </c>
      <c r="F116" t="str">
        <f t="shared" si="24"/>
        <v>['L', 'R', 'C']</v>
      </c>
      <c r="G116" t="s">
        <v>405</v>
      </c>
      <c r="H116">
        <v>3</v>
      </c>
      <c r="I116" s="2">
        <f t="shared" si="37"/>
        <v>4</v>
      </c>
      <c r="J116" s="2">
        <f t="shared" si="38"/>
        <v>6</v>
      </c>
      <c r="K116" s="2">
        <f t="shared" si="39"/>
        <v>11</v>
      </c>
      <c r="L116" s="2">
        <v>0</v>
      </c>
      <c r="M116" s="2" t="str">
        <f t="shared" si="27"/>
        <v>roster.append(</v>
      </c>
      <c r="N116" s="2" t="str">
        <f t="shared" si="25"/>
        <v>)</v>
      </c>
      <c r="O116" t="str">
        <f t="shared" si="26"/>
        <v>roster.append(Player(4, 6, 11, 0, 'D', ['L', 'R', 'C'], 'TERZIC Aleksa'))</v>
      </c>
    </row>
    <row r="117" spans="1:15">
      <c r="A117" t="s">
        <v>511</v>
      </c>
      <c r="B117">
        <v>0.5</v>
      </c>
      <c r="C117">
        <v>0.4</v>
      </c>
      <c r="D117" t="s">
        <v>521</v>
      </c>
      <c r="E117">
        <f t="shared" si="23"/>
        <v>2</v>
      </c>
      <c r="F117" t="str">
        <f t="shared" si="24"/>
        <v>['L', 'R', 'C']</v>
      </c>
      <c r="G117" t="s">
        <v>430</v>
      </c>
      <c r="H117">
        <v>2</v>
      </c>
      <c r="I117" s="2">
        <f t="shared" si="37"/>
        <v>3</v>
      </c>
      <c r="J117" s="2">
        <f t="shared" si="38"/>
        <v>4</v>
      </c>
      <c r="K117" s="2">
        <f t="shared" si="39"/>
        <v>7</v>
      </c>
      <c r="L117" s="2">
        <v>0</v>
      </c>
      <c r="M117" s="2" t="str">
        <f t="shared" si="27"/>
        <v>roster.append(</v>
      </c>
      <c r="N117" s="2" t="str">
        <f t="shared" si="25"/>
        <v>)</v>
      </c>
      <c r="O117" t="str">
        <f t="shared" si="26"/>
        <v>roster.append(Player(3, 4, 7, 0, 'D', ['L', 'R', 'C'], 'RANIERI Luca'))</v>
      </c>
    </row>
    <row r="118" spans="1:15">
      <c r="A118" t="s">
        <v>511</v>
      </c>
      <c r="B118">
        <v>0.5</v>
      </c>
      <c r="C118">
        <v>0.4</v>
      </c>
      <c r="D118" t="s">
        <v>0</v>
      </c>
      <c r="E118">
        <f t="shared" si="23"/>
        <v>3</v>
      </c>
      <c r="F118" t="str">
        <f t="shared" si="24"/>
        <v>['L', 'R', 'C']</v>
      </c>
      <c r="G118" t="s">
        <v>22</v>
      </c>
      <c r="H118">
        <v>24</v>
      </c>
      <c r="I118" s="2">
        <f t="shared" ref="I118:I129" si="40">ROUND(J118*B118,0)</f>
        <v>45</v>
      </c>
      <c r="J118" s="2">
        <f t="shared" ref="J118:J129" si="41">ROUND(H118/27*100,0)</f>
        <v>89</v>
      </c>
      <c r="K118" s="2">
        <f t="shared" ref="K118:K129" si="42">ROUND(J118*C118,0)</f>
        <v>36</v>
      </c>
      <c r="L118" s="2">
        <v>0</v>
      </c>
      <c r="M118" s="2" t="str">
        <f t="shared" si="27"/>
        <v>roster.append(</v>
      </c>
      <c r="N118" s="2" t="str">
        <f t="shared" si="25"/>
        <v>)</v>
      </c>
      <c r="O118" t="str">
        <f t="shared" si="26"/>
        <v>roster.append(Player(45, 89, 36, 0, 'M', ['L', 'R', 'C'], 'CHIESA Federico'))</v>
      </c>
    </row>
    <row r="119" spans="1:15">
      <c r="A119" t="s">
        <v>511</v>
      </c>
      <c r="B119">
        <v>0.5</v>
      </c>
      <c r="C119">
        <v>0.4</v>
      </c>
      <c r="D119" t="s">
        <v>0</v>
      </c>
      <c r="E119">
        <f t="shared" si="23"/>
        <v>3</v>
      </c>
      <c r="F119" t="str">
        <f t="shared" si="24"/>
        <v>['L', 'R', 'C']</v>
      </c>
      <c r="G119" t="s">
        <v>528</v>
      </c>
      <c r="H119">
        <v>22</v>
      </c>
      <c r="I119" s="2">
        <f t="shared" si="40"/>
        <v>41</v>
      </c>
      <c r="J119" s="2">
        <f t="shared" si="41"/>
        <v>81</v>
      </c>
      <c r="K119" s="2">
        <f t="shared" si="42"/>
        <v>32</v>
      </c>
      <c r="L119" s="2">
        <v>0</v>
      </c>
      <c r="M119" s="2" t="str">
        <f t="shared" si="27"/>
        <v>roster.append(</v>
      </c>
      <c r="N119" s="2" t="str">
        <f t="shared" si="25"/>
        <v>)</v>
      </c>
      <c r="O119" t="str">
        <f t="shared" si="26"/>
        <v>roster.append(Player(41, 81, 32, 0, 'M', ['L', 'R', 'C'], 'RIBERY Franck'))</v>
      </c>
    </row>
    <row r="120" spans="1:15">
      <c r="A120" t="s">
        <v>511</v>
      </c>
      <c r="B120">
        <v>0.5</v>
      </c>
      <c r="C120">
        <v>0.4</v>
      </c>
      <c r="D120" t="s">
        <v>0</v>
      </c>
      <c r="E120">
        <f t="shared" si="23"/>
        <v>3</v>
      </c>
      <c r="F120" t="str">
        <f t="shared" si="24"/>
        <v>['L', 'R', 'C']</v>
      </c>
      <c r="G120" t="s">
        <v>66</v>
      </c>
      <c r="H120">
        <v>21</v>
      </c>
      <c r="I120" s="2">
        <f t="shared" si="40"/>
        <v>39</v>
      </c>
      <c r="J120" s="2">
        <f t="shared" si="41"/>
        <v>78</v>
      </c>
      <c r="K120" s="2">
        <f t="shared" si="42"/>
        <v>31</v>
      </c>
      <c r="L120" s="2">
        <v>0</v>
      </c>
      <c r="M120" s="2" t="str">
        <f t="shared" si="27"/>
        <v>roster.append(</v>
      </c>
      <c r="N120" s="2" t="str">
        <f t="shared" si="25"/>
        <v>)</v>
      </c>
      <c r="O120" t="str">
        <f t="shared" si="26"/>
        <v>roster.append(Player(39, 78, 31, 0, 'M', ['L', 'R', 'C'], 'PULGAR Erick'))</v>
      </c>
    </row>
    <row r="121" spans="1:15">
      <c r="A121" t="s">
        <v>511</v>
      </c>
      <c r="B121">
        <v>0.5</v>
      </c>
      <c r="C121">
        <v>0.4</v>
      </c>
      <c r="D121" t="s">
        <v>0</v>
      </c>
      <c r="E121">
        <f t="shared" si="23"/>
        <v>3</v>
      </c>
      <c r="F121" t="str">
        <f t="shared" si="24"/>
        <v>['L', 'R', 'C']</v>
      </c>
      <c r="G121" t="s">
        <v>76</v>
      </c>
      <c r="H121">
        <v>17</v>
      </c>
      <c r="I121" s="2">
        <f t="shared" si="40"/>
        <v>32</v>
      </c>
      <c r="J121" s="2">
        <f t="shared" si="41"/>
        <v>63</v>
      </c>
      <c r="K121" s="2">
        <f t="shared" si="42"/>
        <v>25</v>
      </c>
      <c r="L121" s="2">
        <v>0</v>
      </c>
      <c r="M121" s="2" t="str">
        <f t="shared" si="27"/>
        <v>roster.append(</v>
      </c>
      <c r="N121" s="2" t="str">
        <f t="shared" si="25"/>
        <v>)</v>
      </c>
      <c r="O121" t="str">
        <f t="shared" si="26"/>
        <v>roster.append(Player(32, 63, 25, 0, 'M', ['L', 'R', 'C'], 'BENASSI Marco'))</v>
      </c>
    </row>
    <row r="122" spans="1:15">
      <c r="A122" t="s">
        <v>511</v>
      </c>
      <c r="B122">
        <v>0.5</v>
      </c>
      <c r="C122">
        <v>0.4</v>
      </c>
      <c r="D122" t="s">
        <v>0</v>
      </c>
      <c r="E122">
        <f t="shared" si="23"/>
        <v>3</v>
      </c>
      <c r="F122" t="str">
        <f t="shared" si="24"/>
        <v>['L', 'R', 'C']</v>
      </c>
      <c r="G122" t="s">
        <v>553</v>
      </c>
      <c r="H122">
        <v>13</v>
      </c>
      <c r="I122" s="2">
        <f t="shared" si="40"/>
        <v>24</v>
      </c>
      <c r="J122" s="2">
        <f t="shared" si="41"/>
        <v>48</v>
      </c>
      <c r="K122" s="2">
        <f t="shared" si="42"/>
        <v>19</v>
      </c>
      <c r="L122" s="2">
        <v>0</v>
      </c>
      <c r="M122" s="2" t="str">
        <f t="shared" si="27"/>
        <v>roster.append(</v>
      </c>
      <c r="N122" s="2" t="str">
        <f t="shared" si="25"/>
        <v>)</v>
      </c>
      <c r="O122" t="str">
        <f t="shared" si="26"/>
        <v>roster.append(Player(24, 48, 19, 0, 'M', ['L', 'R', 'C'], 'GHEZZAL Rachid'))</v>
      </c>
    </row>
    <row r="123" spans="1:15">
      <c r="A123" t="s">
        <v>511</v>
      </c>
      <c r="B123">
        <v>0.5</v>
      </c>
      <c r="C123">
        <v>0.4</v>
      </c>
      <c r="D123" t="s">
        <v>0</v>
      </c>
      <c r="E123">
        <f t="shared" si="23"/>
        <v>3</v>
      </c>
      <c r="F123" t="str">
        <f t="shared" si="24"/>
        <v>['L', 'R', 'C']</v>
      </c>
      <c r="G123" t="s">
        <v>176</v>
      </c>
      <c r="H123">
        <v>11</v>
      </c>
      <c r="I123" s="2">
        <f t="shared" si="40"/>
        <v>21</v>
      </c>
      <c r="J123" s="2">
        <f t="shared" si="41"/>
        <v>41</v>
      </c>
      <c r="K123" s="2">
        <f t="shared" si="42"/>
        <v>16</v>
      </c>
      <c r="L123" s="2">
        <v>0</v>
      </c>
      <c r="M123" s="2" t="str">
        <f t="shared" si="27"/>
        <v>roster.append(</v>
      </c>
      <c r="N123" s="2" t="str">
        <f t="shared" si="25"/>
        <v>)</v>
      </c>
      <c r="O123" t="str">
        <f t="shared" si="26"/>
        <v>roster.append(Player(21, 41, 16, 0, 'M', ['L', 'R', 'C'], 'BADELJ Milan'))</v>
      </c>
    </row>
    <row r="124" spans="1:15">
      <c r="A124" t="s">
        <v>511</v>
      </c>
      <c r="B124">
        <v>0.5</v>
      </c>
      <c r="C124">
        <v>0.4</v>
      </c>
      <c r="D124" t="s">
        <v>0</v>
      </c>
      <c r="E124">
        <f t="shared" si="23"/>
        <v>3</v>
      </c>
      <c r="F124" t="str">
        <f t="shared" si="24"/>
        <v>['L', 'R', 'C']</v>
      </c>
      <c r="G124" t="s">
        <v>296</v>
      </c>
      <c r="H124">
        <v>7</v>
      </c>
      <c r="I124" s="2">
        <f t="shared" si="40"/>
        <v>13</v>
      </c>
      <c r="J124" s="2">
        <f t="shared" si="41"/>
        <v>26</v>
      </c>
      <c r="K124" s="2">
        <f t="shared" si="42"/>
        <v>10</v>
      </c>
      <c r="L124" s="2">
        <v>0</v>
      </c>
      <c r="M124" s="2" t="str">
        <f t="shared" si="27"/>
        <v>roster.append(</v>
      </c>
      <c r="N124" s="2" t="str">
        <f t="shared" si="25"/>
        <v>)</v>
      </c>
      <c r="O124" t="str">
        <f t="shared" si="26"/>
        <v>roster.append(Player(13, 26, 10, 0, 'M', ['L', 'R', 'C'], 'ZURKOWSKI Szymon'))</v>
      </c>
    </row>
    <row r="125" spans="1:15">
      <c r="A125" t="s">
        <v>511</v>
      </c>
      <c r="B125">
        <v>0.5</v>
      </c>
      <c r="C125">
        <v>0.4</v>
      </c>
      <c r="D125" t="s">
        <v>0</v>
      </c>
      <c r="E125">
        <f t="shared" si="23"/>
        <v>3</v>
      </c>
      <c r="F125" t="str">
        <f t="shared" si="24"/>
        <v>['L', 'R', 'C']</v>
      </c>
      <c r="G125" t="s">
        <v>329</v>
      </c>
      <c r="H125">
        <v>7</v>
      </c>
      <c r="I125" s="2">
        <f t="shared" si="40"/>
        <v>13</v>
      </c>
      <c r="J125" s="2">
        <f t="shared" si="41"/>
        <v>26</v>
      </c>
      <c r="K125" s="2">
        <f t="shared" si="42"/>
        <v>10</v>
      </c>
      <c r="L125" s="2">
        <v>0</v>
      </c>
      <c r="M125" s="2" t="str">
        <f t="shared" si="27"/>
        <v>roster.append(</v>
      </c>
      <c r="N125" s="2" t="str">
        <f t="shared" si="25"/>
        <v>)</v>
      </c>
      <c r="O125" t="str">
        <f t="shared" si="26"/>
        <v>roster.append(Player(13, 26, 10, 0, 'M', ['L', 'R', 'C'], 'CASTROVILLI Gaetano'))</v>
      </c>
    </row>
    <row r="126" spans="1:15">
      <c r="A126" t="s">
        <v>511</v>
      </c>
      <c r="B126">
        <v>0.5</v>
      </c>
      <c r="C126">
        <v>0.4</v>
      </c>
      <c r="D126" t="s">
        <v>0</v>
      </c>
      <c r="E126">
        <f t="shared" si="23"/>
        <v>3</v>
      </c>
      <c r="F126" t="str">
        <f t="shared" si="24"/>
        <v>['L', 'R', 'C']</v>
      </c>
      <c r="G126" t="s">
        <v>310</v>
      </c>
      <c r="H126">
        <v>6</v>
      </c>
      <c r="I126" s="2">
        <f t="shared" si="40"/>
        <v>11</v>
      </c>
      <c r="J126" s="2">
        <f t="shared" si="41"/>
        <v>22</v>
      </c>
      <c r="K126" s="2">
        <f t="shared" si="42"/>
        <v>9</v>
      </c>
      <c r="L126" s="2">
        <v>0</v>
      </c>
      <c r="M126" s="2" t="str">
        <f t="shared" si="27"/>
        <v>roster.append(</v>
      </c>
      <c r="N126" s="2" t="str">
        <f t="shared" si="25"/>
        <v>)</v>
      </c>
      <c r="O126" t="str">
        <f t="shared" si="26"/>
        <v>roster.append(Player(11, 22, 9, 0, 'M', ['L', 'R', 'C'], 'DABO Bryan'))</v>
      </c>
    </row>
    <row r="127" spans="1:15">
      <c r="A127" t="s">
        <v>511</v>
      </c>
      <c r="B127">
        <v>0.5</v>
      </c>
      <c r="C127">
        <v>0.4</v>
      </c>
      <c r="D127" t="s">
        <v>0</v>
      </c>
      <c r="E127">
        <f t="shared" si="23"/>
        <v>3</v>
      </c>
      <c r="F127" t="str">
        <f t="shared" si="24"/>
        <v>['L', 'R', 'C']</v>
      </c>
      <c r="G127" t="s">
        <v>301</v>
      </c>
      <c r="H127">
        <v>6</v>
      </c>
      <c r="I127" s="2">
        <f t="shared" si="40"/>
        <v>11</v>
      </c>
      <c r="J127" s="2">
        <f t="shared" si="41"/>
        <v>22</v>
      </c>
      <c r="K127" s="2">
        <f t="shared" si="42"/>
        <v>9</v>
      </c>
      <c r="L127" s="2">
        <v>0</v>
      </c>
      <c r="M127" s="2" t="str">
        <f t="shared" si="27"/>
        <v>roster.append(</v>
      </c>
      <c r="N127" s="2" t="str">
        <f t="shared" si="25"/>
        <v>)</v>
      </c>
      <c r="O127" t="str">
        <f t="shared" si="26"/>
        <v>roster.append(Player(11, 22, 9, 0, 'M', ['L', 'R', 'C'], 'EYSSERIC Valentin'))</v>
      </c>
    </row>
    <row r="128" spans="1:15">
      <c r="A128" t="s">
        <v>511</v>
      </c>
      <c r="B128">
        <v>0.5</v>
      </c>
      <c r="C128">
        <v>0.4</v>
      </c>
      <c r="D128" t="s">
        <v>0</v>
      </c>
      <c r="E128">
        <f t="shared" si="23"/>
        <v>3</v>
      </c>
      <c r="F128" t="str">
        <f t="shared" si="24"/>
        <v>['L', 'R', 'C']</v>
      </c>
      <c r="G128" t="s">
        <v>376</v>
      </c>
      <c r="H128">
        <v>4</v>
      </c>
      <c r="I128" s="2">
        <f t="shared" si="40"/>
        <v>8</v>
      </c>
      <c r="J128" s="2">
        <f t="shared" si="41"/>
        <v>15</v>
      </c>
      <c r="K128" s="2">
        <f t="shared" si="42"/>
        <v>6</v>
      </c>
      <c r="L128" s="2">
        <v>0</v>
      </c>
      <c r="M128" s="2" t="str">
        <f t="shared" si="27"/>
        <v>roster.append(</v>
      </c>
      <c r="N128" s="2" t="str">
        <f t="shared" si="25"/>
        <v>)</v>
      </c>
      <c r="O128" t="str">
        <f t="shared" si="26"/>
        <v>roster.append(Player(8, 15, 6, 0, 'M', ['L', 'R', 'C'], 'CRISTOFORO Sebastian'))</v>
      </c>
    </row>
    <row r="129" spans="1:15">
      <c r="A129" t="s">
        <v>511</v>
      </c>
      <c r="B129">
        <v>0.5</v>
      </c>
      <c r="C129">
        <v>0.4</v>
      </c>
      <c r="D129" t="s">
        <v>0</v>
      </c>
      <c r="E129">
        <f t="shared" si="23"/>
        <v>3</v>
      </c>
      <c r="F129" t="str">
        <f t="shared" si="24"/>
        <v>['L', 'R', 'C']</v>
      </c>
      <c r="G129" t="s">
        <v>441</v>
      </c>
      <c r="H129">
        <v>1</v>
      </c>
      <c r="I129" s="2">
        <f t="shared" si="40"/>
        <v>2</v>
      </c>
      <c r="J129" s="2">
        <f t="shared" si="41"/>
        <v>4</v>
      </c>
      <c r="K129" s="2">
        <f t="shared" si="42"/>
        <v>2</v>
      </c>
      <c r="L129" s="2">
        <v>0</v>
      </c>
      <c r="M129" s="2" t="str">
        <f t="shared" si="27"/>
        <v>roster.append(</v>
      </c>
      <c r="N129" s="2" t="str">
        <f t="shared" si="25"/>
        <v>)</v>
      </c>
      <c r="O129" t="str">
        <f t="shared" si="26"/>
        <v>roster.append(Player(2, 4, 2, 0, 'M', ['L', 'R', 'C'], 'MONTIEL Cristobal'))</v>
      </c>
    </row>
    <row r="130" spans="1:15">
      <c r="A130" t="s">
        <v>511</v>
      </c>
      <c r="B130">
        <v>0.5</v>
      </c>
      <c r="C130">
        <v>0.4</v>
      </c>
      <c r="D130" t="s">
        <v>520</v>
      </c>
      <c r="E130">
        <f t="shared" si="23"/>
        <v>4</v>
      </c>
      <c r="F130" t="str">
        <f t="shared" si="24"/>
        <v>['L', 'R', 'C']</v>
      </c>
      <c r="G130" t="s">
        <v>547</v>
      </c>
      <c r="H130">
        <v>21</v>
      </c>
      <c r="I130" s="2">
        <f>ROUND(H130/51*100,0)</f>
        <v>41</v>
      </c>
      <c r="J130" s="2">
        <f>ROUND(I130*B130,0)</f>
        <v>21</v>
      </c>
      <c r="K130" s="2">
        <f>ROUND(I130*C130,0)</f>
        <v>16</v>
      </c>
      <c r="L130" s="2">
        <v>0</v>
      </c>
      <c r="M130" s="2" t="str">
        <f t="shared" si="27"/>
        <v>roster.append(</v>
      </c>
      <c r="N130" s="2" t="str">
        <f t="shared" si="25"/>
        <v>)</v>
      </c>
      <c r="O130" t="str">
        <f t="shared" si="26"/>
        <v>roster.append(Player(41, 21, 16, 0, 'A', ['L', 'R', 'C'], 'PEDRO -'))</v>
      </c>
    </row>
    <row r="131" spans="1:15">
      <c r="A131" t="s">
        <v>511</v>
      </c>
      <c r="B131">
        <v>0.5</v>
      </c>
      <c r="C131">
        <v>0.4</v>
      </c>
      <c r="D131" t="s">
        <v>520</v>
      </c>
      <c r="E131">
        <f t="shared" ref="E131:E194" si="43">IF(D131="GK",1,IF(D131="D",2,IF(D131="M",3,4)))</f>
        <v>4</v>
      </c>
      <c r="F131" t="str">
        <f t="shared" ref="F131:F194" si="44">IF(D131="GK","''","['L', 'R', 'C']")</f>
        <v>['L', 'R', 'C']</v>
      </c>
      <c r="G131" t="s">
        <v>47</v>
      </c>
      <c r="H131">
        <v>20</v>
      </c>
      <c r="I131" s="2">
        <f>ROUND(H131/51*100,0)</f>
        <v>39</v>
      </c>
      <c r="J131" s="2">
        <f>ROUND(I131*B131,0)</f>
        <v>20</v>
      </c>
      <c r="K131" s="2">
        <f>ROUND(I131*C131,0)</f>
        <v>16</v>
      </c>
      <c r="L131" s="2">
        <v>0</v>
      </c>
      <c r="M131" s="2" t="str">
        <f t="shared" si="27"/>
        <v>roster.append(</v>
      </c>
      <c r="N131" s="2" t="str">
        <f t="shared" ref="N131:N194" si="45">IF(A131&lt;&gt;A130,"]",")")</f>
        <v>)</v>
      </c>
      <c r="O131" t="str">
        <f t="shared" ref="O131:O194" si="46">CONCATENATE(M131,"Player(",I131,", ",J131,", ",K131,", ",L131,", ","'",D131,"', ",F131,", '",G131,"')",N131)</f>
        <v>roster.append(Player(39, 20, 16, 0, 'A', ['L', 'R', 'C'], 'BOATENG Kevin-Prince'))</v>
      </c>
    </row>
    <row r="132" spans="1:15">
      <c r="A132" t="s">
        <v>511</v>
      </c>
      <c r="B132">
        <v>0.5</v>
      </c>
      <c r="C132">
        <v>0.4</v>
      </c>
      <c r="D132" t="s">
        <v>520</v>
      </c>
      <c r="E132">
        <f t="shared" si="43"/>
        <v>4</v>
      </c>
      <c r="F132" t="str">
        <f t="shared" si="44"/>
        <v>['L', 'R', 'C']</v>
      </c>
      <c r="G132" t="s">
        <v>220</v>
      </c>
      <c r="H132">
        <v>9</v>
      </c>
      <c r="I132" s="2">
        <f>ROUND(H132/51*100,0)</f>
        <v>18</v>
      </c>
      <c r="J132" s="2">
        <f>ROUND(I132*B132,0)</f>
        <v>9</v>
      </c>
      <c r="K132" s="2">
        <f>ROUND(I132*C132,0)</f>
        <v>7</v>
      </c>
      <c r="L132" s="2">
        <v>0</v>
      </c>
      <c r="M132" s="2" t="str">
        <f t="shared" ref="M132:M195" si="47">IF(A132&lt;&gt;A131,"roster = [","roster.append(")</f>
        <v>roster.append(</v>
      </c>
      <c r="N132" s="2" t="str">
        <f t="shared" si="45"/>
        <v>)</v>
      </c>
      <c r="O132" t="str">
        <f t="shared" si="46"/>
        <v>roster.append(Player(18, 9, 7, 0, 'A', ['L', 'R', 'C'], 'THEREAU Cyril'))</v>
      </c>
    </row>
    <row r="133" spans="1:15">
      <c r="A133" t="s">
        <v>511</v>
      </c>
      <c r="B133">
        <v>0.5</v>
      </c>
      <c r="C133">
        <v>0.4</v>
      </c>
      <c r="D133" t="s">
        <v>520</v>
      </c>
      <c r="E133">
        <f t="shared" si="43"/>
        <v>4</v>
      </c>
      <c r="F133" t="str">
        <f t="shared" si="44"/>
        <v>['L', 'R', 'C']</v>
      </c>
      <c r="G133" t="s">
        <v>406</v>
      </c>
      <c r="H133">
        <v>4</v>
      </c>
      <c r="I133" s="2">
        <f>ROUND(H133/51*100,0)</f>
        <v>8</v>
      </c>
      <c r="J133" s="2">
        <f>ROUND(I133*B133,0)</f>
        <v>4</v>
      </c>
      <c r="K133" s="2">
        <f>ROUND(I133*C133,0)</f>
        <v>3</v>
      </c>
      <c r="L133" s="2">
        <v>0</v>
      </c>
      <c r="M133" s="2" t="str">
        <f t="shared" si="47"/>
        <v>roster.append(</v>
      </c>
      <c r="N133" s="2" t="str">
        <f t="shared" si="45"/>
        <v>)</v>
      </c>
      <c r="O133" t="str">
        <f t="shared" si="46"/>
        <v>roster.append(Player(8, 4, 3, 0, 'A', ['L', 'R', 'C'], 'SOTTIL Riccardo'))</v>
      </c>
    </row>
    <row r="134" spans="1:15">
      <c r="A134" t="s">
        <v>511</v>
      </c>
      <c r="B134">
        <v>0.5</v>
      </c>
      <c r="C134">
        <v>0.4</v>
      </c>
      <c r="D134" t="s">
        <v>520</v>
      </c>
      <c r="E134">
        <f t="shared" si="43"/>
        <v>4</v>
      </c>
      <c r="F134" t="str">
        <f t="shared" si="44"/>
        <v>['L', 'R', 'C']</v>
      </c>
      <c r="G134" t="s">
        <v>397</v>
      </c>
      <c r="H134">
        <v>4</v>
      </c>
      <c r="I134" s="2">
        <f>ROUND(H134/51*100,0)</f>
        <v>8</v>
      </c>
      <c r="J134" s="2">
        <f>ROUND(I134*B134,0)</f>
        <v>4</v>
      </c>
      <c r="K134" s="2">
        <f>ROUND(I134*C134,0)</f>
        <v>3</v>
      </c>
      <c r="L134" s="2">
        <v>0</v>
      </c>
      <c r="M134" s="2" t="str">
        <f t="shared" si="47"/>
        <v>roster.append(</v>
      </c>
      <c r="N134" s="2" t="str">
        <f t="shared" si="45"/>
        <v>)</v>
      </c>
      <c r="O134" t="str">
        <f t="shared" si="46"/>
        <v>roster.append(Player(8, 4, 3, 0, 'A', ['L', 'R', 'C'], 'VLAHOVIC Dusan'))</v>
      </c>
    </row>
    <row r="135" spans="1:15">
      <c r="A135" t="s">
        <v>517</v>
      </c>
      <c r="B135">
        <v>0.4</v>
      </c>
      <c r="C135">
        <v>0.4</v>
      </c>
      <c r="D135" t="s">
        <v>561</v>
      </c>
      <c r="E135">
        <f t="shared" si="43"/>
        <v>1</v>
      </c>
      <c r="F135" t="str">
        <f t="shared" si="44"/>
        <v>''</v>
      </c>
      <c r="G135" t="s">
        <v>179</v>
      </c>
      <c r="H135">
        <v>11</v>
      </c>
      <c r="I135" s="2">
        <v>0</v>
      </c>
      <c r="J135" s="2">
        <f>ROUND(L135*C135,0)</f>
        <v>21</v>
      </c>
      <c r="K135" s="2">
        <f>ROUND(L135*B135,0)</f>
        <v>21</v>
      </c>
      <c r="L135" s="2">
        <f>ROUND(H135/21*100,0)</f>
        <v>52</v>
      </c>
      <c r="M135" s="2" t="str">
        <f t="shared" si="47"/>
        <v>roster = [</v>
      </c>
      <c r="N135" s="2" t="str">
        <f t="shared" si="45"/>
        <v>]</v>
      </c>
      <c r="O135" t="str">
        <f t="shared" si="46"/>
        <v>roster = [Player(0, 21, 21, 52, 'GK', '', 'RADU Ionut')]</v>
      </c>
    </row>
    <row r="136" spans="1:15">
      <c r="A136" t="s">
        <v>517</v>
      </c>
      <c r="B136">
        <v>0.4</v>
      </c>
      <c r="C136">
        <v>0.4</v>
      </c>
      <c r="D136" t="s">
        <v>561</v>
      </c>
      <c r="E136">
        <f t="shared" si="43"/>
        <v>1</v>
      </c>
      <c r="F136" t="str">
        <f t="shared" si="44"/>
        <v>''</v>
      </c>
      <c r="G136" t="s">
        <v>496</v>
      </c>
      <c r="H136">
        <v>1</v>
      </c>
      <c r="I136" s="2">
        <v>0</v>
      </c>
      <c r="J136" s="2">
        <f>ROUND(L136*C136,0)</f>
        <v>2</v>
      </c>
      <c r="K136" s="2">
        <f>ROUND(L136*B136,0)</f>
        <v>2</v>
      </c>
      <c r="L136" s="2">
        <f>ROUND(H136/21*100,0)</f>
        <v>5</v>
      </c>
      <c r="M136" s="2" t="str">
        <f t="shared" si="47"/>
        <v>roster.append(</v>
      </c>
      <c r="N136" s="2" t="str">
        <f t="shared" si="45"/>
        <v>)</v>
      </c>
      <c r="O136" t="str">
        <f t="shared" si="46"/>
        <v>roster.append(Player(0, 2, 2, 5, 'GK', '', 'JANDREI Chitolina Carniel'))</v>
      </c>
    </row>
    <row r="137" spans="1:15">
      <c r="A137" t="s">
        <v>517</v>
      </c>
      <c r="B137">
        <v>0.4</v>
      </c>
      <c r="C137">
        <v>0.4</v>
      </c>
      <c r="D137" t="s">
        <v>561</v>
      </c>
      <c r="E137">
        <f t="shared" si="43"/>
        <v>1</v>
      </c>
      <c r="F137" t="str">
        <f t="shared" si="44"/>
        <v>''</v>
      </c>
      <c r="G137" t="s">
        <v>454</v>
      </c>
      <c r="H137">
        <v>1</v>
      </c>
      <c r="I137" s="2">
        <v>0</v>
      </c>
      <c r="J137" s="2">
        <f>ROUND(L137*C137,0)</f>
        <v>2</v>
      </c>
      <c r="K137" s="2">
        <f>ROUND(L137*B137,0)</f>
        <v>2</v>
      </c>
      <c r="L137" s="2">
        <f>ROUND(H137/21*100,0)</f>
        <v>5</v>
      </c>
      <c r="M137" s="2" t="str">
        <f t="shared" si="47"/>
        <v>roster.append(</v>
      </c>
      <c r="N137" s="2" t="str">
        <f t="shared" si="45"/>
        <v>)</v>
      </c>
      <c r="O137" t="str">
        <f t="shared" si="46"/>
        <v>roster.append(Player(0, 2, 2, 5, 'GK', '', 'MARCHETTI Federico'))</v>
      </c>
    </row>
    <row r="138" spans="1:15">
      <c r="A138" t="s">
        <v>517</v>
      </c>
      <c r="B138">
        <v>0.4</v>
      </c>
      <c r="C138">
        <v>0.4</v>
      </c>
      <c r="D138" t="s">
        <v>561</v>
      </c>
      <c r="E138">
        <f t="shared" si="43"/>
        <v>1</v>
      </c>
      <c r="F138" t="str">
        <f t="shared" si="44"/>
        <v>''</v>
      </c>
      <c r="G138" t="s">
        <v>476</v>
      </c>
      <c r="H138">
        <v>1</v>
      </c>
      <c r="I138" s="2">
        <v>0</v>
      </c>
      <c r="J138" s="2">
        <f>ROUND(L138*C138,0)</f>
        <v>2</v>
      </c>
      <c r="K138" s="2">
        <f>ROUND(L138*B138,0)</f>
        <v>2</v>
      </c>
      <c r="L138" s="2">
        <f>ROUND(H138/21*100,0)</f>
        <v>5</v>
      </c>
      <c r="M138" s="2" t="str">
        <f t="shared" si="47"/>
        <v>roster.append(</v>
      </c>
      <c r="N138" s="2" t="str">
        <f t="shared" si="45"/>
        <v>)</v>
      </c>
      <c r="O138" t="str">
        <f t="shared" si="46"/>
        <v>roster.append(Player(0, 2, 2, 5, 'GK', '', 'VODISEK Rok'))</v>
      </c>
    </row>
    <row r="139" spans="1:15">
      <c r="A139" t="s">
        <v>517</v>
      </c>
      <c r="B139">
        <v>0.4</v>
      </c>
      <c r="C139">
        <v>0.4</v>
      </c>
      <c r="D139" t="s">
        <v>521</v>
      </c>
      <c r="E139">
        <f t="shared" si="43"/>
        <v>2</v>
      </c>
      <c r="F139" t="str">
        <f t="shared" si="44"/>
        <v>['L', 'R', 'C']</v>
      </c>
      <c r="G139" t="s">
        <v>171</v>
      </c>
      <c r="H139">
        <v>14</v>
      </c>
      <c r="I139" s="2">
        <f t="shared" ref="I139:I148" si="48">ROUND(K139*C139,0)</f>
        <v>20</v>
      </c>
      <c r="J139" s="2">
        <f t="shared" ref="J139:J148" si="49">ROUND(K139*B139,0)</f>
        <v>20</v>
      </c>
      <c r="K139" s="2">
        <f t="shared" ref="K139:K148" si="50">ROUND(H139/28*100,0)</f>
        <v>50</v>
      </c>
      <c r="L139" s="2">
        <v>0</v>
      </c>
      <c r="M139" s="2" t="str">
        <f t="shared" si="47"/>
        <v>roster.append(</v>
      </c>
      <c r="N139" s="2" t="str">
        <f t="shared" si="45"/>
        <v>)</v>
      </c>
      <c r="O139" t="str">
        <f t="shared" si="46"/>
        <v>roster.append(Player(20, 20, 50, 0, 'D', ['L', 'R', 'C'], 'CRISCITO Domenico'))</v>
      </c>
    </row>
    <row r="140" spans="1:15">
      <c r="A140" t="s">
        <v>517</v>
      </c>
      <c r="B140">
        <v>0.4</v>
      </c>
      <c r="C140">
        <v>0.4</v>
      </c>
      <c r="D140" t="s">
        <v>521</v>
      </c>
      <c r="E140">
        <f t="shared" si="43"/>
        <v>2</v>
      </c>
      <c r="F140" t="str">
        <f t="shared" si="44"/>
        <v>['L', 'R', 'C']</v>
      </c>
      <c r="G140" t="s">
        <v>186</v>
      </c>
      <c r="H140">
        <v>11</v>
      </c>
      <c r="I140" s="2">
        <f t="shared" si="48"/>
        <v>16</v>
      </c>
      <c r="J140" s="2">
        <f t="shared" si="49"/>
        <v>16</v>
      </c>
      <c r="K140" s="2">
        <f t="shared" si="50"/>
        <v>39</v>
      </c>
      <c r="L140" s="2">
        <v>0</v>
      </c>
      <c r="M140" s="2" t="str">
        <f t="shared" si="47"/>
        <v>roster.append(</v>
      </c>
      <c r="N140" s="2" t="str">
        <f t="shared" si="45"/>
        <v>)</v>
      </c>
      <c r="O140" t="str">
        <f t="shared" si="46"/>
        <v>roster.append(Player(16, 16, 39, 0, 'D', ['L', 'R', 'C'], 'ROMERO Cristian'))</v>
      </c>
    </row>
    <row r="141" spans="1:15">
      <c r="A141" t="s">
        <v>517</v>
      </c>
      <c r="B141">
        <v>0.4</v>
      </c>
      <c r="C141">
        <v>0.4</v>
      </c>
      <c r="D141" t="s">
        <v>521</v>
      </c>
      <c r="E141">
        <f t="shared" si="43"/>
        <v>2</v>
      </c>
      <c r="F141" t="str">
        <f t="shared" si="44"/>
        <v>['L', 'R', 'C']</v>
      </c>
      <c r="G141" t="s">
        <v>286</v>
      </c>
      <c r="H141">
        <v>10</v>
      </c>
      <c r="I141" s="2">
        <f t="shared" si="48"/>
        <v>14</v>
      </c>
      <c r="J141" s="2">
        <f t="shared" si="49"/>
        <v>14</v>
      </c>
      <c r="K141" s="2">
        <f t="shared" si="50"/>
        <v>36</v>
      </c>
      <c r="L141" s="2">
        <v>0</v>
      </c>
      <c r="M141" s="2" t="str">
        <f t="shared" si="47"/>
        <v>roster.append(</v>
      </c>
      <c r="N141" s="2" t="str">
        <f t="shared" si="45"/>
        <v>)</v>
      </c>
      <c r="O141" t="str">
        <f t="shared" si="46"/>
        <v>roster.append(Player(14, 14, 36, 0, 'D', ['L', 'R', 'C'], 'ZAPATA Cristian'))</v>
      </c>
    </row>
    <row r="142" spans="1:15">
      <c r="A142" t="s">
        <v>517</v>
      </c>
      <c r="B142">
        <v>0.4</v>
      </c>
      <c r="C142">
        <v>0.4</v>
      </c>
      <c r="D142" t="s">
        <v>521</v>
      </c>
      <c r="E142">
        <f t="shared" si="43"/>
        <v>2</v>
      </c>
      <c r="F142" t="str">
        <f t="shared" si="44"/>
        <v>['L', 'R', 'C']</v>
      </c>
      <c r="G142" t="s">
        <v>240</v>
      </c>
      <c r="H142">
        <v>8</v>
      </c>
      <c r="I142" s="2">
        <f t="shared" si="48"/>
        <v>12</v>
      </c>
      <c r="J142" s="2">
        <f t="shared" si="49"/>
        <v>12</v>
      </c>
      <c r="K142" s="2">
        <f t="shared" si="50"/>
        <v>29</v>
      </c>
      <c r="L142" s="2">
        <v>0</v>
      </c>
      <c r="M142" s="2" t="str">
        <f t="shared" si="47"/>
        <v>roster.append(</v>
      </c>
      <c r="N142" s="2" t="str">
        <f t="shared" si="45"/>
        <v>)</v>
      </c>
      <c r="O142" t="str">
        <f t="shared" si="46"/>
        <v>roster.append(Player(12, 12, 29, 0, 'D', ['L', 'R', 'C'], 'BIRASCHI Davide'))</v>
      </c>
    </row>
    <row r="143" spans="1:15">
      <c r="A143" t="s">
        <v>517</v>
      </c>
      <c r="B143">
        <v>0.4</v>
      </c>
      <c r="C143">
        <v>0.4</v>
      </c>
      <c r="D143" t="s">
        <v>521</v>
      </c>
      <c r="E143">
        <f t="shared" si="43"/>
        <v>2</v>
      </c>
      <c r="F143" t="str">
        <f t="shared" si="44"/>
        <v>['L', 'R', 'C']</v>
      </c>
      <c r="G143" t="s">
        <v>275</v>
      </c>
      <c r="H143">
        <v>7</v>
      </c>
      <c r="I143" s="2">
        <f t="shared" si="48"/>
        <v>10</v>
      </c>
      <c r="J143" s="2">
        <f t="shared" si="49"/>
        <v>10</v>
      </c>
      <c r="K143" s="2">
        <f t="shared" si="50"/>
        <v>25</v>
      </c>
      <c r="L143" s="2">
        <v>0</v>
      </c>
      <c r="M143" s="2" t="str">
        <f t="shared" si="47"/>
        <v>roster.append(</v>
      </c>
      <c r="N143" s="2" t="str">
        <f t="shared" si="45"/>
        <v>)</v>
      </c>
      <c r="O143" t="str">
        <f t="shared" si="46"/>
        <v>roster.append(Player(10, 10, 25, 0, 'D', ['L', 'R', 'C'], 'BARRECA Antonio'))</v>
      </c>
    </row>
    <row r="144" spans="1:15">
      <c r="A144" t="s">
        <v>517</v>
      </c>
      <c r="B144">
        <v>0.4</v>
      </c>
      <c r="C144">
        <v>0.4</v>
      </c>
      <c r="D144" t="s">
        <v>521</v>
      </c>
      <c r="E144">
        <f t="shared" si="43"/>
        <v>2</v>
      </c>
      <c r="F144" t="str">
        <f t="shared" si="44"/>
        <v>['L', 'R', 'C']</v>
      </c>
      <c r="G144" t="s">
        <v>297</v>
      </c>
      <c r="H144">
        <v>7</v>
      </c>
      <c r="I144" s="2">
        <f t="shared" si="48"/>
        <v>10</v>
      </c>
      <c r="J144" s="2">
        <f t="shared" si="49"/>
        <v>10</v>
      </c>
      <c r="K144" s="2">
        <f t="shared" si="50"/>
        <v>25</v>
      </c>
      <c r="L144" s="2">
        <v>0</v>
      </c>
      <c r="M144" s="2" t="str">
        <f t="shared" si="47"/>
        <v>roster.append(</v>
      </c>
      <c r="N144" s="2" t="str">
        <f t="shared" si="45"/>
        <v>)</v>
      </c>
      <c r="O144" t="str">
        <f t="shared" si="46"/>
        <v>roster.append(Player(10, 10, 25, 0, 'D', ['L', 'R', 'C'], 'PAJAC Marko'))</v>
      </c>
    </row>
    <row r="145" spans="1:15">
      <c r="A145" t="s">
        <v>517</v>
      </c>
      <c r="B145">
        <v>0.4</v>
      </c>
      <c r="C145">
        <v>0.4</v>
      </c>
      <c r="D145" t="s">
        <v>521</v>
      </c>
      <c r="E145">
        <f t="shared" si="43"/>
        <v>2</v>
      </c>
      <c r="F145" t="str">
        <f t="shared" si="44"/>
        <v>['L', 'R', 'C']</v>
      </c>
      <c r="G145" t="s">
        <v>555</v>
      </c>
      <c r="H145">
        <v>5</v>
      </c>
      <c r="I145" s="2">
        <f t="shared" si="48"/>
        <v>7</v>
      </c>
      <c r="J145" s="2">
        <f t="shared" si="49"/>
        <v>7</v>
      </c>
      <c r="K145" s="2">
        <f t="shared" si="50"/>
        <v>18</v>
      </c>
      <c r="L145" s="2">
        <v>0</v>
      </c>
      <c r="M145" s="2" t="str">
        <f t="shared" si="47"/>
        <v>roster.append(</v>
      </c>
      <c r="N145" s="2" t="str">
        <f t="shared" si="45"/>
        <v>)</v>
      </c>
      <c r="O145" t="str">
        <f t="shared" si="46"/>
        <v>roster.append(Player(7, 7, 18, 0, 'D', ['L', 'R', 'C'], 'ANKERSEN Peter'))</v>
      </c>
    </row>
    <row r="146" spans="1:15">
      <c r="A146" t="s">
        <v>517</v>
      </c>
      <c r="B146">
        <v>0.4</v>
      </c>
      <c r="C146">
        <v>0.4</v>
      </c>
      <c r="D146" t="s">
        <v>521</v>
      </c>
      <c r="E146">
        <f t="shared" si="43"/>
        <v>2</v>
      </c>
      <c r="F146" t="str">
        <f t="shared" si="44"/>
        <v>['L', 'R', 'C']</v>
      </c>
      <c r="G146" t="s">
        <v>343</v>
      </c>
      <c r="H146">
        <v>5</v>
      </c>
      <c r="I146" s="2">
        <f t="shared" si="48"/>
        <v>7</v>
      </c>
      <c r="J146" s="2">
        <f t="shared" si="49"/>
        <v>7</v>
      </c>
      <c r="K146" s="2">
        <f t="shared" si="50"/>
        <v>18</v>
      </c>
      <c r="L146" s="2">
        <v>0</v>
      </c>
      <c r="M146" s="2" t="str">
        <f t="shared" si="47"/>
        <v>roster.append(</v>
      </c>
      <c r="N146" s="2" t="str">
        <f t="shared" si="45"/>
        <v>)</v>
      </c>
      <c r="O146" t="str">
        <f t="shared" si="46"/>
        <v>roster.append(Player(7, 7, 18, 0, 'D', ['L', 'R', 'C'], 'GOLDANIGA Edoardo'))</v>
      </c>
    </row>
    <row r="147" spans="1:15">
      <c r="A147" t="s">
        <v>517</v>
      </c>
      <c r="B147">
        <v>0.4</v>
      </c>
      <c r="C147">
        <v>0.4</v>
      </c>
      <c r="D147" t="s">
        <v>521</v>
      </c>
      <c r="E147">
        <f t="shared" si="43"/>
        <v>2</v>
      </c>
      <c r="F147" t="str">
        <f t="shared" si="44"/>
        <v>['L', 'R', 'C']</v>
      </c>
      <c r="G147" t="s">
        <v>422</v>
      </c>
      <c r="H147">
        <v>5</v>
      </c>
      <c r="I147" s="2">
        <f t="shared" si="48"/>
        <v>7</v>
      </c>
      <c r="J147" s="2">
        <f t="shared" si="49"/>
        <v>7</v>
      </c>
      <c r="K147" s="2">
        <f t="shared" si="50"/>
        <v>18</v>
      </c>
      <c r="L147" s="2">
        <v>0</v>
      </c>
      <c r="M147" s="2" t="str">
        <f t="shared" si="47"/>
        <v>roster.append(</v>
      </c>
      <c r="N147" s="2" t="str">
        <f t="shared" si="45"/>
        <v>)</v>
      </c>
      <c r="O147" t="str">
        <f t="shared" si="46"/>
        <v>roster.append(Player(7, 7, 18, 0, 'D', ['L', 'R', 'C'], 'GHIGLIONE Paolo'))</v>
      </c>
    </row>
    <row r="148" spans="1:15">
      <c r="A148" t="s">
        <v>517</v>
      </c>
      <c r="B148">
        <v>0.4</v>
      </c>
      <c r="C148">
        <v>0.4</v>
      </c>
      <c r="D148" t="s">
        <v>521</v>
      </c>
      <c r="E148">
        <f t="shared" si="43"/>
        <v>2</v>
      </c>
      <c r="F148" t="str">
        <f t="shared" si="44"/>
        <v>['L', 'R', 'C']</v>
      </c>
      <c r="G148" t="s">
        <v>421</v>
      </c>
      <c r="H148">
        <v>3</v>
      </c>
      <c r="I148" s="2">
        <f t="shared" si="48"/>
        <v>4</v>
      </c>
      <c r="J148" s="2">
        <f t="shared" si="49"/>
        <v>4</v>
      </c>
      <c r="K148" s="2">
        <f t="shared" si="50"/>
        <v>11</v>
      </c>
      <c r="L148" s="2">
        <v>0</v>
      </c>
      <c r="M148" s="2" t="str">
        <f t="shared" si="47"/>
        <v>roster.append(</v>
      </c>
      <c r="N148" s="2" t="str">
        <f t="shared" si="45"/>
        <v>)</v>
      </c>
      <c r="O148" t="str">
        <f t="shared" si="46"/>
        <v>roster.append(Player(4, 4, 11, 0, 'D', ['L', 'R', 'C'], 'EL YAMIQ Jawad'))</v>
      </c>
    </row>
    <row r="149" spans="1:15">
      <c r="A149" t="s">
        <v>517</v>
      </c>
      <c r="B149">
        <v>0.4</v>
      </c>
      <c r="C149">
        <v>0.4</v>
      </c>
      <c r="D149" t="s">
        <v>0</v>
      </c>
      <c r="E149">
        <f t="shared" si="43"/>
        <v>3</v>
      </c>
      <c r="F149" t="str">
        <f t="shared" si="44"/>
        <v>['L', 'R', 'C']</v>
      </c>
      <c r="G149" t="s">
        <v>111</v>
      </c>
      <c r="H149">
        <v>15</v>
      </c>
      <c r="I149" s="2">
        <f t="shared" ref="I149:I158" si="51">ROUND(J149*B149,0)</f>
        <v>22</v>
      </c>
      <c r="J149" s="2">
        <f t="shared" ref="J149:J158" si="52">ROUND(H149/27*100,0)</f>
        <v>56</v>
      </c>
      <c r="K149" s="2">
        <f t="shared" ref="K149:K158" si="53">ROUND(J149*C149,0)</f>
        <v>22</v>
      </c>
      <c r="L149" s="2">
        <v>0</v>
      </c>
      <c r="M149" s="2" t="str">
        <f t="shared" si="47"/>
        <v>roster.append(</v>
      </c>
      <c r="N149" s="2" t="str">
        <f t="shared" si="45"/>
        <v>)</v>
      </c>
      <c r="O149" t="str">
        <f t="shared" si="46"/>
        <v>roster.append(Player(22, 56, 22, 0, 'M', ['L', 'R', 'C'], 'SCHONE Lasse'))</v>
      </c>
    </row>
    <row r="150" spans="1:15">
      <c r="A150" t="s">
        <v>517</v>
      </c>
      <c r="B150">
        <v>0.4</v>
      </c>
      <c r="C150">
        <v>0.4</v>
      </c>
      <c r="D150" t="s">
        <v>0</v>
      </c>
      <c r="E150">
        <f t="shared" si="43"/>
        <v>3</v>
      </c>
      <c r="F150" t="str">
        <f t="shared" si="44"/>
        <v>['L', 'R', 'C']</v>
      </c>
      <c r="G150" t="s">
        <v>136</v>
      </c>
      <c r="H150">
        <v>13</v>
      </c>
      <c r="I150" s="2">
        <f t="shared" si="51"/>
        <v>19</v>
      </c>
      <c r="J150" s="2">
        <f t="shared" si="52"/>
        <v>48</v>
      </c>
      <c r="K150" s="2">
        <f t="shared" si="53"/>
        <v>19</v>
      </c>
      <c r="L150" s="2">
        <v>0</v>
      </c>
      <c r="M150" s="2" t="str">
        <f t="shared" si="47"/>
        <v>roster.append(</v>
      </c>
      <c r="N150" s="2" t="str">
        <f t="shared" si="45"/>
        <v>)</v>
      </c>
      <c r="O150" t="str">
        <f t="shared" si="46"/>
        <v>roster.append(Player(19, 48, 19, 0, 'M', ['L', 'R', 'C'], 'SAPONARA Riccardo'))</v>
      </c>
    </row>
    <row r="151" spans="1:15">
      <c r="A151" t="s">
        <v>517</v>
      </c>
      <c r="B151">
        <v>0.4</v>
      </c>
      <c r="C151">
        <v>0.4</v>
      </c>
      <c r="D151" t="s">
        <v>0</v>
      </c>
      <c r="E151">
        <f t="shared" si="43"/>
        <v>3</v>
      </c>
      <c r="F151" t="str">
        <f t="shared" si="44"/>
        <v>['L', 'R', 'C']</v>
      </c>
      <c r="G151" t="s">
        <v>163</v>
      </c>
      <c r="H151">
        <v>12</v>
      </c>
      <c r="I151" s="2">
        <f t="shared" si="51"/>
        <v>18</v>
      </c>
      <c r="J151" s="2">
        <f t="shared" si="52"/>
        <v>44</v>
      </c>
      <c r="K151" s="2">
        <f t="shared" si="53"/>
        <v>18</v>
      </c>
      <c r="L151" s="2">
        <v>0</v>
      </c>
      <c r="M151" s="2" t="str">
        <f t="shared" si="47"/>
        <v>roster.append(</v>
      </c>
      <c r="N151" s="2" t="str">
        <f t="shared" si="45"/>
        <v>)</v>
      </c>
      <c r="O151" t="str">
        <f t="shared" si="46"/>
        <v>roster.append(Player(18, 44, 18, 0, 'M', ['L', 'R', 'C'], 'PANDEV Goran'))</v>
      </c>
    </row>
    <row r="152" spans="1:15">
      <c r="A152" t="s">
        <v>517</v>
      </c>
      <c r="B152">
        <v>0.4</v>
      </c>
      <c r="C152">
        <v>0.4</v>
      </c>
      <c r="D152" t="s">
        <v>0</v>
      </c>
      <c r="E152">
        <f t="shared" si="43"/>
        <v>3</v>
      </c>
      <c r="F152" t="str">
        <f t="shared" si="44"/>
        <v>['L', 'R', 'C']</v>
      </c>
      <c r="G152" t="s">
        <v>264</v>
      </c>
      <c r="H152">
        <v>8</v>
      </c>
      <c r="I152" s="2">
        <f t="shared" si="51"/>
        <v>12</v>
      </c>
      <c r="J152" s="2">
        <f t="shared" si="52"/>
        <v>30</v>
      </c>
      <c r="K152" s="2">
        <f t="shared" si="53"/>
        <v>12</v>
      </c>
      <c r="L152" s="2">
        <v>0</v>
      </c>
      <c r="M152" s="2" t="str">
        <f t="shared" si="47"/>
        <v>roster.append(</v>
      </c>
      <c r="N152" s="2" t="str">
        <f t="shared" si="45"/>
        <v>)</v>
      </c>
      <c r="O152" t="str">
        <f t="shared" si="46"/>
        <v>roster.append(Player(12, 30, 12, 0, 'M', ['L', 'R', 'C'], 'LERAGER Lukas'))</v>
      </c>
    </row>
    <row r="153" spans="1:15">
      <c r="A153" t="s">
        <v>517</v>
      </c>
      <c r="B153">
        <v>0.4</v>
      </c>
      <c r="C153">
        <v>0.4</v>
      </c>
      <c r="D153" t="s">
        <v>0</v>
      </c>
      <c r="E153">
        <f t="shared" si="43"/>
        <v>3</v>
      </c>
      <c r="F153" t="str">
        <f t="shared" si="44"/>
        <v>['L', 'R', 'C']</v>
      </c>
      <c r="G153" t="s">
        <v>259</v>
      </c>
      <c r="H153">
        <v>8</v>
      </c>
      <c r="I153" s="2">
        <f t="shared" si="51"/>
        <v>12</v>
      </c>
      <c r="J153" s="2">
        <f t="shared" si="52"/>
        <v>30</v>
      </c>
      <c r="K153" s="2">
        <f t="shared" si="53"/>
        <v>12</v>
      </c>
      <c r="L153" s="2">
        <v>0</v>
      </c>
      <c r="M153" s="2" t="str">
        <f t="shared" si="47"/>
        <v>roster.append(</v>
      </c>
      <c r="N153" s="2" t="str">
        <f t="shared" si="45"/>
        <v>)</v>
      </c>
      <c r="O153" t="str">
        <f t="shared" si="46"/>
        <v>roster.append(Player(12, 30, 12, 0, 'M', ['L', 'R', 'C'], 'JAGIELLO Filip'))</v>
      </c>
    </row>
    <row r="154" spans="1:15">
      <c r="A154" t="s">
        <v>517</v>
      </c>
      <c r="B154">
        <v>0.4</v>
      </c>
      <c r="C154">
        <v>0.4</v>
      </c>
      <c r="D154" t="s">
        <v>0</v>
      </c>
      <c r="E154">
        <f t="shared" si="43"/>
        <v>3</v>
      </c>
      <c r="F154" t="str">
        <f t="shared" si="44"/>
        <v>['L', 'R', 'C']</v>
      </c>
      <c r="G154" t="s">
        <v>319</v>
      </c>
      <c r="H154">
        <v>7</v>
      </c>
      <c r="I154" s="2">
        <f t="shared" si="51"/>
        <v>10</v>
      </c>
      <c r="J154" s="2">
        <f t="shared" si="52"/>
        <v>26</v>
      </c>
      <c r="K154" s="2">
        <f t="shared" si="53"/>
        <v>10</v>
      </c>
      <c r="L154" s="2">
        <v>0</v>
      </c>
      <c r="M154" s="2" t="str">
        <f t="shared" si="47"/>
        <v>roster.append(</v>
      </c>
      <c r="N154" s="2" t="str">
        <f t="shared" si="45"/>
        <v>)</v>
      </c>
      <c r="O154" t="str">
        <f t="shared" si="46"/>
        <v>roster.append(Player(10, 26, 10, 0, 'M', ['L', 'R', 'C'], 'RADOVANOVIC Ivan'))</v>
      </c>
    </row>
    <row r="155" spans="1:15">
      <c r="A155" t="s">
        <v>517</v>
      </c>
      <c r="B155">
        <v>0.4</v>
      </c>
      <c r="C155">
        <v>0.4</v>
      </c>
      <c r="D155" t="s">
        <v>0</v>
      </c>
      <c r="E155">
        <f t="shared" si="43"/>
        <v>3</v>
      </c>
      <c r="F155" t="str">
        <f t="shared" si="44"/>
        <v>['L', 'R', 'C']</v>
      </c>
      <c r="G155" t="s">
        <v>311</v>
      </c>
      <c r="H155">
        <v>6</v>
      </c>
      <c r="I155" s="2">
        <f t="shared" si="51"/>
        <v>9</v>
      </c>
      <c r="J155" s="2">
        <f t="shared" si="52"/>
        <v>22</v>
      </c>
      <c r="K155" s="2">
        <f t="shared" si="53"/>
        <v>9</v>
      </c>
      <c r="L155" s="2">
        <v>0</v>
      </c>
      <c r="M155" s="2" t="str">
        <f t="shared" si="47"/>
        <v>roster.append(</v>
      </c>
      <c r="N155" s="2" t="str">
        <f t="shared" si="45"/>
        <v>)</v>
      </c>
      <c r="O155" t="str">
        <f t="shared" si="46"/>
        <v>roster.append(Player(9, 22, 9, 0, 'M', ['L', 'R', 'C'], 'STURARO Stefano'))</v>
      </c>
    </row>
    <row r="156" spans="1:15">
      <c r="A156" t="s">
        <v>517</v>
      </c>
      <c r="B156">
        <v>0.4</v>
      </c>
      <c r="C156">
        <v>0.4</v>
      </c>
      <c r="D156" t="s">
        <v>0</v>
      </c>
      <c r="E156">
        <f t="shared" si="43"/>
        <v>3</v>
      </c>
      <c r="F156" t="str">
        <f t="shared" si="44"/>
        <v>['L', 'R', 'C']</v>
      </c>
      <c r="G156" t="s">
        <v>345</v>
      </c>
      <c r="H156">
        <v>5</v>
      </c>
      <c r="I156" s="2">
        <f t="shared" si="51"/>
        <v>8</v>
      </c>
      <c r="J156" s="2">
        <f t="shared" si="52"/>
        <v>19</v>
      </c>
      <c r="K156" s="2">
        <f t="shared" si="53"/>
        <v>8</v>
      </c>
      <c r="L156" s="2">
        <v>0</v>
      </c>
      <c r="M156" s="2" t="str">
        <f t="shared" si="47"/>
        <v>roster.append(</v>
      </c>
      <c r="N156" s="2" t="str">
        <f t="shared" si="45"/>
        <v>)</v>
      </c>
      <c r="O156" t="str">
        <f t="shared" si="46"/>
        <v>roster.append(Player(8, 19, 8, 0, 'M', ['L', 'R', 'C'], 'CASSATA Francesco'))</v>
      </c>
    </row>
    <row r="157" spans="1:15">
      <c r="A157" t="s">
        <v>517</v>
      </c>
      <c r="B157">
        <v>0.4</v>
      </c>
      <c r="C157">
        <v>0.4</v>
      </c>
      <c r="D157" t="s">
        <v>0</v>
      </c>
      <c r="E157">
        <f t="shared" si="43"/>
        <v>3</v>
      </c>
      <c r="F157" t="str">
        <f t="shared" si="44"/>
        <v>['L', 'R', 'C']</v>
      </c>
      <c r="G157" t="s">
        <v>401</v>
      </c>
      <c r="H157">
        <v>3</v>
      </c>
      <c r="I157" s="2">
        <f t="shared" si="51"/>
        <v>4</v>
      </c>
      <c r="J157" s="2">
        <f t="shared" si="52"/>
        <v>11</v>
      </c>
      <c r="K157" s="2">
        <f t="shared" si="53"/>
        <v>4</v>
      </c>
      <c r="L157" s="2">
        <v>0</v>
      </c>
      <c r="M157" s="2" t="str">
        <f t="shared" si="47"/>
        <v>roster.append(</v>
      </c>
      <c r="N157" s="2" t="str">
        <f t="shared" si="45"/>
        <v>)</v>
      </c>
      <c r="O157" t="str">
        <f t="shared" si="46"/>
        <v>roster.append(Player(4, 11, 4, 0, 'M', ['L', 'R', 'C'], 'AGUDELO Kevin'))</v>
      </c>
    </row>
    <row r="158" spans="1:15">
      <c r="A158" t="s">
        <v>517</v>
      </c>
      <c r="B158">
        <v>0.4</v>
      </c>
      <c r="C158">
        <v>0.4</v>
      </c>
      <c r="D158" t="s">
        <v>0</v>
      </c>
      <c r="E158">
        <f t="shared" si="43"/>
        <v>3</v>
      </c>
      <c r="F158" t="str">
        <f t="shared" si="44"/>
        <v>['L', 'R', 'C']</v>
      </c>
      <c r="G158" t="s">
        <v>444</v>
      </c>
      <c r="H158">
        <v>1</v>
      </c>
      <c r="I158" s="2">
        <f t="shared" si="51"/>
        <v>2</v>
      </c>
      <c r="J158" s="2">
        <f t="shared" si="52"/>
        <v>4</v>
      </c>
      <c r="K158" s="2">
        <f t="shared" si="53"/>
        <v>2</v>
      </c>
      <c r="L158" s="2">
        <v>0</v>
      </c>
      <c r="M158" s="2" t="str">
        <f t="shared" si="47"/>
        <v>roster.append(</v>
      </c>
      <c r="N158" s="2" t="str">
        <f t="shared" si="45"/>
        <v>)</v>
      </c>
      <c r="O158" t="str">
        <f t="shared" si="46"/>
        <v>roster.append(Player(2, 4, 2, 0, 'M', ['L', 'R', 'C'], 'ZENNARO Mattia'))</v>
      </c>
    </row>
    <row r="159" spans="1:15">
      <c r="A159" t="s">
        <v>517</v>
      </c>
      <c r="B159">
        <v>0.4</v>
      </c>
      <c r="C159">
        <v>0.4</v>
      </c>
      <c r="D159" t="s">
        <v>520</v>
      </c>
      <c r="E159">
        <f t="shared" si="43"/>
        <v>4</v>
      </c>
      <c r="F159" t="str">
        <f t="shared" si="44"/>
        <v>['L', 'R', 'C']</v>
      </c>
      <c r="G159" t="s">
        <v>94</v>
      </c>
      <c r="H159">
        <v>18</v>
      </c>
      <c r="I159" s="2">
        <f>ROUND(H159/51*100,0)</f>
        <v>35</v>
      </c>
      <c r="J159" s="2">
        <f>ROUND(I159*B159,0)</f>
        <v>14</v>
      </c>
      <c r="K159" s="2">
        <f>ROUND(I159*C159,0)</f>
        <v>14</v>
      </c>
      <c r="L159" s="2">
        <v>0</v>
      </c>
      <c r="M159" s="2" t="str">
        <f t="shared" si="47"/>
        <v>roster.append(</v>
      </c>
      <c r="N159" s="2" t="str">
        <f t="shared" si="45"/>
        <v>)</v>
      </c>
      <c r="O159" t="str">
        <f t="shared" si="46"/>
        <v>roster.append(Player(35, 14, 14, 0, 'A', ['L', 'R', 'C'], 'PINAMONTI Andrea'))</v>
      </c>
    </row>
    <row r="160" spans="1:15">
      <c r="A160" t="s">
        <v>517</v>
      </c>
      <c r="B160">
        <v>0.4</v>
      </c>
      <c r="C160">
        <v>0.4</v>
      </c>
      <c r="D160" t="s">
        <v>520</v>
      </c>
      <c r="E160">
        <f t="shared" si="43"/>
        <v>4</v>
      </c>
      <c r="F160" t="str">
        <f t="shared" si="44"/>
        <v>['L', 'R', 'C']</v>
      </c>
      <c r="G160" t="s">
        <v>114</v>
      </c>
      <c r="H160">
        <v>17</v>
      </c>
      <c r="I160" s="2">
        <f>ROUND(H160/51*100,0)</f>
        <v>33</v>
      </c>
      <c r="J160" s="2">
        <f>ROUND(I160*B160,0)</f>
        <v>13</v>
      </c>
      <c r="K160" s="2">
        <f>ROUND(I160*C160,0)</f>
        <v>13</v>
      </c>
      <c r="L160" s="2">
        <v>0</v>
      </c>
      <c r="M160" s="2" t="str">
        <f t="shared" si="47"/>
        <v>roster.append(</v>
      </c>
      <c r="N160" s="2" t="str">
        <f t="shared" si="45"/>
        <v>)</v>
      </c>
      <c r="O160" t="str">
        <f t="shared" si="46"/>
        <v>roster.append(Player(33, 13, 13, 0, 'A', ['L', 'R', 'C'], 'KOUAMÉ Christian'))</v>
      </c>
    </row>
    <row r="161" spans="1:15">
      <c r="A161" t="s">
        <v>517</v>
      </c>
      <c r="B161">
        <v>0.4</v>
      </c>
      <c r="C161">
        <v>0.4</v>
      </c>
      <c r="D161" t="s">
        <v>520</v>
      </c>
      <c r="E161">
        <f t="shared" si="43"/>
        <v>4</v>
      </c>
      <c r="F161" t="str">
        <f t="shared" si="44"/>
        <v>['L', 'R', 'C']</v>
      </c>
      <c r="G161" t="s">
        <v>152</v>
      </c>
      <c r="H161">
        <v>13</v>
      </c>
      <c r="I161" s="2">
        <f>ROUND(H161/51*100,0)</f>
        <v>25</v>
      </c>
      <c r="J161" s="2">
        <f>ROUND(I161*B161,0)</f>
        <v>10</v>
      </c>
      <c r="K161" s="2">
        <f>ROUND(I161*C161,0)</f>
        <v>10</v>
      </c>
      <c r="L161" s="2">
        <v>0</v>
      </c>
      <c r="M161" s="2" t="str">
        <f t="shared" si="47"/>
        <v>roster.append(</v>
      </c>
      <c r="N161" s="2" t="str">
        <f t="shared" si="45"/>
        <v>)</v>
      </c>
      <c r="O161" t="str">
        <f t="shared" si="46"/>
        <v>roster.append(Player(25, 10, 10, 0, 'A', ['L', 'R', 'C'], 'SANABRIA Antonio'))</v>
      </c>
    </row>
    <row r="162" spans="1:15">
      <c r="A162" t="s">
        <v>517</v>
      </c>
      <c r="B162">
        <v>0.4</v>
      </c>
      <c r="C162">
        <v>0.4</v>
      </c>
      <c r="D162" t="s">
        <v>520</v>
      </c>
      <c r="E162">
        <f t="shared" si="43"/>
        <v>4</v>
      </c>
      <c r="F162" t="str">
        <f t="shared" si="44"/>
        <v>['L', 'R', 'C']</v>
      </c>
      <c r="G162" t="s">
        <v>197</v>
      </c>
      <c r="H162">
        <v>11</v>
      </c>
      <c r="I162" s="2">
        <f>ROUND(H162/51*100,0)</f>
        <v>22</v>
      </c>
      <c r="J162" s="2">
        <f>ROUND(I162*B162,0)</f>
        <v>9</v>
      </c>
      <c r="K162" s="2">
        <f>ROUND(I162*C162,0)</f>
        <v>9</v>
      </c>
      <c r="L162" s="2">
        <v>0</v>
      </c>
      <c r="M162" s="2" t="str">
        <f t="shared" si="47"/>
        <v>roster.append(</v>
      </c>
      <c r="N162" s="2" t="str">
        <f t="shared" si="45"/>
        <v>)</v>
      </c>
      <c r="O162" t="str">
        <f t="shared" si="46"/>
        <v>roster.append(Player(22, 9, 9, 0, 'A', ['L', 'R', 'C'], 'GUMUS Sinan'))</v>
      </c>
    </row>
    <row r="163" spans="1:15">
      <c r="A163" t="s">
        <v>517</v>
      </c>
      <c r="B163">
        <v>0.4</v>
      </c>
      <c r="C163">
        <v>0.4</v>
      </c>
      <c r="D163" t="s">
        <v>520</v>
      </c>
      <c r="E163">
        <f t="shared" si="43"/>
        <v>4</v>
      </c>
      <c r="F163" t="str">
        <f t="shared" si="44"/>
        <v>['L', 'R', 'C']</v>
      </c>
      <c r="G163" t="s">
        <v>243</v>
      </c>
      <c r="H163">
        <v>8</v>
      </c>
      <c r="I163" s="2">
        <f>ROUND(H163/51*100,0)</f>
        <v>16</v>
      </c>
      <c r="J163" s="2">
        <f>ROUND(I163*B163,0)</f>
        <v>6</v>
      </c>
      <c r="K163" s="2">
        <f>ROUND(I163*C163,0)</f>
        <v>6</v>
      </c>
      <c r="L163" s="2">
        <v>0</v>
      </c>
      <c r="M163" s="2" t="str">
        <f t="shared" si="47"/>
        <v>roster.append(</v>
      </c>
      <c r="N163" s="2" t="str">
        <f t="shared" si="45"/>
        <v>)</v>
      </c>
      <c r="O163" t="str">
        <f t="shared" si="46"/>
        <v>roster.append(Player(16, 6, 6, 0, 'A', ['L', 'R', 'C'], 'FAVILLI Andrea'))</v>
      </c>
    </row>
    <row r="164" spans="1:15">
      <c r="A164" t="s">
        <v>505</v>
      </c>
      <c r="B164">
        <v>0.6</v>
      </c>
      <c r="C164">
        <v>0.4</v>
      </c>
      <c r="D164" t="s">
        <v>561</v>
      </c>
      <c r="E164">
        <f t="shared" si="43"/>
        <v>1</v>
      </c>
      <c r="F164" t="str">
        <f t="shared" si="44"/>
        <v>''</v>
      </c>
      <c r="G164" t="s">
        <v>41</v>
      </c>
      <c r="H164">
        <v>20</v>
      </c>
      <c r="I164" s="2">
        <v>0</v>
      </c>
      <c r="J164" s="2">
        <f>ROUND(L164*C164,0)</f>
        <v>38</v>
      </c>
      <c r="K164" s="2">
        <f>ROUND(L164*B164,0)</f>
        <v>57</v>
      </c>
      <c r="L164" s="2">
        <f>ROUND(H164/21*100,0)</f>
        <v>95</v>
      </c>
      <c r="M164" s="2" t="str">
        <f t="shared" si="47"/>
        <v>roster = [</v>
      </c>
      <c r="N164" s="2" t="str">
        <f t="shared" si="45"/>
        <v>]</v>
      </c>
      <c r="O164" t="str">
        <f t="shared" si="46"/>
        <v>roster = [Player(0, 38, 57, 95, 'GK', '', 'HANDANOVIC Samir')]</v>
      </c>
    </row>
    <row r="165" spans="1:15">
      <c r="A165" t="s">
        <v>505</v>
      </c>
      <c r="B165">
        <v>0.6</v>
      </c>
      <c r="C165">
        <v>0.4</v>
      </c>
      <c r="D165" t="s">
        <v>561</v>
      </c>
      <c r="E165">
        <f t="shared" si="43"/>
        <v>1</v>
      </c>
      <c r="F165" t="str">
        <f t="shared" si="44"/>
        <v>''</v>
      </c>
      <c r="G165" t="s">
        <v>468</v>
      </c>
      <c r="H165">
        <v>1</v>
      </c>
      <c r="I165" s="2">
        <v>0</v>
      </c>
      <c r="J165" s="2">
        <f>ROUND(L165*C165,0)</f>
        <v>2</v>
      </c>
      <c r="K165" s="2">
        <f>ROUND(L165*B165,0)</f>
        <v>3</v>
      </c>
      <c r="L165" s="2">
        <f>ROUND(H165/21*100,0)</f>
        <v>5</v>
      </c>
      <c r="M165" s="2" t="str">
        <f t="shared" si="47"/>
        <v>roster.append(</v>
      </c>
      <c r="N165" s="2" t="str">
        <f t="shared" si="45"/>
        <v>)</v>
      </c>
      <c r="O165" t="str">
        <f t="shared" si="46"/>
        <v>roster.append(Player(0, 2, 3, 5, 'GK', '', 'PADELLI Daniele'))</v>
      </c>
    </row>
    <row r="166" spans="1:15">
      <c r="A166" t="s">
        <v>505</v>
      </c>
      <c r="B166">
        <v>0.6</v>
      </c>
      <c r="C166">
        <v>0.4</v>
      </c>
      <c r="D166" t="s">
        <v>561</v>
      </c>
      <c r="E166">
        <f t="shared" si="43"/>
        <v>1</v>
      </c>
      <c r="F166" t="str">
        <f t="shared" si="44"/>
        <v>''</v>
      </c>
      <c r="G166" t="s">
        <v>490</v>
      </c>
      <c r="H166">
        <v>1</v>
      </c>
      <c r="I166" s="2">
        <v>0</v>
      </c>
      <c r="J166" s="2">
        <f>ROUND(L166*C166,0)</f>
        <v>2</v>
      </c>
      <c r="K166" s="2">
        <f>ROUND(L166*B166,0)</f>
        <v>3</v>
      </c>
      <c r="L166" s="2">
        <f>ROUND(H166/21*100,0)</f>
        <v>5</v>
      </c>
      <c r="M166" s="2" t="str">
        <f t="shared" si="47"/>
        <v>roster.append(</v>
      </c>
      <c r="N166" s="2" t="str">
        <f t="shared" si="45"/>
        <v>)</v>
      </c>
      <c r="O166" t="str">
        <f t="shared" si="46"/>
        <v>roster.append(Player(0, 2, 3, 5, 'GK', '', 'BERNI Tommaso'))</v>
      </c>
    </row>
    <row r="167" spans="1:15">
      <c r="A167" t="s">
        <v>505</v>
      </c>
      <c r="B167">
        <v>0.6</v>
      </c>
      <c r="C167">
        <v>0.4</v>
      </c>
      <c r="D167" t="s">
        <v>521</v>
      </c>
      <c r="E167">
        <f t="shared" si="43"/>
        <v>2</v>
      </c>
      <c r="F167" t="str">
        <f t="shared" si="44"/>
        <v>['L', 'R', 'C']</v>
      </c>
      <c r="G167" t="s">
        <v>46</v>
      </c>
      <c r="H167">
        <v>20</v>
      </c>
      <c r="I167" s="2">
        <f t="shared" ref="I167:I175" si="54">ROUND(K167*C167,0)</f>
        <v>28</v>
      </c>
      <c r="J167" s="2">
        <f t="shared" ref="J167:J175" si="55">ROUND(K167*B167,0)</f>
        <v>43</v>
      </c>
      <c r="K167" s="2">
        <f t="shared" ref="K167:K175" si="56">ROUND(H167/28*100,0)</f>
        <v>71</v>
      </c>
      <c r="L167" s="2">
        <v>0</v>
      </c>
      <c r="M167" s="2" t="str">
        <f t="shared" si="47"/>
        <v>roster.append(</v>
      </c>
      <c r="N167" s="2" t="str">
        <f t="shared" si="45"/>
        <v>)</v>
      </c>
      <c r="O167" t="str">
        <f t="shared" si="46"/>
        <v>roster.append(Player(28, 43, 71, 0, 'D', ['L', 'R', 'C'], 'GODIN Diego'))</v>
      </c>
    </row>
    <row r="168" spans="1:15">
      <c r="A168" t="s">
        <v>505</v>
      </c>
      <c r="B168">
        <v>0.6</v>
      </c>
      <c r="C168">
        <v>0.4</v>
      </c>
      <c r="D168" t="s">
        <v>521</v>
      </c>
      <c r="E168">
        <f t="shared" si="43"/>
        <v>2</v>
      </c>
      <c r="F168" t="str">
        <f t="shared" si="44"/>
        <v>['L', 'R', 'C']</v>
      </c>
      <c r="G168" t="s">
        <v>48</v>
      </c>
      <c r="H168">
        <v>19</v>
      </c>
      <c r="I168" s="2">
        <f t="shared" si="54"/>
        <v>27</v>
      </c>
      <c r="J168" s="2">
        <f t="shared" si="55"/>
        <v>41</v>
      </c>
      <c r="K168" s="2">
        <f t="shared" si="56"/>
        <v>68</v>
      </c>
      <c r="L168" s="2">
        <v>0</v>
      </c>
      <c r="M168" s="2" t="str">
        <f t="shared" si="47"/>
        <v>roster.append(</v>
      </c>
      <c r="N168" s="2" t="str">
        <f t="shared" si="45"/>
        <v>)</v>
      </c>
      <c r="O168" t="str">
        <f t="shared" si="46"/>
        <v>roster.append(Player(27, 41, 68, 0, 'D', ['L', 'R', 'C'], 'DE VRIJ Stefan'))</v>
      </c>
    </row>
    <row r="169" spans="1:15">
      <c r="A169" t="s">
        <v>505</v>
      </c>
      <c r="B169">
        <v>0.6</v>
      </c>
      <c r="C169">
        <v>0.4</v>
      </c>
      <c r="D169" t="s">
        <v>521</v>
      </c>
      <c r="E169">
        <f t="shared" si="43"/>
        <v>2</v>
      </c>
      <c r="F169" t="str">
        <f t="shared" si="44"/>
        <v>['L', 'R', 'C']</v>
      </c>
      <c r="G169" t="s">
        <v>75</v>
      </c>
      <c r="H169">
        <v>17</v>
      </c>
      <c r="I169" s="2">
        <f t="shared" si="54"/>
        <v>24</v>
      </c>
      <c r="J169" s="2">
        <f t="shared" si="55"/>
        <v>37</v>
      </c>
      <c r="K169" s="2">
        <f t="shared" si="56"/>
        <v>61</v>
      </c>
      <c r="L169" s="2">
        <v>0</v>
      </c>
      <c r="M169" s="2" t="str">
        <f t="shared" si="47"/>
        <v>roster.append(</v>
      </c>
      <c r="N169" s="2" t="str">
        <f t="shared" si="45"/>
        <v>)</v>
      </c>
      <c r="O169" t="str">
        <f t="shared" si="46"/>
        <v>roster.append(Player(24, 37, 61, 0, 'D', ['L', 'R', 'C'], 'SKRINIAR Milan'))</v>
      </c>
    </row>
    <row r="170" spans="1:15">
      <c r="A170" t="s">
        <v>505</v>
      </c>
      <c r="B170">
        <v>0.6</v>
      </c>
      <c r="C170">
        <v>0.4</v>
      </c>
      <c r="D170" t="s">
        <v>521</v>
      </c>
      <c r="E170">
        <f t="shared" si="43"/>
        <v>2</v>
      </c>
      <c r="F170" t="str">
        <f t="shared" si="44"/>
        <v>['L', 'R', 'C']</v>
      </c>
      <c r="G170" t="s">
        <v>231</v>
      </c>
      <c r="H170">
        <v>11</v>
      </c>
      <c r="I170" s="2">
        <f t="shared" si="54"/>
        <v>16</v>
      </c>
      <c r="J170" s="2">
        <f t="shared" si="55"/>
        <v>23</v>
      </c>
      <c r="K170" s="2">
        <f t="shared" si="56"/>
        <v>39</v>
      </c>
      <c r="L170" s="2">
        <v>0</v>
      </c>
      <c r="M170" s="2" t="str">
        <f t="shared" si="47"/>
        <v>roster.append(</v>
      </c>
      <c r="N170" s="2" t="str">
        <f t="shared" si="45"/>
        <v>)</v>
      </c>
      <c r="O170" t="str">
        <f t="shared" si="46"/>
        <v>roster.append(Player(16, 23, 39, 0, 'D', ['L', 'R', 'C'], 'ASAMOAH Kwadwo'))</v>
      </c>
    </row>
    <row r="171" spans="1:15">
      <c r="A171" t="s">
        <v>505</v>
      </c>
      <c r="B171">
        <v>0.6</v>
      </c>
      <c r="C171">
        <v>0.4</v>
      </c>
      <c r="D171" t="s">
        <v>521</v>
      </c>
      <c r="E171">
        <f t="shared" si="43"/>
        <v>2</v>
      </c>
      <c r="F171" t="str">
        <f t="shared" si="44"/>
        <v>['L', 'R', 'C']</v>
      </c>
      <c r="G171" t="s">
        <v>618</v>
      </c>
      <c r="H171">
        <v>9</v>
      </c>
      <c r="I171" s="2">
        <f t="shared" si="54"/>
        <v>13</v>
      </c>
      <c r="J171" s="2">
        <f t="shared" si="55"/>
        <v>19</v>
      </c>
      <c r="K171" s="2">
        <f t="shared" si="56"/>
        <v>32</v>
      </c>
      <c r="L171" s="2">
        <v>0</v>
      </c>
      <c r="M171" s="2" t="str">
        <f t="shared" si="47"/>
        <v>roster.append(</v>
      </c>
      <c r="N171" s="2" t="str">
        <f t="shared" si="45"/>
        <v>)</v>
      </c>
      <c r="O171" t="str">
        <f t="shared" si="46"/>
        <v>roster.append(Player(13, 19, 32, 0, 'D', ['L', 'R', 'C'], 'D''AMBROSIO Danilo'))</v>
      </c>
    </row>
    <row r="172" spans="1:15">
      <c r="A172" t="s">
        <v>505</v>
      </c>
      <c r="B172">
        <v>0.6</v>
      </c>
      <c r="C172">
        <v>0.4</v>
      </c>
      <c r="D172" t="s">
        <v>521</v>
      </c>
      <c r="E172">
        <f t="shared" si="43"/>
        <v>2</v>
      </c>
      <c r="F172" t="str">
        <f t="shared" si="44"/>
        <v>['L', 'R', 'C']</v>
      </c>
      <c r="G172" t="s">
        <v>223</v>
      </c>
      <c r="H172">
        <v>7</v>
      </c>
      <c r="I172" s="2">
        <f t="shared" si="54"/>
        <v>10</v>
      </c>
      <c r="J172" s="2">
        <f t="shared" si="55"/>
        <v>15</v>
      </c>
      <c r="K172" s="2">
        <f t="shared" si="56"/>
        <v>25</v>
      </c>
      <c r="L172" s="2">
        <v>0</v>
      </c>
      <c r="M172" s="2" t="str">
        <f t="shared" si="47"/>
        <v>roster.append(</v>
      </c>
      <c r="N172" s="2" t="str">
        <f t="shared" si="45"/>
        <v>)</v>
      </c>
      <c r="O172" t="str">
        <f t="shared" si="46"/>
        <v>roster.append(Player(10, 15, 25, 0, 'D', ['L', 'R', 'C'], 'BIRAGHI Cristiano'))</v>
      </c>
    </row>
    <row r="173" spans="1:15">
      <c r="A173" t="s">
        <v>505</v>
      </c>
      <c r="B173">
        <v>0.6</v>
      </c>
      <c r="C173">
        <v>0.4</v>
      </c>
      <c r="D173" t="s">
        <v>521</v>
      </c>
      <c r="E173">
        <f t="shared" si="43"/>
        <v>2</v>
      </c>
      <c r="F173" t="str">
        <f t="shared" si="44"/>
        <v>['L', 'R', 'C']</v>
      </c>
      <c r="G173" t="s">
        <v>337</v>
      </c>
      <c r="H173">
        <v>5</v>
      </c>
      <c r="I173" s="2">
        <f t="shared" si="54"/>
        <v>7</v>
      </c>
      <c r="J173" s="2">
        <f t="shared" si="55"/>
        <v>11</v>
      </c>
      <c r="K173" s="2">
        <f t="shared" si="56"/>
        <v>18</v>
      </c>
      <c r="L173" s="2">
        <v>0</v>
      </c>
      <c r="M173" s="2" t="str">
        <f t="shared" si="47"/>
        <v>roster.append(</v>
      </c>
      <c r="N173" s="2" t="str">
        <f t="shared" si="45"/>
        <v>)</v>
      </c>
      <c r="O173" t="str">
        <f t="shared" si="46"/>
        <v>roster.append(Player(7, 11, 18, 0, 'D', ['L', 'R', 'C'], 'BASTONI Alessandro'))</v>
      </c>
    </row>
    <row r="174" spans="1:15">
      <c r="A174" t="s">
        <v>505</v>
      </c>
      <c r="B174">
        <v>0.6</v>
      </c>
      <c r="C174">
        <v>0.4</v>
      </c>
      <c r="D174" t="s">
        <v>521</v>
      </c>
      <c r="E174">
        <f t="shared" si="43"/>
        <v>2</v>
      </c>
      <c r="F174" t="str">
        <f t="shared" si="44"/>
        <v>['L', 'R', 'C']</v>
      </c>
      <c r="G174" t="s">
        <v>379</v>
      </c>
      <c r="H174">
        <v>4</v>
      </c>
      <c r="I174" s="2">
        <f t="shared" si="54"/>
        <v>6</v>
      </c>
      <c r="J174" s="2">
        <f t="shared" si="55"/>
        <v>8</v>
      </c>
      <c r="K174" s="2">
        <f t="shared" si="56"/>
        <v>14</v>
      </c>
      <c r="L174" s="2">
        <v>0</v>
      </c>
      <c r="M174" s="2" t="str">
        <f t="shared" si="47"/>
        <v>roster.append(</v>
      </c>
      <c r="N174" s="2" t="str">
        <f t="shared" si="45"/>
        <v>)</v>
      </c>
      <c r="O174" t="str">
        <f t="shared" si="46"/>
        <v>roster.append(Player(6, 8, 14, 0, 'D', ['L', 'R', 'C'], 'RANOCCHIA Andrea'))</v>
      </c>
    </row>
    <row r="175" spans="1:15">
      <c r="A175" t="s">
        <v>505</v>
      </c>
      <c r="B175">
        <v>0.6</v>
      </c>
      <c r="C175">
        <v>0.4</v>
      </c>
      <c r="D175" t="s">
        <v>521</v>
      </c>
      <c r="E175">
        <f t="shared" si="43"/>
        <v>2</v>
      </c>
      <c r="F175" t="str">
        <f t="shared" si="44"/>
        <v>['L', 'R', 'C']</v>
      </c>
      <c r="G175" t="s">
        <v>412</v>
      </c>
      <c r="H175">
        <v>3</v>
      </c>
      <c r="I175" s="2">
        <f t="shared" si="54"/>
        <v>4</v>
      </c>
      <c r="J175" s="2">
        <f t="shared" si="55"/>
        <v>7</v>
      </c>
      <c r="K175" s="2">
        <f t="shared" si="56"/>
        <v>11</v>
      </c>
      <c r="L175" s="2">
        <v>0</v>
      </c>
      <c r="M175" s="2" t="str">
        <f t="shared" si="47"/>
        <v>roster.append(</v>
      </c>
      <c r="N175" s="2" t="str">
        <f t="shared" si="45"/>
        <v>)</v>
      </c>
      <c r="O175" t="str">
        <f t="shared" si="46"/>
        <v>roster.append(Player(4, 7, 11, 0, 'D', ['L', 'R', 'C'], 'DIMARCO Federico'))</v>
      </c>
    </row>
    <row r="176" spans="1:15">
      <c r="A176" t="s">
        <v>505</v>
      </c>
      <c r="B176">
        <v>0.6</v>
      </c>
      <c r="C176">
        <v>0.4</v>
      </c>
      <c r="D176" t="s">
        <v>0</v>
      </c>
      <c r="E176">
        <f t="shared" si="43"/>
        <v>3</v>
      </c>
      <c r="F176" t="str">
        <f t="shared" si="44"/>
        <v>['L', 'R', 'C']</v>
      </c>
      <c r="G176" t="s">
        <v>84</v>
      </c>
      <c r="H176">
        <v>18</v>
      </c>
      <c r="I176" s="2">
        <f t="shared" ref="I176:I184" si="57">ROUND(J176*B176,0)</f>
        <v>40</v>
      </c>
      <c r="J176" s="2">
        <f t="shared" ref="J176:J184" si="58">ROUND(H176/27*100,0)</f>
        <v>67</v>
      </c>
      <c r="K176" s="2">
        <f t="shared" ref="K176:K184" si="59">ROUND(J176*C176,0)</f>
        <v>27</v>
      </c>
      <c r="L176" s="2">
        <v>0</v>
      </c>
      <c r="M176" s="2" t="str">
        <f t="shared" si="47"/>
        <v>roster.append(</v>
      </c>
      <c r="N176" s="2" t="str">
        <f t="shared" si="45"/>
        <v>)</v>
      </c>
      <c r="O176" t="str">
        <f t="shared" si="46"/>
        <v>roster.append(Player(40, 67, 27, 0, 'M', ['L', 'R', 'C'], 'BROZOVIC Marcelo'))</v>
      </c>
    </row>
    <row r="177" spans="1:15">
      <c r="A177" t="s">
        <v>505</v>
      </c>
      <c r="B177">
        <v>0.6</v>
      </c>
      <c r="C177">
        <v>0.4</v>
      </c>
      <c r="D177" t="s">
        <v>0</v>
      </c>
      <c r="E177">
        <f t="shared" si="43"/>
        <v>3</v>
      </c>
      <c r="F177" t="str">
        <f t="shared" si="44"/>
        <v>['L', 'R', 'C']</v>
      </c>
      <c r="G177" t="s">
        <v>74</v>
      </c>
      <c r="H177">
        <v>17</v>
      </c>
      <c r="I177" s="2">
        <f t="shared" si="57"/>
        <v>38</v>
      </c>
      <c r="J177" s="2">
        <f t="shared" si="58"/>
        <v>63</v>
      </c>
      <c r="K177" s="2">
        <f t="shared" si="59"/>
        <v>25</v>
      </c>
      <c r="L177" s="2">
        <v>0</v>
      </c>
      <c r="M177" s="2" t="str">
        <f t="shared" si="47"/>
        <v>roster.append(</v>
      </c>
      <c r="N177" s="2" t="str">
        <f t="shared" si="45"/>
        <v>)</v>
      </c>
      <c r="O177" t="str">
        <f t="shared" si="46"/>
        <v>roster.append(Player(38, 63, 25, 0, 'M', ['L', 'R', 'C'], 'BARELLA Nicolò'))</v>
      </c>
    </row>
    <row r="178" spans="1:15">
      <c r="A178" t="s">
        <v>505</v>
      </c>
      <c r="B178">
        <v>0.6</v>
      </c>
      <c r="C178">
        <v>0.4</v>
      </c>
      <c r="D178" t="s">
        <v>0</v>
      </c>
      <c r="E178">
        <f t="shared" si="43"/>
        <v>3</v>
      </c>
      <c r="F178" t="str">
        <f t="shared" si="44"/>
        <v>['L', 'R', 'C']</v>
      </c>
      <c r="G178" t="s">
        <v>157</v>
      </c>
      <c r="H178">
        <v>16</v>
      </c>
      <c r="I178" s="2">
        <f t="shared" si="57"/>
        <v>35</v>
      </c>
      <c r="J178" s="2">
        <f t="shared" si="58"/>
        <v>59</v>
      </c>
      <c r="K178" s="2">
        <f t="shared" si="59"/>
        <v>24</v>
      </c>
      <c r="L178" s="2">
        <v>0</v>
      </c>
      <c r="M178" s="2" t="str">
        <f t="shared" si="47"/>
        <v>roster.append(</v>
      </c>
      <c r="N178" s="2" t="str">
        <f t="shared" si="45"/>
        <v>)</v>
      </c>
      <c r="O178" t="str">
        <f t="shared" si="46"/>
        <v>roster.append(Player(35, 59, 24, 0, 'M', ['L', 'R', 'C'], 'SENSI Stefano'))</v>
      </c>
    </row>
    <row r="179" spans="1:15">
      <c r="A179" t="s">
        <v>505</v>
      </c>
      <c r="B179">
        <v>0.6</v>
      </c>
      <c r="C179">
        <v>0.4</v>
      </c>
      <c r="D179" t="s">
        <v>0</v>
      </c>
      <c r="E179">
        <f t="shared" si="43"/>
        <v>3</v>
      </c>
      <c r="F179" t="str">
        <f t="shared" si="44"/>
        <v>['L', 'R', 'C']</v>
      </c>
      <c r="G179" t="s">
        <v>116</v>
      </c>
      <c r="H179">
        <v>14</v>
      </c>
      <c r="I179" s="2">
        <f t="shared" si="57"/>
        <v>31</v>
      </c>
      <c r="J179" s="2">
        <f t="shared" si="58"/>
        <v>52</v>
      </c>
      <c r="K179" s="2">
        <f t="shared" si="59"/>
        <v>21</v>
      </c>
      <c r="L179" s="2">
        <v>0</v>
      </c>
      <c r="M179" s="2" t="str">
        <f t="shared" si="47"/>
        <v>roster.append(</v>
      </c>
      <c r="N179" s="2" t="str">
        <f t="shared" si="45"/>
        <v>)</v>
      </c>
      <c r="O179" t="str">
        <f t="shared" si="46"/>
        <v>roster.append(Player(31, 52, 21, 0, 'M', ['L', 'R', 'C'], 'LAZARO Valentino'))</v>
      </c>
    </row>
    <row r="180" spans="1:15">
      <c r="A180" t="s">
        <v>505</v>
      </c>
      <c r="B180">
        <v>0.6</v>
      </c>
      <c r="C180">
        <v>0.4</v>
      </c>
      <c r="D180" t="s">
        <v>0</v>
      </c>
      <c r="E180">
        <f t="shared" si="43"/>
        <v>3</v>
      </c>
      <c r="F180" t="str">
        <f t="shared" si="44"/>
        <v>['L', 'R', 'C']</v>
      </c>
      <c r="G180" t="s">
        <v>128</v>
      </c>
      <c r="H180">
        <v>13</v>
      </c>
      <c r="I180" s="2">
        <f t="shared" si="57"/>
        <v>29</v>
      </c>
      <c r="J180" s="2">
        <f t="shared" si="58"/>
        <v>48</v>
      </c>
      <c r="K180" s="2">
        <f t="shared" si="59"/>
        <v>19</v>
      </c>
      <c r="L180" s="2">
        <v>0</v>
      </c>
      <c r="M180" s="2" t="str">
        <f t="shared" si="47"/>
        <v>roster.append(</v>
      </c>
      <c r="N180" s="2" t="str">
        <f t="shared" si="45"/>
        <v>)</v>
      </c>
      <c r="O180" t="str">
        <f t="shared" si="46"/>
        <v>roster.append(Player(29, 48, 19, 0, 'M', ['L', 'R', 'C'], 'VECINO Matias'))</v>
      </c>
    </row>
    <row r="181" spans="1:15">
      <c r="A181" t="s">
        <v>505</v>
      </c>
      <c r="B181">
        <v>0.6</v>
      </c>
      <c r="C181">
        <v>0.4</v>
      </c>
      <c r="D181" t="s">
        <v>0</v>
      </c>
      <c r="E181">
        <f t="shared" si="43"/>
        <v>3</v>
      </c>
      <c r="F181" t="str">
        <f t="shared" si="44"/>
        <v>['L', 'R', 'C']</v>
      </c>
      <c r="G181" t="s">
        <v>249</v>
      </c>
      <c r="H181">
        <v>11</v>
      </c>
      <c r="I181" s="2">
        <f t="shared" si="57"/>
        <v>25</v>
      </c>
      <c r="J181" s="2">
        <f t="shared" si="58"/>
        <v>41</v>
      </c>
      <c r="K181" s="2">
        <f t="shared" si="59"/>
        <v>16</v>
      </c>
      <c r="L181" s="2">
        <v>0</v>
      </c>
      <c r="M181" s="2" t="str">
        <f t="shared" si="47"/>
        <v>roster.append(</v>
      </c>
      <c r="N181" s="2" t="str">
        <f t="shared" si="45"/>
        <v>)</v>
      </c>
      <c r="O181" t="str">
        <f t="shared" si="46"/>
        <v>roster.append(Player(25, 41, 16, 0, 'M', ['L', 'R', 'C'], 'CANDREVA Antonio'))</v>
      </c>
    </row>
    <row r="182" spans="1:15">
      <c r="A182" t="s">
        <v>505</v>
      </c>
      <c r="B182">
        <v>0.6</v>
      </c>
      <c r="C182">
        <v>0.4</v>
      </c>
      <c r="D182" t="s">
        <v>0</v>
      </c>
      <c r="E182">
        <f t="shared" si="43"/>
        <v>3</v>
      </c>
      <c r="F182" t="str">
        <f t="shared" si="44"/>
        <v>['L', 'R', 'C']</v>
      </c>
      <c r="G182" t="s">
        <v>213</v>
      </c>
      <c r="H182">
        <v>10</v>
      </c>
      <c r="I182" s="2">
        <f t="shared" si="57"/>
        <v>22</v>
      </c>
      <c r="J182" s="2">
        <f t="shared" si="58"/>
        <v>37</v>
      </c>
      <c r="K182" s="2">
        <f t="shared" si="59"/>
        <v>15</v>
      </c>
      <c r="L182" s="2">
        <v>0</v>
      </c>
      <c r="M182" s="2" t="str">
        <f t="shared" si="47"/>
        <v>roster.append(</v>
      </c>
      <c r="N182" s="2" t="str">
        <f t="shared" si="45"/>
        <v>)</v>
      </c>
      <c r="O182" t="str">
        <f t="shared" si="46"/>
        <v>roster.append(Player(22, 37, 15, 0, 'M', ['L', 'R', 'C'], 'GAGLIARDINI Roberto'))</v>
      </c>
    </row>
    <row r="183" spans="1:15">
      <c r="A183" t="s">
        <v>505</v>
      </c>
      <c r="B183">
        <v>0.6</v>
      </c>
      <c r="C183">
        <v>0.4</v>
      </c>
      <c r="D183" t="s">
        <v>0</v>
      </c>
      <c r="E183">
        <f t="shared" si="43"/>
        <v>3</v>
      </c>
      <c r="F183" t="str">
        <f t="shared" si="44"/>
        <v>['L', 'R', 'C']</v>
      </c>
      <c r="G183" t="s">
        <v>294</v>
      </c>
      <c r="H183">
        <v>7</v>
      </c>
      <c r="I183" s="2">
        <f t="shared" si="57"/>
        <v>16</v>
      </c>
      <c r="J183" s="2">
        <f t="shared" si="58"/>
        <v>26</v>
      </c>
      <c r="K183" s="2">
        <f t="shared" si="59"/>
        <v>10</v>
      </c>
      <c r="L183" s="2">
        <v>0</v>
      </c>
      <c r="M183" s="2" t="str">
        <f t="shared" si="47"/>
        <v>roster.append(</v>
      </c>
      <c r="N183" s="2" t="str">
        <f t="shared" si="45"/>
        <v>)</v>
      </c>
      <c r="O183" t="str">
        <f t="shared" si="46"/>
        <v>roster.append(Player(16, 26, 10, 0, 'M', ['L', 'R', 'C'], 'BORJA VALERO Iglesias'))</v>
      </c>
    </row>
    <row r="184" spans="1:15">
      <c r="A184" t="s">
        <v>505</v>
      </c>
      <c r="B184">
        <v>0.6</v>
      </c>
      <c r="C184">
        <v>0.4</v>
      </c>
      <c r="D184" t="s">
        <v>0</v>
      </c>
      <c r="E184">
        <f t="shared" si="43"/>
        <v>3</v>
      </c>
      <c r="F184" t="str">
        <f t="shared" si="44"/>
        <v>['L', 'R', 'C']</v>
      </c>
      <c r="G184" t="s">
        <v>492</v>
      </c>
      <c r="H184">
        <v>1</v>
      </c>
      <c r="I184" s="2">
        <f t="shared" si="57"/>
        <v>2</v>
      </c>
      <c r="J184" s="2">
        <f t="shared" si="58"/>
        <v>4</v>
      </c>
      <c r="K184" s="2">
        <f t="shared" si="59"/>
        <v>2</v>
      </c>
      <c r="L184" s="2">
        <v>0</v>
      </c>
      <c r="M184" s="2" t="str">
        <f t="shared" si="47"/>
        <v>roster.append(</v>
      </c>
      <c r="N184" s="2" t="str">
        <f t="shared" si="45"/>
        <v>)</v>
      </c>
      <c r="O184" t="str">
        <f t="shared" si="46"/>
        <v>roster.append(Player(2, 4, 2, 0, 'M', ['L', 'R', 'C'], 'AGOUME Lucien'))</v>
      </c>
    </row>
    <row r="185" spans="1:15">
      <c r="A185" t="s">
        <v>505</v>
      </c>
      <c r="B185">
        <v>0.6</v>
      </c>
      <c r="C185">
        <v>0.4</v>
      </c>
      <c r="D185" t="s">
        <v>520</v>
      </c>
      <c r="E185">
        <f t="shared" si="43"/>
        <v>4</v>
      </c>
      <c r="F185" t="str">
        <f t="shared" si="44"/>
        <v>['L', 'R', 'C']</v>
      </c>
      <c r="G185" t="s">
        <v>7</v>
      </c>
      <c r="H185">
        <v>36</v>
      </c>
      <c r="I185" s="2">
        <f>ROUND(H185/51*100,0)</f>
        <v>71</v>
      </c>
      <c r="J185" s="2">
        <f>ROUND(I185*B185,0)</f>
        <v>43</v>
      </c>
      <c r="K185" s="2">
        <f>ROUND(I185*C185,0)</f>
        <v>28</v>
      </c>
      <c r="L185" s="2">
        <v>0</v>
      </c>
      <c r="M185" s="2" t="str">
        <f t="shared" si="47"/>
        <v>roster.append(</v>
      </c>
      <c r="N185" s="2" t="str">
        <f t="shared" si="45"/>
        <v>)</v>
      </c>
      <c r="O185" t="str">
        <f t="shared" si="46"/>
        <v>roster.append(Player(71, 43, 28, 0, 'A', ['L', 'R', 'C'], 'LUKAKU Romelu'))</v>
      </c>
    </row>
    <row r="186" spans="1:15">
      <c r="A186" t="s">
        <v>505</v>
      </c>
      <c r="B186">
        <v>0.6</v>
      </c>
      <c r="C186">
        <v>0.4</v>
      </c>
      <c r="D186" t="s">
        <v>520</v>
      </c>
      <c r="E186">
        <f t="shared" si="43"/>
        <v>4</v>
      </c>
      <c r="F186" t="str">
        <f t="shared" si="44"/>
        <v>['L', 'R', 'C']</v>
      </c>
      <c r="G186" t="s">
        <v>14</v>
      </c>
      <c r="H186">
        <v>28</v>
      </c>
      <c r="I186" s="2">
        <f>ROUND(H186/51*100,0)</f>
        <v>55</v>
      </c>
      <c r="J186" s="2">
        <f>ROUND(I186*B186,0)</f>
        <v>33</v>
      </c>
      <c r="K186" s="2">
        <f>ROUND(I186*C186,0)</f>
        <v>22</v>
      </c>
      <c r="L186" s="2">
        <v>0</v>
      </c>
      <c r="M186" s="2" t="str">
        <f t="shared" si="47"/>
        <v>roster.append(</v>
      </c>
      <c r="N186" s="2" t="str">
        <f t="shared" si="45"/>
        <v>)</v>
      </c>
      <c r="O186" t="str">
        <f t="shared" si="46"/>
        <v>roster.append(Player(55, 33, 22, 0, 'A', ['L', 'R', 'C'], 'MARTINEZ Lautaro'))</v>
      </c>
    </row>
    <row r="187" spans="1:15">
      <c r="A187" t="s">
        <v>505</v>
      </c>
      <c r="B187">
        <v>0.6</v>
      </c>
      <c r="C187">
        <v>0.4</v>
      </c>
      <c r="D187" t="s">
        <v>520</v>
      </c>
      <c r="E187">
        <f t="shared" si="43"/>
        <v>4</v>
      </c>
      <c r="F187" t="str">
        <f t="shared" si="44"/>
        <v>['L', 'R', 'C']</v>
      </c>
      <c r="G187" t="s">
        <v>538</v>
      </c>
      <c r="H187">
        <v>26</v>
      </c>
      <c r="I187" s="2">
        <f>ROUND(H187/51*100,0)</f>
        <v>51</v>
      </c>
      <c r="J187" s="2">
        <f>ROUND(I187*B187,0)</f>
        <v>31</v>
      </c>
      <c r="K187" s="2">
        <f>ROUND(I187*C187,0)</f>
        <v>20</v>
      </c>
      <c r="L187" s="2">
        <v>0</v>
      </c>
      <c r="M187" s="2" t="str">
        <f t="shared" si="47"/>
        <v>roster.append(</v>
      </c>
      <c r="N187" s="2" t="str">
        <f t="shared" si="45"/>
        <v>)</v>
      </c>
      <c r="O187" t="str">
        <f t="shared" si="46"/>
        <v>roster.append(Player(51, 31, 20, 0, 'A', ['L', 'R', 'C'], 'SANCHEZ Alexis'))</v>
      </c>
    </row>
    <row r="188" spans="1:15">
      <c r="A188" t="s">
        <v>505</v>
      </c>
      <c r="B188">
        <v>0.6</v>
      </c>
      <c r="C188">
        <v>0.4</v>
      </c>
      <c r="D188" t="s">
        <v>520</v>
      </c>
      <c r="E188">
        <f t="shared" si="43"/>
        <v>4</v>
      </c>
      <c r="F188" t="str">
        <f t="shared" si="44"/>
        <v>['L', 'R', 'C']</v>
      </c>
      <c r="G188" t="s">
        <v>54</v>
      </c>
      <c r="H188">
        <v>18</v>
      </c>
      <c r="I188" s="2">
        <f>ROUND(H188/51*100,0)</f>
        <v>35</v>
      </c>
      <c r="J188" s="2">
        <f>ROUND(I188*B188,0)</f>
        <v>21</v>
      </c>
      <c r="K188" s="2">
        <f>ROUND(I188*C188,0)</f>
        <v>14</v>
      </c>
      <c r="L188" s="2">
        <v>0</v>
      </c>
      <c r="M188" s="2" t="str">
        <f t="shared" si="47"/>
        <v>roster.append(</v>
      </c>
      <c r="N188" s="2" t="str">
        <f t="shared" si="45"/>
        <v>)</v>
      </c>
      <c r="O188" t="str">
        <f t="shared" si="46"/>
        <v>roster.append(Player(35, 21, 14, 0, 'A', ['L', 'R', 'C'], 'POLITANO Matteo'))</v>
      </c>
    </row>
    <row r="189" spans="1:15">
      <c r="A189" t="s">
        <v>505</v>
      </c>
      <c r="B189">
        <v>0.6</v>
      </c>
      <c r="C189">
        <v>0.4</v>
      </c>
      <c r="D189" t="s">
        <v>520</v>
      </c>
      <c r="E189">
        <f t="shared" si="43"/>
        <v>4</v>
      </c>
      <c r="F189" t="str">
        <f t="shared" si="44"/>
        <v>['L', 'R', 'C']</v>
      </c>
      <c r="G189" t="s">
        <v>485</v>
      </c>
      <c r="H189">
        <v>1</v>
      </c>
      <c r="I189" s="2">
        <f>ROUND(H189/51*100,0)</f>
        <v>2</v>
      </c>
      <c r="J189" s="2">
        <f>ROUND(I189*B189,0)</f>
        <v>1</v>
      </c>
      <c r="K189" s="2">
        <f>ROUND(I189*C189,0)</f>
        <v>1</v>
      </c>
      <c r="L189" s="2">
        <v>0</v>
      </c>
      <c r="M189" s="2" t="str">
        <f t="shared" si="47"/>
        <v>roster.append(</v>
      </c>
      <c r="N189" s="2" t="str">
        <f t="shared" si="45"/>
        <v>)</v>
      </c>
      <c r="O189" t="str">
        <f t="shared" si="46"/>
        <v>roster.append(Player(2, 1, 1, 0, 'A', ['L', 'R', 'C'], 'ESPOSITO Sebastiano'))</v>
      </c>
    </row>
    <row r="190" spans="1:15">
      <c r="A190" t="s">
        <v>500</v>
      </c>
      <c r="B190">
        <v>0.6</v>
      </c>
      <c r="C190">
        <v>0.4</v>
      </c>
      <c r="D190" t="s">
        <v>561</v>
      </c>
      <c r="E190">
        <f t="shared" si="43"/>
        <v>1</v>
      </c>
      <c r="F190" t="str">
        <f t="shared" si="44"/>
        <v>''</v>
      </c>
      <c r="G190" t="s">
        <v>49</v>
      </c>
      <c r="H190">
        <v>19</v>
      </c>
      <c r="I190" s="2">
        <v>0</v>
      </c>
      <c r="J190" s="2">
        <f>ROUND(L190*C190,0)</f>
        <v>36</v>
      </c>
      <c r="K190" s="2">
        <f>ROUND(L190*B190,0)</f>
        <v>54</v>
      </c>
      <c r="L190" s="2">
        <f>ROUND(H190/21*100,0)</f>
        <v>90</v>
      </c>
      <c r="M190" s="2" t="str">
        <f t="shared" si="47"/>
        <v>roster = [</v>
      </c>
      <c r="N190" s="2" t="str">
        <f t="shared" si="45"/>
        <v>]</v>
      </c>
      <c r="O190" t="str">
        <f t="shared" si="46"/>
        <v>roster = [Player(0, 36, 54, 90, 'GK', '', 'SZCZESNY Wojciech')]</v>
      </c>
    </row>
    <row r="191" spans="1:15">
      <c r="A191" t="s">
        <v>500</v>
      </c>
      <c r="B191">
        <v>0.6</v>
      </c>
      <c r="C191">
        <v>0.4</v>
      </c>
      <c r="D191" t="s">
        <v>561</v>
      </c>
      <c r="E191">
        <f t="shared" si="43"/>
        <v>1</v>
      </c>
      <c r="F191" t="str">
        <f t="shared" si="44"/>
        <v>''</v>
      </c>
      <c r="G191" t="s">
        <v>424</v>
      </c>
      <c r="H191">
        <v>2</v>
      </c>
      <c r="I191" s="2">
        <v>0</v>
      </c>
      <c r="J191" s="2">
        <f>ROUND(L191*C191,0)</f>
        <v>4</v>
      </c>
      <c r="K191" s="2">
        <f>ROUND(L191*B191,0)</f>
        <v>6</v>
      </c>
      <c r="L191" s="2">
        <f>ROUND(H191/21*100,0)</f>
        <v>10</v>
      </c>
      <c r="M191" s="2" t="str">
        <f t="shared" si="47"/>
        <v>roster.append(</v>
      </c>
      <c r="N191" s="2" t="str">
        <f t="shared" si="45"/>
        <v>)</v>
      </c>
      <c r="O191" t="str">
        <f t="shared" si="46"/>
        <v>roster.append(Player(0, 4, 6, 10, 'GK', '', 'BUFFON Gianluigi'))</v>
      </c>
    </row>
    <row r="192" spans="1:15">
      <c r="A192" t="s">
        <v>500</v>
      </c>
      <c r="B192">
        <v>0.6</v>
      </c>
      <c r="C192">
        <v>0.4</v>
      </c>
      <c r="D192" t="s">
        <v>561</v>
      </c>
      <c r="E192">
        <f t="shared" si="43"/>
        <v>1</v>
      </c>
      <c r="F192" t="str">
        <f t="shared" si="44"/>
        <v>''</v>
      </c>
      <c r="G192" t="s">
        <v>474</v>
      </c>
      <c r="H192">
        <v>1</v>
      </c>
      <c r="I192" s="2">
        <v>0</v>
      </c>
      <c r="J192" s="2">
        <f>ROUND(L192*C192,0)</f>
        <v>2</v>
      </c>
      <c r="K192" s="2">
        <f>ROUND(L192*B192,0)</f>
        <v>3</v>
      </c>
      <c r="L192" s="2">
        <f>ROUND(H192/21*100,0)</f>
        <v>5</v>
      </c>
      <c r="M192" s="2" t="str">
        <f t="shared" si="47"/>
        <v>roster.append(</v>
      </c>
      <c r="N192" s="2" t="str">
        <f t="shared" si="45"/>
        <v>)</v>
      </c>
      <c r="O192" t="str">
        <f t="shared" si="46"/>
        <v>roster.append(Player(0, 2, 3, 5, 'GK', '', 'PINSOGLIO Carlo'))</v>
      </c>
    </row>
    <row r="193" spans="1:15">
      <c r="A193" t="s">
        <v>500</v>
      </c>
      <c r="B193">
        <v>0.6</v>
      </c>
      <c r="C193">
        <v>0.4</v>
      </c>
      <c r="D193" t="s">
        <v>561</v>
      </c>
      <c r="E193">
        <f t="shared" si="43"/>
        <v>1</v>
      </c>
      <c r="F193" t="str">
        <f t="shared" si="44"/>
        <v>''</v>
      </c>
      <c r="G193" t="s">
        <v>494</v>
      </c>
      <c r="H193">
        <v>1</v>
      </c>
      <c r="I193" s="2">
        <v>0</v>
      </c>
      <c r="J193" s="2">
        <f>ROUND(L193*C193,0)</f>
        <v>2</v>
      </c>
      <c r="K193" s="2">
        <f>ROUND(L193*B193,0)</f>
        <v>3</v>
      </c>
      <c r="L193" s="2">
        <f>ROUND(H193/21*100,0)</f>
        <v>5</v>
      </c>
      <c r="M193" s="2" t="str">
        <f t="shared" si="47"/>
        <v>roster.append(</v>
      </c>
      <c r="N193" s="2" t="str">
        <f t="shared" si="45"/>
        <v>)</v>
      </c>
      <c r="O193" t="str">
        <f t="shared" si="46"/>
        <v>roster.append(Player(0, 2, 3, 5, 'GK', '', 'PERIN Mattia'))</v>
      </c>
    </row>
    <row r="194" spans="1:15">
      <c r="A194" t="s">
        <v>500</v>
      </c>
      <c r="B194">
        <v>0.6</v>
      </c>
      <c r="C194">
        <v>0.4</v>
      </c>
      <c r="D194" t="s">
        <v>521</v>
      </c>
      <c r="E194">
        <f t="shared" si="43"/>
        <v>2</v>
      </c>
      <c r="F194" t="str">
        <f t="shared" si="44"/>
        <v>['L', 'R', 'C']</v>
      </c>
      <c r="G194" t="s">
        <v>29</v>
      </c>
      <c r="H194">
        <v>21</v>
      </c>
      <c r="I194" s="2">
        <f t="shared" ref="I194:I201" si="60">ROUND(K194*C194,0)</f>
        <v>30</v>
      </c>
      <c r="J194" s="2">
        <f t="shared" ref="J194:J201" si="61">ROUND(K194*B194,0)</f>
        <v>45</v>
      </c>
      <c r="K194" s="2">
        <f t="shared" ref="K194:K201" si="62">ROUND(H194/28*100,0)</f>
        <v>75</v>
      </c>
      <c r="L194" s="2">
        <v>0</v>
      </c>
      <c r="M194" s="2" t="str">
        <f t="shared" si="47"/>
        <v>roster.append(</v>
      </c>
      <c r="N194" s="2" t="str">
        <f t="shared" si="45"/>
        <v>)</v>
      </c>
      <c r="O194" t="str">
        <f t="shared" si="46"/>
        <v>roster.append(Player(30, 45, 75, 0, 'D', ['L', 'R', 'C'], 'DE LIGT Matthijs'))</v>
      </c>
    </row>
    <row r="195" spans="1:15">
      <c r="A195" t="s">
        <v>500</v>
      </c>
      <c r="B195">
        <v>0.6</v>
      </c>
      <c r="C195">
        <v>0.4</v>
      </c>
      <c r="D195" t="s">
        <v>521</v>
      </c>
      <c r="E195">
        <f t="shared" ref="E195:E258" si="63">IF(D195="GK",1,IF(D195="D",2,IF(D195="M",3,4)))</f>
        <v>2</v>
      </c>
      <c r="F195" t="str">
        <f t="shared" ref="F195:F258" si="64">IF(D195="GK","''","['L', 'R', 'C']")</f>
        <v>['L', 'R', 'C']</v>
      </c>
      <c r="G195" t="s">
        <v>69</v>
      </c>
      <c r="H195">
        <v>20</v>
      </c>
      <c r="I195" s="2">
        <f t="shared" si="60"/>
        <v>28</v>
      </c>
      <c r="J195" s="2">
        <f t="shared" si="61"/>
        <v>43</v>
      </c>
      <c r="K195" s="2">
        <f t="shared" si="62"/>
        <v>71</v>
      </c>
      <c r="L195" s="2">
        <v>0</v>
      </c>
      <c r="M195" s="2" t="str">
        <f t="shared" si="47"/>
        <v>roster.append(</v>
      </c>
      <c r="N195" s="2" t="str">
        <f t="shared" ref="N195:N258" si="65">IF(A195&lt;&gt;A194,"]",")")</f>
        <v>)</v>
      </c>
      <c r="O195" t="str">
        <f t="shared" ref="O195:O258" si="66">CONCATENATE(M195,"Player(",I195,", ",J195,", ",K195,", ",L195,", ","'",D195,"', ",F195,", '",G195,"')",N195)</f>
        <v>roster.append(Player(28, 43, 71, 0, 'D', ['L', 'R', 'C'], 'CHIELLINI Giorgio'))</v>
      </c>
    </row>
    <row r="196" spans="1:15">
      <c r="A196" t="s">
        <v>500</v>
      </c>
      <c r="B196">
        <v>0.6</v>
      </c>
      <c r="C196">
        <v>0.4</v>
      </c>
      <c r="D196" t="s">
        <v>521</v>
      </c>
      <c r="E196">
        <f t="shared" si="63"/>
        <v>2</v>
      </c>
      <c r="F196" t="str">
        <f t="shared" si="64"/>
        <v>['L', 'R', 'C']</v>
      </c>
      <c r="G196" t="s">
        <v>50</v>
      </c>
      <c r="H196">
        <v>18</v>
      </c>
      <c r="I196" s="2">
        <f t="shared" si="60"/>
        <v>26</v>
      </c>
      <c r="J196" s="2">
        <f t="shared" si="61"/>
        <v>38</v>
      </c>
      <c r="K196" s="2">
        <f t="shared" si="62"/>
        <v>64</v>
      </c>
      <c r="L196" s="2">
        <v>0</v>
      </c>
      <c r="M196" s="2" t="str">
        <f t="shared" ref="M196:M259" si="67">IF(A196&lt;&gt;A195,"roster = [","roster.append(")</f>
        <v>roster.append(</v>
      </c>
      <c r="N196" s="2" t="str">
        <f t="shared" si="65"/>
        <v>)</v>
      </c>
      <c r="O196" t="str">
        <f t="shared" si="66"/>
        <v>roster.append(Player(26, 38, 64, 0, 'D', ['L', 'R', 'C'], 'ALEX SANDRO Lobo Silva'))</v>
      </c>
    </row>
    <row r="197" spans="1:15">
      <c r="A197" t="s">
        <v>500</v>
      </c>
      <c r="B197">
        <v>0.6</v>
      </c>
      <c r="C197">
        <v>0.4</v>
      </c>
      <c r="D197" t="s">
        <v>521</v>
      </c>
      <c r="E197">
        <f t="shared" si="63"/>
        <v>2</v>
      </c>
      <c r="F197" t="str">
        <f t="shared" si="64"/>
        <v>['L', 'R', 'C']</v>
      </c>
      <c r="G197" t="s">
        <v>96</v>
      </c>
      <c r="H197">
        <v>16</v>
      </c>
      <c r="I197" s="2">
        <f t="shared" si="60"/>
        <v>23</v>
      </c>
      <c r="J197" s="2">
        <f t="shared" si="61"/>
        <v>34</v>
      </c>
      <c r="K197" s="2">
        <f t="shared" si="62"/>
        <v>57</v>
      </c>
      <c r="L197" s="2">
        <v>0</v>
      </c>
      <c r="M197" s="2" t="str">
        <f t="shared" si="67"/>
        <v>roster.append(</v>
      </c>
      <c r="N197" s="2" t="str">
        <f t="shared" si="65"/>
        <v>)</v>
      </c>
      <c r="O197" t="str">
        <f t="shared" si="66"/>
        <v>roster.append(Player(23, 34, 57, 0, 'D', ['L', 'R', 'C'], 'BONUCCI Leonardo'))</v>
      </c>
    </row>
    <row r="198" spans="1:15">
      <c r="A198" t="s">
        <v>500</v>
      </c>
      <c r="B198">
        <v>0.6</v>
      </c>
      <c r="C198">
        <v>0.4</v>
      </c>
      <c r="D198" t="s">
        <v>521</v>
      </c>
      <c r="E198">
        <f t="shared" si="63"/>
        <v>2</v>
      </c>
      <c r="F198" t="str">
        <f t="shared" si="64"/>
        <v>['L', 'R', 'C']</v>
      </c>
      <c r="G198" t="s">
        <v>189</v>
      </c>
      <c r="H198">
        <v>14</v>
      </c>
      <c r="I198" s="2">
        <f t="shared" si="60"/>
        <v>20</v>
      </c>
      <c r="J198" s="2">
        <f t="shared" si="61"/>
        <v>30</v>
      </c>
      <c r="K198" s="2">
        <f t="shared" si="62"/>
        <v>50</v>
      </c>
      <c r="L198" s="2">
        <v>0</v>
      </c>
      <c r="M198" s="2" t="str">
        <f t="shared" si="67"/>
        <v>roster.append(</v>
      </c>
      <c r="N198" s="2" t="str">
        <f t="shared" si="65"/>
        <v>)</v>
      </c>
      <c r="O198" t="str">
        <f t="shared" si="66"/>
        <v>roster.append(Player(20, 30, 50, 0, 'D', ['L', 'R', 'C'], 'DANILO -'))</v>
      </c>
    </row>
    <row r="199" spans="1:15">
      <c r="A199" t="s">
        <v>500</v>
      </c>
      <c r="B199">
        <v>0.6</v>
      </c>
      <c r="C199">
        <v>0.4</v>
      </c>
      <c r="D199" t="s">
        <v>521</v>
      </c>
      <c r="E199">
        <f t="shared" si="63"/>
        <v>2</v>
      </c>
      <c r="F199" t="str">
        <f t="shared" si="64"/>
        <v>['L', 'R', 'C']</v>
      </c>
      <c r="G199" t="s">
        <v>215</v>
      </c>
      <c r="H199">
        <v>10</v>
      </c>
      <c r="I199" s="2">
        <f t="shared" si="60"/>
        <v>14</v>
      </c>
      <c r="J199" s="2">
        <f t="shared" si="61"/>
        <v>22</v>
      </c>
      <c r="K199" s="2">
        <f t="shared" si="62"/>
        <v>36</v>
      </c>
      <c r="L199" s="2">
        <v>0</v>
      </c>
      <c r="M199" s="2" t="str">
        <f t="shared" si="67"/>
        <v>roster.append(</v>
      </c>
      <c r="N199" s="2" t="str">
        <f t="shared" si="65"/>
        <v>)</v>
      </c>
      <c r="O199" t="str">
        <f t="shared" si="66"/>
        <v>roster.append(Player(14, 22, 36, 0, 'D', ['L', 'R', 'C'], 'DE SCIGLIO Mattia'))</v>
      </c>
    </row>
    <row r="200" spans="1:15">
      <c r="A200" t="s">
        <v>500</v>
      </c>
      <c r="B200">
        <v>0.6</v>
      </c>
      <c r="C200">
        <v>0.4</v>
      </c>
      <c r="D200" t="s">
        <v>521</v>
      </c>
      <c r="E200">
        <f t="shared" si="63"/>
        <v>2</v>
      </c>
      <c r="F200" t="str">
        <f t="shared" si="64"/>
        <v>['L', 'R', 'C']</v>
      </c>
      <c r="G200" t="s">
        <v>285</v>
      </c>
      <c r="H200">
        <v>7</v>
      </c>
      <c r="I200" s="2">
        <f t="shared" si="60"/>
        <v>10</v>
      </c>
      <c r="J200" s="2">
        <f t="shared" si="61"/>
        <v>15</v>
      </c>
      <c r="K200" s="2">
        <f t="shared" si="62"/>
        <v>25</v>
      </c>
      <c r="L200" s="2">
        <v>0</v>
      </c>
      <c r="M200" s="2" t="str">
        <f t="shared" si="67"/>
        <v>roster.append(</v>
      </c>
      <c r="N200" s="2" t="str">
        <f t="shared" si="65"/>
        <v>)</v>
      </c>
      <c r="O200" t="str">
        <f t="shared" si="66"/>
        <v>roster.append(Player(10, 15, 25, 0, 'D', ['L', 'R', 'C'], 'DEMIRAL Merih'))</v>
      </c>
    </row>
    <row r="201" spans="1:15">
      <c r="A201" t="s">
        <v>500</v>
      </c>
      <c r="B201">
        <v>0.6</v>
      </c>
      <c r="C201">
        <v>0.4</v>
      </c>
      <c r="D201" t="s">
        <v>521</v>
      </c>
      <c r="E201">
        <f t="shared" si="63"/>
        <v>2</v>
      </c>
      <c r="F201" t="str">
        <f t="shared" si="64"/>
        <v>['L', 'R', 'C']</v>
      </c>
      <c r="G201" t="s">
        <v>302</v>
      </c>
      <c r="H201">
        <v>6</v>
      </c>
      <c r="I201" s="2">
        <f t="shared" si="60"/>
        <v>8</v>
      </c>
      <c r="J201" s="2">
        <f t="shared" si="61"/>
        <v>13</v>
      </c>
      <c r="K201" s="2">
        <f t="shared" si="62"/>
        <v>21</v>
      </c>
      <c r="L201" s="2">
        <v>0</v>
      </c>
      <c r="M201" s="2" t="str">
        <f t="shared" si="67"/>
        <v>roster.append(</v>
      </c>
      <c r="N201" s="2" t="str">
        <f t="shared" si="65"/>
        <v>)</v>
      </c>
      <c r="O201" t="str">
        <f t="shared" si="66"/>
        <v>roster.append(Player(8, 13, 21, 0, 'D', ['L', 'R', 'C'], 'RUGANI Daniele'))</v>
      </c>
    </row>
    <row r="202" spans="1:15">
      <c r="A202" t="s">
        <v>500</v>
      </c>
      <c r="B202">
        <v>0.6</v>
      </c>
      <c r="C202">
        <v>0.4</v>
      </c>
      <c r="D202" t="s">
        <v>0</v>
      </c>
      <c r="E202">
        <f t="shared" si="63"/>
        <v>3</v>
      </c>
      <c r="F202" t="str">
        <f t="shared" si="64"/>
        <v>['L', 'R', 'C']</v>
      </c>
      <c r="G202" t="s">
        <v>26</v>
      </c>
      <c r="H202">
        <v>23</v>
      </c>
      <c r="I202" s="2">
        <f t="shared" ref="I202:I211" si="68">ROUND(J202*B202,0)</f>
        <v>51</v>
      </c>
      <c r="J202" s="2">
        <f t="shared" ref="J202:J211" si="69">ROUND(H202/27*100,0)</f>
        <v>85</v>
      </c>
      <c r="K202" s="2">
        <f t="shared" ref="K202:K211" si="70">ROUND(J202*C202,0)</f>
        <v>34</v>
      </c>
      <c r="L202" s="2">
        <v>0</v>
      </c>
      <c r="M202" s="2" t="str">
        <f t="shared" si="67"/>
        <v>roster.append(</v>
      </c>
      <c r="N202" s="2" t="str">
        <f t="shared" si="65"/>
        <v>)</v>
      </c>
      <c r="O202" t="str">
        <f t="shared" si="66"/>
        <v>roster.append(Player(51, 85, 34, 0, 'M', ['L', 'R', 'C'], 'RAMSEY Aaron'))</v>
      </c>
    </row>
    <row r="203" spans="1:15">
      <c r="A203" t="s">
        <v>500</v>
      </c>
      <c r="B203">
        <v>0.6</v>
      </c>
      <c r="C203">
        <v>0.4</v>
      </c>
      <c r="D203" t="s">
        <v>0</v>
      </c>
      <c r="E203">
        <f t="shared" si="63"/>
        <v>3</v>
      </c>
      <c r="F203" t="str">
        <f t="shared" si="64"/>
        <v>['L', 'R', 'C']</v>
      </c>
      <c r="G203" t="s">
        <v>34</v>
      </c>
      <c r="H203">
        <v>21</v>
      </c>
      <c r="I203" s="2">
        <f t="shared" si="68"/>
        <v>47</v>
      </c>
      <c r="J203" s="2">
        <f t="shared" si="69"/>
        <v>78</v>
      </c>
      <c r="K203" s="2">
        <f t="shared" si="70"/>
        <v>31</v>
      </c>
      <c r="L203" s="2">
        <v>0</v>
      </c>
      <c r="M203" s="2" t="str">
        <f t="shared" si="67"/>
        <v>roster.append(</v>
      </c>
      <c r="N203" s="2" t="str">
        <f t="shared" si="65"/>
        <v>)</v>
      </c>
      <c r="O203" t="str">
        <f t="shared" si="66"/>
        <v>roster.append(Player(47, 78, 31, 0, 'M', ['L', 'R', 'C'], 'PJANIC Miralem'))</v>
      </c>
    </row>
    <row r="204" spans="1:15">
      <c r="A204" t="s">
        <v>500</v>
      </c>
      <c r="B204">
        <v>0.6</v>
      </c>
      <c r="C204">
        <v>0.4</v>
      </c>
      <c r="D204" t="s">
        <v>0</v>
      </c>
      <c r="E204">
        <f t="shared" si="63"/>
        <v>3</v>
      </c>
      <c r="F204" t="str">
        <f t="shared" si="64"/>
        <v>['L', 'R', 'C']</v>
      </c>
      <c r="G204" t="s">
        <v>53</v>
      </c>
      <c r="H204">
        <v>19</v>
      </c>
      <c r="I204" s="2">
        <f t="shared" si="68"/>
        <v>42</v>
      </c>
      <c r="J204" s="2">
        <f t="shared" si="69"/>
        <v>70</v>
      </c>
      <c r="K204" s="2">
        <f t="shared" si="70"/>
        <v>28</v>
      </c>
      <c r="L204" s="2">
        <v>0</v>
      </c>
      <c r="M204" s="2" t="str">
        <f t="shared" si="67"/>
        <v>roster.append(</v>
      </c>
      <c r="N204" s="2" t="str">
        <f t="shared" si="65"/>
        <v>)</v>
      </c>
      <c r="O204" t="str">
        <f t="shared" si="66"/>
        <v>roster.append(Player(42, 70, 28, 0, 'M', ['L', 'R', 'C'], 'BERNARDESCHI Federico'))</v>
      </c>
    </row>
    <row r="205" spans="1:15">
      <c r="A205" t="s">
        <v>500</v>
      </c>
      <c r="B205">
        <v>0.6</v>
      </c>
      <c r="C205">
        <v>0.4</v>
      </c>
      <c r="D205" t="s">
        <v>0</v>
      </c>
      <c r="E205">
        <f t="shared" si="63"/>
        <v>3</v>
      </c>
      <c r="F205" t="str">
        <f t="shared" si="64"/>
        <v>['L', 'R', 'C']</v>
      </c>
      <c r="G205" t="s">
        <v>61</v>
      </c>
      <c r="H205">
        <v>19</v>
      </c>
      <c r="I205" s="2">
        <f t="shared" si="68"/>
        <v>42</v>
      </c>
      <c r="J205" s="2">
        <f t="shared" si="69"/>
        <v>70</v>
      </c>
      <c r="K205" s="2">
        <f t="shared" si="70"/>
        <v>28</v>
      </c>
      <c r="L205" s="2">
        <v>0</v>
      </c>
      <c r="M205" s="2" t="str">
        <f t="shared" si="67"/>
        <v>roster.append(</v>
      </c>
      <c r="N205" s="2" t="str">
        <f t="shared" si="65"/>
        <v>)</v>
      </c>
      <c r="O205" t="str">
        <f t="shared" si="66"/>
        <v>roster.append(Player(42, 70, 28, 0, 'M', ['L', 'R', 'C'], 'DOUGLAS COSTA de Souza'))</v>
      </c>
    </row>
    <row r="206" spans="1:15">
      <c r="A206" t="s">
        <v>500</v>
      </c>
      <c r="B206">
        <v>0.6</v>
      </c>
      <c r="C206">
        <v>0.4</v>
      </c>
      <c r="D206" t="s">
        <v>0</v>
      </c>
      <c r="E206">
        <f t="shared" si="63"/>
        <v>3</v>
      </c>
      <c r="F206" t="str">
        <f t="shared" si="64"/>
        <v>['L', 'R', 'C']</v>
      </c>
      <c r="G206" t="s">
        <v>65</v>
      </c>
      <c r="H206">
        <v>18</v>
      </c>
      <c r="I206" s="2">
        <f t="shared" si="68"/>
        <v>40</v>
      </c>
      <c r="J206" s="2">
        <f t="shared" si="69"/>
        <v>67</v>
      </c>
      <c r="K206" s="2">
        <f t="shared" si="70"/>
        <v>27</v>
      </c>
      <c r="L206" s="2">
        <v>0</v>
      </c>
      <c r="M206" s="2" t="str">
        <f t="shared" si="67"/>
        <v>roster.append(</v>
      </c>
      <c r="N206" s="2" t="str">
        <f t="shared" si="65"/>
        <v>)</v>
      </c>
      <c r="O206" t="str">
        <f t="shared" si="66"/>
        <v>roster.append(Player(40, 67, 27, 0, 'M', ['L', 'R', 'C'], 'RABIOT Adrien'))</v>
      </c>
    </row>
    <row r="207" spans="1:15">
      <c r="A207" t="s">
        <v>500</v>
      </c>
      <c r="B207">
        <v>0.6</v>
      </c>
      <c r="C207">
        <v>0.4</v>
      </c>
      <c r="D207" t="s">
        <v>0</v>
      </c>
      <c r="E207">
        <f t="shared" si="63"/>
        <v>3</v>
      </c>
      <c r="F207" t="str">
        <f t="shared" si="64"/>
        <v>['L', 'R', 'C']</v>
      </c>
      <c r="G207" t="s">
        <v>93</v>
      </c>
      <c r="H207">
        <v>16</v>
      </c>
      <c r="I207" s="2">
        <f t="shared" si="68"/>
        <v>35</v>
      </c>
      <c r="J207" s="2">
        <f t="shared" si="69"/>
        <v>59</v>
      </c>
      <c r="K207" s="2">
        <f t="shared" si="70"/>
        <v>24</v>
      </c>
      <c r="L207" s="2">
        <v>0</v>
      </c>
      <c r="M207" s="2" t="str">
        <f t="shared" si="67"/>
        <v>roster.append(</v>
      </c>
      <c r="N207" s="2" t="str">
        <f t="shared" si="65"/>
        <v>)</v>
      </c>
      <c r="O207" t="str">
        <f t="shared" si="66"/>
        <v>roster.append(Player(35, 59, 24, 0, 'M', ['L', 'R', 'C'], 'CAN Emre'))</v>
      </c>
    </row>
    <row r="208" spans="1:15">
      <c r="A208" t="s">
        <v>500</v>
      </c>
      <c r="B208">
        <v>0.6</v>
      </c>
      <c r="C208">
        <v>0.4</v>
      </c>
      <c r="D208" t="s">
        <v>0</v>
      </c>
      <c r="E208">
        <f t="shared" si="63"/>
        <v>3</v>
      </c>
      <c r="F208" t="str">
        <f t="shared" si="64"/>
        <v>['L', 'R', 'C']</v>
      </c>
      <c r="G208" t="s">
        <v>97</v>
      </c>
      <c r="H208">
        <v>15</v>
      </c>
      <c r="I208" s="2">
        <f t="shared" si="68"/>
        <v>34</v>
      </c>
      <c r="J208" s="2">
        <f t="shared" si="69"/>
        <v>56</v>
      </c>
      <c r="K208" s="2">
        <f t="shared" si="70"/>
        <v>22</v>
      </c>
      <c r="L208" s="2">
        <v>0</v>
      </c>
      <c r="M208" s="2" t="str">
        <f t="shared" si="67"/>
        <v>roster.append(</v>
      </c>
      <c r="N208" s="2" t="str">
        <f t="shared" si="65"/>
        <v>)</v>
      </c>
      <c r="O208" t="str">
        <f t="shared" si="66"/>
        <v>roster.append(Player(34, 56, 22, 0, 'M', ['L', 'R', 'C'], 'MATUIDI Blaise'))</v>
      </c>
    </row>
    <row r="209" spans="1:15">
      <c r="A209" t="s">
        <v>500</v>
      </c>
      <c r="B209">
        <v>0.6</v>
      </c>
      <c r="C209">
        <v>0.4</v>
      </c>
      <c r="D209" t="s">
        <v>0</v>
      </c>
      <c r="E209">
        <f t="shared" si="63"/>
        <v>3</v>
      </c>
      <c r="F209" t="str">
        <f t="shared" si="64"/>
        <v>['L', 'R', 'C']</v>
      </c>
      <c r="G209" t="s">
        <v>132</v>
      </c>
      <c r="H209">
        <v>13</v>
      </c>
      <c r="I209" s="2">
        <f t="shared" si="68"/>
        <v>29</v>
      </c>
      <c r="J209" s="2">
        <f t="shared" si="69"/>
        <v>48</v>
      </c>
      <c r="K209" s="2">
        <f t="shared" si="70"/>
        <v>19</v>
      </c>
      <c r="L209" s="2">
        <v>0</v>
      </c>
      <c r="M209" s="2" t="str">
        <f t="shared" si="67"/>
        <v>roster.append(</v>
      </c>
      <c r="N209" s="2" t="str">
        <f t="shared" si="65"/>
        <v>)</v>
      </c>
      <c r="O209" t="str">
        <f t="shared" si="66"/>
        <v>roster.append(Player(29, 48, 19, 0, 'M', ['L', 'R', 'C'], 'BENTANCUR Rodrigo'))</v>
      </c>
    </row>
    <row r="210" spans="1:15">
      <c r="A210" t="s">
        <v>500</v>
      </c>
      <c r="B210">
        <v>0.6</v>
      </c>
      <c r="C210">
        <v>0.4</v>
      </c>
      <c r="D210" t="s">
        <v>0</v>
      </c>
      <c r="E210">
        <f t="shared" si="63"/>
        <v>3</v>
      </c>
      <c r="F210" t="str">
        <f t="shared" si="64"/>
        <v>['L', 'R', 'C']</v>
      </c>
      <c r="G210" t="s">
        <v>158</v>
      </c>
      <c r="H210">
        <v>12</v>
      </c>
      <c r="I210" s="2">
        <f t="shared" si="68"/>
        <v>26</v>
      </c>
      <c r="J210" s="2">
        <f t="shared" si="69"/>
        <v>44</v>
      </c>
      <c r="K210" s="2">
        <f t="shared" si="70"/>
        <v>18</v>
      </c>
      <c r="L210" s="2">
        <v>0</v>
      </c>
      <c r="M210" s="2" t="str">
        <f t="shared" si="67"/>
        <v>roster.append(</v>
      </c>
      <c r="N210" s="2" t="str">
        <f t="shared" si="65"/>
        <v>)</v>
      </c>
      <c r="O210" t="str">
        <f t="shared" si="66"/>
        <v>roster.append(Player(26, 44, 18, 0, 'M', ['L', 'R', 'C'], 'CUADRADO Juan'))</v>
      </c>
    </row>
    <row r="211" spans="1:15">
      <c r="A211" t="s">
        <v>500</v>
      </c>
      <c r="B211">
        <v>0.6</v>
      </c>
      <c r="C211">
        <v>0.4</v>
      </c>
      <c r="D211" t="s">
        <v>0</v>
      </c>
      <c r="E211">
        <f t="shared" si="63"/>
        <v>3</v>
      </c>
      <c r="F211" t="str">
        <f t="shared" si="64"/>
        <v>['L', 'R', 'C']</v>
      </c>
      <c r="G211" t="s">
        <v>160</v>
      </c>
      <c r="H211">
        <v>12</v>
      </c>
      <c r="I211" s="2">
        <f t="shared" si="68"/>
        <v>26</v>
      </c>
      <c r="J211" s="2">
        <f t="shared" si="69"/>
        <v>44</v>
      </c>
      <c r="K211" s="2">
        <f t="shared" si="70"/>
        <v>18</v>
      </c>
      <c r="L211" s="2">
        <v>0</v>
      </c>
      <c r="M211" s="2" t="str">
        <f t="shared" si="67"/>
        <v>roster.append(</v>
      </c>
      <c r="N211" s="2" t="str">
        <f t="shared" si="65"/>
        <v>)</v>
      </c>
      <c r="O211" t="str">
        <f t="shared" si="66"/>
        <v>roster.append(Player(26, 44, 18, 0, 'M', ['L', 'R', 'C'], 'KHEDIRA Sami'))</v>
      </c>
    </row>
    <row r="212" spans="1:15">
      <c r="A212" t="s">
        <v>500</v>
      </c>
      <c r="B212">
        <v>0.6</v>
      </c>
      <c r="C212">
        <v>0.4</v>
      </c>
      <c r="D212" t="s">
        <v>520</v>
      </c>
      <c r="E212">
        <f t="shared" si="63"/>
        <v>4</v>
      </c>
      <c r="F212" t="str">
        <f t="shared" si="64"/>
        <v>['L', 'R', 'C']</v>
      </c>
      <c r="G212" t="s">
        <v>2</v>
      </c>
      <c r="H212">
        <v>50</v>
      </c>
      <c r="I212" s="2">
        <f t="shared" ref="I212:I217" si="71">ROUND(H212/51*100,0)</f>
        <v>98</v>
      </c>
      <c r="J212" s="2">
        <f t="shared" ref="J212:J217" si="72">ROUND(I212*B212,0)</f>
        <v>59</v>
      </c>
      <c r="K212" s="2">
        <f t="shared" ref="K212:K217" si="73">ROUND(I212*C212,0)</f>
        <v>39</v>
      </c>
      <c r="L212" s="2">
        <v>0</v>
      </c>
      <c r="M212" s="2" t="str">
        <f t="shared" si="67"/>
        <v>roster.append(</v>
      </c>
      <c r="N212" s="2" t="str">
        <f t="shared" si="65"/>
        <v>)</v>
      </c>
      <c r="O212" t="str">
        <f t="shared" si="66"/>
        <v>roster.append(Player(98, 59, 39, 0, 'A', ['L', 'R', 'C'], 'RONALDO Cristiano'))</v>
      </c>
    </row>
    <row r="213" spans="1:15">
      <c r="A213" t="s">
        <v>500</v>
      </c>
      <c r="B213">
        <v>0.6</v>
      </c>
      <c r="C213">
        <v>0.4</v>
      </c>
      <c r="D213" t="s">
        <v>520</v>
      </c>
      <c r="E213">
        <f t="shared" si="63"/>
        <v>4</v>
      </c>
      <c r="F213" t="str">
        <f t="shared" si="64"/>
        <v>['L', 'R', 'C']</v>
      </c>
      <c r="G213" t="s">
        <v>13</v>
      </c>
      <c r="H213">
        <v>30</v>
      </c>
      <c r="I213" s="2">
        <f t="shared" si="71"/>
        <v>59</v>
      </c>
      <c r="J213" s="2">
        <f t="shared" si="72"/>
        <v>35</v>
      </c>
      <c r="K213" s="2">
        <f t="shared" si="73"/>
        <v>24</v>
      </c>
      <c r="L213" s="2">
        <v>0</v>
      </c>
      <c r="M213" s="2" t="str">
        <f t="shared" si="67"/>
        <v>roster.append(</v>
      </c>
      <c r="N213" s="2" t="str">
        <f t="shared" si="65"/>
        <v>)</v>
      </c>
      <c r="O213" t="str">
        <f t="shared" si="66"/>
        <v>roster.append(Player(59, 35, 24, 0, 'A', ['L', 'R', 'C'], 'DYBALA Paulo'))</v>
      </c>
    </row>
    <row r="214" spans="1:15">
      <c r="A214" t="s">
        <v>500</v>
      </c>
      <c r="B214">
        <v>0.6</v>
      </c>
      <c r="C214">
        <v>0.4</v>
      </c>
      <c r="D214" t="s">
        <v>520</v>
      </c>
      <c r="E214">
        <f t="shared" si="63"/>
        <v>4</v>
      </c>
      <c r="F214" t="str">
        <f t="shared" si="64"/>
        <v>['L', 'R', 'C']</v>
      </c>
      <c r="G214" t="s">
        <v>18</v>
      </c>
      <c r="H214">
        <v>28</v>
      </c>
      <c r="I214" s="2">
        <f t="shared" si="71"/>
        <v>55</v>
      </c>
      <c r="J214" s="2">
        <f t="shared" si="72"/>
        <v>33</v>
      </c>
      <c r="K214" s="2">
        <f t="shared" si="73"/>
        <v>22</v>
      </c>
      <c r="L214" s="2">
        <v>0</v>
      </c>
      <c r="M214" s="2" t="str">
        <f t="shared" si="67"/>
        <v>roster.append(</v>
      </c>
      <c r="N214" s="2" t="str">
        <f t="shared" si="65"/>
        <v>)</v>
      </c>
      <c r="O214" t="str">
        <f t="shared" si="66"/>
        <v>roster.append(Player(55, 33, 22, 0, 'A', ['L', 'R', 'C'], 'HIGUAIN Gonzalo'))</v>
      </c>
    </row>
    <row r="215" spans="1:15">
      <c r="A215" t="s">
        <v>500</v>
      </c>
      <c r="B215">
        <v>0.6</v>
      </c>
      <c r="C215">
        <v>0.4</v>
      </c>
      <c r="D215" t="s">
        <v>520</v>
      </c>
      <c r="E215">
        <f t="shared" si="63"/>
        <v>4</v>
      </c>
      <c r="F215" t="str">
        <f t="shared" si="64"/>
        <v>['L', 'R', 'C']</v>
      </c>
      <c r="G215" t="s">
        <v>44</v>
      </c>
      <c r="H215">
        <v>20</v>
      </c>
      <c r="I215" s="2">
        <f t="shared" si="71"/>
        <v>39</v>
      </c>
      <c r="J215" s="2">
        <f t="shared" si="72"/>
        <v>23</v>
      </c>
      <c r="K215" s="2">
        <f t="shared" si="73"/>
        <v>16</v>
      </c>
      <c r="L215" s="2">
        <v>0</v>
      </c>
      <c r="M215" s="2" t="str">
        <f t="shared" si="67"/>
        <v>roster.append(</v>
      </c>
      <c r="N215" s="2" t="str">
        <f t="shared" si="65"/>
        <v>)</v>
      </c>
      <c r="O215" t="str">
        <f t="shared" si="66"/>
        <v>roster.append(Player(39, 23, 16, 0, 'A', ['L', 'R', 'C'], 'MANDZUKIC Mario'))</v>
      </c>
    </row>
    <row r="216" spans="1:15">
      <c r="A216" t="s">
        <v>500</v>
      </c>
      <c r="B216">
        <v>0.6</v>
      </c>
      <c r="C216">
        <v>0.4</v>
      </c>
      <c r="D216" t="s">
        <v>520</v>
      </c>
      <c r="E216">
        <f t="shared" si="63"/>
        <v>4</v>
      </c>
      <c r="F216" t="str">
        <f t="shared" si="64"/>
        <v>['L', 'R', 'C']</v>
      </c>
      <c r="G216" t="s">
        <v>258</v>
      </c>
      <c r="H216">
        <v>8</v>
      </c>
      <c r="I216" s="2">
        <f t="shared" si="71"/>
        <v>16</v>
      </c>
      <c r="J216" s="2">
        <f t="shared" si="72"/>
        <v>10</v>
      </c>
      <c r="K216" s="2">
        <f t="shared" si="73"/>
        <v>6</v>
      </c>
      <c r="L216" s="2">
        <v>0</v>
      </c>
      <c r="M216" s="2" t="str">
        <f t="shared" si="67"/>
        <v>roster.append(</v>
      </c>
      <c r="N216" s="2" t="str">
        <f t="shared" si="65"/>
        <v>)</v>
      </c>
      <c r="O216" t="str">
        <f t="shared" si="66"/>
        <v>roster.append(Player(16, 10, 6, 0, 'A', ['L', 'R', 'C'], 'PJACA Marko'))</v>
      </c>
    </row>
    <row r="217" spans="1:15">
      <c r="A217" t="s">
        <v>500</v>
      </c>
      <c r="B217">
        <v>0.6</v>
      </c>
      <c r="C217">
        <v>0.4</v>
      </c>
      <c r="D217" t="s">
        <v>520</v>
      </c>
      <c r="E217">
        <f t="shared" si="63"/>
        <v>4</v>
      </c>
      <c r="F217" t="str">
        <f t="shared" si="64"/>
        <v>['L', 'R', 'C']</v>
      </c>
      <c r="G217" t="s">
        <v>177</v>
      </c>
      <c r="H217">
        <v>6</v>
      </c>
      <c r="I217" s="2">
        <f t="shared" si="71"/>
        <v>12</v>
      </c>
      <c r="J217" s="2">
        <f t="shared" si="72"/>
        <v>7</v>
      </c>
      <c r="K217" s="2">
        <f t="shared" si="73"/>
        <v>5</v>
      </c>
      <c r="L217" s="2">
        <v>0</v>
      </c>
      <c r="M217" s="2" t="str">
        <f t="shared" si="67"/>
        <v>roster.append(</v>
      </c>
      <c r="N217" s="2" t="str">
        <f t="shared" si="65"/>
        <v>)</v>
      </c>
      <c r="O217" t="str">
        <f t="shared" si="66"/>
        <v>roster.append(Player(12, 7, 5, 0, 'A', ['L', 'R', 'C'], 'HAN Kwang Song'))</v>
      </c>
    </row>
    <row r="218" spans="1:15">
      <c r="A218" t="s">
        <v>502</v>
      </c>
      <c r="B218">
        <v>0.6</v>
      </c>
      <c r="C218">
        <v>0.4</v>
      </c>
      <c r="D218" t="s">
        <v>561</v>
      </c>
      <c r="E218">
        <f t="shared" si="63"/>
        <v>1</v>
      </c>
      <c r="F218" t="str">
        <f t="shared" si="64"/>
        <v>''</v>
      </c>
      <c r="G218" t="s">
        <v>100</v>
      </c>
      <c r="H218">
        <v>16</v>
      </c>
      <c r="I218" s="2">
        <v>0</v>
      </c>
      <c r="J218" s="2">
        <f>ROUND(L218*C218,0)</f>
        <v>30</v>
      </c>
      <c r="K218" s="2">
        <f>ROUND(L218*B218,0)</f>
        <v>46</v>
      </c>
      <c r="L218" s="2">
        <f>ROUND(H218/21*100,0)</f>
        <v>76</v>
      </c>
      <c r="M218" s="2" t="str">
        <f t="shared" si="67"/>
        <v>roster = [</v>
      </c>
      <c r="N218" s="2" t="str">
        <f t="shared" si="65"/>
        <v>]</v>
      </c>
      <c r="O218" t="str">
        <f t="shared" si="66"/>
        <v>roster = [Player(0, 30, 46, 76, 'GK', '', 'STRAKOSHA Thomas')]</v>
      </c>
    </row>
    <row r="219" spans="1:15">
      <c r="A219" t="s">
        <v>502</v>
      </c>
      <c r="B219">
        <v>0.6</v>
      </c>
      <c r="C219">
        <v>0.4</v>
      </c>
      <c r="D219" t="s">
        <v>561</v>
      </c>
      <c r="E219">
        <f t="shared" si="63"/>
        <v>1</v>
      </c>
      <c r="F219" t="str">
        <f t="shared" si="64"/>
        <v>''</v>
      </c>
      <c r="G219" t="s">
        <v>462</v>
      </c>
      <c r="H219">
        <v>1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ROUND(H219/21*100,0)</f>
        <v>5</v>
      </c>
      <c r="M219" s="2" t="str">
        <f t="shared" si="67"/>
        <v>roster.append(</v>
      </c>
      <c r="N219" s="2" t="str">
        <f t="shared" si="65"/>
        <v>)</v>
      </c>
      <c r="O219" t="str">
        <f t="shared" si="66"/>
        <v>roster.append(Player(0, 2, 3, 5, 'GK', '', 'GUERRIERI Guido'))</v>
      </c>
    </row>
    <row r="220" spans="1:15">
      <c r="A220" t="s">
        <v>502</v>
      </c>
      <c r="B220">
        <v>0.6</v>
      </c>
      <c r="C220">
        <v>0.4</v>
      </c>
      <c r="D220" t="s">
        <v>561</v>
      </c>
      <c r="E220">
        <f t="shared" si="63"/>
        <v>1</v>
      </c>
      <c r="F220" t="str">
        <f t="shared" si="64"/>
        <v>''</v>
      </c>
      <c r="G220" t="s">
        <v>488</v>
      </c>
      <c r="H220">
        <v>1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ROUND(H220/21*100,0)</f>
        <v>5</v>
      </c>
      <c r="M220" s="2" t="str">
        <f t="shared" si="67"/>
        <v>roster.append(</v>
      </c>
      <c r="N220" s="2" t="str">
        <f t="shared" si="65"/>
        <v>)</v>
      </c>
      <c r="O220" t="str">
        <f t="shared" si="66"/>
        <v>roster.append(Player(0, 2, 3, 5, 'GK', '', 'PROTO Silvio'))</v>
      </c>
    </row>
    <row r="221" spans="1:15">
      <c r="A221" t="s">
        <v>502</v>
      </c>
      <c r="B221">
        <v>0.6</v>
      </c>
      <c r="C221">
        <v>0.4</v>
      </c>
      <c r="D221" t="s">
        <v>521</v>
      </c>
      <c r="E221">
        <f t="shared" si="63"/>
        <v>2</v>
      </c>
      <c r="F221" t="str">
        <f t="shared" si="64"/>
        <v>['L', 'R', 'C']</v>
      </c>
      <c r="G221" t="s">
        <v>85</v>
      </c>
      <c r="H221">
        <v>16</v>
      </c>
      <c r="I221" s="2">
        <f t="shared" ref="I221:I230" si="74">ROUND(K221*C221,0)</f>
        <v>23</v>
      </c>
      <c r="J221" s="2">
        <f t="shared" ref="J221:J230" si="75">ROUND(K221*B221,0)</f>
        <v>34</v>
      </c>
      <c r="K221" s="2">
        <f t="shared" ref="K221:K230" si="76">ROUND(H221/28*100,0)</f>
        <v>57</v>
      </c>
      <c r="L221" s="2">
        <v>0</v>
      </c>
      <c r="M221" s="2" t="str">
        <f t="shared" si="67"/>
        <v>roster.append(</v>
      </c>
      <c r="N221" s="2" t="str">
        <f t="shared" si="65"/>
        <v>)</v>
      </c>
      <c r="O221" t="str">
        <f t="shared" si="66"/>
        <v>roster.append(Player(23, 34, 57, 0, 'D', ['L', 'R', 'C'], 'ACERBI Francesco'))</v>
      </c>
    </row>
    <row r="222" spans="1:15">
      <c r="A222" t="s">
        <v>502</v>
      </c>
      <c r="B222">
        <v>0.6</v>
      </c>
      <c r="C222">
        <v>0.4</v>
      </c>
      <c r="D222" t="s">
        <v>521</v>
      </c>
      <c r="E222">
        <f t="shared" si="63"/>
        <v>2</v>
      </c>
      <c r="F222" t="str">
        <f t="shared" si="64"/>
        <v>['L', 'R', 'C']</v>
      </c>
      <c r="G222" t="s">
        <v>252</v>
      </c>
      <c r="H222">
        <v>8</v>
      </c>
      <c r="I222" s="2">
        <f t="shared" si="74"/>
        <v>12</v>
      </c>
      <c r="J222" s="2">
        <f t="shared" si="75"/>
        <v>17</v>
      </c>
      <c r="K222" s="2">
        <f t="shared" si="76"/>
        <v>29</v>
      </c>
      <c r="L222" s="2">
        <v>0</v>
      </c>
      <c r="M222" s="2" t="str">
        <f t="shared" si="67"/>
        <v>roster.append(</v>
      </c>
      <c r="N222" s="2" t="str">
        <f t="shared" si="65"/>
        <v>)</v>
      </c>
      <c r="O222" t="str">
        <f t="shared" si="66"/>
        <v>roster.append(Player(12, 17, 29, 0, 'D', ['L', 'R', 'C'], 'VAVRO Denis'))</v>
      </c>
    </row>
    <row r="223" spans="1:15">
      <c r="A223" t="s">
        <v>502</v>
      </c>
      <c r="B223">
        <v>0.6</v>
      </c>
      <c r="C223">
        <v>0.4</v>
      </c>
      <c r="D223" t="s">
        <v>521</v>
      </c>
      <c r="E223">
        <f t="shared" si="63"/>
        <v>2</v>
      </c>
      <c r="F223" t="str">
        <f t="shared" si="64"/>
        <v>['L', 'R', 'C']</v>
      </c>
      <c r="G223" t="s">
        <v>265</v>
      </c>
      <c r="H223">
        <v>7</v>
      </c>
      <c r="I223" s="2">
        <f t="shared" si="74"/>
        <v>10</v>
      </c>
      <c r="J223" s="2">
        <f t="shared" si="75"/>
        <v>15</v>
      </c>
      <c r="K223" s="2">
        <f t="shared" si="76"/>
        <v>25</v>
      </c>
      <c r="L223" s="2">
        <v>0</v>
      </c>
      <c r="M223" s="2" t="str">
        <f t="shared" si="67"/>
        <v>roster.append(</v>
      </c>
      <c r="N223" s="2" t="str">
        <f t="shared" si="65"/>
        <v>)</v>
      </c>
      <c r="O223" t="str">
        <f t="shared" si="66"/>
        <v>roster.append(Player(10, 15, 25, 0, 'D', ['L', 'R', 'C'], 'LUIZ FELIPE Ramos Marchi'))</v>
      </c>
    </row>
    <row r="224" spans="1:15">
      <c r="A224" t="s">
        <v>502</v>
      </c>
      <c r="B224">
        <v>0.6</v>
      </c>
      <c r="C224">
        <v>0.4</v>
      </c>
      <c r="D224" t="s">
        <v>521</v>
      </c>
      <c r="E224">
        <f t="shared" si="63"/>
        <v>2</v>
      </c>
      <c r="F224" t="str">
        <f t="shared" si="64"/>
        <v>['L', 'R', 'C']</v>
      </c>
      <c r="G224" t="s">
        <v>317</v>
      </c>
      <c r="H224">
        <v>7</v>
      </c>
      <c r="I224" s="2">
        <f t="shared" si="74"/>
        <v>10</v>
      </c>
      <c r="J224" s="2">
        <f t="shared" si="75"/>
        <v>15</v>
      </c>
      <c r="K224" s="2">
        <f t="shared" si="76"/>
        <v>25</v>
      </c>
      <c r="L224" s="2">
        <v>0</v>
      </c>
      <c r="M224" s="2" t="str">
        <f t="shared" si="67"/>
        <v>roster.append(</v>
      </c>
      <c r="N224" s="2" t="str">
        <f t="shared" si="65"/>
        <v>)</v>
      </c>
      <c r="O224" t="str">
        <f t="shared" si="66"/>
        <v>roster.append(Player(10, 15, 25, 0, 'D', ['L', 'R', 'C'], 'BASTOS Jacinto Quissanga'))</v>
      </c>
    </row>
    <row r="225" spans="1:15">
      <c r="A225" t="s">
        <v>502</v>
      </c>
      <c r="B225">
        <v>0.6</v>
      </c>
      <c r="C225">
        <v>0.4</v>
      </c>
      <c r="D225" t="s">
        <v>521</v>
      </c>
      <c r="E225">
        <f t="shared" si="63"/>
        <v>2</v>
      </c>
      <c r="F225" t="str">
        <f t="shared" si="64"/>
        <v>['L', 'R', 'C']</v>
      </c>
      <c r="G225" t="s">
        <v>298</v>
      </c>
      <c r="H225">
        <v>7</v>
      </c>
      <c r="I225" s="2">
        <f t="shared" si="74"/>
        <v>10</v>
      </c>
      <c r="J225" s="2">
        <f t="shared" si="75"/>
        <v>15</v>
      </c>
      <c r="K225" s="2">
        <f t="shared" si="76"/>
        <v>25</v>
      </c>
      <c r="L225" s="2">
        <v>0</v>
      </c>
      <c r="M225" s="2" t="str">
        <f t="shared" si="67"/>
        <v>roster.append(</v>
      </c>
      <c r="N225" s="2" t="str">
        <f t="shared" si="65"/>
        <v>)</v>
      </c>
      <c r="O225" t="str">
        <f t="shared" si="66"/>
        <v>roster.append(Player(10, 15, 25, 0, 'D', ['L', 'R', 'C'], 'MARUSIC Adam'))</v>
      </c>
    </row>
    <row r="226" spans="1:15">
      <c r="A226" t="s">
        <v>502</v>
      </c>
      <c r="B226">
        <v>0.6</v>
      </c>
      <c r="C226">
        <v>0.4</v>
      </c>
      <c r="D226" t="s">
        <v>521</v>
      </c>
      <c r="E226">
        <f t="shared" si="63"/>
        <v>2</v>
      </c>
      <c r="F226" t="str">
        <f t="shared" si="64"/>
        <v>['L', 'R', 'C']</v>
      </c>
      <c r="G226" t="s">
        <v>331</v>
      </c>
      <c r="H226">
        <v>7</v>
      </c>
      <c r="I226" s="2">
        <f t="shared" si="74"/>
        <v>10</v>
      </c>
      <c r="J226" s="2">
        <f t="shared" si="75"/>
        <v>15</v>
      </c>
      <c r="K226" s="2">
        <f t="shared" si="76"/>
        <v>25</v>
      </c>
      <c r="L226" s="2">
        <v>0</v>
      </c>
      <c r="M226" s="2" t="str">
        <f t="shared" si="67"/>
        <v>roster.append(</v>
      </c>
      <c r="N226" s="2" t="str">
        <f t="shared" si="65"/>
        <v>)</v>
      </c>
      <c r="O226" t="str">
        <f t="shared" si="66"/>
        <v>roster.append(Player(10, 15, 25, 0, 'D', ['L', 'R', 'C'], 'RADU Stefan'))</v>
      </c>
    </row>
    <row r="227" spans="1:15">
      <c r="A227" t="s">
        <v>502</v>
      </c>
      <c r="B227">
        <v>0.6</v>
      </c>
      <c r="C227">
        <v>0.4</v>
      </c>
      <c r="D227" t="s">
        <v>521</v>
      </c>
      <c r="E227">
        <f t="shared" si="63"/>
        <v>2</v>
      </c>
      <c r="F227" t="str">
        <f t="shared" si="64"/>
        <v>['L', 'R', 'C']</v>
      </c>
      <c r="G227" t="s">
        <v>377</v>
      </c>
      <c r="H227">
        <v>4</v>
      </c>
      <c r="I227" s="2">
        <f t="shared" si="74"/>
        <v>6</v>
      </c>
      <c r="J227" s="2">
        <f t="shared" si="75"/>
        <v>8</v>
      </c>
      <c r="K227" s="2">
        <f t="shared" si="76"/>
        <v>14</v>
      </c>
      <c r="L227" s="2">
        <v>0</v>
      </c>
      <c r="M227" s="2" t="str">
        <f t="shared" si="67"/>
        <v>roster.append(</v>
      </c>
      <c r="N227" s="2" t="str">
        <f t="shared" si="65"/>
        <v>)</v>
      </c>
      <c r="O227" t="str">
        <f t="shared" si="66"/>
        <v>roster.append(Player(6, 8, 14, 0, 'D', ['L', 'R', 'C'], 'PATRIC Patricio Gabarron Gil'))</v>
      </c>
    </row>
    <row r="228" spans="1:15">
      <c r="A228" t="s">
        <v>502</v>
      </c>
      <c r="B228">
        <v>0.6</v>
      </c>
      <c r="C228">
        <v>0.4</v>
      </c>
      <c r="D228" t="s">
        <v>521</v>
      </c>
      <c r="E228">
        <f t="shared" si="63"/>
        <v>2</v>
      </c>
      <c r="F228" t="str">
        <f t="shared" si="64"/>
        <v>['L', 'R', 'C']</v>
      </c>
      <c r="G228" t="s">
        <v>388</v>
      </c>
      <c r="H228">
        <v>4</v>
      </c>
      <c r="I228" s="2">
        <f t="shared" si="74"/>
        <v>6</v>
      </c>
      <c r="J228" s="2">
        <f t="shared" si="75"/>
        <v>8</v>
      </c>
      <c r="K228" s="2">
        <f t="shared" si="76"/>
        <v>14</v>
      </c>
      <c r="L228" s="2">
        <v>0</v>
      </c>
      <c r="M228" s="2" t="str">
        <f t="shared" si="67"/>
        <v>roster.append(</v>
      </c>
      <c r="N228" s="2" t="str">
        <f t="shared" si="65"/>
        <v>)</v>
      </c>
      <c r="O228" t="str">
        <f t="shared" si="66"/>
        <v>roster.append(Player(6, 8, 14, 0, 'D', ['L', 'R', 'C'], 'LUKAKU Jordan Zacharie'))</v>
      </c>
    </row>
    <row r="229" spans="1:15">
      <c r="A229" t="s">
        <v>502</v>
      </c>
      <c r="B229">
        <v>0.6</v>
      </c>
      <c r="C229">
        <v>0.4</v>
      </c>
      <c r="D229" t="s">
        <v>521</v>
      </c>
      <c r="E229">
        <f t="shared" si="63"/>
        <v>2</v>
      </c>
      <c r="F229" t="str">
        <f t="shared" si="64"/>
        <v>['L', 'R', 'C']</v>
      </c>
      <c r="G229" t="s">
        <v>407</v>
      </c>
      <c r="H229">
        <v>3</v>
      </c>
      <c r="I229" s="2">
        <f t="shared" si="74"/>
        <v>4</v>
      </c>
      <c r="J229" s="2">
        <f t="shared" si="75"/>
        <v>7</v>
      </c>
      <c r="K229" s="2">
        <f t="shared" si="76"/>
        <v>11</v>
      </c>
      <c r="L229" s="2">
        <v>0</v>
      </c>
      <c r="M229" s="2" t="str">
        <f t="shared" si="67"/>
        <v>roster.append(</v>
      </c>
      <c r="N229" s="2" t="str">
        <f t="shared" si="65"/>
        <v>)</v>
      </c>
      <c r="O229" t="str">
        <f t="shared" si="66"/>
        <v>roster.append(Player(4, 7, 11, 0, 'D', ['L', 'R', 'C'], 'DURMISI Riza'))</v>
      </c>
    </row>
    <row r="230" spans="1:15">
      <c r="A230" t="s">
        <v>502</v>
      </c>
      <c r="B230">
        <v>0.6</v>
      </c>
      <c r="C230">
        <v>0.4</v>
      </c>
      <c r="D230" t="s">
        <v>521</v>
      </c>
      <c r="E230">
        <f t="shared" si="63"/>
        <v>2</v>
      </c>
      <c r="F230" t="str">
        <f t="shared" si="64"/>
        <v>['L', 'R', 'C']</v>
      </c>
      <c r="G230" t="s">
        <v>472</v>
      </c>
      <c r="H230">
        <v>1</v>
      </c>
      <c r="I230" s="2">
        <f t="shared" si="74"/>
        <v>2</v>
      </c>
      <c r="J230" s="2">
        <f t="shared" si="75"/>
        <v>2</v>
      </c>
      <c r="K230" s="2">
        <f t="shared" si="76"/>
        <v>4</v>
      </c>
      <c r="L230" s="2">
        <v>0</v>
      </c>
      <c r="M230" s="2" t="str">
        <f t="shared" si="67"/>
        <v>roster.append(</v>
      </c>
      <c r="N230" s="2" t="str">
        <f t="shared" si="65"/>
        <v>)</v>
      </c>
      <c r="O230" t="str">
        <f t="shared" si="66"/>
        <v>roster.append(Player(2, 2, 4, 0, 'D', ['L', 'R', 'C'], 'ARMINI Nicolo'))</v>
      </c>
    </row>
    <row r="231" spans="1:15">
      <c r="A231" t="s">
        <v>502</v>
      </c>
      <c r="B231">
        <v>0.6</v>
      </c>
      <c r="C231">
        <v>0.4</v>
      </c>
      <c r="D231" t="s">
        <v>0</v>
      </c>
      <c r="E231">
        <f t="shared" si="63"/>
        <v>3</v>
      </c>
      <c r="F231" t="str">
        <f t="shared" si="64"/>
        <v>['L', 'R', 'C']</v>
      </c>
      <c r="G231" t="s">
        <v>27</v>
      </c>
      <c r="H231">
        <v>26</v>
      </c>
      <c r="I231" s="2">
        <f t="shared" ref="I231:I240" si="77">ROUND(J231*B231,0)</f>
        <v>58</v>
      </c>
      <c r="J231" s="2">
        <f t="shared" ref="J231:J240" si="78">ROUND(H231/27*100,0)</f>
        <v>96</v>
      </c>
      <c r="K231" s="2">
        <f t="shared" ref="K231:K240" si="79">ROUND(J231*C231,0)</f>
        <v>38</v>
      </c>
      <c r="L231" s="2">
        <v>0</v>
      </c>
      <c r="M231" s="2" t="str">
        <f t="shared" si="67"/>
        <v>roster.append(</v>
      </c>
      <c r="N231" s="2" t="str">
        <f t="shared" si="65"/>
        <v>)</v>
      </c>
      <c r="O231" t="str">
        <f t="shared" si="66"/>
        <v>roster.append(Player(58, 96, 38, 0, 'M', ['L', 'R', 'C'], 'LUIS ALBERTO Romero Alconchel'))</v>
      </c>
    </row>
    <row r="232" spans="1:15">
      <c r="A232" t="s">
        <v>502</v>
      </c>
      <c r="B232">
        <v>0.6</v>
      </c>
      <c r="C232">
        <v>0.4</v>
      </c>
      <c r="D232" t="s">
        <v>0</v>
      </c>
      <c r="E232">
        <f t="shared" si="63"/>
        <v>3</v>
      </c>
      <c r="F232" t="str">
        <f t="shared" si="64"/>
        <v>['L', 'R', 'C']</v>
      </c>
      <c r="G232" t="s">
        <v>20</v>
      </c>
      <c r="H232">
        <v>25</v>
      </c>
      <c r="I232" s="2">
        <f t="shared" si="77"/>
        <v>56</v>
      </c>
      <c r="J232" s="2">
        <f t="shared" si="78"/>
        <v>93</v>
      </c>
      <c r="K232" s="2">
        <f t="shared" si="79"/>
        <v>37</v>
      </c>
      <c r="L232" s="2">
        <v>0</v>
      </c>
      <c r="M232" s="2" t="str">
        <f t="shared" si="67"/>
        <v>roster.append(</v>
      </c>
      <c r="N232" s="2" t="str">
        <f t="shared" si="65"/>
        <v>)</v>
      </c>
      <c r="O232" t="str">
        <f t="shared" si="66"/>
        <v>roster.append(Player(56, 93, 37, 0, 'M', ['L', 'R', 'C'], 'MILINKOVIC Sergej'))</v>
      </c>
    </row>
    <row r="233" spans="1:15">
      <c r="A233" t="s">
        <v>502</v>
      </c>
      <c r="B233">
        <v>0.6</v>
      </c>
      <c r="C233">
        <v>0.4</v>
      </c>
      <c r="D233" t="s">
        <v>0</v>
      </c>
      <c r="E233">
        <f t="shared" si="63"/>
        <v>3</v>
      </c>
      <c r="F233" t="str">
        <f t="shared" si="64"/>
        <v>['L', 'R', 'C']</v>
      </c>
      <c r="G233" t="s">
        <v>95</v>
      </c>
      <c r="H233">
        <v>16</v>
      </c>
      <c r="I233" s="2">
        <f t="shared" si="77"/>
        <v>35</v>
      </c>
      <c r="J233" s="2">
        <f t="shared" si="78"/>
        <v>59</v>
      </c>
      <c r="K233" s="2">
        <f t="shared" si="79"/>
        <v>24</v>
      </c>
      <c r="L233" s="2">
        <v>0</v>
      </c>
      <c r="M233" s="2" t="str">
        <f t="shared" si="67"/>
        <v>roster.append(</v>
      </c>
      <c r="N233" s="2" t="str">
        <f t="shared" si="65"/>
        <v>)</v>
      </c>
      <c r="O233" t="str">
        <f t="shared" si="66"/>
        <v>roster.append(Player(35, 59, 24, 0, 'M', ['L', 'R', 'C'], 'LULIC Senad'))</v>
      </c>
    </row>
    <row r="234" spans="1:15">
      <c r="A234" t="s">
        <v>502</v>
      </c>
      <c r="B234">
        <v>0.6</v>
      </c>
      <c r="C234">
        <v>0.4</v>
      </c>
      <c r="D234" t="s">
        <v>0</v>
      </c>
      <c r="E234">
        <f t="shared" si="63"/>
        <v>3</v>
      </c>
      <c r="F234" t="str">
        <f t="shared" si="64"/>
        <v>['L', 'R', 'C']</v>
      </c>
      <c r="G234" t="s">
        <v>140</v>
      </c>
      <c r="H234">
        <v>14</v>
      </c>
      <c r="I234" s="2">
        <f t="shared" si="77"/>
        <v>31</v>
      </c>
      <c r="J234" s="2">
        <f t="shared" si="78"/>
        <v>52</v>
      </c>
      <c r="K234" s="2">
        <f t="shared" si="79"/>
        <v>21</v>
      </c>
      <c r="L234" s="2">
        <v>0</v>
      </c>
      <c r="M234" s="2" t="str">
        <f t="shared" si="67"/>
        <v>roster.append(</v>
      </c>
      <c r="N234" s="2" t="str">
        <f t="shared" si="65"/>
        <v>)</v>
      </c>
      <c r="O234" t="str">
        <f t="shared" si="66"/>
        <v>roster.append(Player(31, 52, 21, 0, 'M', ['L', 'R', 'C'], 'PAROLO Marco'))</v>
      </c>
    </row>
    <row r="235" spans="1:15">
      <c r="A235" t="s">
        <v>502</v>
      </c>
      <c r="B235">
        <v>0.6</v>
      </c>
      <c r="C235">
        <v>0.4</v>
      </c>
      <c r="D235" t="s">
        <v>0</v>
      </c>
      <c r="E235">
        <f t="shared" si="63"/>
        <v>3</v>
      </c>
      <c r="F235" t="str">
        <f t="shared" si="64"/>
        <v>['L', 'R', 'C']</v>
      </c>
      <c r="G235" t="s">
        <v>120</v>
      </c>
      <c r="H235">
        <v>14</v>
      </c>
      <c r="I235" s="2">
        <f t="shared" si="77"/>
        <v>31</v>
      </c>
      <c r="J235" s="2">
        <f t="shared" si="78"/>
        <v>52</v>
      </c>
      <c r="K235" s="2">
        <f t="shared" si="79"/>
        <v>21</v>
      </c>
      <c r="L235" s="2">
        <v>0</v>
      </c>
      <c r="M235" s="2" t="str">
        <f t="shared" si="67"/>
        <v>roster.append(</v>
      </c>
      <c r="N235" s="2" t="str">
        <f t="shared" si="65"/>
        <v>)</v>
      </c>
      <c r="O235" t="str">
        <f t="shared" si="66"/>
        <v>roster.append(Player(31, 52, 21, 0, 'M', ['L', 'R', 'C'], 'LAZZARI Manuel'))</v>
      </c>
    </row>
    <row r="236" spans="1:15">
      <c r="A236" t="s">
        <v>502</v>
      </c>
      <c r="B236">
        <v>0.6</v>
      </c>
      <c r="C236">
        <v>0.4</v>
      </c>
      <c r="D236" t="s">
        <v>0</v>
      </c>
      <c r="E236">
        <f t="shared" si="63"/>
        <v>3</v>
      </c>
      <c r="F236" t="str">
        <f t="shared" si="64"/>
        <v>['L', 'R', 'C']</v>
      </c>
      <c r="G236" t="s">
        <v>130</v>
      </c>
      <c r="H236">
        <v>13</v>
      </c>
      <c r="I236" s="2">
        <f t="shared" si="77"/>
        <v>29</v>
      </c>
      <c r="J236" s="2">
        <f t="shared" si="78"/>
        <v>48</v>
      </c>
      <c r="K236" s="2">
        <f t="shared" si="79"/>
        <v>19</v>
      </c>
      <c r="L236" s="2">
        <v>0</v>
      </c>
      <c r="M236" s="2" t="str">
        <f t="shared" si="67"/>
        <v>roster.append(</v>
      </c>
      <c r="N236" s="2" t="str">
        <f t="shared" si="65"/>
        <v>)</v>
      </c>
      <c r="O236" t="str">
        <f t="shared" si="66"/>
        <v>roster.append(Player(29, 48, 19, 0, 'M', ['L', 'R', 'C'], 'LEIVA Lucas'))</v>
      </c>
    </row>
    <row r="237" spans="1:15">
      <c r="A237" t="s">
        <v>502</v>
      </c>
      <c r="B237">
        <v>0.6</v>
      </c>
      <c r="C237">
        <v>0.4</v>
      </c>
      <c r="D237" t="s">
        <v>0</v>
      </c>
      <c r="E237">
        <f t="shared" si="63"/>
        <v>3</v>
      </c>
      <c r="F237" t="str">
        <f t="shared" si="64"/>
        <v>['L', 'R', 'C']</v>
      </c>
      <c r="G237" t="s">
        <v>173</v>
      </c>
      <c r="H237">
        <v>12</v>
      </c>
      <c r="I237" s="2">
        <f t="shared" si="77"/>
        <v>26</v>
      </c>
      <c r="J237" s="2">
        <f t="shared" si="78"/>
        <v>44</v>
      </c>
      <c r="K237" s="2">
        <f t="shared" si="79"/>
        <v>18</v>
      </c>
      <c r="L237" s="2">
        <v>0</v>
      </c>
      <c r="M237" s="2" t="str">
        <f t="shared" si="67"/>
        <v>roster.append(</v>
      </c>
      <c r="N237" s="2" t="str">
        <f t="shared" si="65"/>
        <v>)</v>
      </c>
      <c r="O237" t="str">
        <f t="shared" si="66"/>
        <v>roster.append(Player(26, 44, 18, 0, 'M', ['L', 'R', 'C'], 'JONY -'))</v>
      </c>
    </row>
    <row r="238" spans="1:15">
      <c r="A238" t="s">
        <v>502</v>
      </c>
      <c r="B238">
        <v>0.6</v>
      </c>
      <c r="C238">
        <v>0.4</v>
      </c>
      <c r="D238" t="s">
        <v>0</v>
      </c>
      <c r="E238">
        <f t="shared" si="63"/>
        <v>3</v>
      </c>
      <c r="F238" t="str">
        <f t="shared" si="64"/>
        <v>['L', 'R', 'C']</v>
      </c>
      <c r="G238" t="s">
        <v>308</v>
      </c>
      <c r="H238">
        <v>6</v>
      </c>
      <c r="I238" s="2">
        <f t="shared" si="77"/>
        <v>13</v>
      </c>
      <c r="J238" s="2">
        <f t="shared" si="78"/>
        <v>22</v>
      </c>
      <c r="K238" s="2">
        <f t="shared" si="79"/>
        <v>9</v>
      </c>
      <c r="L238" s="2">
        <v>0</v>
      </c>
      <c r="M238" s="2" t="str">
        <f t="shared" si="67"/>
        <v>roster.append(</v>
      </c>
      <c r="N238" s="2" t="str">
        <f t="shared" si="65"/>
        <v>)</v>
      </c>
      <c r="O238" t="str">
        <f t="shared" si="66"/>
        <v>roster.append(Player(13, 22, 9, 0, 'M', ['L', 'R', 'C'], 'CATALDI Danilo'))</v>
      </c>
    </row>
    <row r="239" spans="1:15">
      <c r="A239" t="s">
        <v>502</v>
      </c>
      <c r="B239">
        <v>0.6</v>
      </c>
      <c r="C239">
        <v>0.4</v>
      </c>
      <c r="D239" t="s">
        <v>0</v>
      </c>
      <c r="E239">
        <f t="shared" si="63"/>
        <v>3</v>
      </c>
      <c r="F239" t="str">
        <f t="shared" si="64"/>
        <v>['L', 'R', 'C']</v>
      </c>
      <c r="G239" t="s">
        <v>350</v>
      </c>
      <c r="H239">
        <v>5</v>
      </c>
      <c r="I239" s="2">
        <f t="shared" si="77"/>
        <v>11</v>
      </c>
      <c r="J239" s="2">
        <f t="shared" si="78"/>
        <v>19</v>
      </c>
      <c r="K239" s="2">
        <f t="shared" si="79"/>
        <v>8</v>
      </c>
      <c r="L239" s="2">
        <v>0</v>
      </c>
      <c r="M239" s="2" t="str">
        <f t="shared" si="67"/>
        <v>roster.append(</v>
      </c>
      <c r="N239" s="2" t="str">
        <f t="shared" si="65"/>
        <v>)</v>
      </c>
      <c r="O239" t="str">
        <f t="shared" si="66"/>
        <v>roster.append(Player(11, 19, 8, 0, 'M', ['L', 'R', 'C'], 'BERISHA Valon'))</v>
      </c>
    </row>
    <row r="240" spans="1:15">
      <c r="A240" t="s">
        <v>502</v>
      </c>
      <c r="B240">
        <v>0.6</v>
      </c>
      <c r="C240">
        <v>0.4</v>
      </c>
      <c r="D240" t="s">
        <v>0</v>
      </c>
      <c r="E240">
        <f t="shared" si="63"/>
        <v>3</v>
      </c>
      <c r="F240" t="str">
        <f t="shared" si="64"/>
        <v>['L', 'R', 'C']</v>
      </c>
      <c r="G240" t="s">
        <v>428</v>
      </c>
      <c r="H240">
        <v>2</v>
      </c>
      <c r="I240" s="2">
        <f t="shared" si="77"/>
        <v>4</v>
      </c>
      <c r="J240" s="2">
        <f t="shared" si="78"/>
        <v>7</v>
      </c>
      <c r="K240" s="2">
        <f t="shared" si="79"/>
        <v>3</v>
      </c>
      <c r="L240" s="2">
        <v>0</v>
      </c>
      <c r="M240" s="2" t="str">
        <f t="shared" si="67"/>
        <v>roster.append(</v>
      </c>
      <c r="N240" s="2" t="str">
        <f t="shared" si="65"/>
        <v>)</v>
      </c>
      <c r="O240" t="str">
        <f t="shared" si="66"/>
        <v>roster.append(Player(4, 7, 3, 0, 'M', ['L', 'R', 'C'], 'ANDERSON Andre'))</v>
      </c>
    </row>
    <row r="241" spans="1:15">
      <c r="A241" t="s">
        <v>502</v>
      </c>
      <c r="B241">
        <v>0.6</v>
      </c>
      <c r="C241">
        <v>0.4</v>
      </c>
      <c r="D241" t="s">
        <v>520</v>
      </c>
      <c r="E241">
        <f t="shared" si="63"/>
        <v>4</v>
      </c>
      <c r="F241" t="str">
        <f t="shared" si="64"/>
        <v>['L', 'R', 'C']</v>
      </c>
      <c r="G241" t="s">
        <v>4</v>
      </c>
      <c r="H241">
        <v>39</v>
      </c>
      <c r="I241" s="2">
        <f>ROUND(H241/51*100,0)</f>
        <v>76</v>
      </c>
      <c r="J241" s="2">
        <f>ROUND(I241*B241,0)</f>
        <v>46</v>
      </c>
      <c r="K241" s="2">
        <f>ROUND(I241*C241,0)</f>
        <v>30</v>
      </c>
      <c r="L241" s="2">
        <v>0</v>
      </c>
      <c r="M241" s="2" t="str">
        <f t="shared" si="67"/>
        <v>roster.append(</v>
      </c>
      <c r="N241" s="2" t="str">
        <f t="shared" si="65"/>
        <v>)</v>
      </c>
      <c r="O241" t="str">
        <f t="shared" si="66"/>
        <v>roster.append(Player(76, 46, 30, 0, 'A', ['L', 'R', 'C'], 'IMMOBILE Ciro'))</v>
      </c>
    </row>
    <row r="242" spans="1:15">
      <c r="A242" t="s">
        <v>502</v>
      </c>
      <c r="B242">
        <v>0.6</v>
      </c>
      <c r="C242">
        <v>0.4</v>
      </c>
      <c r="D242" t="s">
        <v>520</v>
      </c>
      <c r="E242">
        <f t="shared" si="63"/>
        <v>4</v>
      </c>
      <c r="F242" t="str">
        <f t="shared" si="64"/>
        <v>['L', 'R', 'C']</v>
      </c>
      <c r="G242" t="s">
        <v>36</v>
      </c>
      <c r="H242">
        <v>23</v>
      </c>
      <c r="I242" s="2">
        <f>ROUND(H242/51*100,0)</f>
        <v>45</v>
      </c>
      <c r="J242" s="2">
        <f>ROUND(I242*B242,0)</f>
        <v>27</v>
      </c>
      <c r="K242" s="2">
        <f>ROUND(I242*C242,0)</f>
        <v>18</v>
      </c>
      <c r="L242" s="2">
        <v>0</v>
      </c>
      <c r="M242" s="2" t="str">
        <f t="shared" si="67"/>
        <v>roster.append(</v>
      </c>
      <c r="N242" s="2" t="str">
        <f t="shared" si="65"/>
        <v>)</v>
      </c>
      <c r="O242" t="str">
        <f t="shared" si="66"/>
        <v>roster.append(Player(45, 27, 18, 0, 'A', ['L', 'R', 'C'], 'CORREA Carlos Joaquin'))</v>
      </c>
    </row>
    <row r="243" spans="1:15">
      <c r="A243" t="s">
        <v>502</v>
      </c>
      <c r="B243">
        <v>0.6</v>
      </c>
      <c r="C243">
        <v>0.4</v>
      </c>
      <c r="D243" t="s">
        <v>520</v>
      </c>
      <c r="E243">
        <f t="shared" si="63"/>
        <v>4</v>
      </c>
      <c r="F243" t="str">
        <f t="shared" si="64"/>
        <v>['L', 'R', 'C']</v>
      </c>
      <c r="G243" t="s">
        <v>86</v>
      </c>
      <c r="H243">
        <v>16</v>
      </c>
      <c r="I243" s="2">
        <f>ROUND(H243/51*100,0)</f>
        <v>31</v>
      </c>
      <c r="J243" s="2">
        <f>ROUND(I243*B243,0)</f>
        <v>19</v>
      </c>
      <c r="K243" s="2">
        <f>ROUND(I243*C243,0)</f>
        <v>12</v>
      </c>
      <c r="L243" s="2">
        <v>0</v>
      </c>
      <c r="M243" s="2" t="str">
        <f t="shared" si="67"/>
        <v>roster.append(</v>
      </c>
      <c r="N243" s="2" t="str">
        <f t="shared" si="65"/>
        <v>)</v>
      </c>
      <c r="O243" t="str">
        <f t="shared" si="66"/>
        <v>roster.append(Player(31, 19, 12, 0, 'A', ['L', 'R', 'C'], 'CAICEDO Felipe'))</v>
      </c>
    </row>
    <row r="244" spans="1:15">
      <c r="A244" t="s">
        <v>502</v>
      </c>
      <c r="B244">
        <v>0.6</v>
      </c>
      <c r="C244">
        <v>0.4</v>
      </c>
      <c r="D244" t="s">
        <v>520</v>
      </c>
      <c r="E244">
        <f t="shared" si="63"/>
        <v>4</v>
      </c>
      <c r="F244" t="str">
        <f t="shared" si="64"/>
        <v>['L', 'R', 'C']</v>
      </c>
      <c r="G244" t="s">
        <v>483</v>
      </c>
      <c r="H244">
        <v>1</v>
      </c>
      <c r="I244" s="2">
        <f>ROUND(H244/51*100,0)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s="2" t="str">
        <f t="shared" si="67"/>
        <v>roster.append(</v>
      </c>
      <c r="N244" s="2" t="str">
        <f t="shared" si="65"/>
        <v>)</v>
      </c>
      <c r="O244" t="str">
        <f t="shared" si="66"/>
        <v>roster.append(Player(2, 1, 1, 0, 'A', ['L', 'R', 'C'], 'BOBBY Adekanye'))</v>
      </c>
    </row>
    <row r="245" spans="1:15">
      <c r="A245" t="s">
        <v>518</v>
      </c>
      <c r="B245">
        <v>0.4</v>
      </c>
      <c r="C245">
        <v>0.4</v>
      </c>
      <c r="D245" t="s">
        <v>561</v>
      </c>
      <c r="E245">
        <f t="shared" si="63"/>
        <v>1</v>
      </c>
      <c r="F245" t="str">
        <f t="shared" si="64"/>
        <v>''</v>
      </c>
      <c r="G245" t="s">
        <v>230</v>
      </c>
      <c r="H245">
        <v>9</v>
      </c>
      <c r="I245" s="2">
        <v>0</v>
      </c>
      <c r="J245" s="2">
        <f>ROUND(L245*C245,0)</f>
        <v>17</v>
      </c>
      <c r="K245" s="2">
        <f>ROUND(L245*B245,0)</f>
        <v>17</v>
      </c>
      <c r="L245" s="2">
        <f>ROUND(H245/21*100,0)</f>
        <v>43</v>
      </c>
      <c r="M245" s="2" t="str">
        <f t="shared" si="67"/>
        <v>roster = [</v>
      </c>
      <c r="N245" s="2" t="str">
        <f t="shared" si="65"/>
        <v>]</v>
      </c>
      <c r="O245" t="str">
        <f t="shared" si="66"/>
        <v>roster = [Player(0, 17, 17, 43, 'GK', '', 'GABRIEL Vasconcelos Ferreira')]</v>
      </c>
    </row>
    <row r="246" spans="1:15">
      <c r="A246" t="s">
        <v>518</v>
      </c>
      <c r="B246">
        <v>0.4</v>
      </c>
      <c r="C246">
        <v>0.4</v>
      </c>
      <c r="D246" t="s">
        <v>561</v>
      </c>
      <c r="E246">
        <f t="shared" si="63"/>
        <v>1</v>
      </c>
      <c r="F246" t="str">
        <f t="shared" si="64"/>
        <v>''</v>
      </c>
      <c r="G246" t="s">
        <v>450</v>
      </c>
      <c r="H246">
        <v>1</v>
      </c>
      <c r="I246" s="2">
        <v>0</v>
      </c>
      <c r="J246" s="2">
        <f>ROUND(L246*C246,0)</f>
        <v>2</v>
      </c>
      <c r="K246" s="2">
        <f>ROUND(L246*B246,0)</f>
        <v>2</v>
      </c>
      <c r="L246" s="2">
        <f>ROUND(H246/21*100,0)</f>
        <v>5</v>
      </c>
      <c r="M246" s="2" t="str">
        <f t="shared" si="67"/>
        <v>roster.append(</v>
      </c>
      <c r="N246" s="2" t="str">
        <f t="shared" si="65"/>
        <v>)</v>
      </c>
      <c r="O246" t="str">
        <f t="shared" si="66"/>
        <v>roster.append(Player(0, 2, 2, 5, 'GK', '', 'VIGORITO Mauro'))</v>
      </c>
    </row>
    <row r="247" spans="1:15">
      <c r="A247" t="s">
        <v>518</v>
      </c>
      <c r="B247">
        <v>0.4</v>
      </c>
      <c r="C247">
        <v>0.4</v>
      </c>
      <c r="D247" t="s">
        <v>561</v>
      </c>
      <c r="E247">
        <f t="shared" si="63"/>
        <v>1</v>
      </c>
      <c r="F247" t="str">
        <f t="shared" si="64"/>
        <v>''</v>
      </c>
      <c r="G247" t="s">
        <v>493</v>
      </c>
      <c r="H247">
        <v>1</v>
      </c>
      <c r="I247" s="2">
        <v>0</v>
      </c>
      <c r="J247" s="2">
        <f>ROUND(L247*C247,0)</f>
        <v>2</v>
      </c>
      <c r="K247" s="2">
        <f>ROUND(L247*B247,0)</f>
        <v>2</v>
      </c>
      <c r="L247" s="2">
        <f>ROUND(H247/21*100,0)</f>
        <v>5</v>
      </c>
      <c r="M247" s="2" t="str">
        <f t="shared" si="67"/>
        <v>roster.append(</v>
      </c>
      <c r="N247" s="2" t="str">
        <f t="shared" si="65"/>
        <v>)</v>
      </c>
      <c r="O247" t="str">
        <f t="shared" si="66"/>
        <v>roster.append(Player(0, 2, 2, 5, 'GK', '', 'BLEVE Marco'))</v>
      </c>
    </row>
    <row r="248" spans="1:15">
      <c r="A248" t="s">
        <v>518</v>
      </c>
      <c r="B248">
        <v>0.4</v>
      </c>
      <c r="C248">
        <v>0.4</v>
      </c>
      <c r="D248" t="s">
        <v>521</v>
      </c>
      <c r="E248">
        <f t="shared" si="63"/>
        <v>2</v>
      </c>
      <c r="F248" t="str">
        <f t="shared" si="64"/>
        <v>['L', 'R', 'C']</v>
      </c>
      <c r="G248" t="s">
        <v>295</v>
      </c>
      <c r="H248">
        <v>7</v>
      </c>
      <c r="I248" s="2">
        <f t="shared" ref="I248:I259" si="80">ROUND(K248*C248,0)</f>
        <v>10</v>
      </c>
      <c r="J248" s="2">
        <f t="shared" ref="J248:J259" si="81">ROUND(K248*B248,0)</f>
        <v>10</v>
      </c>
      <c r="K248" s="2">
        <f t="shared" ref="K248:K259" si="82">ROUND(H248/28*100,0)</f>
        <v>25</v>
      </c>
      <c r="L248" s="2">
        <v>0</v>
      </c>
      <c r="M248" s="2" t="str">
        <f t="shared" si="67"/>
        <v>roster.append(</v>
      </c>
      <c r="N248" s="2" t="str">
        <f t="shared" si="65"/>
        <v>)</v>
      </c>
      <c r="O248" t="str">
        <f t="shared" si="66"/>
        <v>roster.append(Player(10, 10, 25, 0, 'D', ['L', 'R', 'C'], 'LUCIONI Fabio'))</v>
      </c>
    </row>
    <row r="249" spans="1:15">
      <c r="A249" t="s">
        <v>518</v>
      </c>
      <c r="B249">
        <v>0.4</v>
      </c>
      <c r="C249">
        <v>0.4</v>
      </c>
      <c r="D249" t="s">
        <v>521</v>
      </c>
      <c r="E249">
        <f t="shared" si="63"/>
        <v>2</v>
      </c>
      <c r="F249" t="str">
        <f t="shared" si="64"/>
        <v>['L', 'R', 'C']</v>
      </c>
      <c r="G249" t="s">
        <v>325</v>
      </c>
      <c r="H249">
        <v>6</v>
      </c>
      <c r="I249" s="2">
        <f t="shared" si="80"/>
        <v>8</v>
      </c>
      <c r="J249" s="2">
        <f t="shared" si="81"/>
        <v>8</v>
      </c>
      <c r="K249" s="2">
        <f t="shared" si="82"/>
        <v>21</v>
      </c>
      <c r="L249" s="2">
        <v>0</v>
      </c>
      <c r="M249" s="2" t="str">
        <f t="shared" si="67"/>
        <v>roster.append(</v>
      </c>
      <c r="N249" s="2" t="str">
        <f t="shared" si="65"/>
        <v>)</v>
      </c>
      <c r="O249" t="str">
        <f t="shared" si="66"/>
        <v>roster.append(Player(8, 8, 21, 0, 'D', ['L', 'R', 'C'], 'BENZAR Romario'))</v>
      </c>
    </row>
    <row r="250" spans="1:15">
      <c r="A250" t="s">
        <v>518</v>
      </c>
      <c r="B250">
        <v>0.4</v>
      </c>
      <c r="C250">
        <v>0.4</v>
      </c>
      <c r="D250" t="s">
        <v>521</v>
      </c>
      <c r="E250">
        <f t="shared" si="63"/>
        <v>2</v>
      </c>
      <c r="F250" t="str">
        <f t="shared" si="64"/>
        <v>['L', 'R', 'C']</v>
      </c>
      <c r="G250" t="s">
        <v>335</v>
      </c>
      <c r="H250">
        <v>5</v>
      </c>
      <c r="I250" s="2">
        <f t="shared" si="80"/>
        <v>7</v>
      </c>
      <c r="J250" s="2">
        <f t="shared" si="81"/>
        <v>7</v>
      </c>
      <c r="K250" s="2">
        <f t="shared" si="82"/>
        <v>18</v>
      </c>
      <c r="L250" s="2">
        <v>0</v>
      </c>
      <c r="M250" s="2" t="str">
        <f t="shared" si="67"/>
        <v>roster.append(</v>
      </c>
      <c r="N250" s="2" t="str">
        <f t="shared" si="65"/>
        <v>)</v>
      </c>
      <c r="O250" t="str">
        <f t="shared" si="66"/>
        <v>roster.append(Player(7, 7, 18, 0, 'D', ['L', 'R', 'C'], 'CALDERONI Marco'))</v>
      </c>
    </row>
    <row r="251" spans="1:15">
      <c r="A251" t="s">
        <v>518</v>
      </c>
      <c r="B251">
        <v>0.4</v>
      </c>
      <c r="C251">
        <v>0.4</v>
      </c>
      <c r="D251" t="s">
        <v>521</v>
      </c>
      <c r="E251">
        <f t="shared" si="63"/>
        <v>2</v>
      </c>
      <c r="F251" t="str">
        <f t="shared" si="64"/>
        <v>['L', 'R', 'C']</v>
      </c>
      <c r="G251" t="s">
        <v>619</v>
      </c>
      <c r="H251">
        <v>5</v>
      </c>
      <c r="I251" s="2">
        <f t="shared" si="80"/>
        <v>7</v>
      </c>
      <c r="J251" s="2">
        <f t="shared" si="81"/>
        <v>7</v>
      </c>
      <c r="K251" s="2">
        <f t="shared" si="82"/>
        <v>18</v>
      </c>
      <c r="L251" s="2">
        <v>0</v>
      </c>
      <c r="M251" s="2" t="str">
        <f t="shared" si="67"/>
        <v>roster.append(</v>
      </c>
      <c r="N251" s="2" t="str">
        <f t="shared" si="65"/>
        <v>)</v>
      </c>
      <c r="O251" t="str">
        <f t="shared" si="66"/>
        <v>roster.append(Player(7, 7, 18, 0, 'D', ['L', 'R', 'C'], 'DELL''ORCO Christian'))</v>
      </c>
    </row>
    <row r="252" spans="1:15">
      <c r="A252" t="s">
        <v>518</v>
      </c>
      <c r="B252">
        <v>0.4</v>
      </c>
      <c r="C252">
        <v>0.4</v>
      </c>
      <c r="D252" t="s">
        <v>521</v>
      </c>
      <c r="E252">
        <f t="shared" si="63"/>
        <v>2</v>
      </c>
      <c r="F252" t="str">
        <f t="shared" si="64"/>
        <v>['L', 'R', 'C']</v>
      </c>
      <c r="G252" t="s">
        <v>368</v>
      </c>
      <c r="H252">
        <v>4</v>
      </c>
      <c r="I252" s="2">
        <f t="shared" si="80"/>
        <v>6</v>
      </c>
      <c r="J252" s="2">
        <f t="shared" si="81"/>
        <v>6</v>
      </c>
      <c r="K252" s="2">
        <f t="shared" si="82"/>
        <v>14</v>
      </c>
      <c r="L252" s="2">
        <v>0</v>
      </c>
      <c r="M252" s="2" t="str">
        <f t="shared" si="67"/>
        <v>roster.append(</v>
      </c>
      <c r="N252" s="2" t="str">
        <f t="shared" si="65"/>
        <v>)</v>
      </c>
      <c r="O252" t="str">
        <f t="shared" si="66"/>
        <v>roster.append(Player(6, 6, 14, 0, 'D', ['L', 'R', 'C'], 'ROSSETTINI Luca'))</v>
      </c>
    </row>
    <row r="253" spans="1:15">
      <c r="A253" t="s">
        <v>518</v>
      </c>
      <c r="B253">
        <v>0.4</v>
      </c>
      <c r="C253">
        <v>0.4</v>
      </c>
      <c r="D253" t="s">
        <v>521</v>
      </c>
      <c r="E253">
        <f t="shared" si="63"/>
        <v>2</v>
      </c>
      <c r="F253" t="str">
        <f t="shared" si="64"/>
        <v>['L', 'R', 'C']</v>
      </c>
      <c r="G253" t="s">
        <v>371</v>
      </c>
      <c r="H253">
        <v>4</v>
      </c>
      <c r="I253" s="2">
        <f t="shared" si="80"/>
        <v>6</v>
      </c>
      <c r="J253" s="2">
        <f t="shared" si="81"/>
        <v>6</v>
      </c>
      <c r="K253" s="2">
        <f t="shared" si="82"/>
        <v>14</v>
      </c>
      <c r="L253" s="2">
        <v>0</v>
      </c>
      <c r="M253" s="2" t="str">
        <f t="shared" si="67"/>
        <v>roster.append(</v>
      </c>
      <c r="N253" s="2" t="str">
        <f t="shared" si="65"/>
        <v>)</v>
      </c>
      <c r="O253" t="str">
        <f t="shared" si="66"/>
        <v>roster.append(Player(6, 6, 14, 0, 'D', ['L', 'R', 'C'], 'MECCARIELLO Biagio'))</v>
      </c>
    </row>
    <row r="254" spans="1:15">
      <c r="A254" t="s">
        <v>518</v>
      </c>
      <c r="B254">
        <v>0.4</v>
      </c>
      <c r="C254">
        <v>0.4</v>
      </c>
      <c r="D254" t="s">
        <v>521</v>
      </c>
      <c r="E254">
        <f t="shared" si="63"/>
        <v>2</v>
      </c>
      <c r="F254" t="str">
        <f t="shared" si="64"/>
        <v>['L', 'R', 'C']</v>
      </c>
      <c r="G254" t="s">
        <v>385</v>
      </c>
      <c r="H254">
        <v>4</v>
      </c>
      <c r="I254" s="2">
        <f t="shared" si="80"/>
        <v>6</v>
      </c>
      <c r="J254" s="2">
        <f t="shared" si="81"/>
        <v>6</v>
      </c>
      <c r="K254" s="2">
        <f t="shared" si="82"/>
        <v>14</v>
      </c>
      <c r="L254" s="2">
        <v>0</v>
      </c>
      <c r="M254" s="2" t="str">
        <f t="shared" si="67"/>
        <v>roster.append(</v>
      </c>
      <c r="N254" s="2" t="str">
        <f t="shared" si="65"/>
        <v>)</v>
      </c>
      <c r="O254" t="str">
        <f t="shared" si="66"/>
        <v>roster.append(Player(6, 6, 14, 0, 'D', ['L', 'R', 'C'], 'VERA Brayan'))</v>
      </c>
    </row>
    <row r="255" spans="1:15">
      <c r="A255" t="s">
        <v>518</v>
      </c>
      <c r="B255">
        <v>0.4</v>
      </c>
      <c r="C255">
        <v>0.4</v>
      </c>
      <c r="D255" t="s">
        <v>521</v>
      </c>
      <c r="E255">
        <f t="shared" si="63"/>
        <v>2</v>
      </c>
      <c r="F255" t="str">
        <f t="shared" si="64"/>
        <v>['L', 'R', 'C']</v>
      </c>
      <c r="G255" t="s">
        <v>348</v>
      </c>
      <c r="H255">
        <v>4</v>
      </c>
      <c r="I255" s="2">
        <f t="shared" si="80"/>
        <v>6</v>
      </c>
      <c r="J255" s="2">
        <f t="shared" si="81"/>
        <v>6</v>
      </c>
      <c r="K255" s="2">
        <f t="shared" si="82"/>
        <v>14</v>
      </c>
      <c r="L255" s="2">
        <v>0</v>
      </c>
      <c r="M255" s="2" t="str">
        <f t="shared" si="67"/>
        <v>roster.append(</v>
      </c>
      <c r="N255" s="2" t="str">
        <f t="shared" si="65"/>
        <v>)</v>
      </c>
      <c r="O255" t="str">
        <f t="shared" si="66"/>
        <v>roster.append(Player(6, 6, 14, 0, 'D', ['L', 'R', 'C'], 'RISPOLI Andrea'))</v>
      </c>
    </row>
    <row r="256" spans="1:15">
      <c r="A256" t="s">
        <v>518</v>
      </c>
      <c r="B256">
        <v>0.4</v>
      </c>
      <c r="C256">
        <v>0.4</v>
      </c>
      <c r="D256" t="s">
        <v>521</v>
      </c>
      <c r="E256">
        <f t="shared" si="63"/>
        <v>2</v>
      </c>
      <c r="F256" t="str">
        <f t="shared" si="64"/>
        <v>['L', 'R', 'C']</v>
      </c>
      <c r="G256" t="s">
        <v>410</v>
      </c>
      <c r="H256">
        <v>3</v>
      </c>
      <c r="I256" s="2">
        <f t="shared" si="80"/>
        <v>4</v>
      </c>
      <c r="J256" s="2">
        <f t="shared" si="81"/>
        <v>4</v>
      </c>
      <c r="K256" s="2">
        <f t="shared" si="82"/>
        <v>11</v>
      </c>
      <c r="L256" s="2">
        <v>0</v>
      </c>
      <c r="M256" s="2" t="str">
        <f t="shared" si="67"/>
        <v>roster.append(</v>
      </c>
      <c r="N256" s="2" t="str">
        <f t="shared" si="65"/>
        <v>)</v>
      </c>
      <c r="O256" t="str">
        <f t="shared" si="66"/>
        <v>roster.append(Player(4, 4, 11, 0, 'D', ['L', 'R', 'C'], 'FIAMOZZI Riccardo'))</v>
      </c>
    </row>
    <row r="257" spans="1:15">
      <c r="A257" t="s">
        <v>518</v>
      </c>
      <c r="B257">
        <v>0.4</v>
      </c>
      <c r="C257">
        <v>0.4</v>
      </c>
      <c r="D257" t="s">
        <v>521</v>
      </c>
      <c r="E257">
        <f t="shared" si="63"/>
        <v>2</v>
      </c>
      <c r="F257" t="str">
        <f t="shared" si="64"/>
        <v>['L', 'R', 'C']</v>
      </c>
      <c r="G257" t="s">
        <v>479</v>
      </c>
      <c r="H257">
        <v>1</v>
      </c>
      <c r="I257" s="2">
        <f t="shared" si="80"/>
        <v>2</v>
      </c>
      <c r="J257" s="2">
        <f t="shared" si="81"/>
        <v>2</v>
      </c>
      <c r="K257" s="2">
        <f t="shared" si="82"/>
        <v>4</v>
      </c>
      <c r="L257" s="2">
        <v>0</v>
      </c>
      <c r="M257" s="2" t="str">
        <f t="shared" si="67"/>
        <v>roster.append(</v>
      </c>
      <c r="N257" s="2" t="str">
        <f t="shared" si="65"/>
        <v>)</v>
      </c>
      <c r="O257" t="str">
        <f t="shared" si="66"/>
        <v>roster.append(Player(2, 2, 4, 0, 'D', ['L', 'R', 'C'], 'GALLO Antonino'))</v>
      </c>
    </row>
    <row r="258" spans="1:15">
      <c r="A258" t="s">
        <v>518</v>
      </c>
      <c r="B258">
        <v>0.4</v>
      </c>
      <c r="C258">
        <v>0.4</v>
      </c>
      <c r="D258" t="s">
        <v>521</v>
      </c>
      <c r="E258">
        <f t="shared" si="63"/>
        <v>2</v>
      </c>
      <c r="F258" t="str">
        <f t="shared" si="64"/>
        <v>['L', 'R', 'C']</v>
      </c>
      <c r="G258" t="s">
        <v>526</v>
      </c>
      <c r="H258">
        <v>1</v>
      </c>
      <c r="I258" s="2">
        <f t="shared" si="80"/>
        <v>2</v>
      </c>
      <c r="J258" s="2">
        <f t="shared" si="81"/>
        <v>2</v>
      </c>
      <c r="K258" s="2">
        <f t="shared" si="82"/>
        <v>4</v>
      </c>
      <c r="L258" s="2">
        <v>0</v>
      </c>
      <c r="M258" s="2" t="str">
        <f t="shared" si="67"/>
        <v>roster.append(</v>
      </c>
      <c r="N258" s="2" t="str">
        <f t="shared" si="65"/>
        <v>)</v>
      </c>
      <c r="O258" t="str">
        <f t="shared" si="66"/>
        <v>roster.append(Player(2, 2, 4, 0, 'D', ['L', 'R', 'C'], 'DUMANCIC Luka'))</v>
      </c>
    </row>
    <row r="259" spans="1:15">
      <c r="A259" t="s">
        <v>518</v>
      </c>
      <c r="B259">
        <v>0.4</v>
      </c>
      <c r="C259">
        <v>0.4</v>
      </c>
      <c r="D259" t="s">
        <v>521</v>
      </c>
      <c r="E259">
        <f t="shared" ref="E259:E322" si="83">IF(D259="GK",1,IF(D259="D",2,IF(D259="M",3,4)))</f>
        <v>2</v>
      </c>
      <c r="F259" t="str">
        <f t="shared" ref="F259:F322" si="84">IF(D259="GK","''","['L', 'R', 'C']")</f>
        <v>['L', 'R', 'C']</v>
      </c>
      <c r="G259" t="s">
        <v>466</v>
      </c>
      <c r="H259">
        <v>1</v>
      </c>
      <c r="I259" s="2">
        <f t="shared" si="80"/>
        <v>2</v>
      </c>
      <c r="J259" s="2">
        <f t="shared" si="81"/>
        <v>2</v>
      </c>
      <c r="K259" s="2">
        <f t="shared" si="82"/>
        <v>4</v>
      </c>
      <c r="L259" s="2">
        <v>0</v>
      </c>
      <c r="M259" s="2" t="str">
        <f t="shared" si="67"/>
        <v>roster.append(</v>
      </c>
      <c r="N259" s="2" t="str">
        <f t="shared" ref="N259:N322" si="85">IF(A259&lt;&gt;A258,"]",")")</f>
        <v>)</v>
      </c>
      <c r="O259" t="str">
        <f t="shared" ref="O259:O322" si="86">CONCATENATE(M259,"Player(",I259,", ",J259,", ",K259,", ",L259,", ","'",D259,"', ",F259,", '",G259,"')",N259)</f>
        <v>roster.append(Player(2, 2, 4, 0, 'D', ['L', 'R', 'C'], 'RICCARDI Davide'))</v>
      </c>
    </row>
    <row r="260" spans="1:15">
      <c r="A260" t="s">
        <v>518</v>
      </c>
      <c r="B260">
        <v>0.4</v>
      </c>
      <c r="C260">
        <v>0.4</v>
      </c>
      <c r="D260" t="s">
        <v>0</v>
      </c>
      <c r="E260">
        <f t="shared" si="83"/>
        <v>3</v>
      </c>
      <c r="F260" t="str">
        <f t="shared" si="84"/>
        <v>['L', 'R', 'C']</v>
      </c>
      <c r="G260" t="s">
        <v>147</v>
      </c>
      <c r="H260">
        <v>13</v>
      </c>
      <c r="I260" s="2">
        <f t="shared" ref="I260:I266" si="87">ROUND(J260*B260,0)</f>
        <v>19</v>
      </c>
      <c r="J260" s="2">
        <f t="shared" ref="J260:J266" si="88">ROUND(H260/27*100,0)</f>
        <v>48</v>
      </c>
      <c r="K260" s="2">
        <f t="shared" ref="K260:K266" si="89">ROUND(J260*C260,0)</f>
        <v>19</v>
      </c>
      <c r="L260" s="2">
        <v>0</v>
      </c>
      <c r="M260" s="2" t="str">
        <f t="shared" ref="M260:M323" si="90">IF(A260&lt;&gt;A259,"roster = [","roster.append(")</f>
        <v>roster.append(</v>
      </c>
      <c r="N260" s="2" t="str">
        <f t="shared" si="85"/>
        <v>)</v>
      </c>
      <c r="O260" t="str">
        <f t="shared" si="86"/>
        <v>roster.append(Player(19, 48, 19, 0, 'M', ['L', 'R', 'C'], 'MANCOSU Marco'))</v>
      </c>
    </row>
    <row r="261" spans="1:15">
      <c r="A261" t="s">
        <v>518</v>
      </c>
      <c r="B261">
        <v>0.4</v>
      </c>
      <c r="C261">
        <v>0.4</v>
      </c>
      <c r="D261" t="s">
        <v>0</v>
      </c>
      <c r="E261">
        <f t="shared" si="83"/>
        <v>3</v>
      </c>
      <c r="F261" t="str">
        <f t="shared" si="84"/>
        <v>['L', 'R', 'C']</v>
      </c>
      <c r="G261" t="s">
        <v>198</v>
      </c>
      <c r="H261">
        <v>10</v>
      </c>
      <c r="I261" s="2">
        <f t="shared" si="87"/>
        <v>15</v>
      </c>
      <c r="J261" s="2">
        <f t="shared" si="88"/>
        <v>37</v>
      </c>
      <c r="K261" s="2">
        <f t="shared" si="89"/>
        <v>15</v>
      </c>
      <c r="L261" s="2">
        <v>0</v>
      </c>
      <c r="M261" s="2" t="str">
        <f t="shared" si="90"/>
        <v>roster.append(</v>
      </c>
      <c r="N261" s="2" t="str">
        <f t="shared" si="85"/>
        <v>)</v>
      </c>
      <c r="O261" t="str">
        <f t="shared" si="86"/>
        <v>roster.append(Player(15, 37, 15, 0, 'M', ['L', 'R', 'C'], 'SHAKHOV Evgen'))</v>
      </c>
    </row>
    <row r="262" spans="1:15">
      <c r="A262" t="s">
        <v>518</v>
      </c>
      <c r="B262">
        <v>0.4</v>
      </c>
      <c r="C262">
        <v>0.4</v>
      </c>
      <c r="D262" t="s">
        <v>0</v>
      </c>
      <c r="E262">
        <f t="shared" si="83"/>
        <v>3</v>
      </c>
      <c r="F262" t="str">
        <f t="shared" si="84"/>
        <v>['L', 'R', 'C']</v>
      </c>
      <c r="G262" t="s">
        <v>543</v>
      </c>
      <c r="H262">
        <v>8</v>
      </c>
      <c r="I262" s="2">
        <f t="shared" si="87"/>
        <v>12</v>
      </c>
      <c r="J262" s="2">
        <f t="shared" si="88"/>
        <v>30</v>
      </c>
      <c r="K262" s="2">
        <f t="shared" si="89"/>
        <v>12</v>
      </c>
      <c r="L262" s="2">
        <v>0</v>
      </c>
      <c r="M262" s="2" t="str">
        <f t="shared" si="90"/>
        <v>roster.append(</v>
      </c>
      <c r="N262" s="2" t="str">
        <f t="shared" si="85"/>
        <v>)</v>
      </c>
      <c r="O262" t="str">
        <f t="shared" si="86"/>
        <v>roster.append(Player(12, 30, 12, 0, 'M', ['L', 'R', 'C'], 'IMBULA Giannelli'))</v>
      </c>
    </row>
    <row r="263" spans="1:15">
      <c r="A263" t="s">
        <v>518</v>
      </c>
      <c r="B263">
        <v>0.4</v>
      </c>
      <c r="C263">
        <v>0.4</v>
      </c>
      <c r="D263" t="s">
        <v>0</v>
      </c>
      <c r="E263">
        <f t="shared" si="83"/>
        <v>3</v>
      </c>
      <c r="F263" t="str">
        <f t="shared" si="84"/>
        <v>['L', 'R', 'C']</v>
      </c>
      <c r="G263" t="s">
        <v>290</v>
      </c>
      <c r="H263">
        <v>7</v>
      </c>
      <c r="I263" s="2">
        <f t="shared" si="87"/>
        <v>10</v>
      </c>
      <c r="J263" s="2">
        <f t="shared" si="88"/>
        <v>26</v>
      </c>
      <c r="K263" s="2">
        <f t="shared" si="89"/>
        <v>10</v>
      </c>
      <c r="L263" s="2">
        <v>0</v>
      </c>
      <c r="M263" s="2" t="str">
        <f t="shared" si="90"/>
        <v>roster.append(</v>
      </c>
      <c r="N263" s="2" t="str">
        <f t="shared" si="85"/>
        <v>)</v>
      </c>
      <c r="O263" t="str">
        <f t="shared" si="86"/>
        <v>roster.append(Player(10, 26, 10, 0, 'M', ['L', 'R', 'C'], 'TACHTSIDIS Panagiotis'))</v>
      </c>
    </row>
    <row r="264" spans="1:15">
      <c r="A264" t="s">
        <v>518</v>
      </c>
      <c r="B264">
        <v>0.4</v>
      </c>
      <c r="C264">
        <v>0.4</v>
      </c>
      <c r="D264" t="s">
        <v>0</v>
      </c>
      <c r="E264">
        <f t="shared" si="83"/>
        <v>3</v>
      </c>
      <c r="F264" t="str">
        <f t="shared" si="84"/>
        <v>['L', 'R', 'C']</v>
      </c>
      <c r="G264" t="s">
        <v>315</v>
      </c>
      <c r="H264">
        <v>6</v>
      </c>
      <c r="I264" s="2">
        <f t="shared" si="87"/>
        <v>9</v>
      </c>
      <c r="J264" s="2">
        <f t="shared" si="88"/>
        <v>22</v>
      </c>
      <c r="K264" s="2">
        <f t="shared" si="89"/>
        <v>9</v>
      </c>
      <c r="L264" s="2">
        <v>0</v>
      </c>
      <c r="M264" s="2" t="str">
        <f t="shared" si="90"/>
        <v>roster.append(</v>
      </c>
      <c r="N264" s="2" t="str">
        <f t="shared" si="85"/>
        <v>)</v>
      </c>
      <c r="O264" t="str">
        <f t="shared" si="86"/>
        <v>roster.append(Player(9, 22, 9, 0, 'M', ['L', 'R', 'C'], 'TABANELLI Andrea'))</v>
      </c>
    </row>
    <row r="265" spans="1:15">
      <c r="A265" t="s">
        <v>518</v>
      </c>
      <c r="B265">
        <v>0.4</v>
      </c>
      <c r="C265">
        <v>0.4</v>
      </c>
      <c r="D265" t="s">
        <v>0</v>
      </c>
      <c r="E265">
        <f t="shared" si="83"/>
        <v>3</v>
      </c>
      <c r="F265" t="str">
        <f t="shared" si="84"/>
        <v>['L', 'R', 'C']</v>
      </c>
      <c r="G265" t="s">
        <v>306</v>
      </c>
      <c r="H265">
        <v>6</v>
      </c>
      <c r="I265" s="2">
        <f t="shared" si="87"/>
        <v>9</v>
      </c>
      <c r="J265" s="2">
        <f t="shared" si="88"/>
        <v>22</v>
      </c>
      <c r="K265" s="2">
        <f t="shared" si="89"/>
        <v>9</v>
      </c>
      <c r="L265" s="2">
        <v>0</v>
      </c>
      <c r="M265" s="2" t="str">
        <f t="shared" si="90"/>
        <v>roster.append(</v>
      </c>
      <c r="N265" s="2" t="str">
        <f t="shared" si="85"/>
        <v>)</v>
      </c>
      <c r="O265" t="str">
        <f t="shared" si="86"/>
        <v>roster.append(Player(9, 22, 9, 0, 'M', ['L', 'R', 'C'], 'PETRICCIONE Jacopo'))</v>
      </c>
    </row>
    <row r="266" spans="1:15">
      <c r="A266" t="s">
        <v>518</v>
      </c>
      <c r="B266">
        <v>0.4</v>
      </c>
      <c r="C266">
        <v>0.4</v>
      </c>
      <c r="D266" t="s">
        <v>0</v>
      </c>
      <c r="E266">
        <f t="shared" si="83"/>
        <v>3</v>
      </c>
      <c r="F266" t="str">
        <f t="shared" si="84"/>
        <v>['L', 'R', 'C']</v>
      </c>
      <c r="G266" t="s">
        <v>396</v>
      </c>
      <c r="H266">
        <v>4</v>
      </c>
      <c r="I266" s="2">
        <f t="shared" si="87"/>
        <v>6</v>
      </c>
      <c r="J266" s="2">
        <f t="shared" si="88"/>
        <v>15</v>
      </c>
      <c r="K266" s="2">
        <f t="shared" si="89"/>
        <v>6</v>
      </c>
      <c r="L266" s="2">
        <v>0</v>
      </c>
      <c r="M266" s="2" t="str">
        <f t="shared" si="90"/>
        <v>roster.append(</v>
      </c>
      <c r="N266" s="2" t="str">
        <f t="shared" si="85"/>
        <v>)</v>
      </c>
      <c r="O266" t="str">
        <f t="shared" si="86"/>
        <v>roster.append(Player(6, 15, 6, 0, 'M', ['L', 'R', 'C'], 'MAJER Zan'))</v>
      </c>
    </row>
    <row r="267" spans="1:15">
      <c r="A267" t="s">
        <v>518</v>
      </c>
      <c r="B267">
        <v>0.4</v>
      </c>
      <c r="C267">
        <v>0.4</v>
      </c>
      <c r="D267" t="s">
        <v>520</v>
      </c>
      <c r="E267">
        <f t="shared" si="83"/>
        <v>4</v>
      </c>
      <c r="F267" t="str">
        <f t="shared" si="84"/>
        <v>['L', 'R', 'C']</v>
      </c>
      <c r="G267" t="s">
        <v>192</v>
      </c>
      <c r="H267">
        <v>15</v>
      </c>
      <c r="I267" s="2">
        <f t="shared" ref="I267:I273" si="91">ROUND(H267/51*100,0)</f>
        <v>29</v>
      </c>
      <c r="J267" s="2">
        <f t="shared" ref="J267:J273" si="92">ROUND(I267*B267,0)</f>
        <v>12</v>
      </c>
      <c r="K267" s="2">
        <f t="shared" ref="K267:K273" si="93">ROUND(I267*C267,0)</f>
        <v>12</v>
      </c>
      <c r="L267" s="2">
        <v>0</v>
      </c>
      <c r="M267" s="2" t="str">
        <f t="shared" si="90"/>
        <v>roster.append(</v>
      </c>
      <c r="N267" s="2" t="str">
        <f t="shared" si="85"/>
        <v>)</v>
      </c>
      <c r="O267" t="str">
        <f t="shared" si="86"/>
        <v>roster.append(Player(29, 12, 12, 0, 'A', ['L', 'R', 'C'], 'BABACAR Khouma El'))</v>
      </c>
    </row>
    <row r="268" spans="1:15">
      <c r="A268" t="s">
        <v>518</v>
      </c>
      <c r="B268">
        <v>0.4</v>
      </c>
      <c r="C268">
        <v>0.4</v>
      </c>
      <c r="D268" t="s">
        <v>520</v>
      </c>
      <c r="E268">
        <f t="shared" si="83"/>
        <v>4</v>
      </c>
      <c r="F268" t="str">
        <f t="shared" si="84"/>
        <v>['L', 'R', 'C']</v>
      </c>
      <c r="G268" t="s">
        <v>98</v>
      </c>
      <c r="H268">
        <v>13</v>
      </c>
      <c r="I268" s="2">
        <f t="shared" si="91"/>
        <v>25</v>
      </c>
      <c r="J268" s="2">
        <f t="shared" si="92"/>
        <v>10</v>
      </c>
      <c r="K268" s="2">
        <f t="shared" si="93"/>
        <v>10</v>
      </c>
      <c r="L268" s="2">
        <v>0</v>
      </c>
      <c r="M268" s="2" t="str">
        <f t="shared" si="90"/>
        <v>roster.append(</v>
      </c>
      <c r="N268" s="2" t="str">
        <f t="shared" si="85"/>
        <v>)</v>
      </c>
      <c r="O268" t="str">
        <f t="shared" si="86"/>
        <v>roster.append(Player(25, 10, 10, 0, 'A', ['L', 'R', 'C'], 'FARIAS Diego'))</v>
      </c>
    </row>
    <row r="269" spans="1:15">
      <c r="A269" t="s">
        <v>518</v>
      </c>
      <c r="B269">
        <v>0.4</v>
      </c>
      <c r="C269">
        <v>0.4</v>
      </c>
      <c r="D269" t="s">
        <v>520</v>
      </c>
      <c r="E269">
        <f t="shared" si="83"/>
        <v>4</v>
      </c>
      <c r="F269" t="str">
        <f t="shared" si="84"/>
        <v>['L', 'R', 'C']</v>
      </c>
      <c r="G269" t="s">
        <v>112</v>
      </c>
      <c r="H269">
        <v>13</v>
      </c>
      <c r="I269" s="2">
        <f t="shared" si="91"/>
        <v>25</v>
      </c>
      <c r="J269" s="2">
        <f t="shared" si="92"/>
        <v>10</v>
      </c>
      <c r="K269" s="2">
        <f t="shared" si="93"/>
        <v>10</v>
      </c>
      <c r="L269" s="2">
        <v>0</v>
      </c>
      <c r="M269" s="2" t="str">
        <f t="shared" si="90"/>
        <v>roster.append(</v>
      </c>
      <c r="N269" s="2" t="str">
        <f t="shared" si="85"/>
        <v>)</v>
      </c>
      <c r="O269" t="str">
        <f t="shared" si="86"/>
        <v>roster.append(Player(25, 10, 10, 0, 'A', ['L', 'R', 'C'], 'LA MANTIA Andrea'))</v>
      </c>
    </row>
    <row r="270" spans="1:15">
      <c r="A270" t="s">
        <v>518</v>
      </c>
      <c r="B270">
        <v>0.4</v>
      </c>
      <c r="C270">
        <v>0.4</v>
      </c>
      <c r="D270" t="s">
        <v>520</v>
      </c>
      <c r="E270">
        <f t="shared" si="83"/>
        <v>4</v>
      </c>
      <c r="F270" t="str">
        <f t="shared" si="84"/>
        <v>['L', 'R', 'C']</v>
      </c>
      <c r="G270" t="s">
        <v>139</v>
      </c>
      <c r="H270">
        <v>12</v>
      </c>
      <c r="I270" s="2">
        <f t="shared" si="91"/>
        <v>24</v>
      </c>
      <c r="J270" s="2">
        <f t="shared" si="92"/>
        <v>10</v>
      </c>
      <c r="K270" s="2">
        <f t="shared" si="93"/>
        <v>10</v>
      </c>
      <c r="L270" s="2">
        <v>0</v>
      </c>
      <c r="M270" s="2" t="str">
        <f t="shared" si="90"/>
        <v>roster.append(</v>
      </c>
      <c r="N270" s="2" t="str">
        <f t="shared" si="85"/>
        <v>)</v>
      </c>
      <c r="O270" t="str">
        <f t="shared" si="86"/>
        <v>roster.append(Player(24, 10, 10, 0, 'A', ['L', 'R', 'C'], 'LAPADULA Gianluca'))</v>
      </c>
    </row>
    <row r="271" spans="1:15">
      <c r="A271" t="s">
        <v>518</v>
      </c>
      <c r="B271">
        <v>0.4</v>
      </c>
      <c r="C271">
        <v>0.4</v>
      </c>
      <c r="D271" t="s">
        <v>520</v>
      </c>
      <c r="E271">
        <f t="shared" si="83"/>
        <v>4</v>
      </c>
      <c r="F271" t="str">
        <f t="shared" si="84"/>
        <v>['L', 'R', 'C']</v>
      </c>
      <c r="G271" t="s">
        <v>206</v>
      </c>
      <c r="H271">
        <v>11</v>
      </c>
      <c r="I271" s="2">
        <f t="shared" si="91"/>
        <v>22</v>
      </c>
      <c r="J271" s="2">
        <f t="shared" si="92"/>
        <v>9</v>
      </c>
      <c r="K271" s="2">
        <f t="shared" si="93"/>
        <v>9</v>
      </c>
      <c r="L271" s="2">
        <v>0</v>
      </c>
      <c r="M271" s="2" t="str">
        <f t="shared" si="90"/>
        <v>roster.append(</v>
      </c>
      <c r="N271" s="2" t="str">
        <f t="shared" si="85"/>
        <v>)</v>
      </c>
      <c r="O271" t="str">
        <f t="shared" si="86"/>
        <v>roster.append(Player(22, 9, 9, 0, 'A', ['L', 'R', 'C'], 'FALCO Filippo'))</v>
      </c>
    </row>
    <row r="272" spans="1:15">
      <c r="A272" t="s">
        <v>518</v>
      </c>
      <c r="B272">
        <v>0.4</v>
      </c>
      <c r="C272">
        <v>0.4</v>
      </c>
      <c r="D272" t="s">
        <v>520</v>
      </c>
      <c r="E272">
        <f t="shared" si="83"/>
        <v>4</v>
      </c>
      <c r="F272" t="str">
        <f t="shared" si="84"/>
        <v>['L', 'R', 'C']</v>
      </c>
      <c r="G272" t="s">
        <v>399</v>
      </c>
      <c r="H272">
        <v>3</v>
      </c>
      <c r="I272" s="2">
        <f t="shared" si="91"/>
        <v>6</v>
      </c>
      <c r="J272" s="2">
        <f t="shared" si="92"/>
        <v>2</v>
      </c>
      <c r="K272" s="2">
        <f t="shared" si="93"/>
        <v>2</v>
      </c>
      <c r="L272" s="2">
        <v>0</v>
      </c>
      <c r="M272" s="2" t="str">
        <f t="shared" si="90"/>
        <v>roster.append(</v>
      </c>
      <c r="N272" s="2" t="str">
        <f t="shared" si="85"/>
        <v>)</v>
      </c>
      <c r="O272" t="str">
        <f t="shared" si="86"/>
        <v>roster.append(Player(6, 2, 2, 0, 'A', ['L', 'R', 'C'], 'LO FASO Simone'))</v>
      </c>
    </row>
    <row r="273" spans="1:15">
      <c r="A273" t="s">
        <v>518</v>
      </c>
      <c r="B273">
        <v>0.4</v>
      </c>
      <c r="C273">
        <v>0.4</v>
      </c>
      <c r="D273" t="s">
        <v>520</v>
      </c>
      <c r="E273">
        <f t="shared" si="83"/>
        <v>4</v>
      </c>
      <c r="F273" t="str">
        <f t="shared" si="84"/>
        <v>['L', 'R', 'C']</v>
      </c>
      <c r="G273" t="s">
        <v>527</v>
      </c>
      <c r="H273">
        <v>1</v>
      </c>
      <c r="I273" s="2">
        <f t="shared" si="91"/>
        <v>2</v>
      </c>
      <c r="J273" s="2">
        <f t="shared" si="92"/>
        <v>1</v>
      </c>
      <c r="K273" s="2">
        <f t="shared" si="93"/>
        <v>1</v>
      </c>
      <c r="L273" s="2">
        <v>0</v>
      </c>
      <c r="M273" s="2" t="str">
        <f t="shared" si="90"/>
        <v>roster.append(</v>
      </c>
      <c r="N273" s="2" t="str">
        <f t="shared" si="85"/>
        <v>)</v>
      </c>
      <c r="O273" t="str">
        <f t="shared" si="86"/>
        <v>roster.append(Player(2, 1, 1, 0, 'A', ['L', 'R', 'C'], 'DUBICKAS Edgaras'))</v>
      </c>
    </row>
    <row r="274" spans="1:15">
      <c r="A274" t="s">
        <v>501</v>
      </c>
      <c r="B274">
        <v>0.4</v>
      </c>
      <c r="C274">
        <v>0.4</v>
      </c>
      <c r="D274" t="s">
        <v>561</v>
      </c>
      <c r="E274">
        <f t="shared" si="83"/>
        <v>1</v>
      </c>
      <c r="F274" t="str">
        <f t="shared" si="84"/>
        <v>''</v>
      </c>
      <c r="G274" t="s">
        <v>64</v>
      </c>
      <c r="H274">
        <v>19</v>
      </c>
      <c r="I274" s="2">
        <v>0</v>
      </c>
      <c r="J274" s="2">
        <f>ROUND(L274*C274,0)</f>
        <v>36</v>
      </c>
      <c r="K274" s="2">
        <f>ROUND(L274*B274,0)</f>
        <v>36</v>
      </c>
      <c r="L274" s="2">
        <f>ROUND(H274/21*100,0)</f>
        <v>90</v>
      </c>
      <c r="M274" s="2" t="str">
        <f t="shared" si="90"/>
        <v>roster = [</v>
      </c>
      <c r="N274" s="2" t="str">
        <f t="shared" si="85"/>
        <v>]</v>
      </c>
      <c r="O274" t="str">
        <f t="shared" si="86"/>
        <v>roster = [Player(0, 36, 36, 90, 'GK', '', 'DONNARUMMA Gianluigi')]</v>
      </c>
    </row>
    <row r="275" spans="1:15">
      <c r="A275" t="s">
        <v>501</v>
      </c>
      <c r="B275">
        <v>0.4</v>
      </c>
      <c r="C275">
        <v>0.4</v>
      </c>
      <c r="D275" t="s">
        <v>561</v>
      </c>
      <c r="E275">
        <f t="shared" si="83"/>
        <v>1</v>
      </c>
      <c r="F275" t="str">
        <f t="shared" si="84"/>
        <v>''</v>
      </c>
      <c r="G275" t="s">
        <v>453</v>
      </c>
      <c r="H275">
        <v>1</v>
      </c>
      <c r="I275" s="2">
        <v>0</v>
      </c>
      <c r="J275" s="2">
        <f>ROUND(L275*C275,0)</f>
        <v>2</v>
      </c>
      <c r="K275" s="2">
        <f>ROUND(L275*B275,0)</f>
        <v>2</v>
      </c>
      <c r="L275" s="2">
        <f>ROUND(H275/21*100,0)</f>
        <v>5</v>
      </c>
      <c r="M275" s="2" t="str">
        <f t="shared" si="90"/>
        <v>roster.append(</v>
      </c>
      <c r="N275" s="2" t="str">
        <f t="shared" si="85"/>
        <v>)</v>
      </c>
      <c r="O275" t="str">
        <f t="shared" si="86"/>
        <v>roster.append(Player(0, 2, 2, 5, 'GK', '', 'REINA Pepe'))</v>
      </c>
    </row>
    <row r="276" spans="1:15">
      <c r="A276" t="s">
        <v>501</v>
      </c>
      <c r="B276">
        <v>0.4</v>
      </c>
      <c r="C276">
        <v>0.4</v>
      </c>
      <c r="D276" t="s">
        <v>561</v>
      </c>
      <c r="E276">
        <f t="shared" si="83"/>
        <v>1</v>
      </c>
      <c r="F276" t="str">
        <f t="shared" si="84"/>
        <v>''</v>
      </c>
      <c r="G276" t="s">
        <v>475</v>
      </c>
      <c r="H276">
        <v>1</v>
      </c>
      <c r="I276" s="2">
        <v>0</v>
      </c>
      <c r="J276" s="2">
        <f>ROUND(L276*C276,0)</f>
        <v>2</v>
      </c>
      <c r="K276" s="2">
        <f>ROUND(L276*B276,0)</f>
        <v>2</v>
      </c>
      <c r="L276" s="2">
        <f>ROUND(H276/21*100,0)</f>
        <v>5</v>
      </c>
      <c r="M276" s="2" t="str">
        <f t="shared" si="90"/>
        <v>roster.append(</v>
      </c>
      <c r="N276" s="2" t="str">
        <f t="shared" si="85"/>
        <v>)</v>
      </c>
      <c r="O276" t="str">
        <f t="shared" si="86"/>
        <v>roster.append(Player(0, 2, 2, 5, 'GK', '', 'DONNARUMMA Antonio'))</v>
      </c>
    </row>
    <row r="277" spans="1:15">
      <c r="A277" t="s">
        <v>501</v>
      </c>
      <c r="B277">
        <v>0.4</v>
      </c>
      <c r="C277">
        <v>0.4</v>
      </c>
      <c r="D277" t="s">
        <v>521</v>
      </c>
      <c r="E277">
        <f t="shared" si="83"/>
        <v>2</v>
      </c>
      <c r="F277" t="str">
        <f t="shared" si="84"/>
        <v>['L', 'R', 'C']</v>
      </c>
      <c r="G277" t="s">
        <v>70</v>
      </c>
      <c r="H277">
        <v>16</v>
      </c>
      <c r="I277" s="2">
        <f t="shared" ref="I277:I285" si="94">ROUND(K277*C277,0)</f>
        <v>23</v>
      </c>
      <c r="J277" s="2">
        <f t="shared" ref="J277:J285" si="95">ROUND(K277*B277,0)</f>
        <v>23</v>
      </c>
      <c r="K277" s="2">
        <f t="shared" ref="K277:K285" si="96">ROUND(H277/28*100,0)</f>
        <v>57</v>
      </c>
      <c r="L277" s="2">
        <v>0</v>
      </c>
      <c r="M277" s="2" t="str">
        <f t="shared" si="90"/>
        <v>roster.append(</v>
      </c>
      <c r="N277" s="2" t="str">
        <f t="shared" si="85"/>
        <v>)</v>
      </c>
      <c r="O277" t="str">
        <f t="shared" si="86"/>
        <v>roster.append(Player(23, 23, 57, 0, 'D', ['L', 'R', 'C'], 'ROMAGNOLI Alessio'))</v>
      </c>
    </row>
    <row r="278" spans="1:15">
      <c r="A278" t="s">
        <v>501</v>
      </c>
      <c r="B278">
        <v>0.4</v>
      </c>
      <c r="C278">
        <v>0.4</v>
      </c>
      <c r="D278" t="s">
        <v>521</v>
      </c>
      <c r="E278">
        <f t="shared" si="83"/>
        <v>2</v>
      </c>
      <c r="F278" t="str">
        <f t="shared" si="84"/>
        <v>['L', 'R', 'C']</v>
      </c>
      <c r="G278" t="s">
        <v>524</v>
      </c>
      <c r="H278">
        <v>11</v>
      </c>
      <c r="I278" s="2">
        <f t="shared" si="94"/>
        <v>16</v>
      </c>
      <c r="J278" s="2">
        <f t="shared" si="95"/>
        <v>16</v>
      </c>
      <c r="K278" s="2">
        <f t="shared" si="96"/>
        <v>39</v>
      </c>
      <c r="L278" s="2">
        <v>0</v>
      </c>
      <c r="M278" s="2" t="str">
        <f t="shared" si="90"/>
        <v>roster.append(</v>
      </c>
      <c r="N278" s="2" t="str">
        <f t="shared" si="85"/>
        <v>)</v>
      </c>
      <c r="O278" t="str">
        <f t="shared" si="86"/>
        <v>roster.append(Player(16, 16, 39, 0, 'D', ['L', 'R', 'C'], 'HERNANDEZ Theo'))</v>
      </c>
    </row>
    <row r="279" spans="1:15">
      <c r="A279" t="s">
        <v>501</v>
      </c>
      <c r="B279">
        <v>0.4</v>
      </c>
      <c r="C279">
        <v>0.4</v>
      </c>
      <c r="D279" t="s">
        <v>521</v>
      </c>
      <c r="E279">
        <f t="shared" si="83"/>
        <v>2</v>
      </c>
      <c r="F279" t="str">
        <f t="shared" si="84"/>
        <v>['L', 'R', 'C']</v>
      </c>
      <c r="G279" t="s">
        <v>209</v>
      </c>
      <c r="H279">
        <v>10</v>
      </c>
      <c r="I279" s="2">
        <f t="shared" si="94"/>
        <v>14</v>
      </c>
      <c r="J279" s="2">
        <f t="shared" si="95"/>
        <v>14</v>
      </c>
      <c r="K279" s="2">
        <f t="shared" si="96"/>
        <v>36</v>
      </c>
      <c r="L279" s="2">
        <v>0</v>
      </c>
      <c r="M279" s="2" t="str">
        <f t="shared" si="90"/>
        <v>roster.append(</v>
      </c>
      <c r="N279" s="2" t="str">
        <f t="shared" si="85"/>
        <v>)</v>
      </c>
      <c r="O279" t="str">
        <f t="shared" si="86"/>
        <v>roster.append(Player(14, 14, 36, 0, 'D', ['L', 'R', 'C'], 'CALABRIA Davide'))</v>
      </c>
    </row>
    <row r="280" spans="1:15">
      <c r="A280" t="s">
        <v>501</v>
      </c>
      <c r="B280">
        <v>0.4</v>
      </c>
      <c r="C280">
        <v>0.4</v>
      </c>
      <c r="D280" t="s">
        <v>521</v>
      </c>
      <c r="E280">
        <f t="shared" si="83"/>
        <v>2</v>
      </c>
      <c r="F280" t="str">
        <f t="shared" si="84"/>
        <v>['L', 'R', 'C']</v>
      </c>
      <c r="G280" t="s">
        <v>233</v>
      </c>
      <c r="H280">
        <v>9</v>
      </c>
      <c r="I280" s="2">
        <f t="shared" si="94"/>
        <v>13</v>
      </c>
      <c r="J280" s="2">
        <f t="shared" si="95"/>
        <v>13</v>
      </c>
      <c r="K280" s="2">
        <f t="shared" si="96"/>
        <v>32</v>
      </c>
      <c r="L280" s="2">
        <v>0</v>
      </c>
      <c r="M280" s="2" t="str">
        <f t="shared" si="90"/>
        <v>roster.append(</v>
      </c>
      <c r="N280" s="2" t="str">
        <f t="shared" si="85"/>
        <v>)</v>
      </c>
      <c r="O280" t="str">
        <f t="shared" si="86"/>
        <v>roster.append(Player(13, 13, 32, 0, 'D', ['L', 'R', 'C'], 'CONTI Andrea'))</v>
      </c>
    </row>
    <row r="281" spans="1:15">
      <c r="A281" t="s">
        <v>501</v>
      </c>
      <c r="B281">
        <v>0.4</v>
      </c>
      <c r="C281">
        <v>0.4</v>
      </c>
      <c r="D281" t="s">
        <v>521</v>
      </c>
      <c r="E281">
        <f t="shared" si="83"/>
        <v>2</v>
      </c>
      <c r="F281" t="str">
        <f t="shared" si="84"/>
        <v>['L', 'R', 'C']</v>
      </c>
      <c r="G281" t="s">
        <v>251</v>
      </c>
      <c r="H281">
        <v>8</v>
      </c>
      <c r="I281" s="2">
        <f t="shared" si="94"/>
        <v>12</v>
      </c>
      <c r="J281" s="2">
        <f t="shared" si="95"/>
        <v>12</v>
      </c>
      <c r="K281" s="2">
        <f t="shared" si="96"/>
        <v>29</v>
      </c>
      <c r="L281" s="2">
        <v>0</v>
      </c>
      <c r="M281" s="2" t="str">
        <f t="shared" si="90"/>
        <v>roster.append(</v>
      </c>
      <c r="N281" s="2" t="str">
        <f t="shared" si="85"/>
        <v>)</v>
      </c>
      <c r="O281" t="str">
        <f t="shared" si="86"/>
        <v>roster.append(Player(12, 12, 29, 0, 'D', ['L', 'R', 'C'], 'MUSACCHIO Mateo'))</v>
      </c>
    </row>
    <row r="282" spans="1:15">
      <c r="A282" t="s">
        <v>501</v>
      </c>
      <c r="B282">
        <v>0.4</v>
      </c>
      <c r="C282">
        <v>0.4</v>
      </c>
      <c r="D282" t="s">
        <v>521</v>
      </c>
      <c r="E282">
        <f t="shared" si="83"/>
        <v>2</v>
      </c>
      <c r="F282" t="str">
        <f t="shared" si="84"/>
        <v>['L', 'R', 'C']</v>
      </c>
      <c r="G282" t="s">
        <v>250</v>
      </c>
      <c r="H282">
        <v>8</v>
      </c>
      <c r="I282" s="2">
        <f t="shared" si="94"/>
        <v>12</v>
      </c>
      <c r="J282" s="2">
        <f t="shared" si="95"/>
        <v>12</v>
      </c>
      <c r="K282" s="2">
        <f t="shared" si="96"/>
        <v>29</v>
      </c>
      <c r="L282" s="2">
        <v>0</v>
      </c>
      <c r="M282" s="2" t="str">
        <f t="shared" si="90"/>
        <v>roster.append(</v>
      </c>
      <c r="N282" s="2" t="str">
        <f t="shared" si="85"/>
        <v>)</v>
      </c>
      <c r="O282" t="str">
        <f t="shared" si="86"/>
        <v>roster.append(Player(12, 12, 29, 0, 'D', ['L', 'R', 'C'], 'RODRIGUEZ Ricardo'))</v>
      </c>
    </row>
    <row r="283" spans="1:15">
      <c r="A283" t="s">
        <v>501</v>
      </c>
      <c r="B283">
        <v>0.4</v>
      </c>
      <c r="C283">
        <v>0.4</v>
      </c>
      <c r="D283" t="s">
        <v>521</v>
      </c>
      <c r="E283">
        <f t="shared" si="83"/>
        <v>2</v>
      </c>
      <c r="F283" t="str">
        <f t="shared" si="84"/>
        <v>['L', 'R', 'C']</v>
      </c>
      <c r="G283" t="s">
        <v>287</v>
      </c>
      <c r="H283">
        <v>7</v>
      </c>
      <c r="I283" s="2">
        <f t="shared" si="94"/>
        <v>10</v>
      </c>
      <c r="J283" s="2">
        <f t="shared" si="95"/>
        <v>10</v>
      </c>
      <c r="K283" s="2">
        <f t="shared" si="96"/>
        <v>25</v>
      </c>
      <c r="L283" s="2">
        <v>0</v>
      </c>
      <c r="M283" s="2" t="str">
        <f t="shared" si="90"/>
        <v>roster.append(</v>
      </c>
      <c r="N283" s="2" t="str">
        <f t="shared" si="85"/>
        <v>)</v>
      </c>
      <c r="O283" t="str">
        <f t="shared" si="86"/>
        <v>roster.append(Player(10, 10, 25, 0, 'D', ['L', 'R', 'C'], 'DUARTE Leo'))</v>
      </c>
    </row>
    <row r="284" spans="1:15">
      <c r="A284" t="s">
        <v>501</v>
      </c>
      <c r="B284">
        <v>0.4</v>
      </c>
      <c r="C284">
        <v>0.4</v>
      </c>
      <c r="D284" t="s">
        <v>521</v>
      </c>
      <c r="E284">
        <f t="shared" si="83"/>
        <v>2</v>
      </c>
      <c r="F284" t="str">
        <f t="shared" si="84"/>
        <v>['L', 'R', 'C']</v>
      </c>
      <c r="G284" t="s">
        <v>270</v>
      </c>
      <c r="H284">
        <v>7</v>
      </c>
      <c r="I284" s="2">
        <f t="shared" si="94"/>
        <v>10</v>
      </c>
      <c r="J284" s="2">
        <f t="shared" si="95"/>
        <v>10</v>
      </c>
      <c r="K284" s="2">
        <f t="shared" si="96"/>
        <v>25</v>
      </c>
      <c r="L284" s="2">
        <v>0</v>
      </c>
      <c r="M284" s="2" t="str">
        <f t="shared" si="90"/>
        <v>roster.append(</v>
      </c>
      <c r="N284" s="2" t="str">
        <f t="shared" si="85"/>
        <v>)</v>
      </c>
      <c r="O284" t="str">
        <f t="shared" si="86"/>
        <v>roster.append(Player(10, 10, 25, 0, 'D', ['L', 'R', 'C'], 'CALDARA Mattia'))</v>
      </c>
    </row>
    <row r="285" spans="1:15">
      <c r="A285" t="s">
        <v>501</v>
      </c>
      <c r="B285">
        <v>0.4</v>
      </c>
      <c r="C285">
        <v>0.4</v>
      </c>
      <c r="D285" t="s">
        <v>521</v>
      </c>
      <c r="E285">
        <f t="shared" si="83"/>
        <v>2</v>
      </c>
      <c r="F285" t="str">
        <f t="shared" si="84"/>
        <v>['L', 'R', 'C']</v>
      </c>
      <c r="G285" t="s">
        <v>447</v>
      </c>
      <c r="H285">
        <v>1</v>
      </c>
      <c r="I285" s="2">
        <f t="shared" si="94"/>
        <v>2</v>
      </c>
      <c r="J285" s="2">
        <f t="shared" si="95"/>
        <v>2</v>
      </c>
      <c r="K285" s="2">
        <f t="shared" si="96"/>
        <v>4</v>
      </c>
      <c r="L285" s="2">
        <v>0</v>
      </c>
      <c r="M285" s="2" t="str">
        <f t="shared" si="90"/>
        <v>roster.append(</v>
      </c>
      <c r="N285" s="2" t="str">
        <f t="shared" si="85"/>
        <v>)</v>
      </c>
      <c r="O285" t="str">
        <f t="shared" si="86"/>
        <v>roster.append(Player(2, 2, 4, 0, 'D', ['L', 'R', 'C'], 'GABBIA Matteo'))</v>
      </c>
    </row>
    <row r="286" spans="1:15">
      <c r="A286" t="s">
        <v>501</v>
      </c>
      <c r="B286">
        <v>0.4</v>
      </c>
      <c r="C286">
        <v>0.4</v>
      </c>
      <c r="D286" t="s">
        <v>0</v>
      </c>
      <c r="E286">
        <f t="shared" si="83"/>
        <v>3</v>
      </c>
      <c r="F286" t="str">
        <f t="shared" si="84"/>
        <v>['L', 'R', 'C']</v>
      </c>
      <c r="G286" t="s">
        <v>37</v>
      </c>
      <c r="H286">
        <v>21</v>
      </c>
      <c r="I286" s="2">
        <f t="shared" ref="I286:I295" si="97">ROUND(J286*B286,0)</f>
        <v>31</v>
      </c>
      <c r="J286" s="2">
        <f t="shared" ref="J286:J295" si="98">ROUND(H286/27*100,0)</f>
        <v>78</v>
      </c>
      <c r="K286" s="2">
        <f t="shared" ref="K286:K295" si="99">ROUND(J286*C286,0)</f>
        <v>31</v>
      </c>
      <c r="L286" s="2">
        <v>0</v>
      </c>
      <c r="M286" s="2" t="str">
        <f t="shared" si="90"/>
        <v>roster.append(</v>
      </c>
      <c r="N286" s="2" t="str">
        <f t="shared" si="85"/>
        <v>)</v>
      </c>
      <c r="O286" t="str">
        <f t="shared" si="86"/>
        <v>roster.append(Player(31, 78, 31, 0, 'M', ['L', 'R', 'C'], 'SUSO Jesus Fernandez Saez'))</v>
      </c>
    </row>
    <row r="287" spans="1:15">
      <c r="A287" t="s">
        <v>501</v>
      </c>
      <c r="B287">
        <v>0.4</v>
      </c>
      <c r="C287">
        <v>0.4</v>
      </c>
      <c r="D287" t="s">
        <v>0</v>
      </c>
      <c r="E287">
        <f t="shared" si="83"/>
        <v>3</v>
      </c>
      <c r="F287" t="str">
        <f t="shared" si="84"/>
        <v>['L', 'R', 'C']</v>
      </c>
      <c r="G287" t="s">
        <v>45</v>
      </c>
      <c r="H287">
        <v>19</v>
      </c>
      <c r="I287" s="2">
        <f t="shared" si="97"/>
        <v>28</v>
      </c>
      <c r="J287" s="2">
        <f t="shared" si="98"/>
        <v>70</v>
      </c>
      <c r="K287" s="2">
        <f t="shared" si="99"/>
        <v>28</v>
      </c>
      <c r="L287" s="2">
        <v>0</v>
      </c>
      <c r="M287" s="2" t="str">
        <f t="shared" si="90"/>
        <v>roster.append(</v>
      </c>
      <c r="N287" s="2" t="str">
        <f t="shared" si="85"/>
        <v>)</v>
      </c>
      <c r="O287" t="str">
        <f t="shared" si="86"/>
        <v>roster.append(Player(28, 70, 28, 0, 'M', ['L', 'R', 'C'], 'KESSIE Franck'))</v>
      </c>
    </row>
    <row r="288" spans="1:15">
      <c r="A288" t="s">
        <v>501</v>
      </c>
      <c r="B288">
        <v>0.4</v>
      </c>
      <c r="C288">
        <v>0.4</v>
      </c>
      <c r="D288" t="s">
        <v>0</v>
      </c>
      <c r="E288">
        <f t="shared" si="83"/>
        <v>3</v>
      </c>
      <c r="F288" t="str">
        <f t="shared" si="84"/>
        <v>['L', 'R', 'C']</v>
      </c>
      <c r="G288" t="s">
        <v>52</v>
      </c>
      <c r="H288">
        <v>18</v>
      </c>
      <c r="I288" s="2">
        <f t="shared" si="97"/>
        <v>27</v>
      </c>
      <c r="J288" s="2">
        <f t="shared" si="98"/>
        <v>67</v>
      </c>
      <c r="K288" s="2">
        <f t="shared" si="99"/>
        <v>27</v>
      </c>
      <c r="L288" s="2">
        <v>0</v>
      </c>
      <c r="M288" s="2" t="str">
        <f t="shared" si="90"/>
        <v>roster.append(</v>
      </c>
      <c r="N288" s="2" t="str">
        <f t="shared" si="85"/>
        <v>)</v>
      </c>
      <c r="O288" t="str">
        <f t="shared" si="86"/>
        <v>roster.append(Player(27, 67, 27, 0, 'M', ['L', 'R', 'C'], 'PAQUETA Lucas'))</v>
      </c>
    </row>
    <row r="289" spans="1:15">
      <c r="A289" t="s">
        <v>501</v>
      </c>
      <c r="B289">
        <v>0.4</v>
      </c>
      <c r="C289">
        <v>0.4</v>
      </c>
      <c r="D289" t="s">
        <v>0</v>
      </c>
      <c r="E289">
        <f t="shared" si="83"/>
        <v>3</v>
      </c>
      <c r="F289" t="str">
        <f t="shared" si="84"/>
        <v>['L', 'R', 'C']</v>
      </c>
      <c r="G289" t="s">
        <v>82</v>
      </c>
      <c r="H289">
        <v>17</v>
      </c>
      <c r="I289" s="2">
        <f t="shared" si="97"/>
        <v>25</v>
      </c>
      <c r="J289" s="2">
        <f t="shared" si="98"/>
        <v>63</v>
      </c>
      <c r="K289" s="2">
        <f t="shared" si="99"/>
        <v>25</v>
      </c>
      <c r="L289" s="2">
        <v>0</v>
      </c>
      <c r="M289" s="2" t="str">
        <f t="shared" si="90"/>
        <v>roster.append(</v>
      </c>
      <c r="N289" s="2" t="str">
        <f t="shared" si="85"/>
        <v>)</v>
      </c>
      <c r="O289" t="str">
        <f t="shared" si="86"/>
        <v>roster.append(Player(25, 63, 25, 0, 'M', ['L', 'R', 'C'], 'CALHANOGLU Hakan'))</v>
      </c>
    </row>
    <row r="290" spans="1:15">
      <c r="A290" t="s">
        <v>501</v>
      </c>
      <c r="B290">
        <v>0.4</v>
      </c>
      <c r="C290">
        <v>0.4</v>
      </c>
      <c r="D290" t="s">
        <v>0</v>
      </c>
      <c r="E290">
        <f t="shared" si="83"/>
        <v>3</v>
      </c>
      <c r="F290" t="str">
        <f t="shared" si="84"/>
        <v>['L', 'R', 'C']</v>
      </c>
      <c r="G290" t="s">
        <v>115</v>
      </c>
      <c r="H290">
        <v>14</v>
      </c>
      <c r="I290" s="2">
        <f t="shared" si="97"/>
        <v>21</v>
      </c>
      <c r="J290" s="2">
        <f t="shared" si="98"/>
        <v>52</v>
      </c>
      <c r="K290" s="2">
        <f t="shared" si="99"/>
        <v>21</v>
      </c>
      <c r="L290" s="2">
        <v>0</v>
      </c>
      <c r="M290" s="2" t="str">
        <f t="shared" si="90"/>
        <v>roster.append(</v>
      </c>
      <c r="N290" s="2" t="str">
        <f t="shared" si="85"/>
        <v>)</v>
      </c>
      <c r="O290" t="str">
        <f t="shared" si="86"/>
        <v>roster.append(Player(21, 52, 21, 0, 'M', ['L', 'R', 'C'], 'BONAVENTURA Giacomo'))</v>
      </c>
    </row>
    <row r="291" spans="1:15">
      <c r="A291" t="s">
        <v>501</v>
      </c>
      <c r="B291">
        <v>0.4</v>
      </c>
      <c r="C291">
        <v>0.4</v>
      </c>
      <c r="D291" t="s">
        <v>0</v>
      </c>
      <c r="E291">
        <f t="shared" si="83"/>
        <v>3</v>
      </c>
      <c r="F291" t="str">
        <f t="shared" si="84"/>
        <v>['L', 'R', 'C']</v>
      </c>
      <c r="G291" t="s">
        <v>125</v>
      </c>
      <c r="H291">
        <v>13</v>
      </c>
      <c r="I291" s="2">
        <f t="shared" si="97"/>
        <v>19</v>
      </c>
      <c r="J291" s="2">
        <f t="shared" si="98"/>
        <v>48</v>
      </c>
      <c r="K291" s="2">
        <f t="shared" si="99"/>
        <v>19</v>
      </c>
      <c r="L291" s="2">
        <v>0</v>
      </c>
      <c r="M291" s="2" t="str">
        <f t="shared" si="90"/>
        <v>roster.append(</v>
      </c>
      <c r="N291" s="2" t="str">
        <f t="shared" si="85"/>
        <v>)</v>
      </c>
      <c r="O291" t="str">
        <f t="shared" si="86"/>
        <v>roster.append(Player(19, 48, 19, 0, 'M', ['L', 'R', 'C'], 'KRUNIC Rade'))</v>
      </c>
    </row>
    <row r="292" spans="1:15">
      <c r="A292" t="s">
        <v>501</v>
      </c>
      <c r="B292">
        <v>0.4</v>
      </c>
      <c r="C292">
        <v>0.4</v>
      </c>
      <c r="D292" t="s">
        <v>0</v>
      </c>
      <c r="E292">
        <f t="shared" si="83"/>
        <v>3</v>
      </c>
      <c r="F292" t="str">
        <f t="shared" si="84"/>
        <v>['L', 'R', 'C']</v>
      </c>
      <c r="G292" t="s">
        <v>166</v>
      </c>
      <c r="H292">
        <v>12</v>
      </c>
      <c r="I292" s="2">
        <f t="shared" si="97"/>
        <v>18</v>
      </c>
      <c r="J292" s="2">
        <f t="shared" si="98"/>
        <v>44</v>
      </c>
      <c r="K292" s="2">
        <f t="shared" si="99"/>
        <v>18</v>
      </c>
      <c r="L292" s="2">
        <v>0</v>
      </c>
      <c r="M292" s="2" t="str">
        <f t="shared" si="90"/>
        <v>roster.append(</v>
      </c>
      <c r="N292" s="2" t="str">
        <f t="shared" si="85"/>
        <v>)</v>
      </c>
      <c r="O292" t="str">
        <f t="shared" si="86"/>
        <v>roster.append(Player(18, 44, 18, 0, 'M', ['L', 'R', 'C'], 'CASTILLEJO Samu'))</v>
      </c>
    </row>
    <row r="293" spans="1:15">
      <c r="A293" t="s">
        <v>501</v>
      </c>
      <c r="B293">
        <v>0.4</v>
      </c>
      <c r="C293">
        <v>0.4</v>
      </c>
      <c r="D293" t="s">
        <v>0</v>
      </c>
      <c r="E293">
        <f t="shared" si="83"/>
        <v>3</v>
      </c>
      <c r="F293" t="str">
        <f t="shared" si="84"/>
        <v>['L', 'R', 'C']</v>
      </c>
      <c r="G293" t="s">
        <v>164</v>
      </c>
      <c r="H293">
        <v>12</v>
      </c>
      <c r="I293" s="2">
        <f t="shared" si="97"/>
        <v>18</v>
      </c>
      <c r="J293" s="2">
        <f t="shared" si="98"/>
        <v>44</v>
      </c>
      <c r="K293" s="2">
        <f t="shared" si="99"/>
        <v>18</v>
      </c>
      <c r="L293" s="2">
        <v>0</v>
      </c>
      <c r="M293" s="2" t="str">
        <f t="shared" si="90"/>
        <v>roster.append(</v>
      </c>
      <c r="N293" s="2" t="str">
        <f t="shared" si="85"/>
        <v>)</v>
      </c>
      <c r="O293" t="str">
        <f t="shared" si="86"/>
        <v>roster.append(Player(18, 44, 18, 0, 'M', ['L', 'R', 'C'], 'BENNACER Ismael'))</v>
      </c>
    </row>
    <row r="294" spans="1:15">
      <c r="A294" t="s">
        <v>501</v>
      </c>
      <c r="B294">
        <v>0.4</v>
      </c>
      <c r="C294">
        <v>0.4</v>
      </c>
      <c r="D294" t="s">
        <v>0</v>
      </c>
      <c r="E294">
        <f t="shared" si="83"/>
        <v>3</v>
      </c>
      <c r="F294" t="str">
        <f t="shared" si="84"/>
        <v>['L', 'R', 'C']</v>
      </c>
      <c r="G294" t="s">
        <v>256</v>
      </c>
      <c r="H294">
        <v>8</v>
      </c>
      <c r="I294" s="2">
        <f t="shared" si="97"/>
        <v>12</v>
      </c>
      <c r="J294" s="2">
        <f t="shared" si="98"/>
        <v>30</v>
      </c>
      <c r="K294" s="2">
        <f t="shared" si="99"/>
        <v>12</v>
      </c>
      <c r="L294" s="2">
        <v>0</v>
      </c>
      <c r="M294" s="2" t="str">
        <f t="shared" si="90"/>
        <v>roster.append(</v>
      </c>
      <c r="N294" s="2" t="str">
        <f t="shared" si="85"/>
        <v>)</v>
      </c>
      <c r="O294" t="str">
        <f t="shared" si="86"/>
        <v>roster.append(Player(12, 30, 12, 0, 'M', ['L', 'R', 'C'], 'BORINI Fabio'))</v>
      </c>
    </row>
    <row r="295" spans="1:15">
      <c r="A295" t="s">
        <v>501</v>
      </c>
      <c r="B295">
        <v>0.4</v>
      </c>
      <c r="C295">
        <v>0.4</v>
      </c>
      <c r="D295" t="s">
        <v>0</v>
      </c>
      <c r="E295">
        <f t="shared" si="83"/>
        <v>3</v>
      </c>
      <c r="F295" t="str">
        <f t="shared" si="84"/>
        <v>['L', 'R', 'C']</v>
      </c>
      <c r="G295" t="s">
        <v>245</v>
      </c>
      <c r="H295">
        <v>8</v>
      </c>
      <c r="I295" s="2">
        <f t="shared" si="97"/>
        <v>12</v>
      </c>
      <c r="J295" s="2">
        <f t="shared" si="98"/>
        <v>30</v>
      </c>
      <c r="K295" s="2">
        <f t="shared" si="99"/>
        <v>12</v>
      </c>
      <c r="L295" s="2">
        <v>0</v>
      </c>
      <c r="M295" s="2" t="str">
        <f t="shared" si="90"/>
        <v>roster.append(</v>
      </c>
      <c r="N295" s="2" t="str">
        <f t="shared" si="85"/>
        <v>)</v>
      </c>
      <c r="O295" t="str">
        <f t="shared" si="86"/>
        <v>roster.append(Player(12, 30, 12, 0, 'M', ['L', 'R', 'C'], 'BIGLIA Lucas'))</v>
      </c>
    </row>
    <row r="296" spans="1:15">
      <c r="A296" t="s">
        <v>501</v>
      </c>
      <c r="B296">
        <v>0.4</v>
      </c>
      <c r="C296">
        <v>0.4</v>
      </c>
      <c r="D296" t="s">
        <v>520</v>
      </c>
      <c r="E296">
        <f t="shared" si="83"/>
        <v>4</v>
      </c>
      <c r="F296" t="str">
        <f t="shared" si="84"/>
        <v>['L', 'R', 'C']</v>
      </c>
      <c r="G296" t="s">
        <v>3</v>
      </c>
      <c r="H296">
        <v>34</v>
      </c>
      <c r="I296" s="2">
        <f>ROUND(H296/51*100,0)</f>
        <v>67</v>
      </c>
      <c r="J296" s="2">
        <f>ROUND(I296*B296,0)</f>
        <v>27</v>
      </c>
      <c r="K296" s="2">
        <f>ROUND(I296*C296,0)</f>
        <v>27</v>
      </c>
      <c r="L296" s="2">
        <v>0</v>
      </c>
      <c r="M296" s="2" t="str">
        <f t="shared" si="90"/>
        <v>roster.append(</v>
      </c>
      <c r="N296" s="2" t="str">
        <f t="shared" si="85"/>
        <v>)</v>
      </c>
      <c r="O296" t="str">
        <f t="shared" si="86"/>
        <v>roster.append(Player(67, 27, 27, 0, 'A', ['L', 'R', 'C'], 'PIATEK Krzysztof'))</v>
      </c>
    </row>
    <row r="297" spans="1:15">
      <c r="A297" t="s">
        <v>501</v>
      </c>
      <c r="B297">
        <v>0.4</v>
      </c>
      <c r="C297">
        <v>0.4</v>
      </c>
      <c r="D297" t="s">
        <v>520</v>
      </c>
      <c r="E297">
        <f t="shared" si="83"/>
        <v>4</v>
      </c>
      <c r="F297" t="str">
        <f t="shared" si="84"/>
        <v>['L', 'R', 'C']</v>
      </c>
      <c r="G297" t="s">
        <v>548</v>
      </c>
      <c r="H297">
        <v>20</v>
      </c>
      <c r="I297" s="2">
        <f>ROUND(H297/51*100,0)</f>
        <v>39</v>
      </c>
      <c r="J297" s="2">
        <f>ROUND(I297*B297,0)</f>
        <v>16</v>
      </c>
      <c r="K297" s="2">
        <f>ROUND(I297*C297,0)</f>
        <v>16</v>
      </c>
      <c r="L297" s="2">
        <v>0</v>
      </c>
      <c r="M297" s="2" t="str">
        <f t="shared" si="90"/>
        <v>roster.append(</v>
      </c>
      <c r="N297" s="2" t="str">
        <f t="shared" si="85"/>
        <v>)</v>
      </c>
      <c r="O297" t="str">
        <f t="shared" si="86"/>
        <v>roster.append(Player(39, 16, 16, 0, 'A', ['L', 'R', 'C'], 'REBIC Ante'))</v>
      </c>
    </row>
    <row r="298" spans="1:15">
      <c r="A298" t="s">
        <v>501</v>
      </c>
      <c r="B298">
        <v>0.4</v>
      </c>
      <c r="C298">
        <v>0.4</v>
      </c>
      <c r="D298" t="s">
        <v>520</v>
      </c>
      <c r="E298">
        <f t="shared" si="83"/>
        <v>4</v>
      </c>
      <c r="F298" t="str">
        <f t="shared" si="84"/>
        <v>['L', 'R', 'C']</v>
      </c>
      <c r="G298" t="s">
        <v>39</v>
      </c>
      <c r="H298">
        <v>20</v>
      </c>
      <c r="I298" s="2">
        <f>ROUND(H298/51*100,0)</f>
        <v>39</v>
      </c>
      <c r="J298" s="2">
        <f>ROUND(I298*B298,0)</f>
        <v>16</v>
      </c>
      <c r="K298" s="2">
        <f>ROUND(I298*C298,0)</f>
        <v>16</v>
      </c>
      <c r="L298" s="2">
        <v>0</v>
      </c>
      <c r="M298" s="2" t="str">
        <f t="shared" si="90"/>
        <v>roster.append(</v>
      </c>
      <c r="N298" s="2" t="str">
        <f t="shared" si="85"/>
        <v>)</v>
      </c>
      <c r="O298" t="str">
        <f t="shared" si="86"/>
        <v>roster.append(Player(39, 16, 16, 0, 'A', ['L', 'R', 'C'], 'LEAO Rafael'))</v>
      </c>
    </row>
    <row r="299" spans="1:15">
      <c r="A299" t="s">
        <v>506</v>
      </c>
      <c r="B299">
        <v>0.6</v>
      </c>
      <c r="C299">
        <v>0.4</v>
      </c>
      <c r="D299" t="s">
        <v>561</v>
      </c>
      <c r="E299">
        <f t="shared" si="83"/>
        <v>1</v>
      </c>
      <c r="F299" t="str">
        <f t="shared" si="84"/>
        <v>''</v>
      </c>
      <c r="G299" t="s">
        <v>79</v>
      </c>
      <c r="H299">
        <v>15</v>
      </c>
      <c r="I299" s="2">
        <v>0</v>
      </c>
      <c r="J299" s="2">
        <f>ROUND(L299*C299,0)</f>
        <v>28</v>
      </c>
      <c r="K299" s="2">
        <f>ROUND(L299*B299,0)</f>
        <v>43</v>
      </c>
      <c r="L299" s="2">
        <f>ROUND(H299/21*100,0)</f>
        <v>71</v>
      </c>
      <c r="M299" s="2" t="str">
        <f t="shared" si="90"/>
        <v>roster = [</v>
      </c>
      <c r="N299" s="2" t="str">
        <f t="shared" si="85"/>
        <v>]</v>
      </c>
      <c r="O299" t="str">
        <f t="shared" si="86"/>
        <v>roster = [Player(0, 28, 43, 71, 'GK', '', 'MERET Alex')]</v>
      </c>
    </row>
    <row r="300" spans="1:15">
      <c r="A300" t="s">
        <v>506</v>
      </c>
      <c r="B300">
        <v>0.6</v>
      </c>
      <c r="C300">
        <v>0.4</v>
      </c>
      <c r="D300" t="s">
        <v>561</v>
      </c>
      <c r="E300">
        <f t="shared" si="83"/>
        <v>1</v>
      </c>
      <c r="F300" t="str">
        <f t="shared" si="84"/>
        <v>''</v>
      </c>
      <c r="G300" t="s">
        <v>431</v>
      </c>
      <c r="H300">
        <v>2</v>
      </c>
      <c r="I300" s="2">
        <v>0</v>
      </c>
      <c r="J300" s="2">
        <f>ROUND(L300*C300,0)</f>
        <v>4</v>
      </c>
      <c r="K300" s="2">
        <f>ROUND(L300*B300,0)</f>
        <v>6</v>
      </c>
      <c r="L300" s="2">
        <f>ROUND(H300/21*100,0)</f>
        <v>10</v>
      </c>
      <c r="M300" s="2" t="str">
        <f t="shared" si="90"/>
        <v>roster.append(</v>
      </c>
      <c r="N300" s="2" t="str">
        <f t="shared" si="85"/>
        <v>)</v>
      </c>
      <c r="O300" t="str">
        <f t="shared" si="86"/>
        <v>roster.append(Player(0, 4, 6, 10, 'GK', '', 'OSPINA David'))</v>
      </c>
    </row>
    <row r="301" spans="1:15">
      <c r="A301" t="s">
        <v>506</v>
      </c>
      <c r="B301">
        <v>0.6</v>
      </c>
      <c r="C301">
        <v>0.4</v>
      </c>
      <c r="D301" t="s">
        <v>561</v>
      </c>
      <c r="E301">
        <f t="shared" si="83"/>
        <v>1</v>
      </c>
      <c r="F301" t="str">
        <f t="shared" si="84"/>
        <v>''</v>
      </c>
      <c r="G301" t="s">
        <v>445</v>
      </c>
      <c r="H301">
        <v>1</v>
      </c>
      <c r="I301" s="2">
        <v>0</v>
      </c>
      <c r="J301" s="2">
        <f>ROUND(L301*C301,0)</f>
        <v>2</v>
      </c>
      <c r="K301" s="2">
        <f>ROUND(L301*B301,0)</f>
        <v>3</v>
      </c>
      <c r="L301" s="2">
        <f>ROUND(H301/21*100,0)</f>
        <v>5</v>
      </c>
      <c r="M301" s="2" t="str">
        <f t="shared" si="90"/>
        <v>roster.append(</v>
      </c>
      <c r="N301" s="2" t="str">
        <f t="shared" si="85"/>
        <v>)</v>
      </c>
      <c r="O301" t="str">
        <f t="shared" si="86"/>
        <v>roster.append(Player(0, 2, 3, 5, 'GK', '', 'KARNEZIS Orestis'))</v>
      </c>
    </row>
    <row r="302" spans="1:15">
      <c r="A302" t="s">
        <v>506</v>
      </c>
      <c r="B302">
        <v>0.6</v>
      </c>
      <c r="C302">
        <v>0.4</v>
      </c>
      <c r="D302" t="s">
        <v>521</v>
      </c>
      <c r="E302">
        <f t="shared" si="83"/>
        <v>2</v>
      </c>
      <c r="F302" t="str">
        <f t="shared" si="84"/>
        <v>['L', 'R', 'C']</v>
      </c>
      <c r="G302" t="s">
        <v>73</v>
      </c>
      <c r="H302">
        <v>19</v>
      </c>
      <c r="I302" s="2">
        <f t="shared" ref="I302:I311" si="100">ROUND(K302*C302,0)</f>
        <v>27</v>
      </c>
      <c r="J302" s="2">
        <f t="shared" ref="J302:J311" si="101">ROUND(K302*B302,0)</f>
        <v>41</v>
      </c>
      <c r="K302" s="2">
        <f t="shared" ref="K302:K311" si="102">ROUND(H302/28*100,0)</f>
        <v>68</v>
      </c>
      <c r="L302" s="2">
        <v>0</v>
      </c>
      <c r="M302" s="2" t="str">
        <f t="shared" si="90"/>
        <v>roster.append(</v>
      </c>
      <c r="N302" s="2" t="str">
        <f t="shared" si="85"/>
        <v>)</v>
      </c>
      <c r="O302" t="str">
        <f t="shared" si="86"/>
        <v>roster.append(Player(27, 41, 68, 0, 'D', ['L', 'R', 'C'], 'MANOLAS Konstantinos'))</v>
      </c>
    </row>
    <row r="303" spans="1:15">
      <c r="A303" t="s">
        <v>506</v>
      </c>
      <c r="B303">
        <v>0.6</v>
      </c>
      <c r="C303">
        <v>0.4</v>
      </c>
      <c r="D303" t="s">
        <v>521</v>
      </c>
      <c r="E303">
        <f t="shared" si="83"/>
        <v>2</v>
      </c>
      <c r="F303" t="str">
        <f t="shared" si="84"/>
        <v>['L', 'R', 'C']</v>
      </c>
      <c r="G303" t="s">
        <v>40</v>
      </c>
      <c r="H303">
        <v>18</v>
      </c>
      <c r="I303" s="2">
        <f t="shared" si="100"/>
        <v>26</v>
      </c>
      <c r="J303" s="2">
        <f t="shared" si="101"/>
        <v>38</v>
      </c>
      <c r="K303" s="2">
        <f t="shared" si="102"/>
        <v>64</v>
      </c>
      <c r="L303" s="2">
        <v>0</v>
      </c>
      <c r="M303" s="2" t="str">
        <f t="shared" si="90"/>
        <v>roster.append(</v>
      </c>
      <c r="N303" s="2" t="str">
        <f t="shared" si="85"/>
        <v>)</v>
      </c>
      <c r="O303" t="str">
        <f t="shared" si="86"/>
        <v>roster.append(Player(26, 38, 64, 0, 'D', ['L', 'R', 'C'], 'KOULIBALY Kalidou'))</v>
      </c>
    </row>
    <row r="304" spans="1:15">
      <c r="A304" t="s">
        <v>506</v>
      </c>
      <c r="B304">
        <v>0.6</v>
      </c>
      <c r="C304">
        <v>0.4</v>
      </c>
      <c r="D304" t="s">
        <v>521</v>
      </c>
      <c r="E304">
        <f t="shared" si="83"/>
        <v>2</v>
      </c>
      <c r="F304" t="str">
        <f t="shared" si="84"/>
        <v>['L', 'R', 'C']</v>
      </c>
      <c r="G304" t="s">
        <v>108</v>
      </c>
      <c r="H304">
        <v>17</v>
      </c>
      <c r="I304" s="2">
        <f t="shared" si="100"/>
        <v>24</v>
      </c>
      <c r="J304" s="2">
        <f t="shared" si="101"/>
        <v>37</v>
      </c>
      <c r="K304" s="2">
        <f t="shared" si="102"/>
        <v>61</v>
      </c>
      <c r="L304" s="2">
        <v>0</v>
      </c>
      <c r="M304" s="2" t="str">
        <f t="shared" si="90"/>
        <v>roster.append(</v>
      </c>
      <c r="N304" s="2" t="str">
        <f t="shared" si="85"/>
        <v>)</v>
      </c>
      <c r="O304" t="str">
        <f t="shared" si="86"/>
        <v>roster.append(Player(24, 37, 61, 0, 'D', ['L', 'R', 'C'], 'DI LORENZO Giovanni'))</v>
      </c>
    </row>
    <row r="305" spans="1:15">
      <c r="A305" t="s">
        <v>506</v>
      </c>
      <c r="B305">
        <v>0.6</v>
      </c>
      <c r="C305">
        <v>0.4</v>
      </c>
      <c r="D305" t="s">
        <v>521</v>
      </c>
      <c r="E305">
        <f t="shared" si="83"/>
        <v>2</v>
      </c>
      <c r="F305" t="str">
        <f t="shared" si="84"/>
        <v>['L', 'R', 'C']</v>
      </c>
      <c r="G305" t="s">
        <v>134</v>
      </c>
      <c r="H305">
        <v>13</v>
      </c>
      <c r="I305" s="2">
        <f t="shared" si="100"/>
        <v>18</v>
      </c>
      <c r="J305" s="2">
        <f t="shared" si="101"/>
        <v>28</v>
      </c>
      <c r="K305" s="2">
        <f t="shared" si="102"/>
        <v>46</v>
      </c>
      <c r="L305" s="2">
        <v>0</v>
      </c>
      <c r="M305" s="2" t="str">
        <f t="shared" si="90"/>
        <v>roster.append(</v>
      </c>
      <c r="N305" s="2" t="str">
        <f t="shared" si="85"/>
        <v>)</v>
      </c>
      <c r="O305" t="str">
        <f t="shared" si="86"/>
        <v>roster.append(Player(18, 28, 46, 0, 'D', ['L', 'R', 'C'], 'GHOULAM Faouzi'))</v>
      </c>
    </row>
    <row r="306" spans="1:15">
      <c r="A306" t="s">
        <v>506</v>
      </c>
      <c r="B306">
        <v>0.6</v>
      </c>
      <c r="C306">
        <v>0.4</v>
      </c>
      <c r="D306" t="s">
        <v>521</v>
      </c>
      <c r="E306">
        <f t="shared" si="83"/>
        <v>2</v>
      </c>
      <c r="F306" t="str">
        <f t="shared" si="84"/>
        <v>['L', 'R', 'C']</v>
      </c>
      <c r="G306" t="s">
        <v>246</v>
      </c>
      <c r="H306">
        <v>9</v>
      </c>
      <c r="I306" s="2">
        <f t="shared" si="100"/>
        <v>13</v>
      </c>
      <c r="J306" s="2">
        <f t="shared" si="101"/>
        <v>19</v>
      </c>
      <c r="K306" s="2">
        <f t="shared" si="102"/>
        <v>32</v>
      </c>
      <c r="L306" s="2">
        <v>0</v>
      </c>
      <c r="M306" s="2" t="str">
        <f t="shared" si="90"/>
        <v>roster.append(</v>
      </c>
      <c r="N306" s="2" t="str">
        <f t="shared" si="85"/>
        <v>)</v>
      </c>
      <c r="O306" t="str">
        <f t="shared" si="86"/>
        <v>roster.append(Player(13, 19, 32, 0, 'D', ['L', 'R', 'C'], 'MARIO RUI Silva Duarte'))</v>
      </c>
    </row>
    <row r="307" spans="1:15">
      <c r="A307" t="s">
        <v>506</v>
      </c>
      <c r="B307">
        <v>0.6</v>
      </c>
      <c r="C307">
        <v>0.4</v>
      </c>
      <c r="D307" t="s">
        <v>521</v>
      </c>
      <c r="E307">
        <f t="shared" si="83"/>
        <v>2</v>
      </c>
      <c r="F307" t="str">
        <f t="shared" si="84"/>
        <v>['L', 'R', 'C']</v>
      </c>
      <c r="G307" t="s">
        <v>266</v>
      </c>
      <c r="H307">
        <v>7</v>
      </c>
      <c r="I307" s="2">
        <f t="shared" si="100"/>
        <v>10</v>
      </c>
      <c r="J307" s="2">
        <f t="shared" si="101"/>
        <v>15</v>
      </c>
      <c r="K307" s="2">
        <f t="shared" si="102"/>
        <v>25</v>
      </c>
      <c r="L307" s="2">
        <v>0</v>
      </c>
      <c r="M307" s="2" t="str">
        <f t="shared" si="90"/>
        <v>roster.append(</v>
      </c>
      <c r="N307" s="2" t="str">
        <f t="shared" si="85"/>
        <v>)</v>
      </c>
      <c r="O307" t="str">
        <f t="shared" si="86"/>
        <v>roster.append(Player(10, 15, 25, 0, 'D', ['L', 'R', 'C'], 'MALCUIT Kevin'))</v>
      </c>
    </row>
    <row r="308" spans="1:15">
      <c r="A308" t="s">
        <v>506</v>
      </c>
      <c r="B308">
        <v>0.6</v>
      </c>
      <c r="C308">
        <v>0.4</v>
      </c>
      <c r="D308" t="s">
        <v>521</v>
      </c>
      <c r="E308">
        <f t="shared" si="83"/>
        <v>2</v>
      </c>
      <c r="F308" t="str">
        <f t="shared" si="84"/>
        <v>['L', 'R', 'C']</v>
      </c>
      <c r="G308" t="s">
        <v>299</v>
      </c>
      <c r="H308">
        <v>6</v>
      </c>
      <c r="I308" s="2">
        <f t="shared" si="100"/>
        <v>8</v>
      </c>
      <c r="J308" s="2">
        <f t="shared" si="101"/>
        <v>13</v>
      </c>
      <c r="K308" s="2">
        <f t="shared" si="102"/>
        <v>21</v>
      </c>
      <c r="L308" s="2">
        <v>0</v>
      </c>
      <c r="M308" s="2" t="str">
        <f t="shared" si="90"/>
        <v>roster.append(</v>
      </c>
      <c r="N308" s="2" t="str">
        <f t="shared" si="85"/>
        <v>)</v>
      </c>
      <c r="O308" t="str">
        <f t="shared" si="86"/>
        <v>roster.append(Player(8, 13, 21, 0, 'D', ['L', 'R', 'C'], 'MAKSIMOVIC Nikola'))</v>
      </c>
    </row>
    <row r="309" spans="1:15">
      <c r="A309" t="s">
        <v>506</v>
      </c>
      <c r="B309">
        <v>0.6</v>
      </c>
      <c r="C309">
        <v>0.4</v>
      </c>
      <c r="D309" t="s">
        <v>521</v>
      </c>
      <c r="E309">
        <f t="shared" si="83"/>
        <v>2</v>
      </c>
      <c r="F309" t="str">
        <f t="shared" si="84"/>
        <v>['L', 'R', 'C']</v>
      </c>
      <c r="G309" t="s">
        <v>318</v>
      </c>
      <c r="H309">
        <v>6</v>
      </c>
      <c r="I309" s="2">
        <f t="shared" si="100"/>
        <v>8</v>
      </c>
      <c r="J309" s="2">
        <f t="shared" si="101"/>
        <v>13</v>
      </c>
      <c r="K309" s="2">
        <f t="shared" si="102"/>
        <v>21</v>
      </c>
      <c r="L309" s="2">
        <v>0</v>
      </c>
      <c r="M309" s="2" t="str">
        <f t="shared" si="90"/>
        <v>roster.append(</v>
      </c>
      <c r="N309" s="2" t="str">
        <f t="shared" si="85"/>
        <v>)</v>
      </c>
      <c r="O309" t="str">
        <f t="shared" si="86"/>
        <v>roster.append(Player(8, 13, 21, 0, 'D', ['L', 'R', 'C'], 'HYSAJ Elseid'))</v>
      </c>
    </row>
    <row r="310" spans="1:15">
      <c r="A310" t="s">
        <v>506</v>
      </c>
      <c r="B310">
        <v>0.6</v>
      </c>
      <c r="C310">
        <v>0.4</v>
      </c>
      <c r="D310" t="s">
        <v>521</v>
      </c>
      <c r="E310">
        <f t="shared" si="83"/>
        <v>2</v>
      </c>
      <c r="F310" t="str">
        <f t="shared" si="84"/>
        <v>['L', 'R', 'C']</v>
      </c>
      <c r="G310" t="s">
        <v>386</v>
      </c>
      <c r="H310">
        <v>4</v>
      </c>
      <c r="I310" s="2">
        <f t="shared" si="100"/>
        <v>6</v>
      </c>
      <c r="J310" s="2">
        <f t="shared" si="101"/>
        <v>8</v>
      </c>
      <c r="K310" s="2">
        <f t="shared" si="102"/>
        <v>14</v>
      </c>
      <c r="L310" s="2">
        <v>0</v>
      </c>
      <c r="M310" s="2" t="str">
        <f t="shared" si="90"/>
        <v>roster.append(</v>
      </c>
      <c r="N310" s="2" t="str">
        <f t="shared" si="85"/>
        <v>)</v>
      </c>
      <c r="O310" t="str">
        <f t="shared" si="86"/>
        <v>roster.append(Player(6, 8, 14, 0, 'D', ['L', 'R', 'C'], 'TONELLI Lorenzo'))</v>
      </c>
    </row>
    <row r="311" spans="1:15">
      <c r="A311" t="s">
        <v>506</v>
      </c>
      <c r="B311">
        <v>0.6</v>
      </c>
      <c r="C311">
        <v>0.4</v>
      </c>
      <c r="D311" t="s">
        <v>521</v>
      </c>
      <c r="E311">
        <f t="shared" si="83"/>
        <v>2</v>
      </c>
      <c r="F311" t="str">
        <f t="shared" si="84"/>
        <v>['L', 'R', 'C']</v>
      </c>
      <c r="G311" t="s">
        <v>418</v>
      </c>
      <c r="H311">
        <v>3</v>
      </c>
      <c r="I311" s="2">
        <f t="shared" si="100"/>
        <v>4</v>
      </c>
      <c r="J311" s="2">
        <f t="shared" si="101"/>
        <v>7</v>
      </c>
      <c r="K311" s="2">
        <f t="shared" si="102"/>
        <v>11</v>
      </c>
      <c r="L311" s="2">
        <v>0</v>
      </c>
      <c r="M311" s="2" t="str">
        <f t="shared" si="90"/>
        <v>roster.append(</v>
      </c>
      <c r="N311" s="2" t="str">
        <f t="shared" si="85"/>
        <v>)</v>
      </c>
      <c r="O311" t="str">
        <f t="shared" si="86"/>
        <v>roster.append(Player(4, 7, 11, 0, 'D', ['L', 'R', 'C'], 'LUPERTO Sebastiano'))</v>
      </c>
    </row>
    <row r="312" spans="1:15">
      <c r="A312" t="s">
        <v>506</v>
      </c>
      <c r="B312">
        <v>0.6</v>
      </c>
      <c r="C312">
        <v>0.4</v>
      </c>
      <c r="D312" t="s">
        <v>0</v>
      </c>
      <c r="E312">
        <f t="shared" si="83"/>
        <v>3</v>
      </c>
      <c r="F312" t="str">
        <f t="shared" si="84"/>
        <v>['L', 'R', 'C']</v>
      </c>
      <c r="G312" t="s">
        <v>25</v>
      </c>
      <c r="H312">
        <v>25</v>
      </c>
      <c r="I312" s="2">
        <f t="shared" ref="I312:I318" si="103">ROUND(J312*B312,0)</f>
        <v>56</v>
      </c>
      <c r="J312" s="2">
        <f t="shared" ref="J312:J318" si="104">ROUND(H312/27*100,0)</f>
        <v>93</v>
      </c>
      <c r="K312" s="2">
        <f t="shared" ref="K312:K318" si="105">ROUND(J312*C312,0)</f>
        <v>37</v>
      </c>
      <c r="L312" s="2">
        <v>0</v>
      </c>
      <c r="M312" s="2" t="str">
        <f t="shared" si="90"/>
        <v>roster.append(</v>
      </c>
      <c r="N312" s="2" t="str">
        <f t="shared" si="85"/>
        <v>)</v>
      </c>
      <c r="O312" t="str">
        <f t="shared" si="86"/>
        <v>roster.append(Player(56, 93, 37, 0, 'M', ['L', 'R', 'C'], 'CALLEJON Jose Maria'))</v>
      </c>
    </row>
    <row r="313" spans="1:15">
      <c r="A313" t="s">
        <v>506</v>
      </c>
      <c r="B313">
        <v>0.6</v>
      </c>
      <c r="C313">
        <v>0.4</v>
      </c>
      <c r="D313" t="s">
        <v>0</v>
      </c>
      <c r="E313">
        <f t="shared" si="83"/>
        <v>3</v>
      </c>
      <c r="F313" t="str">
        <f t="shared" si="84"/>
        <v>['L', 'R', 'C']</v>
      </c>
      <c r="G313" t="s">
        <v>24</v>
      </c>
      <c r="H313">
        <v>22</v>
      </c>
      <c r="I313" s="2">
        <f t="shared" si="103"/>
        <v>49</v>
      </c>
      <c r="J313" s="2">
        <f t="shared" si="104"/>
        <v>81</v>
      </c>
      <c r="K313" s="2">
        <f t="shared" si="105"/>
        <v>32</v>
      </c>
      <c r="L313" s="2">
        <v>0</v>
      </c>
      <c r="M313" s="2" t="str">
        <f t="shared" si="90"/>
        <v>roster.append(</v>
      </c>
      <c r="N313" s="2" t="str">
        <f t="shared" si="85"/>
        <v>)</v>
      </c>
      <c r="O313" t="str">
        <f t="shared" si="86"/>
        <v>roster.append(Player(49, 81, 32, 0, 'M', ['L', 'R', 'C'], 'RUIZ Fabian'))</v>
      </c>
    </row>
    <row r="314" spans="1:15">
      <c r="A314" t="s">
        <v>506</v>
      </c>
      <c r="B314">
        <v>0.6</v>
      </c>
      <c r="C314">
        <v>0.4</v>
      </c>
      <c r="D314" t="s">
        <v>0</v>
      </c>
      <c r="E314">
        <f t="shared" si="83"/>
        <v>3</v>
      </c>
      <c r="F314" t="str">
        <f t="shared" si="84"/>
        <v>['L', 'R', 'C']</v>
      </c>
      <c r="G314" t="s">
        <v>35</v>
      </c>
      <c r="H314">
        <v>20</v>
      </c>
      <c r="I314" s="2">
        <f t="shared" si="103"/>
        <v>44</v>
      </c>
      <c r="J314" s="2">
        <f t="shared" si="104"/>
        <v>74</v>
      </c>
      <c r="K314" s="2">
        <f t="shared" si="105"/>
        <v>30</v>
      </c>
      <c r="L314" s="2">
        <v>0</v>
      </c>
      <c r="M314" s="2" t="str">
        <f t="shared" si="90"/>
        <v>roster.append(</v>
      </c>
      <c r="N314" s="2" t="str">
        <f t="shared" si="85"/>
        <v>)</v>
      </c>
      <c r="O314" t="str">
        <f t="shared" si="86"/>
        <v>roster.append(Player(44, 74, 30, 0, 'M', ['L', 'R', 'C'], 'ZIELINSKI Piotr'))</v>
      </c>
    </row>
    <row r="315" spans="1:15">
      <c r="A315" t="s">
        <v>506</v>
      </c>
      <c r="B315">
        <v>0.6</v>
      </c>
      <c r="C315">
        <v>0.4</v>
      </c>
      <c r="D315" t="s">
        <v>0</v>
      </c>
      <c r="E315">
        <f t="shared" si="83"/>
        <v>3</v>
      </c>
      <c r="F315" t="str">
        <f t="shared" si="84"/>
        <v>['L', 'R', 'C']</v>
      </c>
      <c r="G315" t="s">
        <v>63</v>
      </c>
      <c r="H315">
        <v>17</v>
      </c>
      <c r="I315" s="2">
        <f t="shared" si="103"/>
        <v>38</v>
      </c>
      <c r="J315" s="2">
        <f t="shared" si="104"/>
        <v>63</v>
      </c>
      <c r="K315" s="2">
        <f t="shared" si="105"/>
        <v>25</v>
      </c>
      <c r="L315" s="2">
        <v>0</v>
      </c>
      <c r="M315" s="2" t="str">
        <f t="shared" si="90"/>
        <v>roster.append(</v>
      </c>
      <c r="N315" s="2" t="str">
        <f t="shared" si="85"/>
        <v>)</v>
      </c>
      <c r="O315" t="str">
        <f t="shared" si="86"/>
        <v>roster.append(Player(38, 63, 25, 0, 'M', ['L', 'R', 'C'], 'ALLAN Marques Loureiro'))</v>
      </c>
    </row>
    <row r="316" spans="1:15">
      <c r="A316" t="s">
        <v>506</v>
      </c>
      <c r="B316">
        <v>0.6</v>
      </c>
      <c r="C316">
        <v>0.4</v>
      </c>
      <c r="D316" t="s">
        <v>0</v>
      </c>
      <c r="E316">
        <f t="shared" si="83"/>
        <v>3</v>
      </c>
      <c r="F316" t="str">
        <f t="shared" si="84"/>
        <v>['L', 'R', 'C']</v>
      </c>
      <c r="G316" t="s">
        <v>146</v>
      </c>
      <c r="H316">
        <v>13</v>
      </c>
      <c r="I316" s="2">
        <f t="shared" si="103"/>
        <v>29</v>
      </c>
      <c r="J316" s="2">
        <f t="shared" si="104"/>
        <v>48</v>
      </c>
      <c r="K316" s="2">
        <f t="shared" si="105"/>
        <v>19</v>
      </c>
      <c r="L316" s="2">
        <v>0</v>
      </c>
      <c r="M316" s="2" t="str">
        <f t="shared" si="90"/>
        <v>roster.append(</v>
      </c>
      <c r="N316" s="2" t="str">
        <f t="shared" si="85"/>
        <v>)</v>
      </c>
      <c r="O316" t="str">
        <f t="shared" si="86"/>
        <v>roster.append(Player(29, 48, 19, 0, 'M', ['L', 'R', 'C'], 'YOUNES Amin'))</v>
      </c>
    </row>
    <row r="317" spans="1:15">
      <c r="A317" t="s">
        <v>506</v>
      </c>
      <c r="B317">
        <v>0.6</v>
      </c>
      <c r="C317">
        <v>0.4</v>
      </c>
      <c r="D317" t="s">
        <v>0</v>
      </c>
      <c r="E317">
        <f t="shared" si="83"/>
        <v>3</v>
      </c>
      <c r="F317" t="str">
        <f t="shared" si="84"/>
        <v>['L', 'R', 'C']</v>
      </c>
      <c r="G317" t="s">
        <v>214</v>
      </c>
      <c r="H317">
        <v>10</v>
      </c>
      <c r="I317" s="2">
        <f t="shared" si="103"/>
        <v>22</v>
      </c>
      <c r="J317" s="2">
        <f t="shared" si="104"/>
        <v>37</v>
      </c>
      <c r="K317" s="2">
        <f t="shared" si="105"/>
        <v>15</v>
      </c>
      <c r="L317" s="2">
        <v>0</v>
      </c>
      <c r="M317" s="2" t="str">
        <f t="shared" si="90"/>
        <v>roster.append(</v>
      </c>
      <c r="N317" s="2" t="str">
        <f t="shared" si="85"/>
        <v>)</v>
      </c>
      <c r="O317" t="str">
        <f t="shared" si="86"/>
        <v>roster.append(Player(22, 37, 15, 0, 'M', ['L', 'R', 'C'], 'ELMAS Eljif'))</v>
      </c>
    </row>
    <row r="318" spans="1:15">
      <c r="A318" t="s">
        <v>506</v>
      </c>
      <c r="B318">
        <v>0.6</v>
      </c>
      <c r="C318">
        <v>0.4</v>
      </c>
      <c r="D318" t="s">
        <v>0</v>
      </c>
      <c r="E318">
        <f t="shared" si="83"/>
        <v>3</v>
      </c>
      <c r="F318" t="str">
        <f t="shared" si="84"/>
        <v>['L', 'R', 'C']</v>
      </c>
      <c r="G318" t="s">
        <v>489</v>
      </c>
      <c r="H318">
        <v>1</v>
      </c>
      <c r="I318" s="2">
        <f t="shared" si="103"/>
        <v>2</v>
      </c>
      <c r="J318" s="2">
        <f t="shared" si="104"/>
        <v>4</v>
      </c>
      <c r="K318" s="2">
        <f t="shared" si="105"/>
        <v>2</v>
      </c>
      <c r="L318" s="2">
        <v>0</v>
      </c>
      <c r="M318" s="2" t="str">
        <f t="shared" si="90"/>
        <v>roster.append(</v>
      </c>
      <c r="N318" s="2" t="str">
        <f t="shared" si="85"/>
        <v>)</v>
      </c>
      <c r="O318" t="str">
        <f t="shared" si="86"/>
        <v>roster.append(Player(2, 4, 2, 0, 'M', ['L', 'R', 'C'], 'GAETANO Gianluca'))</v>
      </c>
    </row>
    <row r="319" spans="1:15">
      <c r="A319" t="s">
        <v>506</v>
      </c>
      <c r="B319">
        <v>0.6</v>
      </c>
      <c r="C319">
        <v>0.4</v>
      </c>
      <c r="D319" t="s">
        <v>520</v>
      </c>
      <c r="E319">
        <f t="shared" si="83"/>
        <v>4</v>
      </c>
      <c r="F319" t="str">
        <f t="shared" si="84"/>
        <v>['L', 'R', 'C']</v>
      </c>
      <c r="G319" t="s">
        <v>11</v>
      </c>
      <c r="H319">
        <v>33</v>
      </c>
      <c r="I319" s="2">
        <f>ROUND(H319/51*100,0)</f>
        <v>65</v>
      </c>
      <c r="J319" s="2">
        <f>ROUND(I319*B319,0)</f>
        <v>39</v>
      </c>
      <c r="K319" s="2">
        <f>ROUND(I319*C319,0)</f>
        <v>26</v>
      </c>
      <c r="L319" s="2">
        <v>0</v>
      </c>
      <c r="M319" s="2" t="str">
        <f t="shared" si="90"/>
        <v>roster.append(</v>
      </c>
      <c r="N319" s="2" t="str">
        <f t="shared" si="85"/>
        <v>)</v>
      </c>
      <c r="O319" t="str">
        <f t="shared" si="86"/>
        <v>roster.append(Player(65, 39, 26, 0, 'A', ['L', 'R', 'C'], 'INSIGNE Lorenzo'))</v>
      </c>
    </row>
    <row r="320" spans="1:15">
      <c r="A320" t="s">
        <v>506</v>
      </c>
      <c r="B320">
        <v>0.6</v>
      </c>
      <c r="C320">
        <v>0.4</v>
      </c>
      <c r="D320" t="s">
        <v>520</v>
      </c>
      <c r="E320">
        <f t="shared" si="83"/>
        <v>4</v>
      </c>
      <c r="F320" t="str">
        <f t="shared" si="84"/>
        <v>['L', 'R', 'C']</v>
      </c>
      <c r="G320" t="s">
        <v>8</v>
      </c>
      <c r="H320">
        <v>33</v>
      </c>
      <c r="I320" s="2">
        <f>ROUND(H320/51*100,0)</f>
        <v>65</v>
      </c>
      <c r="J320" s="2">
        <f>ROUND(I320*B320,0)</f>
        <v>39</v>
      </c>
      <c r="K320" s="2">
        <f>ROUND(I320*C320,0)</f>
        <v>26</v>
      </c>
      <c r="L320" s="2">
        <v>0</v>
      </c>
      <c r="M320" s="2" t="str">
        <f t="shared" si="90"/>
        <v>roster.append(</v>
      </c>
      <c r="N320" s="2" t="str">
        <f t="shared" si="85"/>
        <v>)</v>
      </c>
      <c r="O320" t="str">
        <f t="shared" si="86"/>
        <v>roster.append(Player(65, 39, 26, 0, 'A', ['L', 'R', 'C'], 'MILIK Arkadiusz'))</v>
      </c>
    </row>
    <row r="321" spans="1:15">
      <c r="A321" t="s">
        <v>506</v>
      </c>
      <c r="B321">
        <v>0.6</v>
      </c>
      <c r="C321">
        <v>0.4</v>
      </c>
      <c r="D321" t="s">
        <v>520</v>
      </c>
      <c r="E321">
        <f t="shared" si="83"/>
        <v>4</v>
      </c>
      <c r="F321" t="str">
        <f t="shared" si="84"/>
        <v>['L', 'R', 'C']</v>
      </c>
      <c r="G321" t="s">
        <v>9</v>
      </c>
      <c r="H321">
        <v>33</v>
      </c>
      <c r="I321" s="2">
        <f>ROUND(H321/51*100,0)</f>
        <v>65</v>
      </c>
      <c r="J321" s="2">
        <f>ROUND(I321*B321,0)</f>
        <v>39</v>
      </c>
      <c r="K321" s="2">
        <f>ROUND(I321*C321,0)</f>
        <v>26</v>
      </c>
      <c r="L321" s="2">
        <v>0</v>
      </c>
      <c r="M321" s="2" t="str">
        <f t="shared" si="90"/>
        <v>roster.append(</v>
      </c>
      <c r="N321" s="2" t="str">
        <f t="shared" si="85"/>
        <v>)</v>
      </c>
      <c r="O321" t="str">
        <f t="shared" si="86"/>
        <v>roster.append(Player(65, 39, 26, 0, 'A', ['L', 'R', 'C'], 'MERTENS Dries'))</v>
      </c>
    </row>
    <row r="322" spans="1:15">
      <c r="A322" t="s">
        <v>506</v>
      </c>
      <c r="B322">
        <v>0.6</v>
      </c>
      <c r="C322">
        <v>0.4</v>
      </c>
      <c r="D322" t="s">
        <v>520</v>
      </c>
      <c r="E322">
        <f t="shared" si="83"/>
        <v>4</v>
      </c>
      <c r="F322" t="str">
        <f t="shared" si="84"/>
        <v>['L', 'R', 'C']</v>
      </c>
      <c r="G322" t="s">
        <v>529</v>
      </c>
      <c r="H322">
        <v>28</v>
      </c>
      <c r="I322" s="2">
        <f>ROUND(H322/51*100,0)</f>
        <v>55</v>
      </c>
      <c r="J322" s="2">
        <f>ROUND(I322*B322,0)</f>
        <v>33</v>
      </c>
      <c r="K322" s="2">
        <f>ROUND(I322*C322,0)</f>
        <v>22</v>
      </c>
      <c r="L322" s="2">
        <v>0</v>
      </c>
      <c r="M322" s="2" t="str">
        <f t="shared" si="90"/>
        <v>roster.append(</v>
      </c>
      <c r="N322" s="2" t="str">
        <f t="shared" si="85"/>
        <v>)</v>
      </c>
      <c r="O322" t="str">
        <f t="shared" si="86"/>
        <v>roster.append(Player(55, 33, 22, 0, 'A', ['L', 'R', 'C'], 'LOZANO Hirving'))</v>
      </c>
    </row>
    <row r="323" spans="1:15">
      <c r="A323" t="s">
        <v>506</v>
      </c>
      <c r="B323">
        <v>0.6</v>
      </c>
      <c r="C323">
        <v>0.4</v>
      </c>
      <c r="D323" t="s">
        <v>520</v>
      </c>
      <c r="E323">
        <f t="shared" ref="E323:E386" si="106">IF(D323="GK",1,IF(D323="D",2,IF(D323="M",3,4)))</f>
        <v>4</v>
      </c>
      <c r="F323" t="str">
        <f t="shared" ref="F323:F386" si="107">IF(D323="GK","''","['L', 'R', 'C']")</f>
        <v>['L', 'R', 'C']</v>
      </c>
      <c r="G323" t="s">
        <v>539</v>
      </c>
      <c r="H323">
        <v>15</v>
      </c>
      <c r="I323" s="2">
        <f>ROUND(H323/51*100,0)</f>
        <v>29</v>
      </c>
      <c r="J323" s="2">
        <f>ROUND(I323*B323,0)</f>
        <v>17</v>
      </c>
      <c r="K323" s="2">
        <f>ROUND(I323*C323,0)</f>
        <v>12</v>
      </c>
      <c r="L323" s="2">
        <v>0</v>
      </c>
      <c r="M323" s="2" t="str">
        <f t="shared" si="90"/>
        <v>roster.append(</v>
      </c>
      <c r="N323" s="2" t="str">
        <f t="shared" ref="N323:N386" si="108">IF(A323&lt;&gt;A322,"]",")")</f>
        <v>)</v>
      </c>
      <c r="O323" t="str">
        <f t="shared" ref="O323:O386" si="109">CONCATENATE(M323,"Player(",I323,", ",J323,", ",K323,", ",L323,", ","'",D323,"', ",F323,", '",G323,"')",N323)</f>
        <v>roster.append(Player(29, 17, 12, 0, 'A', ['L', 'R', 'C'], 'LLORENTE Fernando'))</v>
      </c>
    </row>
    <row r="324" spans="1:15">
      <c r="A324" t="s">
        <v>508</v>
      </c>
      <c r="B324">
        <v>0.4</v>
      </c>
      <c r="C324">
        <v>0.4</v>
      </c>
      <c r="D324" t="s">
        <v>561</v>
      </c>
      <c r="E324">
        <f t="shared" si="106"/>
        <v>1</v>
      </c>
      <c r="F324" t="str">
        <f t="shared" si="107"/>
        <v>''</v>
      </c>
      <c r="G324" t="s">
        <v>199</v>
      </c>
      <c r="H324">
        <v>11</v>
      </c>
      <c r="I324" s="2">
        <v>0</v>
      </c>
      <c r="J324" s="2">
        <f>ROUND(L324*C324,0)</f>
        <v>21</v>
      </c>
      <c r="K324" s="2">
        <f>ROUND(L324*B324,0)</f>
        <v>21</v>
      </c>
      <c r="L324" s="2">
        <f>ROUND(H324/21*100,0)</f>
        <v>52</v>
      </c>
      <c r="M324" s="2" t="str">
        <f t="shared" ref="M324:M387" si="110">IF(A324&lt;&gt;A323,"roster = [","roster.append(")</f>
        <v>roster = [</v>
      </c>
      <c r="N324" s="2" t="str">
        <f t="shared" si="108"/>
        <v>]</v>
      </c>
      <c r="O324" t="str">
        <f t="shared" si="109"/>
        <v>roster = [Player(0, 21, 21, 52, 'GK', '', 'SEPE Luigi')]</v>
      </c>
    </row>
    <row r="325" spans="1:15">
      <c r="A325" t="s">
        <v>508</v>
      </c>
      <c r="B325">
        <v>0.4</v>
      </c>
      <c r="C325">
        <v>0.4</v>
      </c>
      <c r="D325" t="s">
        <v>561</v>
      </c>
      <c r="E325">
        <f t="shared" si="106"/>
        <v>1</v>
      </c>
      <c r="F325" t="str">
        <f t="shared" si="107"/>
        <v>''</v>
      </c>
      <c r="G325" t="s">
        <v>471</v>
      </c>
      <c r="H325">
        <v>1</v>
      </c>
      <c r="I325" s="2">
        <v>0</v>
      </c>
      <c r="J325" s="2">
        <f>ROUND(L325*C325,0)</f>
        <v>2</v>
      </c>
      <c r="K325" s="2">
        <f>ROUND(L325*B325,0)</f>
        <v>2</v>
      </c>
      <c r="L325" s="2">
        <f>ROUND(H325/21*100,0)</f>
        <v>5</v>
      </c>
      <c r="M325" s="2" t="str">
        <f t="shared" si="110"/>
        <v>roster.append(</v>
      </c>
      <c r="N325" s="2" t="str">
        <f t="shared" si="108"/>
        <v>)</v>
      </c>
      <c r="O325" t="str">
        <f t="shared" si="109"/>
        <v>roster.append(Player(0, 2, 2, 5, 'GK', '', 'CORVI Edoardo'))</v>
      </c>
    </row>
    <row r="326" spans="1:15">
      <c r="A326" t="s">
        <v>508</v>
      </c>
      <c r="B326">
        <v>0.4</v>
      </c>
      <c r="C326">
        <v>0.4</v>
      </c>
      <c r="D326" t="s">
        <v>561</v>
      </c>
      <c r="E326">
        <f t="shared" si="106"/>
        <v>1</v>
      </c>
      <c r="F326" t="str">
        <f t="shared" si="107"/>
        <v>''</v>
      </c>
      <c r="G326" t="s">
        <v>487</v>
      </c>
      <c r="H326">
        <v>1</v>
      </c>
      <c r="I326" s="2">
        <v>0</v>
      </c>
      <c r="J326" s="2">
        <f>ROUND(L326*C326,0)</f>
        <v>2</v>
      </c>
      <c r="K326" s="2">
        <f>ROUND(L326*B326,0)</f>
        <v>2</v>
      </c>
      <c r="L326" s="2">
        <f>ROUND(H326/21*100,0)</f>
        <v>5</v>
      </c>
      <c r="M326" s="2" t="str">
        <f t="shared" si="110"/>
        <v>roster.append(</v>
      </c>
      <c r="N326" s="2" t="str">
        <f t="shared" si="108"/>
        <v>)</v>
      </c>
      <c r="O326" t="str">
        <f t="shared" si="109"/>
        <v>roster.append(Player(0, 2, 2, 5, 'GK', '', 'COLOMBI Simone'))</v>
      </c>
    </row>
    <row r="327" spans="1:15">
      <c r="A327" t="s">
        <v>508</v>
      </c>
      <c r="B327">
        <v>0.4</v>
      </c>
      <c r="C327">
        <v>0.4</v>
      </c>
      <c r="D327" t="s">
        <v>561</v>
      </c>
      <c r="E327">
        <f t="shared" si="106"/>
        <v>1</v>
      </c>
      <c r="F327" t="str">
        <f t="shared" si="107"/>
        <v>''</v>
      </c>
      <c r="G327" t="s">
        <v>461</v>
      </c>
      <c r="H327">
        <v>1</v>
      </c>
      <c r="I327" s="2">
        <v>0</v>
      </c>
      <c r="J327" s="2">
        <f>ROUND(L327*C327,0)</f>
        <v>2</v>
      </c>
      <c r="K327" s="2">
        <f>ROUND(L327*B327,0)</f>
        <v>2</v>
      </c>
      <c r="L327" s="2">
        <f>ROUND(H327/21*100,0)</f>
        <v>5</v>
      </c>
      <c r="M327" s="2" t="str">
        <f t="shared" si="110"/>
        <v>roster.append(</v>
      </c>
      <c r="N327" s="2" t="str">
        <f t="shared" si="108"/>
        <v>)</v>
      </c>
      <c r="O327" t="str">
        <f t="shared" si="109"/>
        <v>roster.append(Player(0, 2, 2, 5, 'GK', '', 'ALASTRA Fabrizio'))</v>
      </c>
    </row>
    <row r="328" spans="1:15">
      <c r="A328" t="s">
        <v>508</v>
      </c>
      <c r="B328">
        <v>0.4</v>
      </c>
      <c r="C328">
        <v>0.4</v>
      </c>
      <c r="D328" t="s">
        <v>521</v>
      </c>
      <c r="E328">
        <f t="shared" si="106"/>
        <v>2</v>
      </c>
      <c r="F328" t="str">
        <f t="shared" si="107"/>
        <v>['L', 'R', 'C']</v>
      </c>
      <c r="G328" t="s">
        <v>131</v>
      </c>
      <c r="H328">
        <v>13</v>
      </c>
      <c r="I328" s="2">
        <f t="shared" ref="I328:I334" si="111">ROUND(K328*C328,0)</f>
        <v>18</v>
      </c>
      <c r="J328" s="2">
        <f t="shared" ref="J328:J334" si="112">ROUND(K328*B328,0)</f>
        <v>18</v>
      </c>
      <c r="K328" s="2">
        <f t="shared" ref="K328:K334" si="113">ROUND(H328/28*100,0)</f>
        <v>46</v>
      </c>
      <c r="L328" s="2">
        <v>0</v>
      </c>
      <c r="M328" s="2" t="str">
        <f t="shared" si="110"/>
        <v>roster.append(</v>
      </c>
      <c r="N328" s="2" t="str">
        <f t="shared" si="108"/>
        <v>)</v>
      </c>
      <c r="O328" t="str">
        <f t="shared" si="109"/>
        <v>roster.append(Player(18, 18, 46, 0, 'D', ['L', 'R', 'C'], 'ALVES Bruno'))</v>
      </c>
    </row>
    <row r="329" spans="1:15">
      <c r="A329" t="s">
        <v>508</v>
      </c>
      <c r="B329">
        <v>0.4</v>
      </c>
      <c r="C329">
        <v>0.4</v>
      </c>
      <c r="D329" t="s">
        <v>521</v>
      </c>
      <c r="E329">
        <f t="shared" si="106"/>
        <v>2</v>
      </c>
      <c r="F329" t="str">
        <f t="shared" si="107"/>
        <v>['L', 'R', 'C']</v>
      </c>
      <c r="G329" t="s">
        <v>541</v>
      </c>
      <c r="H329">
        <v>10</v>
      </c>
      <c r="I329" s="2">
        <f t="shared" si="111"/>
        <v>14</v>
      </c>
      <c r="J329" s="2">
        <f t="shared" si="112"/>
        <v>14</v>
      </c>
      <c r="K329" s="2">
        <f t="shared" si="113"/>
        <v>36</v>
      </c>
      <c r="L329" s="2">
        <v>0</v>
      </c>
      <c r="M329" s="2" t="str">
        <f t="shared" si="110"/>
        <v>roster.append(</v>
      </c>
      <c r="N329" s="2" t="str">
        <f t="shared" si="108"/>
        <v>)</v>
      </c>
      <c r="O329" t="str">
        <f t="shared" si="109"/>
        <v>roster.append(Player(14, 14, 36, 0, 'D', ['L', 'R', 'C'], 'DARMIAN Matteo'))</v>
      </c>
    </row>
    <row r="330" spans="1:15">
      <c r="A330" t="s">
        <v>508</v>
      </c>
      <c r="B330">
        <v>0.4</v>
      </c>
      <c r="C330">
        <v>0.4</v>
      </c>
      <c r="D330" t="s">
        <v>521</v>
      </c>
      <c r="E330">
        <f t="shared" si="106"/>
        <v>2</v>
      </c>
      <c r="F330" t="str">
        <f t="shared" si="107"/>
        <v>['L', 'R', 'C']</v>
      </c>
      <c r="G330" t="s">
        <v>326</v>
      </c>
      <c r="H330">
        <v>9</v>
      </c>
      <c r="I330" s="2">
        <f t="shared" si="111"/>
        <v>13</v>
      </c>
      <c r="J330" s="2">
        <f t="shared" si="112"/>
        <v>13</v>
      </c>
      <c r="K330" s="2">
        <f t="shared" si="113"/>
        <v>32</v>
      </c>
      <c r="L330" s="2">
        <v>0</v>
      </c>
      <c r="M330" s="2" t="str">
        <f t="shared" si="110"/>
        <v>roster.append(</v>
      </c>
      <c r="N330" s="2" t="str">
        <f t="shared" si="108"/>
        <v>)</v>
      </c>
      <c r="O330" t="str">
        <f t="shared" si="109"/>
        <v>roster.append(Player(13, 13, 32, 0, 'D', ['L', 'R', 'C'], 'GAGLIOLO Riccardo'))</v>
      </c>
    </row>
    <row r="331" spans="1:15">
      <c r="A331" t="s">
        <v>508</v>
      </c>
      <c r="B331">
        <v>0.4</v>
      </c>
      <c r="C331">
        <v>0.4</v>
      </c>
      <c r="D331" t="s">
        <v>521</v>
      </c>
      <c r="E331">
        <f t="shared" si="106"/>
        <v>2</v>
      </c>
      <c r="F331" t="str">
        <f t="shared" si="107"/>
        <v>['L', 'R', 'C']</v>
      </c>
      <c r="G331" t="s">
        <v>382</v>
      </c>
      <c r="H331">
        <v>5</v>
      </c>
      <c r="I331" s="2">
        <f t="shared" si="111"/>
        <v>7</v>
      </c>
      <c r="J331" s="2">
        <f t="shared" si="112"/>
        <v>7</v>
      </c>
      <c r="K331" s="2">
        <f t="shared" si="113"/>
        <v>18</v>
      </c>
      <c r="L331" s="2">
        <v>0</v>
      </c>
      <c r="M331" s="2" t="str">
        <f t="shared" si="110"/>
        <v>roster.append(</v>
      </c>
      <c r="N331" s="2" t="str">
        <f t="shared" si="108"/>
        <v>)</v>
      </c>
      <c r="O331" t="str">
        <f t="shared" si="109"/>
        <v>roster.append(Player(7, 7, 18, 0, 'D', ['L', 'R', 'C'], 'PEZZELLA Giuseppe'))</v>
      </c>
    </row>
    <row r="332" spans="1:15">
      <c r="A332" t="s">
        <v>508</v>
      </c>
      <c r="B332">
        <v>0.4</v>
      </c>
      <c r="C332">
        <v>0.4</v>
      </c>
      <c r="D332" t="s">
        <v>521</v>
      </c>
      <c r="E332">
        <f t="shared" si="106"/>
        <v>2</v>
      </c>
      <c r="F332" t="str">
        <f t="shared" si="107"/>
        <v>['L', 'R', 'C']</v>
      </c>
      <c r="G332" t="s">
        <v>361</v>
      </c>
      <c r="H332">
        <v>5</v>
      </c>
      <c r="I332" s="2">
        <f t="shared" si="111"/>
        <v>7</v>
      </c>
      <c r="J332" s="2">
        <f t="shared" si="112"/>
        <v>7</v>
      </c>
      <c r="K332" s="2">
        <f t="shared" si="113"/>
        <v>18</v>
      </c>
      <c r="L332" s="2">
        <v>0</v>
      </c>
      <c r="M332" s="2" t="str">
        <f t="shared" si="110"/>
        <v>roster.append(</v>
      </c>
      <c r="N332" s="2" t="str">
        <f t="shared" si="108"/>
        <v>)</v>
      </c>
      <c r="O332" t="str">
        <f t="shared" si="109"/>
        <v>roster.append(Player(7, 7, 18, 0, 'D', ['L', 'R', 'C'], 'IACOPONI Simone'))</v>
      </c>
    </row>
    <row r="333" spans="1:15">
      <c r="A333" t="s">
        <v>508</v>
      </c>
      <c r="B333">
        <v>0.4</v>
      </c>
      <c r="C333">
        <v>0.4</v>
      </c>
      <c r="D333" t="s">
        <v>521</v>
      </c>
      <c r="E333">
        <f t="shared" si="106"/>
        <v>2</v>
      </c>
      <c r="F333" t="str">
        <f t="shared" si="107"/>
        <v>['L', 'R', 'C']</v>
      </c>
      <c r="G333" t="s">
        <v>373</v>
      </c>
      <c r="H333">
        <v>4</v>
      </c>
      <c r="I333" s="2">
        <f t="shared" si="111"/>
        <v>6</v>
      </c>
      <c r="J333" s="2">
        <f t="shared" si="112"/>
        <v>6</v>
      </c>
      <c r="K333" s="2">
        <f t="shared" si="113"/>
        <v>14</v>
      </c>
      <c r="L333" s="2">
        <v>0</v>
      </c>
      <c r="M333" s="2" t="str">
        <f t="shared" si="110"/>
        <v>roster.append(</v>
      </c>
      <c r="N333" s="2" t="str">
        <f t="shared" si="108"/>
        <v>)</v>
      </c>
      <c r="O333" t="str">
        <f t="shared" si="109"/>
        <v>roster.append(Player(6, 6, 14, 0, 'D', ['L', 'R', 'C'], 'LAURINI Vincent'))</v>
      </c>
    </row>
    <row r="334" spans="1:15">
      <c r="A334" t="s">
        <v>508</v>
      </c>
      <c r="B334">
        <v>0.4</v>
      </c>
      <c r="C334">
        <v>0.4</v>
      </c>
      <c r="D334" t="s">
        <v>521</v>
      </c>
      <c r="E334">
        <f t="shared" si="106"/>
        <v>2</v>
      </c>
      <c r="F334" t="str">
        <f t="shared" si="107"/>
        <v>['L', 'R', 'C']</v>
      </c>
      <c r="G334" t="s">
        <v>415</v>
      </c>
      <c r="H334">
        <v>3</v>
      </c>
      <c r="I334" s="2">
        <f t="shared" si="111"/>
        <v>4</v>
      </c>
      <c r="J334" s="2">
        <f t="shared" si="112"/>
        <v>4</v>
      </c>
      <c r="K334" s="2">
        <f t="shared" si="113"/>
        <v>11</v>
      </c>
      <c r="L334" s="2">
        <v>0</v>
      </c>
      <c r="M334" s="2" t="str">
        <f t="shared" si="110"/>
        <v>roster.append(</v>
      </c>
      <c r="N334" s="2" t="str">
        <f t="shared" si="108"/>
        <v>)</v>
      </c>
      <c r="O334" t="str">
        <f t="shared" si="109"/>
        <v>roster.append(Player(4, 4, 11, 0, 'D', ['L', 'R', 'C'], 'DERMAKU Kastriot'))</v>
      </c>
    </row>
    <row r="335" spans="1:15">
      <c r="A335" t="s">
        <v>508</v>
      </c>
      <c r="B335">
        <v>0.4</v>
      </c>
      <c r="C335">
        <v>0.4</v>
      </c>
      <c r="D335" t="s">
        <v>0</v>
      </c>
      <c r="E335">
        <f t="shared" si="106"/>
        <v>3</v>
      </c>
      <c r="F335" t="str">
        <f t="shared" si="107"/>
        <v>['L', 'R', 'C']</v>
      </c>
      <c r="G335" t="s">
        <v>99</v>
      </c>
      <c r="H335">
        <v>15</v>
      </c>
      <c r="I335" s="2">
        <f t="shared" ref="I335:I342" si="114">ROUND(J335*B335,0)</f>
        <v>22</v>
      </c>
      <c r="J335" s="2">
        <f t="shared" ref="J335:J342" si="115">ROUND(H335/27*100,0)</f>
        <v>56</v>
      </c>
      <c r="K335" s="2">
        <f t="shared" ref="K335:K342" si="116">ROUND(J335*C335,0)</f>
        <v>22</v>
      </c>
      <c r="L335" s="2">
        <v>0</v>
      </c>
      <c r="M335" s="2" t="str">
        <f t="shared" si="110"/>
        <v>roster.append(</v>
      </c>
      <c r="N335" s="2" t="str">
        <f t="shared" si="108"/>
        <v>)</v>
      </c>
      <c r="O335" t="str">
        <f t="shared" si="109"/>
        <v>roster.append(Player(22, 56, 22, 0, 'M', ['L', 'R', 'C'], 'KUCKA Juraj'))</v>
      </c>
    </row>
    <row r="336" spans="1:15">
      <c r="A336" t="s">
        <v>508</v>
      </c>
      <c r="B336">
        <v>0.4</v>
      </c>
      <c r="C336">
        <v>0.4</v>
      </c>
      <c r="D336" t="s">
        <v>0</v>
      </c>
      <c r="E336">
        <f t="shared" si="106"/>
        <v>3</v>
      </c>
      <c r="F336" t="str">
        <f t="shared" si="107"/>
        <v>['L', 'R', 'C']</v>
      </c>
      <c r="G336" t="s">
        <v>185</v>
      </c>
      <c r="H336">
        <v>11</v>
      </c>
      <c r="I336" s="2">
        <f t="shared" si="114"/>
        <v>16</v>
      </c>
      <c r="J336" s="2">
        <f t="shared" si="115"/>
        <v>41</v>
      </c>
      <c r="K336" s="2">
        <f t="shared" si="116"/>
        <v>16</v>
      </c>
      <c r="L336" s="2">
        <v>0</v>
      </c>
      <c r="M336" s="2" t="str">
        <f t="shared" si="110"/>
        <v>roster.append(</v>
      </c>
      <c r="N336" s="2" t="str">
        <f t="shared" si="108"/>
        <v>)</v>
      </c>
      <c r="O336" t="str">
        <f t="shared" si="109"/>
        <v>roster.append(Player(16, 41, 16, 0, 'M', ['L', 'R', 'C'], 'BARILLÀ Antonino'))</v>
      </c>
    </row>
    <row r="337" spans="1:15">
      <c r="A337" t="s">
        <v>508</v>
      </c>
      <c r="B337">
        <v>0.4</v>
      </c>
      <c r="C337">
        <v>0.4</v>
      </c>
      <c r="D337" t="s">
        <v>0</v>
      </c>
      <c r="E337">
        <f t="shared" si="106"/>
        <v>3</v>
      </c>
      <c r="F337" t="str">
        <f t="shared" si="107"/>
        <v>['L', 'R', 'C']</v>
      </c>
      <c r="G337" t="s">
        <v>175</v>
      </c>
      <c r="H337">
        <v>10</v>
      </c>
      <c r="I337" s="2">
        <f t="shared" si="114"/>
        <v>15</v>
      </c>
      <c r="J337" s="2">
        <f t="shared" si="115"/>
        <v>37</v>
      </c>
      <c r="K337" s="2">
        <f t="shared" si="116"/>
        <v>15</v>
      </c>
      <c r="L337" s="2">
        <v>0</v>
      </c>
      <c r="M337" s="2" t="str">
        <f t="shared" si="110"/>
        <v>roster.append(</v>
      </c>
      <c r="N337" s="2" t="str">
        <f t="shared" si="108"/>
        <v>)</v>
      </c>
      <c r="O337" t="str">
        <f t="shared" si="109"/>
        <v>roster.append(Player(15, 37, 15, 0, 'M', ['L', 'R', 'C'], 'HERNANI Azevedo Júnior'))</v>
      </c>
    </row>
    <row r="338" spans="1:15">
      <c r="A338" t="s">
        <v>508</v>
      </c>
      <c r="B338">
        <v>0.4</v>
      </c>
      <c r="C338">
        <v>0.4</v>
      </c>
      <c r="D338" t="s">
        <v>0</v>
      </c>
      <c r="E338">
        <f t="shared" si="106"/>
        <v>3</v>
      </c>
      <c r="F338" t="str">
        <f t="shared" si="107"/>
        <v>['L', 'R', 'C']</v>
      </c>
      <c r="G338" t="s">
        <v>242</v>
      </c>
      <c r="H338">
        <v>8</v>
      </c>
      <c r="I338" s="2">
        <f t="shared" si="114"/>
        <v>12</v>
      </c>
      <c r="J338" s="2">
        <f t="shared" si="115"/>
        <v>30</v>
      </c>
      <c r="K338" s="2">
        <f t="shared" si="116"/>
        <v>12</v>
      </c>
      <c r="L338" s="2">
        <v>0</v>
      </c>
      <c r="M338" s="2" t="str">
        <f t="shared" si="110"/>
        <v>roster.append(</v>
      </c>
      <c r="N338" s="2" t="str">
        <f t="shared" si="108"/>
        <v>)</v>
      </c>
      <c r="O338" t="str">
        <f t="shared" si="109"/>
        <v>roster.append(Player(12, 30, 12, 0, 'M', ['L', 'R', 'C'], 'BRUGMAN Gaston'))</v>
      </c>
    </row>
    <row r="339" spans="1:15">
      <c r="A339" t="s">
        <v>508</v>
      </c>
      <c r="B339">
        <v>0.4</v>
      </c>
      <c r="C339">
        <v>0.4</v>
      </c>
      <c r="D339" t="s">
        <v>0</v>
      </c>
      <c r="E339">
        <f t="shared" si="106"/>
        <v>3</v>
      </c>
      <c r="F339" t="str">
        <f t="shared" si="107"/>
        <v>['L', 'R', 'C']</v>
      </c>
      <c r="G339" t="s">
        <v>322</v>
      </c>
      <c r="H339">
        <v>6</v>
      </c>
      <c r="I339" s="2">
        <f t="shared" si="114"/>
        <v>9</v>
      </c>
      <c r="J339" s="2">
        <f t="shared" si="115"/>
        <v>22</v>
      </c>
      <c r="K339" s="2">
        <f t="shared" si="116"/>
        <v>9</v>
      </c>
      <c r="L339" s="2">
        <v>0</v>
      </c>
      <c r="M339" s="2" t="str">
        <f t="shared" si="110"/>
        <v>roster.append(</v>
      </c>
      <c r="N339" s="2" t="str">
        <f t="shared" si="108"/>
        <v>)</v>
      </c>
      <c r="O339" t="str">
        <f t="shared" si="109"/>
        <v>roster.append(Player(9, 22, 9, 0, 'M', ['L', 'R', 'C'], 'SCOZZARELLA Matteo'))</v>
      </c>
    </row>
    <row r="340" spans="1:15">
      <c r="A340" t="s">
        <v>508</v>
      </c>
      <c r="B340">
        <v>0.4</v>
      </c>
      <c r="C340">
        <v>0.4</v>
      </c>
      <c r="D340" t="s">
        <v>0</v>
      </c>
      <c r="E340">
        <f t="shared" si="106"/>
        <v>3</v>
      </c>
      <c r="F340" t="str">
        <f t="shared" si="107"/>
        <v>['L', 'R', 'C']</v>
      </c>
      <c r="G340" t="s">
        <v>304</v>
      </c>
      <c r="H340">
        <v>6</v>
      </c>
      <c r="I340" s="2">
        <f t="shared" si="114"/>
        <v>9</v>
      </c>
      <c r="J340" s="2">
        <f t="shared" si="115"/>
        <v>22</v>
      </c>
      <c r="K340" s="2">
        <f t="shared" si="116"/>
        <v>9</v>
      </c>
      <c r="L340" s="2">
        <v>0</v>
      </c>
      <c r="M340" s="2" t="str">
        <f t="shared" si="110"/>
        <v>roster.append(</v>
      </c>
      <c r="N340" s="2" t="str">
        <f t="shared" si="108"/>
        <v>)</v>
      </c>
      <c r="O340" t="str">
        <f t="shared" si="109"/>
        <v>roster.append(Player(9, 22, 9, 0, 'M', ['L', 'R', 'C'], 'GRASSI Alberto'))</v>
      </c>
    </row>
    <row r="341" spans="1:15">
      <c r="A341" t="s">
        <v>508</v>
      </c>
      <c r="B341">
        <v>0.4</v>
      </c>
      <c r="C341">
        <v>0.4</v>
      </c>
      <c r="D341" t="s">
        <v>0</v>
      </c>
      <c r="E341">
        <f t="shared" si="106"/>
        <v>3</v>
      </c>
      <c r="F341" t="str">
        <f t="shared" si="107"/>
        <v>['L', 'R', 'C']</v>
      </c>
      <c r="G341" t="s">
        <v>434</v>
      </c>
      <c r="H341">
        <v>4</v>
      </c>
      <c r="I341" s="2">
        <f t="shared" si="114"/>
        <v>6</v>
      </c>
      <c r="J341" s="2">
        <f t="shared" si="115"/>
        <v>15</v>
      </c>
      <c r="K341" s="2">
        <f t="shared" si="116"/>
        <v>6</v>
      </c>
      <c r="L341" s="2">
        <v>0</v>
      </c>
      <c r="M341" s="2" t="str">
        <f t="shared" si="110"/>
        <v>roster.append(</v>
      </c>
      <c r="N341" s="2" t="str">
        <f t="shared" si="108"/>
        <v>)</v>
      </c>
      <c r="O341" t="str">
        <f t="shared" si="109"/>
        <v>roster.append(Player(6, 15, 6, 0, 'M', ['L', 'R', 'C'], 'KULUSEVSKI Dejan'))</v>
      </c>
    </row>
    <row r="342" spans="1:15">
      <c r="A342" t="s">
        <v>508</v>
      </c>
      <c r="B342">
        <v>0.4</v>
      </c>
      <c r="C342">
        <v>0.4</v>
      </c>
      <c r="D342" t="s">
        <v>0</v>
      </c>
      <c r="E342">
        <f t="shared" si="106"/>
        <v>3</v>
      </c>
      <c r="F342" t="str">
        <f t="shared" si="107"/>
        <v>['L', 'R', 'C']</v>
      </c>
      <c r="G342" t="s">
        <v>420</v>
      </c>
      <c r="H342">
        <v>3</v>
      </c>
      <c r="I342" s="2">
        <f t="shared" si="114"/>
        <v>4</v>
      </c>
      <c r="J342" s="2">
        <f t="shared" si="115"/>
        <v>11</v>
      </c>
      <c r="K342" s="2">
        <f t="shared" si="116"/>
        <v>4</v>
      </c>
      <c r="L342" s="2">
        <v>0</v>
      </c>
      <c r="M342" s="2" t="str">
        <f t="shared" si="110"/>
        <v>roster.append(</v>
      </c>
      <c r="N342" s="2" t="str">
        <f t="shared" si="108"/>
        <v>)</v>
      </c>
      <c r="O342" t="str">
        <f t="shared" si="109"/>
        <v>roster.append(Player(4, 11, 4, 0, 'M', ['L', 'R', 'C'], 'MUNARI Gianni'))</v>
      </c>
    </row>
    <row r="343" spans="1:15">
      <c r="A343" t="s">
        <v>508</v>
      </c>
      <c r="B343">
        <v>0.4</v>
      </c>
      <c r="C343">
        <v>0.4</v>
      </c>
      <c r="D343" t="s">
        <v>520</v>
      </c>
      <c r="E343">
        <f t="shared" si="106"/>
        <v>4</v>
      </c>
      <c r="F343" t="str">
        <f t="shared" si="107"/>
        <v>['L', 'R', 'C']</v>
      </c>
      <c r="G343" t="s">
        <v>15</v>
      </c>
      <c r="H343">
        <v>29</v>
      </c>
      <c r="I343" s="2">
        <f t="shared" ref="I343:I349" si="117">ROUND(H343/51*100,0)</f>
        <v>57</v>
      </c>
      <c r="J343" s="2">
        <f t="shared" ref="J343:J349" si="118">ROUND(I343*B343,0)</f>
        <v>23</v>
      </c>
      <c r="K343" s="2">
        <f t="shared" ref="K343:K349" si="119">ROUND(I343*C343,0)</f>
        <v>23</v>
      </c>
      <c r="L343" s="2">
        <v>0</v>
      </c>
      <c r="M343" s="2" t="str">
        <f t="shared" si="110"/>
        <v>roster.append(</v>
      </c>
      <c r="N343" s="2" t="str">
        <f t="shared" si="108"/>
        <v>)</v>
      </c>
      <c r="O343" t="str">
        <f t="shared" si="109"/>
        <v>roster.append(Player(57, 23, 23, 0, 'A', ['L', 'R', 'C'], 'GERVINHO undefined'))</v>
      </c>
    </row>
    <row r="344" spans="1:15">
      <c r="A344" t="s">
        <v>508</v>
      </c>
      <c r="B344">
        <v>0.4</v>
      </c>
      <c r="C344">
        <v>0.4</v>
      </c>
      <c r="D344" t="s">
        <v>520</v>
      </c>
      <c r="E344">
        <f t="shared" si="106"/>
        <v>4</v>
      </c>
      <c r="F344" t="str">
        <f t="shared" si="107"/>
        <v>['L', 'R', 'C']</v>
      </c>
      <c r="G344" t="s">
        <v>38</v>
      </c>
      <c r="H344">
        <v>22</v>
      </c>
      <c r="I344" s="2">
        <f t="shared" si="117"/>
        <v>43</v>
      </c>
      <c r="J344" s="2">
        <f t="shared" si="118"/>
        <v>17</v>
      </c>
      <c r="K344" s="2">
        <f t="shared" si="119"/>
        <v>17</v>
      </c>
      <c r="L344" s="2">
        <v>0</v>
      </c>
      <c r="M344" s="2" t="str">
        <f t="shared" si="110"/>
        <v>roster.append(</v>
      </c>
      <c r="N344" s="2" t="str">
        <f t="shared" si="108"/>
        <v>)</v>
      </c>
      <c r="O344" t="str">
        <f t="shared" si="109"/>
        <v>roster.append(Player(43, 17, 17, 0, 'A', ['L', 'R', 'C'], 'INGLESE Roberto'))</v>
      </c>
    </row>
    <row r="345" spans="1:15">
      <c r="A345" t="s">
        <v>508</v>
      </c>
      <c r="B345">
        <v>0.4</v>
      </c>
      <c r="C345">
        <v>0.4</v>
      </c>
      <c r="D345" t="s">
        <v>520</v>
      </c>
      <c r="E345">
        <f t="shared" si="106"/>
        <v>4</v>
      </c>
      <c r="F345" t="str">
        <f t="shared" si="107"/>
        <v>['L', 'R', 'C']</v>
      </c>
      <c r="G345" t="s">
        <v>165</v>
      </c>
      <c r="H345">
        <v>12</v>
      </c>
      <c r="I345" s="2">
        <f t="shared" si="117"/>
        <v>24</v>
      </c>
      <c r="J345" s="2">
        <f t="shared" si="118"/>
        <v>10</v>
      </c>
      <c r="K345" s="2">
        <f t="shared" si="119"/>
        <v>10</v>
      </c>
      <c r="L345" s="2">
        <v>0</v>
      </c>
      <c r="M345" s="2" t="str">
        <f t="shared" si="110"/>
        <v>roster.append(</v>
      </c>
      <c r="N345" s="2" t="str">
        <f t="shared" si="108"/>
        <v>)</v>
      </c>
      <c r="O345" t="str">
        <f t="shared" si="109"/>
        <v>roster.append(Player(24, 10, 10, 0, 'A', ['L', 'R', 'C'], 'KARAMOH Yann'))</v>
      </c>
    </row>
    <row r="346" spans="1:15">
      <c r="A346" t="s">
        <v>508</v>
      </c>
      <c r="B346">
        <v>0.4</v>
      </c>
      <c r="C346">
        <v>0.4</v>
      </c>
      <c r="D346" t="s">
        <v>520</v>
      </c>
      <c r="E346">
        <f t="shared" si="106"/>
        <v>4</v>
      </c>
      <c r="F346" t="str">
        <f t="shared" si="107"/>
        <v>['L', 'R', 'C']</v>
      </c>
      <c r="G346" t="s">
        <v>218</v>
      </c>
      <c r="H346">
        <v>10</v>
      </c>
      <c r="I346" s="2">
        <f t="shared" si="117"/>
        <v>20</v>
      </c>
      <c r="J346" s="2">
        <f t="shared" si="118"/>
        <v>8</v>
      </c>
      <c r="K346" s="2">
        <f t="shared" si="119"/>
        <v>8</v>
      </c>
      <c r="L346" s="2">
        <v>0</v>
      </c>
      <c r="M346" s="2" t="str">
        <f t="shared" si="110"/>
        <v>roster.append(</v>
      </c>
      <c r="N346" s="2" t="str">
        <f t="shared" si="108"/>
        <v>)</v>
      </c>
      <c r="O346" t="str">
        <f t="shared" si="109"/>
        <v>roster.append(Player(20, 8, 8, 0, 'A', ['L', 'R', 'C'], 'CORNELIUS Andreas'))</v>
      </c>
    </row>
    <row r="347" spans="1:15">
      <c r="A347" t="s">
        <v>508</v>
      </c>
      <c r="B347">
        <v>0.4</v>
      </c>
      <c r="C347">
        <v>0.4</v>
      </c>
      <c r="D347" t="s">
        <v>520</v>
      </c>
      <c r="E347">
        <f t="shared" si="106"/>
        <v>4</v>
      </c>
      <c r="F347" t="str">
        <f t="shared" si="107"/>
        <v>['L', 'R', 'C']</v>
      </c>
      <c r="G347" t="s">
        <v>303</v>
      </c>
      <c r="H347">
        <v>6</v>
      </c>
      <c r="I347" s="2">
        <f t="shared" si="117"/>
        <v>12</v>
      </c>
      <c r="J347" s="2">
        <f t="shared" si="118"/>
        <v>5</v>
      </c>
      <c r="K347" s="2">
        <f t="shared" si="119"/>
        <v>5</v>
      </c>
      <c r="L347" s="2">
        <v>0</v>
      </c>
      <c r="M347" s="2" t="str">
        <f t="shared" si="110"/>
        <v>roster.append(</v>
      </c>
      <c r="N347" s="2" t="str">
        <f t="shared" si="108"/>
        <v>)</v>
      </c>
      <c r="O347" t="str">
        <f t="shared" si="109"/>
        <v>roster.append(Player(12, 5, 5, 0, 'A', ['L', 'R', 'C'], 'SPROCATI Mattia'))</v>
      </c>
    </row>
    <row r="348" spans="1:15">
      <c r="A348" t="s">
        <v>508</v>
      </c>
      <c r="B348">
        <v>0.4</v>
      </c>
      <c r="C348">
        <v>0.4</v>
      </c>
      <c r="D348" t="s">
        <v>520</v>
      </c>
      <c r="E348">
        <f t="shared" si="106"/>
        <v>4</v>
      </c>
      <c r="F348" t="str">
        <f t="shared" si="107"/>
        <v>['L', 'R', 'C']</v>
      </c>
      <c r="G348" t="s">
        <v>347</v>
      </c>
      <c r="H348">
        <v>5</v>
      </c>
      <c r="I348" s="2">
        <f t="shared" si="117"/>
        <v>10</v>
      </c>
      <c r="J348" s="2">
        <f t="shared" si="118"/>
        <v>4</v>
      </c>
      <c r="K348" s="2">
        <f t="shared" si="119"/>
        <v>4</v>
      </c>
      <c r="L348" s="2">
        <v>0</v>
      </c>
      <c r="M348" s="2" t="str">
        <f t="shared" si="110"/>
        <v>roster.append(</v>
      </c>
      <c r="N348" s="2" t="str">
        <f t="shared" si="108"/>
        <v>)</v>
      </c>
      <c r="O348" t="str">
        <f t="shared" si="109"/>
        <v>roster.append(Player(10, 4, 4, 0, 'A', ['L', 'R', 'C'], 'SILIGARDI Luca'))</v>
      </c>
    </row>
    <row r="349" spans="1:15">
      <c r="A349" t="s">
        <v>508</v>
      </c>
      <c r="B349">
        <v>0.4</v>
      </c>
      <c r="C349">
        <v>0.4</v>
      </c>
      <c r="D349" t="s">
        <v>520</v>
      </c>
      <c r="E349">
        <f t="shared" si="106"/>
        <v>4</v>
      </c>
      <c r="F349" t="str">
        <f t="shared" si="107"/>
        <v>['L', 'R', 'C']</v>
      </c>
      <c r="G349" t="s">
        <v>486</v>
      </c>
      <c r="H349">
        <v>1</v>
      </c>
      <c r="I349" s="2">
        <f t="shared" si="117"/>
        <v>2</v>
      </c>
      <c r="J349" s="2">
        <f t="shared" si="118"/>
        <v>1</v>
      </c>
      <c r="K349" s="2">
        <f t="shared" si="119"/>
        <v>1</v>
      </c>
      <c r="L349" s="2">
        <v>0</v>
      </c>
      <c r="M349" s="2" t="str">
        <f t="shared" si="110"/>
        <v>roster.append(</v>
      </c>
      <c r="N349" s="2" t="str">
        <f t="shared" si="108"/>
        <v>)</v>
      </c>
      <c r="O349" t="str">
        <f t="shared" si="109"/>
        <v>roster.append(Player(2, 1, 1, 0, 'A', ['L', 'R', 'C'], 'ADORANTE Andrea'))</v>
      </c>
    </row>
    <row r="350" spans="1:15">
      <c r="A350" t="s">
        <v>509</v>
      </c>
      <c r="B350">
        <v>0.6</v>
      </c>
      <c r="C350">
        <v>0.4</v>
      </c>
      <c r="D350" t="s">
        <v>561</v>
      </c>
      <c r="E350">
        <f t="shared" si="106"/>
        <v>1</v>
      </c>
      <c r="F350" t="str">
        <f t="shared" si="107"/>
        <v>''</v>
      </c>
      <c r="G350" t="s">
        <v>81</v>
      </c>
      <c r="H350">
        <v>16</v>
      </c>
      <c r="I350" s="2">
        <v>0</v>
      </c>
      <c r="J350" s="2">
        <f>ROUND(L350*C350,0)</f>
        <v>30</v>
      </c>
      <c r="K350" s="2">
        <f>ROUND(L350*B350,0)</f>
        <v>46</v>
      </c>
      <c r="L350" s="2">
        <f>ROUND(H350/21*100,0)</f>
        <v>76</v>
      </c>
      <c r="M350" s="2" t="str">
        <f t="shared" si="110"/>
        <v>roster = [</v>
      </c>
      <c r="N350" s="2" t="str">
        <f t="shared" si="108"/>
        <v>]</v>
      </c>
      <c r="O350" t="str">
        <f t="shared" si="109"/>
        <v>roster = [Player(0, 30, 46, 76, 'GK', '', 'LOPEZ Pau')]</v>
      </c>
    </row>
    <row r="351" spans="1:15">
      <c r="A351" t="s">
        <v>509</v>
      </c>
      <c r="B351">
        <v>0.6</v>
      </c>
      <c r="C351">
        <v>0.4</v>
      </c>
      <c r="D351" t="s">
        <v>561</v>
      </c>
      <c r="E351">
        <f t="shared" si="106"/>
        <v>1</v>
      </c>
      <c r="F351" t="str">
        <f t="shared" si="107"/>
        <v>''</v>
      </c>
      <c r="G351" t="s">
        <v>477</v>
      </c>
      <c r="H351">
        <v>1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ROUND(H351/21*100,0)</f>
        <v>5</v>
      </c>
      <c r="M351" s="2" t="str">
        <f t="shared" si="110"/>
        <v>roster.append(</v>
      </c>
      <c r="N351" s="2" t="str">
        <f t="shared" si="108"/>
        <v>)</v>
      </c>
      <c r="O351" t="str">
        <f t="shared" si="109"/>
        <v>roster.append(Player(0, 2, 3, 5, 'GK', '', 'FUZATO Daniel'))</v>
      </c>
    </row>
    <row r="352" spans="1:15">
      <c r="A352" t="s">
        <v>509</v>
      </c>
      <c r="B352">
        <v>0.6</v>
      </c>
      <c r="C352">
        <v>0.4</v>
      </c>
      <c r="D352" t="s">
        <v>561</v>
      </c>
      <c r="E352">
        <f t="shared" si="106"/>
        <v>1</v>
      </c>
      <c r="F352" t="str">
        <f t="shared" si="107"/>
        <v>''</v>
      </c>
      <c r="G352" t="s">
        <v>497</v>
      </c>
      <c r="H352">
        <v>1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ROUND(H352/21*100,0)</f>
        <v>5</v>
      </c>
      <c r="M352" s="2" t="str">
        <f t="shared" si="110"/>
        <v>roster.append(</v>
      </c>
      <c r="N352" s="2" t="str">
        <f t="shared" si="108"/>
        <v>)</v>
      </c>
      <c r="O352" t="str">
        <f t="shared" si="109"/>
        <v>roster.append(Player(0, 2, 3, 5, 'GK', '', 'MIRANTE Antonio'))</v>
      </c>
    </row>
    <row r="353" spans="1:15">
      <c r="A353" t="s">
        <v>509</v>
      </c>
      <c r="B353">
        <v>0.6</v>
      </c>
      <c r="C353">
        <v>0.4</v>
      </c>
      <c r="D353" t="s">
        <v>521</v>
      </c>
      <c r="E353">
        <f t="shared" si="106"/>
        <v>2</v>
      </c>
      <c r="F353" t="str">
        <f t="shared" si="107"/>
        <v>['L', 'R', 'C']</v>
      </c>
      <c r="G353" t="s">
        <v>28</v>
      </c>
      <c r="H353">
        <v>27</v>
      </c>
      <c r="I353" s="2">
        <f t="shared" ref="I353:I362" si="120">ROUND(K353*C353,0)</f>
        <v>38</v>
      </c>
      <c r="J353" s="2">
        <f t="shared" ref="J353:J362" si="121">ROUND(K353*B353,0)</f>
        <v>58</v>
      </c>
      <c r="K353" s="2">
        <f t="shared" ref="K353:K362" si="122">ROUND(H353/28*100,0)</f>
        <v>96</v>
      </c>
      <c r="L353" s="2">
        <v>0</v>
      </c>
      <c r="M353" s="2" t="str">
        <f t="shared" si="110"/>
        <v>roster.append(</v>
      </c>
      <c r="N353" s="2" t="str">
        <f t="shared" si="108"/>
        <v>)</v>
      </c>
      <c r="O353" t="str">
        <f t="shared" si="109"/>
        <v>roster.append(Player(38, 58, 96, 0, 'D', ['L', 'R', 'C'], 'KOLAROV Aleksandar'))</v>
      </c>
    </row>
    <row r="354" spans="1:15">
      <c r="A354" t="s">
        <v>509</v>
      </c>
      <c r="B354">
        <v>0.6</v>
      </c>
      <c r="C354">
        <v>0.4</v>
      </c>
      <c r="D354" t="s">
        <v>521</v>
      </c>
      <c r="E354">
        <f t="shared" si="106"/>
        <v>2</v>
      </c>
      <c r="F354" t="str">
        <f t="shared" si="107"/>
        <v>['L', 'R', 'C']</v>
      </c>
      <c r="G354" t="s">
        <v>78</v>
      </c>
      <c r="H354">
        <v>16</v>
      </c>
      <c r="I354" s="2">
        <f t="shared" si="120"/>
        <v>23</v>
      </c>
      <c r="J354" s="2">
        <f t="shared" si="121"/>
        <v>34</v>
      </c>
      <c r="K354" s="2">
        <f t="shared" si="122"/>
        <v>57</v>
      </c>
      <c r="L354" s="2">
        <v>0</v>
      </c>
      <c r="M354" s="2" t="str">
        <f t="shared" si="110"/>
        <v>roster.append(</v>
      </c>
      <c r="N354" s="2" t="str">
        <f t="shared" si="108"/>
        <v>)</v>
      </c>
      <c r="O354" t="str">
        <f t="shared" si="109"/>
        <v>roster.append(Player(23, 34, 57, 0, 'D', ['L', 'R', 'C'], 'FLORENZI Alessandro'))</v>
      </c>
    </row>
    <row r="355" spans="1:15">
      <c r="A355" t="s">
        <v>509</v>
      </c>
      <c r="B355">
        <v>0.6</v>
      </c>
      <c r="C355">
        <v>0.4</v>
      </c>
      <c r="D355" t="s">
        <v>521</v>
      </c>
      <c r="E355">
        <f t="shared" si="106"/>
        <v>2</v>
      </c>
      <c r="F355" t="str">
        <f t="shared" si="107"/>
        <v>['L', 'R', 'C']</v>
      </c>
      <c r="G355" t="s">
        <v>89</v>
      </c>
      <c r="H355">
        <v>15</v>
      </c>
      <c r="I355" s="2">
        <f t="shared" si="120"/>
        <v>22</v>
      </c>
      <c r="J355" s="2">
        <f t="shared" si="121"/>
        <v>32</v>
      </c>
      <c r="K355" s="2">
        <f t="shared" si="122"/>
        <v>54</v>
      </c>
      <c r="L355" s="2">
        <v>0</v>
      </c>
      <c r="M355" s="2" t="str">
        <f t="shared" si="110"/>
        <v>roster.append(</v>
      </c>
      <c r="N355" s="2" t="str">
        <f t="shared" si="108"/>
        <v>)</v>
      </c>
      <c r="O355" t="str">
        <f t="shared" si="109"/>
        <v>roster.append(Player(22, 32, 54, 0, 'D', ['L', 'R', 'C'], 'FAZIO Federico'))</v>
      </c>
    </row>
    <row r="356" spans="1:15">
      <c r="A356" t="s">
        <v>509</v>
      </c>
      <c r="B356">
        <v>0.6</v>
      </c>
      <c r="C356">
        <v>0.4</v>
      </c>
      <c r="D356" t="s">
        <v>521</v>
      </c>
      <c r="E356">
        <f t="shared" si="106"/>
        <v>2</v>
      </c>
      <c r="F356" t="str">
        <f t="shared" si="107"/>
        <v>['L', 'R', 'C']</v>
      </c>
      <c r="G356" t="s">
        <v>105</v>
      </c>
      <c r="H356">
        <v>14</v>
      </c>
      <c r="I356" s="2">
        <f t="shared" si="120"/>
        <v>20</v>
      </c>
      <c r="J356" s="2">
        <f t="shared" si="121"/>
        <v>30</v>
      </c>
      <c r="K356" s="2">
        <f t="shared" si="122"/>
        <v>50</v>
      </c>
      <c r="L356" s="2">
        <v>0</v>
      </c>
      <c r="M356" s="2" t="str">
        <f t="shared" si="110"/>
        <v>roster.append(</v>
      </c>
      <c r="N356" s="2" t="str">
        <f t="shared" si="108"/>
        <v>)</v>
      </c>
      <c r="O356" t="str">
        <f t="shared" si="109"/>
        <v>roster.append(Player(20, 30, 50, 0, 'D', ['L', 'R', 'C'], 'MANCINI Gianluca'))</v>
      </c>
    </row>
    <row r="357" spans="1:15">
      <c r="A357" t="s">
        <v>509</v>
      </c>
      <c r="B357">
        <v>0.6</v>
      </c>
      <c r="C357">
        <v>0.4</v>
      </c>
      <c r="D357" t="s">
        <v>521</v>
      </c>
      <c r="E357">
        <f t="shared" si="106"/>
        <v>2</v>
      </c>
      <c r="F357" t="str">
        <f t="shared" si="107"/>
        <v>['L', 'R', 'C']</v>
      </c>
      <c r="G357" t="s">
        <v>540</v>
      </c>
      <c r="H357">
        <v>13</v>
      </c>
      <c r="I357" s="2">
        <f t="shared" si="120"/>
        <v>18</v>
      </c>
      <c r="J357" s="2">
        <f t="shared" si="121"/>
        <v>28</v>
      </c>
      <c r="K357" s="2">
        <f t="shared" si="122"/>
        <v>46</v>
      </c>
      <c r="L357" s="2">
        <v>0</v>
      </c>
      <c r="M357" s="2" t="str">
        <f t="shared" si="110"/>
        <v>roster.append(</v>
      </c>
      <c r="N357" s="2" t="str">
        <f t="shared" si="108"/>
        <v>)</v>
      </c>
      <c r="O357" t="str">
        <f t="shared" si="109"/>
        <v>roster.append(Player(18, 28, 46, 0, 'D', ['L', 'R', 'C'], 'SMALLING Chris'))</v>
      </c>
    </row>
    <row r="358" spans="1:15">
      <c r="A358" t="s">
        <v>509</v>
      </c>
      <c r="B358">
        <v>0.6</v>
      </c>
      <c r="C358">
        <v>0.4</v>
      </c>
      <c r="D358" t="s">
        <v>521</v>
      </c>
      <c r="E358">
        <f t="shared" si="106"/>
        <v>2</v>
      </c>
      <c r="F358" t="str">
        <f t="shared" si="107"/>
        <v>['L', 'R', 'C']</v>
      </c>
      <c r="G358" t="s">
        <v>530</v>
      </c>
      <c r="H358">
        <v>11</v>
      </c>
      <c r="I358" s="2">
        <f t="shared" si="120"/>
        <v>16</v>
      </c>
      <c r="J358" s="2">
        <f t="shared" si="121"/>
        <v>23</v>
      </c>
      <c r="K358" s="2">
        <f t="shared" si="122"/>
        <v>39</v>
      </c>
      <c r="L358" s="2">
        <v>0</v>
      </c>
      <c r="M358" s="2" t="str">
        <f t="shared" si="110"/>
        <v>roster.append(</v>
      </c>
      <c r="N358" s="2" t="str">
        <f t="shared" si="108"/>
        <v>)</v>
      </c>
      <c r="O358" t="str">
        <f t="shared" si="109"/>
        <v>roster.append(Player(16, 23, 39, 0, 'D', ['L', 'R', 'C'], 'ZAPPACOSTA Davide'))</v>
      </c>
    </row>
    <row r="359" spans="1:15">
      <c r="A359" t="s">
        <v>509</v>
      </c>
      <c r="B359">
        <v>0.6</v>
      </c>
      <c r="C359">
        <v>0.4</v>
      </c>
      <c r="D359" t="s">
        <v>521</v>
      </c>
      <c r="E359">
        <f t="shared" si="106"/>
        <v>2</v>
      </c>
      <c r="F359" t="str">
        <f t="shared" si="107"/>
        <v>['L', 'R', 'C']</v>
      </c>
      <c r="G359" t="s">
        <v>203</v>
      </c>
      <c r="H359">
        <v>10</v>
      </c>
      <c r="I359" s="2">
        <f t="shared" si="120"/>
        <v>14</v>
      </c>
      <c r="J359" s="2">
        <f t="shared" si="121"/>
        <v>22</v>
      </c>
      <c r="K359" s="2">
        <f t="shared" si="122"/>
        <v>36</v>
      </c>
      <c r="L359" s="2">
        <v>0</v>
      </c>
      <c r="M359" s="2" t="str">
        <f t="shared" si="110"/>
        <v>roster.append(</v>
      </c>
      <c r="N359" s="2" t="str">
        <f t="shared" si="108"/>
        <v>)</v>
      </c>
      <c r="O359" t="str">
        <f t="shared" si="109"/>
        <v>roster.append(Player(14, 22, 36, 0, 'D', ['L', 'R', 'C'], 'SPINAZZOLA Leonardo'))</v>
      </c>
    </row>
    <row r="360" spans="1:15">
      <c r="A360" t="s">
        <v>509</v>
      </c>
      <c r="B360">
        <v>0.6</v>
      </c>
      <c r="C360">
        <v>0.4</v>
      </c>
      <c r="D360" t="s">
        <v>521</v>
      </c>
      <c r="E360">
        <f t="shared" si="106"/>
        <v>2</v>
      </c>
      <c r="F360" t="str">
        <f t="shared" si="107"/>
        <v>['L', 'R', 'C']</v>
      </c>
      <c r="G360" t="s">
        <v>522</v>
      </c>
      <c r="H360">
        <v>4</v>
      </c>
      <c r="I360" s="2">
        <f t="shared" si="120"/>
        <v>6</v>
      </c>
      <c r="J360" s="2">
        <f t="shared" si="121"/>
        <v>8</v>
      </c>
      <c r="K360" s="2">
        <f t="shared" si="122"/>
        <v>14</v>
      </c>
      <c r="L360" s="2">
        <v>0</v>
      </c>
      <c r="M360" s="2" t="str">
        <f t="shared" si="110"/>
        <v>roster.append(</v>
      </c>
      <c r="N360" s="2" t="str">
        <f t="shared" si="108"/>
        <v>)</v>
      </c>
      <c r="O360" t="str">
        <f t="shared" si="109"/>
        <v>roster.append(Player(6, 8, 14, 0, 'D', ['L', 'R', 'C'], 'CETIN Mert'))</v>
      </c>
    </row>
    <row r="361" spans="1:15">
      <c r="A361" t="s">
        <v>509</v>
      </c>
      <c r="B361">
        <v>0.6</v>
      </c>
      <c r="C361">
        <v>0.4</v>
      </c>
      <c r="D361" t="s">
        <v>521</v>
      </c>
      <c r="E361">
        <f t="shared" si="106"/>
        <v>2</v>
      </c>
      <c r="F361" t="str">
        <f t="shared" si="107"/>
        <v>['L', 'R', 'C']</v>
      </c>
      <c r="G361" t="s">
        <v>351</v>
      </c>
      <c r="H361">
        <v>4</v>
      </c>
      <c r="I361" s="2">
        <f t="shared" si="120"/>
        <v>6</v>
      </c>
      <c r="J361" s="2">
        <f t="shared" si="121"/>
        <v>8</v>
      </c>
      <c r="K361" s="2">
        <f t="shared" si="122"/>
        <v>14</v>
      </c>
      <c r="L361" s="2">
        <v>0</v>
      </c>
      <c r="M361" s="2" t="str">
        <f t="shared" si="110"/>
        <v>roster.append(</v>
      </c>
      <c r="N361" s="2" t="str">
        <f t="shared" si="108"/>
        <v>)</v>
      </c>
      <c r="O361" t="str">
        <f t="shared" si="109"/>
        <v>roster.append(Player(6, 8, 14, 0, 'D', ['L', 'R', 'C'], 'JUAN JESUS Guilherme Nunes'))</v>
      </c>
    </row>
    <row r="362" spans="1:15">
      <c r="A362" t="s">
        <v>509</v>
      </c>
      <c r="B362">
        <v>0.6</v>
      </c>
      <c r="C362">
        <v>0.4</v>
      </c>
      <c r="D362" t="s">
        <v>521</v>
      </c>
      <c r="E362">
        <f t="shared" si="106"/>
        <v>2</v>
      </c>
      <c r="F362" t="str">
        <f t="shared" si="107"/>
        <v>['L', 'R', 'C']</v>
      </c>
      <c r="G362" t="s">
        <v>372</v>
      </c>
      <c r="H362">
        <v>4</v>
      </c>
      <c r="I362" s="2">
        <f t="shared" si="120"/>
        <v>6</v>
      </c>
      <c r="J362" s="2">
        <f t="shared" si="121"/>
        <v>8</v>
      </c>
      <c r="K362" s="2">
        <f t="shared" si="122"/>
        <v>14</v>
      </c>
      <c r="L362" s="2">
        <v>0</v>
      </c>
      <c r="M362" s="2" t="str">
        <f t="shared" si="110"/>
        <v>roster.append(</v>
      </c>
      <c r="N362" s="2" t="str">
        <f t="shared" si="108"/>
        <v>)</v>
      </c>
      <c r="O362" t="str">
        <f t="shared" si="109"/>
        <v>roster.append(Player(6, 8, 14, 0, 'D', ['L', 'R', 'C'], 'SANTON Davide'))</v>
      </c>
    </row>
    <row r="363" spans="1:15">
      <c r="A363" t="s">
        <v>509</v>
      </c>
      <c r="B363">
        <v>0.6</v>
      </c>
      <c r="C363">
        <v>0.4</v>
      </c>
      <c r="D363" t="s">
        <v>0</v>
      </c>
      <c r="E363">
        <f t="shared" si="106"/>
        <v>3</v>
      </c>
      <c r="F363" t="str">
        <f t="shared" si="107"/>
        <v>['L', 'R', 'C']</v>
      </c>
      <c r="G363" t="s">
        <v>546</v>
      </c>
      <c r="H363">
        <v>24</v>
      </c>
      <c r="I363" s="2">
        <f t="shared" ref="I363:I370" si="123">ROUND(J363*B363,0)</f>
        <v>53</v>
      </c>
      <c r="J363" s="2">
        <f t="shared" ref="J363:J370" si="124">ROUND(H363/27*100,0)</f>
        <v>89</v>
      </c>
      <c r="K363" s="2">
        <f t="shared" ref="K363:K370" si="125">ROUND(J363*C363,0)</f>
        <v>36</v>
      </c>
      <c r="L363" s="2">
        <v>0</v>
      </c>
      <c r="M363" s="2" t="str">
        <f t="shared" si="110"/>
        <v>roster.append(</v>
      </c>
      <c r="N363" s="2" t="str">
        <f t="shared" si="108"/>
        <v>)</v>
      </c>
      <c r="O363" t="str">
        <f t="shared" si="109"/>
        <v>roster.append(Player(53, 89, 36, 0, 'M', ['L', 'R', 'C'], 'MKHITARYAN Henrikh'))</v>
      </c>
    </row>
    <row r="364" spans="1:15">
      <c r="A364" t="s">
        <v>509</v>
      </c>
      <c r="B364">
        <v>0.6</v>
      </c>
      <c r="C364">
        <v>0.4</v>
      </c>
      <c r="D364" t="s">
        <v>0</v>
      </c>
      <c r="E364">
        <f t="shared" si="106"/>
        <v>3</v>
      </c>
      <c r="F364" t="str">
        <f t="shared" si="107"/>
        <v>['L', 'R', 'C']</v>
      </c>
      <c r="G364" t="s">
        <v>62</v>
      </c>
      <c r="H364">
        <v>17</v>
      </c>
      <c r="I364" s="2">
        <f t="shared" si="123"/>
        <v>38</v>
      </c>
      <c r="J364" s="2">
        <f t="shared" si="124"/>
        <v>63</v>
      </c>
      <c r="K364" s="2">
        <f t="shared" si="125"/>
        <v>25</v>
      </c>
      <c r="L364" s="2">
        <v>0</v>
      </c>
      <c r="M364" s="2" t="str">
        <f>IF(A364&lt;&gt;A373,"roster = [","roster.append(")</f>
        <v>roster.append(</v>
      </c>
      <c r="N364" s="2" t="str">
        <f>IF(A364&lt;&gt;A373,"]",")")</f>
        <v>)</v>
      </c>
      <c r="O364" t="str">
        <f t="shared" si="109"/>
        <v>roster.append(Player(38, 63, 25, 0, 'M', ['L', 'R', 'C'], 'PELLEGRINI Lorenzo'))</v>
      </c>
    </row>
    <row r="365" spans="1:15">
      <c r="A365" t="s">
        <v>509</v>
      </c>
      <c r="B365">
        <v>0.6</v>
      </c>
      <c r="C365">
        <v>0.4</v>
      </c>
      <c r="D365" t="s">
        <v>0</v>
      </c>
      <c r="E365">
        <f t="shared" si="106"/>
        <v>3</v>
      </c>
      <c r="F365" t="str">
        <f t="shared" si="107"/>
        <v>['L', 'R', 'C']</v>
      </c>
      <c r="G365" t="s">
        <v>80</v>
      </c>
      <c r="H365">
        <v>17</v>
      </c>
      <c r="I365" s="2">
        <f t="shared" si="123"/>
        <v>38</v>
      </c>
      <c r="J365" s="2">
        <f t="shared" si="124"/>
        <v>63</v>
      </c>
      <c r="K365" s="2">
        <f t="shared" si="125"/>
        <v>25</v>
      </c>
      <c r="L365" s="2">
        <v>0</v>
      </c>
      <c r="M365" s="2" t="str">
        <f t="shared" si="110"/>
        <v>roster.append(</v>
      </c>
      <c r="N365" s="2" t="str">
        <f t="shared" si="108"/>
        <v>)</v>
      </c>
      <c r="O365" t="str">
        <f t="shared" si="109"/>
        <v>roster.append(Player(38, 63, 25, 0, 'M', ['L', 'R', 'C'], 'VERETOUT Jordan'))</v>
      </c>
    </row>
    <row r="366" spans="1:15">
      <c r="A366" t="s">
        <v>509</v>
      </c>
      <c r="B366">
        <v>0.6</v>
      </c>
      <c r="C366">
        <v>0.4</v>
      </c>
      <c r="D366" t="s">
        <v>0</v>
      </c>
      <c r="E366">
        <f t="shared" si="106"/>
        <v>3</v>
      </c>
      <c r="F366" t="str">
        <f t="shared" si="107"/>
        <v>['L', 'R', 'C']</v>
      </c>
      <c r="G366" t="s">
        <v>72</v>
      </c>
      <c r="H366">
        <v>17</v>
      </c>
      <c r="I366" s="2">
        <f t="shared" si="123"/>
        <v>38</v>
      </c>
      <c r="J366" s="2">
        <f t="shared" si="124"/>
        <v>63</v>
      </c>
      <c r="K366" s="2">
        <f t="shared" si="125"/>
        <v>25</v>
      </c>
      <c r="L366" s="2">
        <v>0</v>
      </c>
      <c r="M366" s="2" t="str">
        <f t="shared" si="110"/>
        <v>roster.append(</v>
      </c>
      <c r="N366" s="2" t="str">
        <f t="shared" si="108"/>
        <v>)</v>
      </c>
      <c r="O366" t="str">
        <f t="shared" si="109"/>
        <v>roster.append(Player(38, 63, 25, 0, 'M', ['L', 'R', 'C'], 'PEROTTI Diego'))</v>
      </c>
    </row>
    <row r="367" spans="1:15">
      <c r="A367" t="s">
        <v>509</v>
      </c>
      <c r="B367">
        <v>0.6</v>
      </c>
      <c r="C367">
        <v>0.4</v>
      </c>
      <c r="D367" t="s">
        <v>0</v>
      </c>
      <c r="E367">
        <f t="shared" si="106"/>
        <v>3</v>
      </c>
      <c r="F367" t="str">
        <f t="shared" si="107"/>
        <v>['L', 'R', 'C']</v>
      </c>
      <c r="G367" t="s">
        <v>103</v>
      </c>
      <c r="H367">
        <v>15</v>
      </c>
      <c r="I367" s="2">
        <f t="shared" si="123"/>
        <v>34</v>
      </c>
      <c r="J367" s="2">
        <f t="shared" si="124"/>
        <v>56</v>
      </c>
      <c r="K367" s="2">
        <f t="shared" si="125"/>
        <v>22</v>
      </c>
      <c r="L367" s="2">
        <v>0</v>
      </c>
      <c r="M367" s="2" t="str">
        <f>IF(A367&lt;&gt;A374,"roster = [","roster.append(")</f>
        <v>roster.append(</v>
      </c>
      <c r="N367" s="2" t="str">
        <f>IF(A367&lt;&gt;A374,"]",")")</f>
        <v>)</v>
      </c>
      <c r="O367" t="str">
        <f t="shared" si="109"/>
        <v>roster.append(Player(34, 56, 22, 0, 'M', ['L', 'R', 'C'], 'CRISTANTE Bryan'))</v>
      </c>
    </row>
    <row r="368" spans="1:15">
      <c r="A368" t="s">
        <v>509</v>
      </c>
      <c r="B368">
        <v>0.6</v>
      </c>
      <c r="C368">
        <v>0.4</v>
      </c>
      <c r="D368" t="s">
        <v>0</v>
      </c>
      <c r="E368">
        <f t="shared" si="106"/>
        <v>3</v>
      </c>
      <c r="F368" t="str">
        <f t="shared" si="107"/>
        <v>['L', 'R', 'C']</v>
      </c>
      <c r="G368" t="s">
        <v>135</v>
      </c>
      <c r="H368">
        <v>12</v>
      </c>
      <c r="I368" s="2">
        <f t="shared" si="123"/>
        <v>26</v>
      </c>
      <c r="J368" s="2">
        <f t="shared" si="124"/>
        <v>44</v>
      </c>
      <c r="K368" s="2">
        <f t="shared" si="125"/>
        <v>18</v>
      </c>
      <c r="L368" s="2">
        <v>0</v>
      </c>
      <c r="M368" s="2" t="str">
        <f t="shared" si="110"/>
        <v>roster.append(</v>
      </c>
      <c r="N368" s="2" t="str">
        <f t="shared" si="108"/>
        <v>)</v>
      </c>
      <c r="O368" t="str">
        <f t="shared" si="109"/>
        <v>roster.append(Player(26, 44, 18, 0, 'M', ['L', 'R', 'C'], 'PASTORE Javier'))</v>
      </c>
    </row>
    <row r="369" spans="1:15">
      <c r="A369" t="s">
        <v>509</v>
      </c>
      <c r="B369">
        <v>0.6</v>
      </c>
      <c r="C369">
        <v>0.4</v>
      </c>
      <c r="D369" t="s">
        <v>0</v>
      </c>
      <c r="E369">
        <f t="shared" si="106"/>
        <v>3</v>
      </c>
      <c r="F369" t="str">
        <f t="shared" si="107"/>
        <v>['L', 'R', 'C']</v>
      </c>
      <c r="G369" t="s">
        <v>222</v>
      </c>
      <c r="H369">
        <v>9</v>
      </c>
      <c r="I369" s="2">
        <f t="shared" si="123"/>
        <v>20</v>
      </c>
      <c r="J369" s="2">
        <f t="shared" si="124"/>
        <v>33</v>
      </c>
      <c r="K369" s="2">
        <f t="shared" si="125"/>
        <v>13</v>
      </c>
      <c r="L369" s="2">
        <v>0</v>
      </c>
      <c r="M369" s="2" t="str">
        <f t="shared" si="110"/>
        <v>roster.append(</v>
      </c>
      <c r="N369" s="2" t="str">
        <f t="shared" si="108"/>
        <v>)</v>
      </c>
      <c r="O369" t="str">
        <f t="shared" si="109"/>
        <v>roster.append(Player(20, 33, 13, 0, 'M', ['L', 'R', 'C'], 'DIAWARA Amadou'))</v>
      </c>
    </row>
    <row r="370" spans="1:15">
      <c r="A370" t="s">
        <v>509</v>
      </c>
      <c r="B370">
        <v>0.6</v>
      </c>
      <c r="C370">
        <v>0.4</v>
      </c>
      <c r="D370" t="s">
        <v>0</v>
      </c>
      <c r="E370">
        <f t="shared" si="106"/>
        <v>3</v>
      </c>
      <c r="F370" t="str">
        <f t="shared" si="107"/>
        <v>['L', 'R', 'C']</v>
      </c>
      <c r="G370" t="s">
        <v>499</v>
      </c>
      <c r="H370">
        <v>1</v>
      </c>
      <c r="I370" s="2">
        <f t="shared" si="123"/>
        <v>2</v>
      </c>
      <c r="J370" s="2">
        <f t="shared" si="124"/>
        <v>4</v>
      </c>
      <c r="K370" s="2">
        <f t="shared" si="125"/>
        <v>2</v>
      </c>
      <c r="L370" s="2">
        <v>0</v>
      </c>
      <c r="M370" s="2" t="str">
        <f t="shared" si="110"/>
        <v>roster.append(</v>
      </c>
      <c r="N370" s="2" t="str">
        <f t="shared" si="108"/>
        <v>)</v>
      </c>
      <c r="O370" t="str">
        <f t="shared" si="109"/>
        <v>roster.append(Player(2, 4, 2, 0, 'M', ['L', 'R', 'C'], 'RICCARDI Alessio'))</v>
      </c>
    </row>
    <row r="371" spans="1:15">
      <c r="A371" t="s">
        <v>509</v>
      </c>
      <c r="B371">
        <v>0.6</v>
      </c>
      <c r="C371">
        <v>0.4</v>
      </c>
      <c r="D371" t="s">
        <v>520</v>
      </c>
      <c r="E371">
        <f t="shared" si="106"/>
        <v>4</v>
      </c>
      <c r="F371" t="str">
        <f t="shared" si="107"/>
        <v>['L', 'R', 'C']</v>
      </c>
      <c r="G371" t="s">
        <v>17</v>
      </c>
      <c r="H371">
        <v>28</v>
      </c>
      <c r="I371" s="2">
        <f t="shared" ref="I371:I376" si="126">ROUND(H371/51*100,0)</f>
        <v>55</v>
      </c>
      <c r="J371" s="2">
        <f t="shared" ref="J371:J376" si="127">ROUND(I371*B371,0)</f>
        <v>33</v>
      </c>
      <c r="K371" s="2">
        <f t="shared" ref="K371:K376" si="128">ROUND(I371*C371,0)</f>
        <v>22</v>
      </c>
      <c r="L371" s="2">
        <v>0</v>
      </c>
      <c r="M371" s="2" t="str">
        <f t="shared" si="110"/>
        <v>roster.append(</v>
      </c>
      <c r="N371" s="2" t="str">
        <f t="shared" si="108"/>
        <v>)</v>
      </c>
      <c r="O371" t="str">
        <f t="shared" si="109"/>
        <v>roster.append(Player(55, 33, 22, 0, 'A', ['L', 'R', 'C'], 'DZEKO Edin'))</v>
      </c>
    </row>
    <row r="372" spans="1:15">
      <c r="A372" t="s">
        <v>509</v>
      </c>
      <c r="B372">
        <v>0.6</v>
      </c>
      <c r="C372">
        <v>0.4</v>
      </c>
      <c r="D372" t="s">
        <v>520</v>
      </c>
      <c r="E372">
        <f>IF(D372="GK",1,IF(D372="D",2,IF(D372="M",3,4)))</f>
        <v>4</v>
      </c>
      <c r="F372" t="str">
        <f>IF(D372="GK","''","['L', 'R', 'C']")</f>
        <v>['L', 'R', 'C']</v>
      </c>
      <c r="G372" t="s">
        <v>560</v>
      </c>
      <c r="H372">
        <v>23</v>
      </c>
      <c r="I372" s="2">
        <f t="shared" si="126"/>
        <v>45</v>
      </c>
      <c r="J372" s="2">
        <f t="shared" si="127"/>
        <v>27</v>
      </c>
      <c r="K372" s="2">
        <f t="shared" si="128"/>
        <v>18</v>
      </c>
      <c r="L372" s="2">
        <v>0</v>
      </c>
      <c r="M372" s="2" t="str">
        <f>IF(A372&lt;&gt;A363,"roster = [","roster.append(")</f>
        <v>roster.append(</v>
      </c>
      <c r="N372" s="2" t="str">
        <f>IF(A372&lt;&gt;A363,"]",")")</f>
        <v>)</v>
      </c>
      <c r="O372" t="str">
        <f>CONCATENATE(M372,"Player(",I372,", ",J372,", ",K372,", ",L372,", ","'",D372,"', ",F372,", '",G372,"')",N372)</f>
        <v>roster.append(Player(45, 27, 18, 0, 'A', ['L', 'R', 'C'], 'UNDER Cengiz'))</v>
      </c>
    </row>
    <row r="373" spans="1:15">
      <c r="A373" t="s">
        <v>509</v>
      </c>
      <c r="B373">
        <v>0.6</v>
      </c>
      <c r="C373">
        <v>0.4</v>
      </c>
      <c r="D373" t="s">
        <v>520</v>
      </c>
      <c r="E373">
        <f>IF(D373="GK",1,IF(D373="D",2,IF(D373="M",3,4)))</f>
        <v>4</v>
      </c>
      <c r="F373" t="str">
        <f>IF(D373="GK","''","['L', 'R', 'C']")</f>
        <v>['L', 'R', 'C']</v>
      </c>
      <c r="G373" t="s">
        <v>33</v>
      </c>
      <c r="H373">
        <v>21</v>
      </c>
      <c r="I373" s="2">
        <f t="shared" si="126"/>
        <v>41</v>
      </c>
      <c r="J373" s="2">
        <f t="shared" si="127"/>
        <v>25</v>
      </c>
      <c r="K373" s="2">
        <f t="shared" si="128"/>
        <v>16</v>
      </c>
      <c r="L373" s="2">
        <v>0</v>
      </c>
      <c r="M373" s="2" t="str">
        <f>IF(A373&lt;&gt;A372,"roster = [","roster.append(")</f>
        <v>roster.append(</v>
      </c>
      <c r="N373" s="2" t="str">
        <f>IF(A373&lt;&gt;A372,"]",")")</f>
        <v>)</v>
      </c>
      <c r="O373" t="str">
        <f>CONCATENATE(M373,"Player(",I373,", ",J373,", ",K373,", ",L373,", ","'",D373,"', ",F373,", '",G373,"')",N373)</f>
        <v>roster.append(Player(41, 25, 16, 0, 'A', ['L', 'R', 'C'], 'ZANIOLO Nicolò'))</v>
      </c>
    </row>
    <row r="374" spans="1:15">
      <c r="A374" t="s">
        <v>509</v>
      </c>
      <c r="B374">
        <v>0.6</v>
      </c>
      <c r="C374">
        <v>0.4</v>
      </c>
      <c r="D374" t="s">
        <v>520</v>
      </c>
      <c r="E374">
        <f>IF(D374="GK",1,IF(D374="D",2,IF(D374="M",3,4)))</f>
        <v>4</v>
      </c>
      <c r="F374" t="str">
        <f>IF(D374="GK","''","['L', 'R', 'C']")</f>
        <v>['L', 'R', 'C']</v>
      </c>
      <c r="G374" t="s">
        <v>91</v>
      </c>
      <c r="H374">
        <v>17</v>
      </c>
      <c r="I374" s="2">
        <f t="shared" si="126"/>
        <v>33</v>
      </c>
      <c r="J374" s="2">
        <f t="shared" si="127"/>
        <v>20</v>
      </c>
      <c r="K374" s="2">
        <f t="shared" si="128"/>
        <v>13</v>
      </c>
      <c r="L374" s="2">
        <v>0</v>
      </c>
      <c r="M374" s="2" t="str">
        <f>IF(A374&lt;&gt;A366,"roster = [","roster.append(")</f>
        <v>roster.append(</v>
      </c>
      <c r="N374" s="2" t="str">
        <f>IF(A374&lt;&gt;A366,"]",")")</f>
        <v>)</v>
      </c>
      <c r="O374" t="str">
        <f>CONCATENATE(M374,"Player(",I374,", ",J374,", ",K374,", ",L374,", ","'",D374,"', ",F374,", '",G374,"')",N374)</f>
        <v>roster.append(Player(33, 20, 13, 0, 'A', ['L', 'R', 'C'], 'KLUIVERT Justin'))</v>
      </c>
    </row>
    <row r="375" spans="1:15">
      <c r="A375" t="s">
        <v>509</v>
      </c>
      <c r="B375">
        <v>0.6</v>
      </c>
      <c r="C375">
        <v>0.4</v>
      </c>
      <c r="D375" t="s">
        <v>520</v>
      </c>
      <c r="E375">
        <f t="shared" si="106"/>
        <v>4</v>
      </c>
      <c r="F375" t="str">
        <f t="shared" si="107"/>
        <v>['L', 'R', 'C']</v>
      </c>
      <c r="G375" t="s">
        <v>551</v>
      </c>
      <c r="H375">
        <v>16</v>
      </c>
      <c r="I375" s="2">
        <f t="shared" si="126"/>
        <v>31</v>
      </c>
      <c r="J375" s="2">
        <f t="shared" si="127"/>
        <v>19</v>
      </c>
      <c r="K375" s="2">
        <f t="shared" si="128"/>
        <v>12</v>
      </c>
      <c r="L375" s="2">
        <v>0</v>
      </c>
      <c r="M375" s="2" t="str">
        <f>IF(A375&lt;&gt;A371,"roster = [","roster.append(")</f>
        <v>roster.append(</v>
      </c>
      <c r="N375" s="2" t="str">
        <f>IF(A375&lt;&gt;A371,"]",")")</f>
        <v>)</v>
      </c>
      <c r="O375" t="str">
        <f t="shared" si="109"/>
        <v>roster.append(Player(31, 19, 12, 0, 'A', ['L', 'R', 'C'], 'KALINIC Nikola'))</v>
      </c>
    </row>
    <row r="376" spans="1:15">
      <c r="A376" t="s">
        <v>509</v>
      </c>
      <c r="B376">
        <v>0.6</v>
      </c>
      <c r="C376">
        <v>0.4</v>
      </c>
      <c r="D376" t="s">
        <v>520</v>
      </c>
      <c r="E376">
        <f t="shared" si="106"/>
        <v>4</v>
      </c>
      <c r="F376" t="str">
        <f t="shared" si="107"/>
        <v>['L', 'R', 'C']</v>
      </c>
      <c r="G376" t="s">
        <v>427</v>
      </c>
      <c r="H376">
        <v>2</v>
      </c>
      <c r="I376" s="2">
        <f t="shared" si="126"/>
        <v>4</v>
      </c>
      <c r="J376" s="2">
        <f t="shared" si="127"/>
        <v>2</v>
      </c>
      <c r="K376" s="2">
        <f t="shared" si="128"/>
        <v>2</v>
      </c>
      <c r="L376" s="2">
        <v>0</v>
      </c>
      <c r="M376" s="2" t="str">
        <f t="shared" si="110"/>
        <v>roster.append(</v>
      </c>
      <c r="N376" s="2" t="str">
        <f t="shared" si="108"/>
        <v>)</v>
      </c>
      <c r="O376" t="str">
        <f t="shared" si="109"/>
        <v>roster.append(Player(4, 2, 2, 0, 'A', ['L', 'R', 'C'], 'ANTONUCCI Mirko'))</v>
      </c>
    </row>
    <row r="377" spans="1:15">
      <c r="A377" t="s">
        <v>503</v>
      </c>
      <c r="B377">
        <v>0.4</v>
      </c>
      <c r="C377">
        <v>0.4</v>
      </c>
      <c r="D377" t="s">
        <v>561</v>
      </c>
      <c r="E377">
        <f t="shared" si="106"/>
        <v>1</v>
      </c>
      <c r="F377" t="str">
        <f t="shared" si="107"/>
        <v>''</v>
      </c>
      <c r="G377" t="s">
        <v>169</v>
      </c>
      <c r="H377">
        <v>11</v>
      </c>
      <c r="I377" s="2">
        <v>0</v>
      </c>
      <c r="J377" s="2">
        <f>ROUND(L377*C377,0)</f>
        <v>21</v>
      </c>
      <c r="K377" s="2">
        <f>ROUND(L377*B377,0)</f>
        <v>21</v>
      </c>
      <c r="L377" s="2">
        <f>ROUND(H377/21*100,0)</f>
        <v>52</v>
      </c>
      <c r="M377" s="2" t="str">
        <f t="shared" si="110"/>
        <v>roster = [</v>
      </c>
      <c r="N377" s="2" t="str">
        <f t="shared" si="108"/>
        <v>]</v>
      </c>
      <c r="O377" t="str">
        <f t="shared" si="109"/>
        <v>roster = [Player(0, 21, 21, 52, 'GK', '', 'AUDERO Emil')]</v>
      </c>
    </row>
    <row r="378" spans="1:15">
      <c r="A378" t="s">
        <v>503</v>
      </c>
      <c r="B378">
        <v>0.4</v>
      </c>
      <c r="C378">
        <v>0.4</v>
      </c>
      <c r="D378" t="s">
        <v>561</v>
      </c>
      <c r="E378">
        <f t="shared" si="106"/>
        <v>1</v>
      </c>
      <c r="F378" t="str">
        <f t="shared" si="107"/>
        <v>''</v>
      </c>
      <c r="G378" t="s">
        <v>465</v>
      </c>
      <c r="H378">
        <v>1</v>
      </c>
      <c r="I378" s="2">
        <v>0</v>
      </c>
      <c r="J378" s="2">
        <f>ROUND(L378*C378,0)</f>
        <v>2</v>
      </c>
      <c r="K378" s="2">
        <f>ROUND(L378*B378,0)</f>
        <v>2</v>
      </c>
      <c r="L378" s="2">
        <f>ROUND(H378/21*100,0)</f>
        <v>5</v>
      </c>
      <c r="M378" s="2" t="str">
        <f t="shared" si="110"/>
        <v>roster.append(</v>
      </c>
      <c r="N378" s="2" t="str">
        <f t="shared" si="108"/>
        <v>)</v>
      </c>
      <c r="O378" t="str">
        <f t="shared" si="109"/>
        <v>roster.append(Player(0, 2, 2, 5, 'GK', '', 'FALCONE Wladimiro'))</v>
      </c>
    </row>
    <row r="379" spans="1:15">
      <c r="A379" t="s">
        <v>503</v>
      </c>
      <c r="B379">
        <v>0.4</v>
      </c>
      <c r="C379">
        <v>0.4</v>
      </c>
      <c r="D379" t="s">
        <v>561</v>
      </c>
      <c r="E379">
        <f t="shared" si="106"/>
        <v>1</v>
      </c>
      <c r="F379" t="str">
        <f t="shared" si="107"/>
        <v>''</v>
      </c>
      <c r="G379" t="s">
        <v>559</v>
      </c>
      <c r="H379">
        <v>1</v>
      </c>
      <c r="I379" s="2">
        <v>0</v>
      </c>
      <c r="J379" s="2">
        <f>ROUND(L379*C379,0)</f>
        <v>2</v>
      </c>
      <c r="K379" s="2">
        <f>ROUND(L379*B379,0)</f>
        <v>2</v>
      </c>
      <c r="L379" s="2">
        <f>ROUND(H379/21*100,0)</f>
        <v>5</v>
      </c>
      <c r="M379" s="2" t="str">
        <f t="shared" si="110"/>
        <v>roster.append(</v>
      </c>
      <c r="N379" s="2" t="str">
        <f t="shared" si="108"/>
        <v>)</v>
      </c>
      <c r="O379" t="str">
        <f t="shared" si="109"/>
        <v>roster.append(Player(0, 2, 2, 5, 'GK', '', 'SECULIN Andrea'))</v>
      </c>
    </row>
    <row r="380" spans="1:15">
      <c r="A380" t="s">
        <v>503</v>
      </c>
      <c r="B380">
        <v>0.4</v>
      </c>
      <c r="C380">
        <v>0.4</v>
      </c>
      <c r="D380" t="s">
        <v>521</v>
      </c>
      <c r="E380">
        <f t="shared" si="106"/>
        <v>2</v>
      </c>
      <c r="F380" t="str">
        <f t="shared" si="107"/>
        <v>['L', 'R', 'C']</v>
      </c>
      <c r="G380" t="s">
        <v>253</v>
      </c>
      <c r="H380">
        <v>7</v>
      </c>
      <c r="I380" s="2">
        <f t="shared" ref="I380:I388" si="129">ROUND(K380*C380,0)</f>
        <v>10</v>
      </c>
      <c r="J380" s="2">
        <f t="shared" ref="J380:J388" si="130">ROUND(K380*B380,0)</f>
        <v>10</v>
      </c>
      <c r="K380" s="2">
        <f t="shared" ref="K380:K388" si="131">ROUND(H380/28*100,0)</f>
        <v>25</v>
      </c>
      <c r="L380" s="2">
        <v>0</v>
      </c>
      <c r="M380" s="2" t="str">
        <f t="shared" si="110"/>
        <v>roster.append(</v>
      </c>
      <c r="N380" s="2" t="str">
        <f t="shared" si="108"/>
        <v>)</v>
      </c>
      <c r="O380" t="str">
        <f t="shared" si="109"/>
        <v>roster.append(Player(10, 10, 25, 0, 'D', ['L', 'R', 'C'], 'MURILLO Jeison Fabian'))</v>
      </c>
    </row>
    <row r="381" spans="1:15">
      <c r="A381" t="s">
        <v>503</v>
      </c>
      <c r="B381">
        <v>0.4</v>
      </c>
      <c r="C381">
        <v>0.4</v>
      </c>
      <c r="D381" t="s">
        <v>521</v>
      </c>
      <c r="E381">
        <f t="shared" si="106"/>
        <v>2</v>
      </c>
      <c r="F381" t="str">
        <f t="shared" si="107"/>
        <v>['L', 'R', 'C']</v>
      </c>
      <c r="G381" t="s">
        <v>244</v>
      </c>
      <c r="H381">
        <v>7</v>
      </c>
      <c r="I381" s="2">
        <f t="shared" si="129"/>
        <v>10</v>
      </c>
      <c r="J381" s="2">
        <f t="shared" si="130"/>
        <v>10</v>
      </c>
      <c r="K381" s="2">
        <f t="shared" si="131"/>
        <v>25</v>
      </c>
      <c r="L381" s="2">
        <v>0</v>
      </c>
      <c r="M381" s="2" t="str">
        <f t="shared" si="110"/>
        <v>roster.append(</v>
      </c>
      <c r="N381" s="2" t="str">
        <f t="shared" si="108"/>
        <v>)</v>
      </c>
      <c r="O381" t="str">
        <f t="shared" si="109"/>
        <v>roster.append(Player(10, 10, 25, 0, 'D', ['L', 'R', 'C'], 'MURRU Nicola'))</v>
      </c>
    </row>
    <row r="382" spans="1:15">
      <c r="A382" t="s">
        <v>503</v>
      </c>
      <c r="B382">
        <v>0.4</v>
      </c>
      <c r="C382">
        <v>0.4</v>
      </c>
      <c r="D382" t="s">
        <v>521</v>
      </c>
      <c r="E382">
        <f t="shared" si="106"/>
        <v>2</v>
      </c>
      <c r="F382" t="str">
        <f t="shared" si="107"/>
        <v>['L', 'R', 'C']</v>
      </c>
      <c r="G382" t="s">
        <v>268</v>
      </c>
      <c r="H382">
        <v>6</v>
      </c>
      <c r="I382" s="2">
        <f t="shared" si="129"/>
        <v>8</v>
      </c>
      <c r="J382" s="2">
        <f t="shared" si="130"/>
        <v>8</v>
      </c>
      <c r="K382" s="2">
        <f t="shared" si="131"/>
        <v>21</v>
      </c>
      <c r="L382" s="2">
        <v>0</v>
      </c>
      <c r="M382" s="2" t="str">
        <f t="shared" si="110"/>
        <v>roster.append(</v>
      </c>
      <c r="N382" s="2" t="str">
        <f t="shared" si="108"/>
        <v>)</v>
      </c>
      <c r="O382" t="str">
        <f t="shared" si="109"/>
        <v>roster.append(Player(8, 8, 21, 0, 'D', ['L', 'R', 'C'], 'COLLEY Omar'))</v>
      </c>
    </row>
    <row r="383" spans="1:15">
      <c r="A383" t="s">
        <v>503</v>
      </c>
      <c r="B383">
        <v>0.4</v>
      </c>
      <c r="C383">
        <v>0.4</v>
      </c>
      <c r="D383" t="s">
        <v>521</v>
      </c>
      <c r="E383">
        <f t="shared" si="106"/>
        <v>2</v>
      </c>
      <c r="F383" t="str">
        <f t="shared" si="107"/>
        <v>['L', 'R', 'C']</v>
      </c>
      <c r="G383" t="s">
        <v>320</v>
      </c>
      <c r="H383">
        <v>5</v>
      </c>
      <c r="I383" s="2">
        <f t="shared" si="129"/>
        <v>7</v>
      </c>
      <c r="J383" s="2">
        <f t="shared" si="130"/>
        <v>7</v>
      </c>
      <c r="K383" s="2">
        <f t="shared" si="131"/>
        <v>18</v>
      </c>
      <c r="L383" s="2">
        <v>0</v>
      </c>
      <c r="M383" s="2" t="str">
        <f t="shared" si="110"/>
        <v>roster.append(</v>
      </c>
      <c r="N383" s="2" t="str">
        <f t="shared" si="108"/>
        <v>)</v>
      </c>
      <c r="O383" t="str">
        <f t="shared" si="109"/>
        <v>roster.append(Player(7, 7, 18, 0, 'D', ['L', 'R', 'C'], 'BERESZYNSKI Bartosz'))</v>
      </c>
    </row>
    <row r="384" spans="1:15">
      <c r="A384" t="s">
        <v>503</v>
      </c>
      <c r="B384">
        <v>0.4</v>
      </c>
      <c r="C384">
        <v>0.4</v>
      </c>
      <c r="D384" t="s">
        <v>521</v>
      </c>
      <c r="E384">
        <f t="shared" si="106"/>
        <v>2</v>
      </c>
      <c r="F384" t="str">
        <f t="shared" si="107"/>
        <v>['L', 'R', 'C']</v>
      </c>
      <c r="G384" t="s">
        <v>341</v>
      </c>
      <c r="H384">
        <v>5</v>
      </c>
      <c r="I384" s="2">
        <f t="shared" si="129"/>
        <v>7</v>
      </c>
      <c r="J384" s="2">
        <f t="shared" si="130"/>
        <v>7</v>
      </c>
      <c r="K384" s="2">
        <f t="shared" si="131"/>
        <v>18</v>
      </c>
      <c r="L384" s="2">
        <v>0</v>
      </c>
      <c r="M384" s="2" t="str">
        <f t="shared" si="110"/>
        <v>roster.append(</v>
      </c>
      <c r="N384" s="2" t="str">
        <f t="shared" si="108"/>
        <v>)</v>
      </c>
      <c r="O384" t="str">
        <f t="shared" si="109"/>
        <v>roster.append(Player(7, 7, 18, 0, 'D', ['L', 'R', 'C'], 'DEPAOLI Fabio'))</v>
      </c>
    </row>
    <row r="385" spans="1:15">
      <c r="A385" t="s">
        <v>503</v>
      </c>
      <c r="B385">
        <v>0.4</v>
      </c>
      <c r="C385">
        <v>0.4</v>
      </c>
      <c r="D385" t="s">
        <v>521</v>
      </c>
      <c r="E385">
        <f t="shared" si="106"/>
        <v>2</v>
      </c>
      <c r="F385" t="str">
        <f t="shared" si="107"/>
        <v>['L', 'R', 'C']</v>
      </c>
      <c r="G385" t="s">
        <v>370</v>
      </c>
      <c r="H385">
        <v>4</v>
      </c>
      <c r="I385" s="2">
        <f t="shared" si="129"/>
        <v>6</v>
      </c>
      <c r="J385" s="2">
        <f t="shared" si="130"/>
        <v>6</v>
      </c>
      <c r="K385" s="2">
        <f t="shared" si="131"/>
        <v>14</v>
      </c>
      <c r="L385" s="2">
        <v>0</v>
      </c>
      <c r="M385" s="2" t="str">
        <f t="shared" si="110"/>
        <v>roster.append(</v>
      </c>
      <c r="N385" s="2" t="str">
        <f t="shared" si="108"/>
        <v>)</v>
      </c>
      <c r="O385" t="str">
        <f t="shared" si="109"/>
        <v>roster.append(Player(6, 6, 14, 0, 'D', ['L', 'R', 'C'], 'CHABOT Julian'))</v>
      </c>
    </row>
    <row r="386" spans="1:15">
      <c r="A386" t="s">
        <v>503</v>
      </c>
      <c r="B386">
        <v>0.4</v>
      </c>
      <c r="C386">
        <v>0.4</v>
      </c>
      <c r="D386" t="s">
        <v>521</v>
      </c>
      <c r="E386">
        <f t="shared" si="106"/>
        <v>2</v>
      </c>
      <c r="F386" t="str">
        <f t="shared" si="107"/>
        <v>['L', 'R', 'C']</v>
      </c>
      <c r="G386" t="s">
        <v>413</v>
      </c>
      <c r="H386">
        <v>3</v>
      </c>
      <c r="I386" s="2">
        <f t="shared" si="129"/>
        <v>4</v>
      </c>
      <c r="J386" s="2">
        <f t="shared" si="130"/>
        <v>4</v>
      </c>
      <c r="K386" s="2">
        <f t="shared" si="131"/>
        <v>11</v>
      </c>
      <c r="L386" s="2">
        <v>0</v>
      </c>
      <c r="M386" s="2" t="str">
        <f t="shared" si="110"/>
        <v>roster.append(</v>
      </c>
      <c r="N386" s="2" t="str">
        <f t="shared" si="108"/>
        <v>)</v>
      </c>
      <c r="O386" t="str">
        <f t="shared" si="109"/>
        <v>roster.append(Player(4, 4, 11, 0, 'D', ['L', 'R', 'C'], 'AUGELLO Tommaso'))</v>
      </c>
    </row>
    <row r="387" spans="1:15">
      <c r="A387" t="s">
        <v>503</v>
      </c>
      <c r="B387">
        <v>0.4</v>
      </c>
      <c r="C387">
        <v>0.4</v>
      </c>
      <c r="D387" t="s">
        <v>521</v>
      </c>
      <c r="E387">
        <f t="shared" ref="E387:E450" si="132">IF(D387="GK",1,IF(D387="D",2,IF(D387="M",3,4)))</f>
        <v>2</v>
      </c>
      <c r="F387" t="str">
        <f t="shared" ref="F387:F450" si="133">IF(D387="GK","''","['L', 'R', 'C']")</f>
        <v>['L', 'R', 'C']</v>
      </c>
      <c r="G387" t="s">
        <v>400</v>
      </c>
      <c r="H387">
        <v>3</v>
      </c>
      <c r="I387" s="2">
        <f t="shared" si="129"/>
        <v>4</v>
      </c>
      <c r="J387" s="2">
        <f t="shared" si="130"/>
        <v>4</v>
      </c>
      <c r="K387" s="2">
        <f t="shared" si="131"/>
        <v>11</v>
      </c>
      <c r="L387" s="2">
        <v>0</v>
      </c>
      <c r="M387" s="2" t="str">
        <f t="shared" si="110"/>
        <v>roster.append(</v>
      </c>
      <c r="N387" s="2" t="str">
        <f t="shared" ref="N387:N450" si="134">IF(A387&lt;&gt;A386,"]",")")</f>
        <v>)</v>
      </c>
      <c r="O387" t="str">
        <f t="shared" ref="O387:O450" si="135">CONCATENATE(M387,"Player(",I387,", ",J387,", ",K387,", ",L387,", ","'",D387,"', ",F387,", '",G387,"')",N387)</f>
        <v>roster.append(Player(4, 4, 11, 0, 'D', ['L', 'R', 'C'], 'FERRARI Alex'))</v>
      </c>
    </row>
    <row r="388" spans="1:15">
      <c r="A388" t="s">
        <v>503</v>
      </c>
      <c r="B388">
        <v>0.4</v>
      </c>
      <c r="C388">
        <v>0.4</v>
      </c>
      <c r="D388" t="s">
        <v>521</v>
      </c>
      <c r="E388">
        <f t="shared" si="132"/>
        <v>2</v>
      </c>
      <c r="F388" t="str">
        <f t="shared" si="133"/>
        <v>['L', 'R', 'C']</v>
      </c>
      <c r="G388" t="s">
        <v>409</v>
      </c>
      <c r="H388">
        <v>3</v>
      </c>
      <c r="I388" s="2">
        <f t="shared" si="129"/>
        <v>4</v>
      </c>
      <c r="J388" s="2">
        <f t="shared" si="130"/>
        <v>4</v>
      </c>
      <c r="K388" s="2">
        <f t="shared" si="131"/>
        <v>11</v>
      </c>
      <c r="L388" s="2">
        <v>0</v>
      </c>
      <c r="M388" s="2" t="str">
        <f t="shared" ref="M388:M451" si="136">IF(A388&lt;&gt;A387,"roster = [","roster.append(")</f>
        <v>roster.append(</v>
      </c>
      <c r="N388" s="2" t="str">
        <f t="shared" si="134"/>
        <v>)</v>
      </c>
      <c r="O388" t="str">
        <f t="shared" si="135"/>
        <v>roster.append(Player(4, 4, 11, 0, 'D', ['L', 'R', 'C'], 'REGINI Vasco'))</v>
      </c>
    </row>
    <row r="389" spans="1:15">
      <c r="A389" t="s">
        <v>503</v>
      </c>
      <c r="B389">
        <v>0.4</v>
      </c>
      <c r="C389">
        <v>0.4</v>
      </c>
      <c r="D389" t="s">
        <v>0</v>
      </c>
      <c r="E389">
        <f t="shared" si="132"/>
        <v>3</v>
      </c>
      <c r="F389" t="str">
        <f t="shared" si="133"/>
        <v>['L', 'R', 'C']</v>
      </c>
      <c r="G389" t="s">
        <v>104</v>
      </c>
      <c r="H389">
        <v>14</v>
      </c>
      <c r="I389" s="2">
        <f t="shared" ref="I389:I398" si="137">ROUND(J389*B389,0)</f>
        <v>21</v>
      </c>
      <c r="J389" s="2">
        <f t="shared" ref="J389:J398" si="138">ROUND(H389/27*100,0)</f>
        <v>52</v>
      </c>
      <c r="K389" s="2">
        <f t="shared" ref="K389:K398" si="139">ROUND(J389*C389,0)</f>
        <v>21</v>
      </c>
      <c r="L389" s="2">
        <v>0</v>
      </c>
      <c r="M389" s="2" t="str">
        <f t="shared" si="136"/>
        <v>roster.append(</v>
      </c>
      <c r="N389" s="2" t="str">
        <f t="shared" si="134"/>
        <v>)</v>
      </c>
      <c r="O389" t="str">
        <f t="shared" si="135"/>
        <v>roster.append(Player(21, 52, 21, 0, 'M', ['L', 'R', 'C'], 'RAMIREZ Gastón'))</v>
      </c>
    </row>
    <row r="390" spans="1:15">
      <c r="A390" t="s">
        <v>503</v>
      </c>
      <c r="B390">
        <v>0.4</v>
      </c>
      <c r="C390">
        <v>0.4</v>
      </c>
      <c r="D390" t="s">
        <v>0</v>
      </c>
      <c r="E390">
        <f t="shared" si="132"/>
        <v>3</v>
      </c>
      <c r="F390" t="str">
        <f t="shared" si="133"/>
        <v>['L', 'R', 'C']</v>
      </c>
      <c r="G390" t="s">
        <v>119</v>
      </c>
      <c r="H390">
        <v>13</v>
      </c>
      <c r="I390" s="2">
        <f t="shared" si="137"/>
        <v>19</v>
      </c>
      <c r="J390" s="2">
        <f t="shared" si="138"/>
        <v>48</v>
      </c>
      <c r="K390" s="2">
        <f t="shared" si="139"/>
        <v>19</v>
      </c>
      <c r="L390" s="2">
        <v>0</v>
      </c>
      <c r="M390" s="2" t="str">
        <f t="shared" si="136"/>
        <v>roster.append(</v>
      </c>
      <c r="N390" s="2" t="str">
        <f t="shared" si="134"/>
        <v>)</v>
      </c>
      <c r="O390" t="str">
        <f t="shared" si="135"/>
        <v>roster.append(Player(19, 48, 19, 0, 'M', ['L', 'R', 'C'], 'LINETTY Karol'))</v>
      </c>
    </row>
    <row r="391" spans="1:15">
      <c r="A391" t="s">
        <v>503</v>
      </c>
      <c r="B391">
        <v>0.4</v>
      </c>
      <c r="C391">
        <v>0.4</v>
      </c>
      <c r="D391" t="s">
        <v>0</v>
      </c>
      <c r="E391">
        <f t="shared" si="132"/>
        <v>3</v>
      </c>
      <c r="F391" t="str">
        <f t="shared" si="133"/>
        <v>['L', 'R', 'C']</v>
      </c>
      <c r="G391" t="s">
        <v>194</v>
      </c>
      <c r="H391">
        <v>11</v>
      </c>
      <c r="I391" s="2">
        <f t="shared" si="137"/>
        <v>16</v>
      </c>
      <c r="J391" s="2">
        <f t="shared" si="138"/>
        <v>41</v>
      </c>
      <c r="K391" s="2">
        <f t="shared" si="139"/>
        <v>16</v>
      </c>
      <c r="L391" s="2">
        <v>0</v>
      </c>
      <c r="M391" s="2" t="str">
        <f t="shared" si="136"/>
        <v>roster.append(</v>
      </c>
      <c r="N391" s="2" t="str">
        <f t="shared" si="134"/>
        <v>)</v>
      </c>
      <c r="O391" t="str">
        <f t="shared" si="135"/>
        <v>roster.append(Player(16, 41, 16, 0, 'M', ['L', 'R', 'C'], 'JANKTO Jakub'))</v>
      </c>
    </row>
    <row r="392" spans="1:15">
      <c r="A392" t="s">
        <v>503</v>
      </c>
      <c r="B392">
        <v>0.4</v>
      </c>
      <c r="C392">
        <v>0.4</v>
      </c>
      <c r="D392" t="s">
        <v>0</v>
      </c>
      <c r="E392">
        <f t="shared" si="132"/>
        <v>3</v>
      </c>
      <c r="F392" t="str">
        <f t="shared" si="133"/>
        <v>['L', 'R', 'C']</v>
      </c>
      <c r="G392" t="s">
        <v>195</v>
      </c>
      <c r="H392">
        <v>10</v>
      </c>
      <c r="I392" s="2">
        <f t="shared" si="137"/>
        <v>15</v>
      </c>
      <c r="J392" s="2">
        <f t="shared" si="138"/>
        <v>37</v>
      </c>
      <c r="K392" s="2">
        <f t="shared" si="139"/>
        <v>15</v>
      </c>
      <c r="L392" s="2">
        <v>0</v>
      </c>
      <c r="M392" s="2" t="str">
        <f t="shared" si="136"/>
        <v>roster.append(</v>
      </c>
      <c r="N392" s="2" t="str">
        <f t="shared" si="134"/>
        <v>)</v>
      </c>
      <c r="O392" t="str">
        <f t="shared" si="135"/>
        <v>roster.append(Player(15, 37, 15, 0, 'M', ['L', 'R', 'C'], 'EKDAL Albin'))</v>
      </c>
    </row>
    <row r="393" spans="1:15">
      <c r="A393" t="s">
        <v>503</v>
      </c>
      <c r="B393">
        <v>0.4</v>
      </c>
      <c r="C393">
        <v>0.4</v>
      </c>
      <c r="D393" t="s">
        <v>0</v>
      </c>
      <c r="E393">
        <f t="shared" si="132"/>
        <v>3</v>
      </c>
      <c r="F393" t="str">
        <f t="shared" si="133"/>
        <v>['L', 'R', 'C']</v>
      </c>
      <c r="G393" t="s">
        <v>229</v>
      </c>
      <c r="H393">
        <v>9</v>
      </c>
      <c r="I393" s="2">
        <f t="shared" si="137"/>
        <v>13</v>
      </c>
      <c r="J393" s="2">
        <f t="shared" si="138"/>
        <v>33</v>
      </c>
      <c r="K393" s="2">
        <f t="shared" si="139"/>
        <v>13</v>
      </c>
      <c r="L393" s="2">
        <v>0</v>
      </c>
      <c r="M393" s="2" t="str">
        <f t="shared" si="136"/>
        <v>roster.append(</v>
      </c>
      <c r="N393" s="2" t="str">
        <f t="shared" si="134"/>
        <v>)</v>
      </c>
      <c r="O393" t="str">
        <f t="shared" si="135"/>
        <v>roster.append(Player(13, 33, 13, 0, 'M', ['L', 'R', 'C'], 'MARONI Gonzalo'))</v>
      </c>
    </row>
    <row r="394" spans="1:15">
      <c r="A394" t="s">
        <v>503</v>
      </c>
      <c r="B394">
        <v>0.4</v>
      </c>
      <c r="C394">
        <v>0.4</v>
      </c>
      <c r="D394" t="s">
        <v>0</v>
      </c>
      <c r="E394">
        <f t="shared" si="132"/>
        <v>3</v>
      </c>
      <c r="F394" t="str">
        <f t="shared" si="133"/>
        <v>['L', 'R', 'C']</v>
      </c>
      <c r="G394" t="s">
        <v>260</v>
      </c>
      <c r="H394">
        <v>8</v>
      </c>
      <c r="I394" s="2">
        <f t="shared" si="137"/>
        <v>12</v>
      </c>
      <c r="J394" s="2">
        <f t="shared" si="138"/>
        <v>30</v>
      </c>
      <c r="K394" s="2">
        <f t="shared" si="139"/>
        <v>12</v>
      </c>
      <c r="L394" s="2">
        <v>0</v>
      </c>
      <c r="M394" s="2" t="str">
        <f t="shared" si="136"/>
        <v>roster.append(</v>
      </c>
      <c r="N394" s="2" t="str">
        <f t="shared" si="134"/>
        <v>)</v>
      </c>
      <c r="O394" t="str">
        <f t="shared" si="135"/>
        <v>roster.append(Player(12, 30, 12, 0, 'M', ['L', 'R', 'C'], 'THORSBY Morten'))</v>
      </c>
    </row>
    <row r="395" spans="1:15">
      <c r="A395" t="s">
        <v>503</v>
      </c>
      <c r="B395">
        <v>0.4</v>
      </c>
      <c r="C395">
        <v>0.4</v>
      </c>
      <c r="D395" t="s">
        <v>0</v>
      </c>
      <c r="E395">
        <f t="shared" si="132"/>
        <v>3</v>
      </c>
      <c r="F395" t="str">
        <f t="shared" si="133"/>
        <v>['L', 'R', 'C']</v>
      </c>
      <c r="G395" t="s">
        <v>336</v>
      </c>
      <c r="H395">
        <v>5</v>
      </c>
      <c r="I395" s="2">
        <f t="shared" si="137"/>
        <v>8</v>
      </c>
      <c r="J395" s="2">
        <f t="shared" si="138"/>
        <v>19</v>
      </c>
      <c r="K395" s="2">
        <f t="shared" si="139"/>
        <v>8</v>
      </c>
      <c r="L395" s="2">
        <v>0</v>
      </c>
      <c r="M395" s="2" t="str">
        <f t="shared" si="136"/>
        <v>roster.append(</v>
      </c>
      <c r="N395" s="2" t="str">
        <f t="shared" si="134"/>
        <v>)</v>
      </c>
      <c r="O395" t="str">
        <f t="shared" si="135"/>
        <v>roster.append(Player(8, 19, 8, 0, 'M', ['L', 'R', 'C'], 'LERIS Mehdi'))</v>
      </c>
    </row>
    <row r="396" spans="1:15">
      <c r="A396" t="s">
        <v>503</v>
      </c>
      <c r="B396">
        <v>0.4</v>
      </c>
      <c r="C396">
        <v>0.4</v>
      </c>
      <c r="D396" t="s">
        <v>0</v>
      </c>
      <c r="E396">
        <f t="shared" si="132"/>
        <v>3</v>
      </c>
      <c r="F396" t="str">
        <f t="shared" si="133"/>
        <v>['L', 'R', 'C']</v>
      </c>
      <c r="G396" t="s">
        <v>338</v>
      </c>
      <c r="H396">
        <v>5</v>
      </c>
      <c r="I396" s="2">
        <f t="shared" si="137"/>
        <v>8</v>
      </c>
      <c r="J396" s="2">
        <f t="shared" si="138"/>
        <v>19</v>
      </c>
      <c r="K396" s="2">
        <f t="shared" si="139"/>
        <v>8</v>
      </c>
      <c r="L396" s="2">
        <v>0</v>
      </c>
      <c r="M396" s="2" t="str">
        <f t="shared" si="136"/>
        <v>roster.append(</v>
      </c>
      <c r="N396" s="2" t="str">
        <f t="shared" si="134"/>
        <v>)</v>
      </c>
      <c r="O396" t="str">
        <f t="shared" si="135"/>
        <v>roster.append(Player(8, 19, 8, 0, 'M', ['L', 'R', 'C'], 'BARRETO Edgar'))</v>
      </c>
    </row>
    <row r="397" spans="1:15">
      <c r="A397" t="s">
        <v>503</v>
      </c>
      <c r="B397">
        <v>0.4</v>
      </c>
      <c r="C397">
        <v>0.4</v>
      </c>
      <c r="D397" t="s">
        <v>0</v>
      </c>
      <c r="E397">
        <f t="shared" si="132"/>
        <v>3</v>
      </c>
      <c r="F397" t="str">
        <f t="shared" si="133"/>
        <v>['L', 'R', 'C']</v>
      </c>
      <c r="G397" t="s">
        <v>384</v>
      </c>
      <c r="H397">
        <v>4</v>
      </c>
      <c r="I397" s="2">
        <f t="shared" si="137"/>
        <v>6</v>
      </c>
      <c r="J397" s="2">
        <f t="shared" si="138"/>
        <v>15</v>
      </c>
      <c r="K397" s="2">
        <f t="shared" si="139"/>
        <v>6</v>
      </c>
      <c r="L397" s="2">
        <v>0</v>
      </c>
      <c r="M397" s="2" t="str">
        <f t="shared" si="136"/>
        <v>roster.append(</v>
      </c>
      <c r="N397" s="2" t="str">
        <f t="shared" si="134"/>
        <v>)</v>
      </c>
      <c r="O397" t="str">
        <f t="shared" si="135"/>
        <v>roster.append(Player(6, 15, 6, 0, 'M', ['L', 'R', 'C'], 'VIEIRA Ronaldo'))</v>
      </c>
    </row>
    <row r="398" spans="1:15">
      <c r="A398" t="s">
        <v>503</v>
      </c>
      <c r="B398">
        <v>0.4</v>
      </c>
      <c r="C398">
        <v>0.4</v>
      </c>
      <c r="D398" t="s">
        <v>0</v>
      </c>
      <c r="E398">
        <f t="shared" si="132"/>
        <v>3</v>
      </c>
      <c r="F398" t="str">
        <f t="shared" si="133"/>
        <v>['L', 'R', 'C']</v>
      </c>
      <c r="G398" t="s">
        <v>469</v>
      </c>
      <c r="H398">
        <v>1</v>
      </c>
      <c r="I398" s="2">
        <f t="shared" si="137"/>
        <v>2</v>
      </c>
      <c r="J398" s="2">
        <f t="shared" si="138"/>
        <v>4</v>
      </c>
      <c r="K398" s="2">
        <f t="shared" si="139"/>
        <v>2</v>
      </c>
      <c r="L398" s="2">
        <v>0</v>
      </c>
      <c r="M398" s="2" t="str">
        <f t="shared" si="136"/>
        <v>roster.append(</v>
      </c>
      <c r="N398" s="2" t="str">
        <f t="shared" si="134"/>
        <v>)</v>
      </c>
      <c r="O398" t="str">
        <f t="shared" si="135"/>
        <v>roster.append(Player(2, 4, 2, 0, 'M', ['L', 'R', 'C'], 'POMPETTI Marco'))</v>
      </c>
    </row>
    <row r="399" spans="1:15">
      <c r="A399" t="s">
        <v>503</v>
      </c>
      <c r="B399">
        <v>0.4</v>
      </c>
      <c r="C399">
        <v>0.4</v>
      </c>
      <c r="D399" t="s">
        <v>520</v>
      </c>
      <c r="E399">
        <f t="shared" si="132"/>
        <v>4</v>
      </c>
      <c r="F399" t="str">
        <f t="shared" si="133"/>
        <v>['L', 'R', 'C']</v>
      </c>
      <c r="G399" t="s">
        <v>5</v>
      </c>
      <c r="H399">
        <v>35</v>
      </c>
      <c r="I399" s="2">
        <f>ROUND(H399/51*100,0)</f>
        <v>69</v>
      </c>
      <c r="J399" s="2">
        <f>ROUND(I399*B399,0)</f>
        <v>28</v>
      </c>
      <c r="K399" s="2">
        <f>ROUND(I399*C399,0)</f>
        <v>28</v>
      </c>
      <c r="L399" s="2">
        <v>0</v>
      </c>
      <c r="M399" s="2" t="str">
        <f t="shared" si="136"/>
        <v>roster.append(</v>
      </c>
      <c r="N399" s="2" t="str">
        <f t="shared" si="134"/>
        <v>)</v>
      </c>
      <c r="O399" t="str">
        <f t="shared" si="135"/>
        <v>roster.append(Player(69, 28, 28, 0, 'A', ['L', 'R', 'C'], 'QUAGLIARELLA Fabio'))</v>
      </c>
    </row>
    <row r="400" spans="1:15">
      <c r="A400" t="s">
        <v>503</v>
      </c>
      <c r="B400">
        <v>0.4</v>
      </c>
      <c r="C400">
        <v>0.4</v>
      </c>
      <c r="D400" t="s">
        <v>520</v>
      </c>
      <c r="E400">
        <f t="shared" si="132"/>
        <v>4</v>
      </c>
      <c r="F400" t="str">
        <f t="shared" si="133"/>
        <v>['L', 'R', 'C']</v>
      </c>
      <c r="G400" t="s">
        <v>549</v>
      </c>
      <c r="H400">
        <v>18</v>
      </c>
      <c r="I400" s="2">
        <f>ROUND(H400/51*100,0)</f>
        <v>35</v>
      </c>
      <c r="J400" s="2">
        <f>ROUND(I400*B400,0)</f>
        <v>14</v>
      </c>
      <c r="K400" s="2">
        <f>ROUND(I400*C400,0)</f>
        <v>14</v>
      </c>
      <c r="L400" s="2">
        <v>0</v>
      </c>
      <c r="M400" s="2" t="str">
        <f t="shared" si="136"/>
        <v>roster.append(</v>
      </c>
      <c r="N400" s="2" t="str">
        <f t="shared" si="134"/>
        <v>)</v>
      </c>
      <c r="O400" t="str">
        <f t="shared" si="135"/>
        <v>roster.append(Player(35, 14, 14, 0, 'A', ['L', 'R', 'C'], 'RIGONI Emiliano'))</v>
      </c>
    </row>
    <row r="401" spans="1:15">
      <c r="A401" t="s">
        <v>503</v>
      </c>
      <c r="B401">
        <v>0.4</v>
      </c>
      <c r="C401">
        <v>0.4</v>
      </c>
      <c r="D401" t="s">
        <v>520</v>
      </c>
      <c r="E401">
        <f t="shared" si="132"/>
        <v>4</v>
      </c>
      <c r="F401" t="str">
        <f t="shared" si="133"/>
        <v>['L', 'R', 'C']</v>
      </c>
      <c r="G401" t="s">
        <v>117</v>
      </c>
      <c r="H401">
        <v>14</v>
      </c>
      <c r="I401" s="2">
        <f>ROUND(H401/51*100,0)</f>
        <v>27</v>
      </c>
      <c r="J401" s="2">
        <f>ROUND(I401*B401,0)</f>
        <v>11</v>
      </c>
      <c r="K401" s="2">
        <f>ROUND(I401*C401,0)</f>
        <v>11</v>
      </c>
      <c r="L401" s="2">
        <v>0</v>
      </c>
      <c r="M401" s="2" t="str">
        <f t="shared" si="136"/>
        <v>roster.append(</v>
      </c>
      <c r="N401" s="2" t="str">
        <f t="shared" si="134"/>
        <v>)</v>
      </c>
      <c r="O401" t="str">
        <f t="shared" si="135"/>
        <v>roster.append(Player(27, 11, 11, 0, 'A', ['L', 'R', 'C'], 'GABBIADINI Manolo'))</v>
      </c>
    </row>
    <row r="402" spans="1:15">
      <c r="A402" t="s">
        <v>503</v>
      </c>
      <c r="B402">
        <v>0.4</v>
      </c>
      <c r="C402">
        <v>0.4</v>
      </c>
      <c r="D402" t="s">
        <v>520</v>
      </c>
      <c r="E402">
        <f t="shared" si="132"/>
        <v>4</v>
      </c>
      <c r="F402" t="str">
        <f t="shared" si="133"/>
        <v>['L', 'R', 'C']</v>
      </c>
      <c r="G402" t="s">
        <v>137</v>
      </c>
      <c r="H402">
        <v>12</v>
      </c>
      <c r="I402" s="2">
        <f>ROUND(H402/51*100,0)</f>
        <v>24</v>
      </c>
      <c r="J402" s="2">
        <f>ROUND(I402*B402,0)</f>
        <v>10</v>
      </c>
      <c r="K402" s="2">
        <f>ROUND(I402*C402,0)</f>
        <v>10</v>
      </c>
      <c r="L402" s="2">
        <v>0</v>
      </c>
      <c r="M402" s="2" t="str">
        <f t="shared" si="136"/>
        <v>roster.append(</v>
      </c>
      <c r="N402" s="2" t="str">
        <f t="shared" si="134"/>
        <v>)</v>
      </c>
      <c r="O402" t="str">
        <f t="shared" si="135"/>
        <v>roster.append(Player(24, 10, 10, 0, 'A', ['L', 'R', 'C'], 'CAPRARI Gianluca'))</v>
      </c>
    </row>
    <row r="403" spans="1:15">
      <c r="A403" t="s">
        <v>503</v>
      </c>
      <c r="B403">
        <v>0.4</v>
      </c>
      <c r="C403">
        <v>0.4</v>
      </c>
      <c r="D403" t="s">
        <v>520</v>
      </c>
      <c r="E403">
        <f t="shared" si="132"/>
        <v>4</v>
      </c>
      <c r="F403" t="str">
        <f t="shared" si="133"/>
        <v>['L', 'R', 'C']</v>
      </c>
      <c r="G403" t="s">
        <v>279</v>
      </c>
      <c r="H403">
        <v>7</v>
      </c>
      <c r="I403" s="2">
        <f>ROUND(H403/51*100,0)</f>
        <v>14</v>
      </c>
      <c r="J403" s="2">
        <f>ROUND(I403*B403,0)</f>
        <v>6</v>
      </c>
      <c r="K403" s="2">
        <f>ROUND(I403*C403,0)</f>
        <v>6</v>
      </c>
      <c r="L403" s="2">
        <v>0</v>
      </c>
      <c r="M403" s="2" t="str">
        <f t="shared" si="136"/>
        <v>roster.append(</v>
      </c>
      <c r="N403" s="2" t="str">
        <f t="shared" si="134"/>
        <v>)</v>
      </c>
      <c r="O403" t="str">
        <f t="shared" si="135"/>
        <v>roster.append(Player(14, 6, 6, 0, 'A', ['L', 'R', 'C'], 'BONAZZOLI Federico'))</v>
      </c>
    </row>
    <row r="404" spans="1:15">
      <c r="A404" t="s">
        <v>512</v>
      </c>
      <c r="B404">
        <v>0.4</v>
      </c>
      <c r="C404">
        <v>0.4</v>
      </c>
      <c r="D404" t="s">
        <v>561</v>
      </c>
      <c r="E404">
        <f t="shared" si="132"/>
        <v>1</v>
      </c>
      <c r="F404" t="str">
        <f t="shared" si="133"/>
        <v>''</v>
      </c>
      <c r="G404" t="s">
        <v>190</v>
      </c>
      <c r="H404">
        <v>11</v>
      </c>
      <c r="I404" s="2">
        <v>0</v>
      </c>
      <c r="J404" s="2">
        <f>ROUND(L404*C404,0)</f>
        <v>21</v>
      </c>
      <c r="K404" s="2">
        <f>ROUND(L404*B404,0)</f>
        <v>21</v>
      </c>
      <c r="L404" s="2">
        <f>ROUND(H404/21*100,0)</f>
        <v>52</v>
      </c>
      <c r="M404" s="2" t="str">
        <f t="shared" si="136"/>
        <v>roster = [</v>
      </c>
      <c r="N404" s="2" t="str">
        <f t="shared" si="134"/>
        <v>]</v>
      </c>
      <c r="O404" t="str">
        <f t="shared" si="135"/>
        <v>roster = [Player(0, 21, 21, 52, 'GK', '', 'CONSIGLI Andrea')]</v>
      </c>
    </row>
    <row r="405" spans="1:15">
      <c r="A405" t="s">
        <v>512</v>
      </c>
      <c r="B405">
        <v>0.4</v>
      </c>
      <c r="C405">
        <v>0.4</v>
      </c>
      <c r="D405" t="s">
        <v>561</v>
      </c>
      <c r="E405">
        <f t="shared" si="132"/>
        <v>1</v>
      </c>
      <c r="F405" t="str">
        <f t="shared" si="133"/>
        <v>''</v>
      </c>
      <c r="G405" t="s">
        <v>437</v>
      </c>
      <c r="H405">
        <v>1</v>
      </c>
      <c r="I405" s="2">
        <v>0</v>
      </c>
      <c r="J405" s="2">
        <f>ROUND(L405*C405,0)</f>
        <v>2</v>
      </c>
      <c r="K405" s="2">
        <f>ROUND(L405*B405,0)</f>
        <v>2</v>
      </c>
      <c r="L405" s="2">
        <f>ROUND(H405/21*100,0)</f>
        <v>5</v>
      </c>
      <c r="M405" s="2" t="str">
        <f t="shared" si="136"/>
        <v>roster.append(</v>
      </c>
      <c r="N405" s="2" t="str">
        <f t="shared" si="134"/>
        <v>)</v>
      </c>
      <c r="O405" t="str">
        <f t="shared" si="135"/>
        <v>roster.append(Player(0, 2, 2, 5, 'GK', '', 'PEGOLO Gianluca'))</v>
      </c>
    </row>
    <row r="406" spans="1:15">
      <c r="A406" t="s">
        <v>512</v>
      </c>
      <c r="B406">
        <v>0.4</v>
      </c>
      <c r="C406">
        <v>0.4</v>
      </c>
      <c r="D406" t="s">
        <v>561</v>
      </c>
      <c r="E406">
        <f t="shared" si="132"/>
        <v>1</v>
      </c>
      <c r="F406" t="str">
        <f t="shared" si="133"/>
        <v>''</v>
      </c>
      <c r="G406" t="s">
        <v>482</v>
      </c>
      <c r="H406">
        <v>1</v>
      </c>
      <c r="I406" s="2">
        <v>0</v>
      </c>
      <c r="J406" s="2">
        <f>ROUND(L406*C406,0)</f>
        <v>2</v>
      </c>
      <c r="K406" s="2">
        <f>ROUND(L406*B406,0)</f>
        <v>2</v>
      </c>
      <c r="L406" s="2">
        <f>ROUND(H406/21*100,0)</f>
        <v>5</v>
      </c>
      <c r="M406" s="2" t="str">
        <f t="shared" si="136"/>
        <v>roster.append(</v>
      </c>
      <c r="N406" s="2" t="str">
        <f t="shared" si="134"/>
        <v>)</v>
      </c>
      <c r="O406" t="str">
        <f t="shared" si="135"/>
        <v>roster.append(Player(0, 2, 2, 5, 'GK', '', 'RUSSO Alessandro'))</v>
      </c>
    </row>
    <row r="407" spans="1:15">
      <c r="A407" t="s">
        <v>512</v>
      </c>
      <c r="B407">
        <v>0.4</v>
      </c>
      <c r="C407">
        <v>0.4</v>
      </c>
      <c r="D407" t="s">
        <v>521</v>
      </c>
      <c r="E407">
        <f t="shared" si="132"/>
        <v>2</v>
      </c>
      <c r="F407" t="str">
        <f t="shared" si="133"/>
        <v>['L', 'R', 'C']</v>
      </c>
      <c r="G407" t="s">
        <v>145</v>
      </c>
      <c r="H407">
        <v>13</v>
      </c>
      <c r="I407" s="2">
        <f t="shared" ref="I407:I416" si="140">ROUND(K407*C407,0)</f>
        <v>18</v>
      </c>
      <c r="J407" s="2">
        <f t="shared" ref="J407:J416" si="141">ROUND(K407*B407,0)</f>
        <v>18</v>
      </c>
      <c r="K407" s="2">
        <f t="shared" ref="K407:K416" si="142">ROUND(H407/28*100,0)</f>
        <v>46</v>
      </c>
      <c r="L407" s="2">
        <v>0</v>
      </c>
      <c r="M407" s="2" t="str">
        <f t="shared" si="136"/>
        <v>roster.append(</v>
      </c>
      <c r="N407" s="2" t="str">
        <f t="shared" si="134"/>
        <v>)</v>
      </c>
      <c r="O407" t="str">
        <f t="shared" si="135"/>
        <v>roster.append(Player(18, 18, 46, 0, 'D', ['L', 'R', 'C'], 'FERRARI Gianmarco'))</v>
      </c>
    </row>
    <row r="408" spans="1:15">
      <c r="A408" t="s">
        <v>512</v>
      </c>
      <c r="B408">
        <v>0.4</v>
      </c>
      <c r="C408">
        <v>0.4</v>
      </c>
      <c r="D408" t="s">
        <v>521</v>
      </c>
      <c r="E408">
        <f t="shared" si="132"/>
        <v>2</v>
      </c>
      <c r="F408" t="str">
        <f t="shared" si="133"/>
        <v>['L', 'R', 'C']</v>
      </c>
      <c r="G408" t="s">
        <v>344</v>
      </c>
      <c r="H408">
        <v>7</v>
      </c>
      <c r="I408" s="2">
        <f t="shared" si="140"/>
        <v>10</v>
      </c>
      <c r="J408" s="2">
        <f t="shared" si="141"/>
        <v>10</v>
      </c>
      <c r="K408" s="2">
        <f t="shared" si="142"/>
        <v>25</v>
      </c>
      <c r="L408" s="2">
        <v>0</v>
      </c>
      <c r="M408" s="2" t="str">
        <f t="shared" si="136"/>
        <v>roster.append(</v>
      </c>
      <c r="N408" s="2" t="str">
        <f t="shared" si="134"/>
        <v>)</v>
      </c>
      <c r="O408" t="str">
        <f t="shared" si="135"/>
        <v>roster.append(Player(10, 10, 25, 0, 'D', ['L', 'R', 'C'], 'CHIRICHES Vlad'))</v>
      </c>
    </row>
    <row r="409" spans="1:15">
      <c r="A409" t="s">
        <v>512</v>
      </c>
      <c r="B409">
        <v>0.4</v>
      </c>
      <c r="C409">
        <v>0.4</v>
      </c>
      <c r="D409" t="s">
        <v>521</v>
      </c>
      <c r="E409">
        <f t="shared" si="132"/>
        <v>2</v>
      </c>
      <c r="F409" t="str">
        <f t="shared" si="133"/>
        <v>['L', 'R', 'C']</v>
      </c>
      <c r="G409" t="s">
        <v>278</v>
      </c>
      <c r="H409">
        <v>7</v>
      </c>
      <c r="I409" s="2">
        <f t="shared" si="140"/>
        <v>10</v>
      </c>
      <c r="J409" s="2">
        <f t="shared" si="141"/>
        <v>10</v>
      </c>
      <c r="K409" s="2">
        <f t="shared" si="142"/>
        <v>25</v>
      </c>
      <c r="L409" s="2">
        <v>0</v>
      </c>
      <c r="M409" s="2" t="str">
        <f t="shared" si="136"/>
        <v>roster.append(</v>
      </c>
      <c r="N409" s="2" t="str">
        <f t="shared" si="134"/>
        <v>)</v>
      </c>
      <c r="O409" t="str">
        <f t="shared" si="135"/>
        <v>roster.append(Player(10, 10, 25, 0, 'D', ['L', 'R', 'C'], 'ROGERIO Oliveira Da Silva'))</v>
      </c>
    </row>
    <row r="410" spans="1:15">
      <c r="A410" t="s">
        <v>512</v>
      </c>
      <c r="B410">
        <v>0.4</v>
      </c>
      <c r="C410">
        <v>0.4</v>
      </c>
      <c r="D410" t="s">
        <v>521</v>
      </c>
      <c r="E410">
        <f t="shared" si="132"/>
        <v>2</v>
      </c>
      <c r="F410" t="str">
        <f t="shared" si="133"/>
        <v>['L', 'R', 'C']</v>
      </c>
      <c r="G410" t="s">
        <v>237</v>
      </c>
      <c r="H410">
        <v>7</v>
      </c>
      <c r="I410" s="2">
        <f t="shared" si="140"/>
        <v>10</v>
      </c>
      <c r="J410" s="2">
        <f t="shared" si="141"/>
        <v>10</v>
      </c>
      <c r="K410" s="2">
        <f t="shared" si="142"/>
        <v>25</v>
      </c>
      <c r="L410" s="2">
        <v>0</v>
      </c>
      <c r="M410" s="2" t="str">
        <f t="shared" si="136"/>
        <v>roster.append(</v>
      </c>
      <c r="N410" s="2" t="str">
        <f t="shared" si="134"/>
        <v>)</v>
      </c>
      <c r="O410" t="str">
        <f t="shared" si="135"/>
        <v>roster.append(Player(10, 10, 25, 0, 'D', ['L', 'R', 'C'], 'TOLJAN Jeremy'))</v>
      </c>
    </row>
    <row r="411" spans="1:15">
      <c r="A411" t="s">
        <v>512</v>
      </c>
      <c r="B411">
        <v>0.4</v>
      </c>
      <c r="C411">
        <v>0.4</v>
      </c>
      <c r="D411" t="s">
        <v>521</v>
      </c>
      <c r="E411">
        <f t="shared" si="132"/>
        <v>2</v>
      </c>
      <c r="F411" t="str">
        <f t="shared" si="133"/>
        <v>['L', 'R', 'C']</v>
      </c>
      <c r="G411" t="s">
        <v>332</v>
      </c>
      <c r="H411">
        <v>6</v>
      </c>
      <c r="I411" s="2">
        <f t="shared" si="140"/>
        <v>8</v>
      </c>
      <c r="J411" s="2">
        <f t="shared" si="141"/>
        <v>8</v>
      </c>
      <c r="K411" s="2">
        <f t="shared" si="142"/>
        <v>21</v>
      </c>
      <c r="L411" s="2">
        <v>0</v>
      </c>
      <c r="M411" s="2" t="str">
        <f t="shared" si="136"/>
        <v>roster.append(</v>
      </c>
      <c r="N411" s="2" t="str">
        <f t="shared" si="134"/>
        <v>)</v>
      </c>
      <c r="O411" t="str">
        <f t="shared" si="135"/>
        <v>roster.append(Player(8, 8, 21, 0, 'D', ['L', 'R', 'C'], 'PELUSO Federico'))</v>
      </c>
    </row>
    <row r="412" spans="1:15">
      <c r="A412" t="s">
        <v>512</v>
      </c>
      <c r="B412">
        <v>0.4</v>
      </c>
      <c r="C412">
        <v>0.4</v>
      </c>
      <c r="D412" t="s">
        <v>521</v>
      </c>
      <c r="E412">
        <f t="shared" si="132"/>
        <v>2</v>
      </c>
      <c r="F412" t="str">
        <f t="shared" si="133"/>
        <v>['L', 'R', 'C']</v>
      </c>
      <c r="G412" t="s">
        <v>314</v>
      </c>
      <c r="H412">
        <v>6</v>
      </c>
      <c r="I412" s="2">
        <f t="shared" si="140"/>
        <v>8</v>
      </c>
      <c r="J412" s="2">
        <f t="shared" si="141"/>
        <v>8</v>
      </c>
      <c r="K412" s="2">
        <f t="shared" si="142"/>
        <v>21</v>
      </c>
      <c r="L412" s="2">
        <v>0</v>
      </c>
      <c r="M412" s="2" t="str">
        <f t="shared" si="136"/>
        <v>roster.append(</v>
      </c>
      <c r="N412" s="2" t="str">
        <f t="shared" si="134"/>
        <v>)</v>
      </c>
      <c r="O412" t="str">
        <f t="shared" si="135"/>
        <v>roster.append(Player(8, 8, 21, 0, 'D', ['L', 'R', 'C'], 'MARLON -'))</v>
      </c>
    </row>
    <row r="413" spans="1:15">
      <c r="A413" t="s">
        <v>512</v>
      </c>
      <c r="B413">
        <v>0.4</v>
      </c>
      <c r="C413">
        <v>0.4</v>
      </c>
      <c r="D413" t="s">
        <v>521</v>
      </c>
      <c r="E413">
        <f t="shared" si="132"/>
        <v>2</v>
      </c>
      <c r="F413" t="str">
        <f t="shared" si="133"/>
        <v>['L', 'R', 'C']</v>
      </c>
      <c r="G413" t="s">
        <v>531</v>
      </c>
      <c r="H413">
        <v>5</v>
      </c>
      <c r="I413" s="2">
        <f t="shared" si="140"/>
        <v>7</v>
      </c>
      <c r="J413" s="2">
        <f t="shared" si="141"/>
        <v>7</v>
      </c>
      <c r="K413" s="2">
        <f t="shared" si="142"/>
        <v>18</v>
      </c>
      <c r="L413" s="2">
        <v>0</v>
      </c>
      <c r="M413" s="2" t="str">
        <f t="shared" si="136"/>
        <v>roster.append(</v>
      </c>
      <c r="N413" s="2" t="str">
        <f t="shared" si="134"/>
        <v>)</v>
      </c>
      <c r="O413" t="str">
        <f t="shared" si="135"/>
        <v>roster.append(Player(7, 7, 18, 0, 'D', ['L', 'R', 'C'], 'MULDUR Mert'))</v>
      </c>
    </row>
    <row r="414" spans="1:15">
      <c r="A414" t="s">
        <v>512</v>
      </c>
      <c r="B414">
        <v>0.4</v>
      </c>
      <c r="C414">
        <v>0.4</v>
      </c>
      <c r="D414" t="s">
        <v>521</v>
      </c>
      <c r="E414">
        <f t="shared" si="132"/>
        <v>2</v>
      </c>
      <c r="F414" t="str">
        <f t="shared" si="133"/>
        <v>['L', 'R', 'C']</v>
      </c>
      <c r="G414" t="s">
        <v>556</v>
      </c>
      <c r="H414">
        <v>5</v>
      </c>
      <c r="I414" s="2">
        <f t="shared" si="140"/>
        <v>7</v>
      </c>
      <c r="J414" s="2">
        <f t="shared" si="141"/>
        <v>7</v>
      </c>
      <c r="K414" s="2">
        <f t="shared" si="142"/>
        <v>18</v>
      </c>
      <c r="L414" s="2">
        <v>0</v>
      </c>
      <c r="M414" s="2" t="str">
        <f t="shared" si="136"/>
        <v>roster.append(</v>
      </c>
      <c r="N414" s="2" t="str">
        <f t="shared" si="134"/>
        <v>)</v>
      </c>
      <c r="O414" t="str">
        <f t="shared" si="135"/>
        <v>roster.append(Player(7, 7, 18, 0, 'D', ['L', 'R', 'C'], 'KYRIAKOPOULOS Georgios'))</v>
      </c>
    </row>
    <row r="415" spans="1:15">
      <c r="A415" t="s">
        <v>512</v>
      </c>
      <c r="B415">
        <v>0.4</v>
      </c>
      <c r="C415">
        <v>0.4</v>
      </c>
      <c r="D415" t="s">
        <v>521</v>
      </c>
      <c r="E415">
        <f t="shared" si="132"/>
        <v>2</v>
      </c>
      <c r="F415" t="str">
        <f t="shared" si="133"/>
        <v>['L', 'R', 'C']</v>
      </c>
      <c r="G415" t="s">
        <v>375</v>
      </c>
      <c r="H415">
        <v>5</v>
      </c>
      <c r="I415" s="2">
        <f t="shared" si="140"/>
        <v>7</v>
      </c>
      <c r="J415" s="2">
        <f t="shared" si="141"/>
        <v>7</v>
      </c>
      <c r="K415" s="2">
        <f t="shared" si="142"/>
        <v>18</v>
      </c>
      <c r="L415" s="2">
        <v>0</v>
      </c>
      <c r="M415" s="2" t="str">
        <f t="shared" si="136"/>
        <v>roster.append(</v>
      </c>
      <c r="N415" s="2" t="str">
        <f t="shared" si="134"/>
        <v>)</v>
      </c>
      <c r="O415" t="str">
        <f t="shared" si="135"/>
        <v>roster.append(Player(7, 7, 18, 0, 'D', ['L', 'R', 'C'], 'ROMAGNA Filippo'))</v>
      </c>
    </row>
    <row r="416" spans="1:15">
      <c r="A416" t="s">
        <v>512</v>
      </c>
      <c r="B416">
        <v>0.4</v>
      </c>
      <c r="C416">
        <v>0.4</v>
      </c>
      <c r="D416" t="s">
        <v>521</v>
      </c>
      <c r="E416">
        <f t="shared" si="132"/>
        <v>2</v>
      </c>
      <c r="F416" t="str">
        <f t="shared" si="133"/>
        <v>['L', 'R', 'C']</v>
      </c>
      <c r="G416" t="s">
        <v>436</v>
      </c>
      <c r="H416">
        <v>2</v>
      </c>
      <c r="I416" s="2">
        <f t="shared" si="140"/>
        <v>3</v>
      </c>
      <c r="J416" s="2">
        <f t="shared" si="141"/>
        <v>3</v>
      </c>
      <c r="K416" s="2">
        <f t="shared" si="142"/>
        <v>7</v>
      </c>
      <c r="L416" s="2">
        <v>0</v>
      </c>
      <c r="M416" s="2" t="str">
        <f t="shared" si="136"/>
        <v>roster.append(</v>
      </c>
      <c r="N416" s="2" t="str">
        <f t="shared" si="134"/>
        <v>)</v>
      </c>
      <c r="O416" t="str">
        <f t="shared" si="135"/>
        <v>roster.append(Player(3, 3, 7, 0, 'D', ['L', 'R', 'C'], 'TRIPALDELLI Alessandro'))</v>
      </c>
    </row>
    <row r="417" spans="1:15">
      <c r="A417" t="s">
        <v>512</v>
      </c>
      <c r="B417">
        <v>0.4</v>
      </c>
      <c r="C417">
        <v>0.4</v>
      </c>
      <c r="D417" t="s">
        <v>0</v>
      </c>
      <c r="E417">
        <f t="shared" si="132"/>
        <v>3</v>
      </c>
      <c r="F417" t="str">
        <f t="shared" si="133"/>
        <v>['L', 'R', 'C']</v>
      </c>
      <c r="G417" t="s">
        <v>118</v>
      </c>
      <c r="H417">
        <v>17</v>
      </c>
      <c r="I417" s="2">
        <f t="shared" ref="I417:I424" si="143">ROUND(J417*B417,0)</f>
        <v>25</v>
      </c>
      <c r="J417" s="2">
        <f t="shared" ref="J417:J424" si="144">ROUND(H417/27*100,0)</f>
        <v>63</v>
      </c>
      <c r="K417" s="2">
        <f t="shared" ref="K417:K424" si="145">ROUND(J417*C417,0)</f>
        <v>25</v>
      </c>
      <c r="L417" s="2">
        <v>0</v>
      </c>
      <c r="M417" s="2" t="str">
        <f t="shared" si="136"/>
        <v>roster.append(</v>
      </c>
      <c r="N417" s="2" t="str">
        <f t="shared" si="134"/>
        <v>)</v>
      </c>
      <c r="O417" t="str">
        <f t="shared" si="135"/>
        <v>roster.append(Player(25, 63, 25, 0, 'M', ['L', 'R', 'C'], 'TRAORE Hamed Junior'))</v>
      </c>
    </row>
    <row r="418" spans="1:15">
      <c r="A418" t="s">
        <v>512</v>
      </c>
      <c r="B418">
        <v>0.4</v>
      </c>
      <c r="C418">
        <v>0.4</v>
      </c>
      <c r="D418" t="s">
        <v>0</v>
      </c>
      <c r="E418">
        <f t="shared" si="132"/>
        <v>3</v>
      </c>
      <c r="F418" t="str">
        <f t="shared" si="133"/>
        <v>['L', 'R', 'C']</v>
      </c>
      <c r="G418" t="s">
        <v>109</v>
      </c>
      <c r="H418">
        <v>16</v>
      </c>
      <c r="I418" s="2">
        <f t="shared" si="143"/>
        <v>24</v>
      </c>
      <c r="J418" s="2">
        <f t="shared" si="144"/>
        <v>59</v>
      </c>
      <c r="K418" s="2">
        <f t="shared" si="145"/>
        <v>24</v>
      </c>
      <c r="L418" s="2">
        <v>0</v>
      </c>
      <c r="M418" s="2" t="str">
        <f t="shared" si="136"/>
        <v>roster.append(</v>
      </c>
      <c r="N418" s="2" t="str">
        <f t="shared" si="134"/>
        <v>)</v>
      </c>
      <c r="O418" t="str">
        <f t="shared" si="135"/>
        <v>roster.append(Player(24, 59, 24, 0, 'M', ['L', 'R', 'C'], 'DUNCAN Alfred'))</v>
      </c>
    </row>
    <row r="419" spans="1:15">
      <c r="A419" t="s">
        <v>512</v>
      </c>
      <c r="B419">
        <v>0.4</v>
      </c>
      <c r="C419">
        <v>0.4</v>
      </c>
      <c r="D419" t="s">
        <v>0</v>
      </c>
      <c r="E419">
        <f t="shared" si="132"/>
        <v>3</v>
      </c>
      <c r="F419" t="str">
        <f t="shared" si="133"/>
        <v>['L', 'R', 'C']</v>
      </c>
      <c r="G419" t="s">
        <v>184</v>
      </c>
      <c r="H419">
        <v>11</v>
      </c>
      <c r="I419" s="2">
        <f t="shared" si="143"/>
        <v>16</v>
      </c>
      <c r="J419" s="2">
        <f t="shared" si="144"/>
        <v>41</v>
      </c>
      <c r="K419" s="2">
        <f t="shared" si="145"/>
        <v>16</v>
      </c>
      <c r="L419" s="2">
        <v>0</v>
      </c>
      <c r="M419" s="2" t="str">
        <f t="shared" si="136"/>
        <v>roster.append(</v>
      </c>
      <c r="N419" s="2" t="str">
        <f t="shared" si="134"/>
        <v>)</v>
      </c>
      <c r="O419" t="str">
        <f t="shared" si="135"/>
        <v>roster.append(Player(16, 41, 16, 0, 'M', ['L', 'R', 'C'], 'LOCATELLI Manuel'))</v>
      </c>
    </row>
    <row r="420" spans="1:15">
      <c r="A420" t="s">
        <v>512</v>
      </c>
      <c r="B420">
        <v>0.4</v>
      </c>
      <c r="C420">
        <v>0.4</v>
      </c>
      <c r="D420" t="s">
        <v>0</v>
      </c>
      <c r="E420">
        <f t="shared" si="132"/>
        <v>3</v>
      </c>
      <c r="F420" t="str">
        <f t="shared" si="133"/>
        <v>['L', 'R', 'C']</v>
      </c>
      <c r="G420" t="s">
        <v>257</v>
      </c>
      <c r="H420">
        <v>9</v>
      </c>
      <c r="I420" s="2">
        <f t="shared" si="143"/>
        <v>13</v>
      </c>
      <c r="J420" s="2">
        <f t="shared" si="144"/>
        <v>33</v>
      </c>
      <c r="K420" s="2">
        <f t="shared" si="145"/>
        <v>13</v>
      </c>
      <c r="L420" s="2">
        <v>0</v>
      </c>
      <c r="M420" s="2" t="str">
        <f t="shared" si="136"/>
        <v>roster.append(</v>
      </c>
      <c r="N420" s="2" t="str">
        <f t="shared" si="134"/>
        <v>)</v>
      </c>
      <c r="O420" t="str">
        <f t="shared" si="135"/>
        <v>roster.append(Player(13, 33, 13, 0, 'M', ['L', 'R', 'C'], 'OBIANG Pedro'))</v>
      </c>
    </row>
    <row r="421" spans="1:15">
      <c r="A421" t="s">
        <v>512</v>
      </c>
      <c r="B421">
        <v>0.4</v>
      </c>
      <c r="C421">
        <v>0.4</v>
      </c>
      <c r="D421" t="s">
        <v>0</v>
      </c>
      <c r="E421">
        <f t="shared" si="132"/>
        <v>3</v>
      </c>
      <c r="F421" t="str">
        <f t="shared" si="133"/>
        <v>['L', 'R', 'C']</v>
      </c>
      <c r="G421" t="s">
        <v>236</v>
      </c>
      <c r="H421">
        <v>8</v>
      </c>
      <c r="I421" s="2">
        <f t="shared" si="143"/>
        <v>12</v>
      </c>
      <c r="J421" s="2">
        <f t="shared" si="144"/>
        <v>30</v>
      </c>
      <c r="K421" s="2">
        <f t="shared" si="145"/>
        <v>12</v>
      </c>
      <c r="L421" s="2">
        <v>0</v>
      </c>
      <c r="M421" s="2" t="str">
        <f t="shared" si="136"/>
        <v>roster.append(</v>
      </c>
      <c r="N421" s="2" t="str">
        <f t="shared" si="134"/>
        <v>)</v>
      </c>
      <c r="O421" t="str">
        <f t="shared" si="135"/>
        <v>roster.append(Player(12, 30, 12, 0, 'M', ['L', 'R', 'C'], 'BOURABIA Mehdi'))</v>
      </c>
    </row>
    <row r="422" spans="1:15">
      <c r="A422" t="s">
        <v>512</v>
      </c>
      <c r="B422">
        <v>0.4</v>
      </c>
      <c r="C422">
        <v>0.4</v>
      </c>
      <c r="D422" t="s">
        <v>0</v>
      </c>
      <c r="E422">
        <f t="shared" si="132"/>
        <v>3</v>
      </c>
      <c r="F422" t="str">
        <f t="shared" si="133"/>
        <v>['L', 'R', 'C']</v>
      </c>
      <c r="G422" t="s">
        <v>239</v>
      </c>
      <c r="H422">
        <v>8</v>
      </c>
      <c r="I422" s="2">
        <f t="shared" si="143"/>
        <v>12</v>
      </c>
      <c r="J422" s="2">
        <f t="shared" si="144"/>
        <v>30</v>
      </c>
      <c r="K422" s="2">
        <f t="shared" si="145"/>
        <v>12</v>
      </c>
      <c r="L422" s="2">
        <v>0</v>
      </c>
      <c r="M422" s="2" t="str">
        <f t="shared" si="136"/>
        <v>roster.append(</v>
      </c>
      <c r="N422" s="2" t="str">
        <f t="shared" si="134"/>
        <v>)</v>
      </c>
      <c r="O422" t="str">
        <f t="shared" si="135"/>
        <v>roster.append(Player(12, 30, 12, 0, 'M', ['L', 'R', 'C'], 'DJURICIC Filip'))</v>
      </c>
    </row>
    <row r="423" spans="1:15">
      <c r="A423" t="s">
        <v>512</v>
      </c>
      <c r="B423">
        <v>0.4</v>
      </c>
      <c r="C423">
        <v>0.4</v>
      </c>
      <c r="D423" t="s">
        <v>0</v>
      </c>
      <c r="E423">
        <f t="shared" si="132"/>
        <v>3</v>
      </c>
      <c r="F423" t="str">
        <f t="shared" si="133"/>
        <v>['L', 'R', 'C']</v>
      </c>
      <c r="G423" t="s">
        <v>312</v>
      </c>
      <c r="H423">
        <v>6</v>
      </c>
      <c r="I423" s="2">
        <f t="shared" si="143"/>
        <v>9</v>
      </c>
      <c r="J423" s="2">
        <f t="shared" si="144"/>
        <v>22</v>
      </c>
      <c r="K423" s="2">
        <f t="shared" si="145"/>
        <v>9</v>
      </c>
      <c r="L423" s="2">
        <v>0</v>
      </c>
      <c r="M423" s="2" t="str">
        <f t="shared" si="136"/>
        <v>roster.append(</v>
      </c>
      <c r="N423" s="2" t="str">
        <f t="shared" si="134"/>
        <v>)</v>
      </c>
      <c r="O423" t="str">
        <f t="shared" si="135"/>
        <v>roster.append(Player(9, 22, 9, 0, 'M', ['L', 'R', 'C'], 'MAGNANELLI Francesco'))</v>
      </c>
    </row>
    <row r="424" spans="1:15">
      <c r="A424" t="s">
        <v>512</v>
      </c>
      <c r="B424">
        <v>0.4</v>
      </c>
      <c r="C424">
        <v>0.4</v>
      </c>
      <c r="D424" t="s">
        <v>0</v>
      </c>
      <c r="E424">
        <f t="shared" si="132"/>
        <v>3</v>
      </c>
      <c r="F424" t="str">
        <f t="shared" si="133"/>
        <v>['L', 'R', 'C']</v>
      </c>
      <c r="G424" t="s">
        <v>393</v>
      </c>
      <c r="H424">
        <v>4</v>
      </c>
      <c r="I424" s="2">
        <f t="shared" si="143"/>
        <v>6</v>
      </c>
      <c r="J424" s="2">
        <f t="shared" si="144"/>
        <v>15</v>
      </c>
      <c r="K424" s="2">
        <f t="shared" si="145"/>
        <v>6</v>
      </c>
      <c r="L424" s="2">
        <v>0</v>
      </c>
      <c r="M424" s="2" t="str">
        <f t="shared" si="136"/>
        <v>roster.append(</v>
      </c>
      <c r="N424" s="2" t="str">
        <f t="shared" si="134"/>
        <v>)</v>
      </c>
      <c r="O424" t="str">
        <f t="shared" si="135"/>
        <v>roster.append(Player(6, 15, 6, 0, 'M', ['L', 'R', 'C'], 'MAZZITELLI Luca'))</v>
      </c>
    </row>
    <row r="425" spans="1:15">
      <c r="A425" t="s">
        <v>512</v>
      </c>
      <c r="B425">
        <v>0.4</v>
      </c>
      <c r="C425">
        <v>0.4</v>
      </c>
      <c r="D425" t="s">
        <v>520</v>
      </c>
      <c r="E425">
        <f t="shared" si="132"/>
        <v>4</v>
      </c>
      <c r="F425" t="str">
        <f t="shared" si="133"/>
        <v>['L', 'R', 'C']</v>
      </c>
      <c r="G425" t="s">
        <v>23</v>
      </c>
      <c r="H425">
        <v>26</v>
      </c>
      <c r="I425" s="2">
        <f>ROUND(H425/51*100,0)</f>
        <v>51</v>
      </c>
      <c r="J425" s="2">
        <f>ROUND(I425*B425,0)</f>
        <v>20</v>
      </c>
      <c r="K425" s="2">
        <f>ROUND(I425*C425,0)</f>
        <v>20</v>
      </c>
      <c r="L425" s="2">
        <v>0</v>
      </c>
      <c r="M425" s="2" t="str">
        <f t="shared" si="136"/>
        <v>roster.append(</v>
      </c>
      <c r="N425" s="2" t="str">
        <f t="shared" si="134"/>
        <v>)</v>
      </c>
      <c r="O425" t="str">
        <f t="shared" si="135"/>
        <v>roster.append(Player(51, 20, 20, 0, 'A', ['L', 'R', 'C'], 'CAPUTO Francesco'))</v>
      </c>
    </row>
    <row r="426" spans="1:15">
      <c r="A426" t="s">
        <v>512</v>
      </c>
      <c r="B426">
        <v>0.4</v>
      </c>
      <c r="C426">
        <v>0.4</v>
      </c>
      <c r="D426" t="s">
        <v>520</v>
      </c>
      <c r="E426">
        <f t="shared" si="132"/>
        <v>4</v>
      </c>
      <c r="F426" t="str">
        <f t="shared" si="133"/>
        <v>['L', 'R', 'C']</v>
      </c>
      <c r="G426" t="s">
        <v>42</v>
      </c>
      <c r="H426">
        <v>25</v>
      </c>
      <c r="I426" s="2">
        <f>ROUND(H426/51*100,0)</f>
        <v>49</v>
      </c>
      <c r="J426" s="2">
        <f>ROUND(I426*B426,0)</f>
        <v>20</v>
      </c>
      <c r="K426" s="2">
        <f>ROUND(I426*C426,0)</f>
        <v>20</v>
      </c>
      <c r="L426" s="2">
        <v>0</v>
      </c>
      <c r="M426" s="2" t="str">
        <f t="shared" si="136"/>
        <v>roster.append(</v>
      </c>
      <c r="N426" s="2" t="str">
        <f t="shared" si="134"/>
        <v>)</v>
      </c>
      <c r="O426" t="str">
        <f t="shared" si="135"/>
        <v>roster.append(Player(49, 20, 20, 0, 'A', ['L', 'R', 'C'], 'BERARDI Domenico'))</v>
      </c>
    </row>
    <row r="427" spans="1:15">
      <c r="A427" t="s">
        <v>512</v>
      </c>
      <c r="B427">
        <v>0.4</v>
      </c>
      <c r="C427">
        <v>0.4</v>
      </c>
      <c r="D427" t="s">
        <v>520</v>
      </c>
      <c r="E427">
        <f t="shared" si="132"/>
        <v>4</v>
      </c>
      <c r="F427" t="str">
        <f t="shared" si="133"/>
        <v>['L', 'R', 'C']</v>
      </c>
      <c r="G427" t="s">
        <v>71</v>
      </c>
      <c r="H427">
        <v>20</v>
      </c>
      <c r="I427" s="2">
        <f>ROUND(H427/51*100,0)</f>
        <v>39</v>
      </c>
      <c r="J427" s="2">
        <f>ROUND(I427*B427,0)</f>
        <v>16</v>
      </c>
      <c r="K427" s="2">
        <f>ROUND(I427*C427,0)</f>
        <v>16</v>
      </c>
      <c r="L427" s="2">
        <v>0</v>
      </c>
      <c r="M427" s="2" t="str">
        <f t="shared" si="136"/>
        <v>roster.append(</v>
      </c>
      <c r="N427" s="2" t="str">
        <f t="shared" si="134"/>
        <v>)</v>
      </c>
      <c r="O427" t="str">
        <f t="shared" si="135"/>
        <v>roster.append(Player(39, 16, 16, 0, 'A', ['L', 'R', 'C'], 'DEFREL Gregoire'))</v>
      </c>
    </row>
    <row r="428" spans="1:15">
      <c r="A428" t="s">
        <v>512</v>
      </c>
      <c r="B428">
        <v>0.4</v>
      </c>
      <c r="C428">
        <v>0.4</v>
      </c>
      <c r="D428" t="s">
        <v>520</v>
      </c>
      <c r="E428">
        <f t="shared" si="132"/>
        <v>4</v>
      </c>
      <c r="F428" t="str">
        <f t="shared" si="133"/>
        <v>['L', 'R', 'C']</v>
      </c>
      <c r="G428" t="s">
        <v>142</v>
      </c>
      <c r="H428">
        <v>13</v>
      </c>
      <c r="I428" s="2">
        <f>ROUND(H428/51*100,0)</f>
        <v>25</v>
      </c>
      <c r="J428" s="2">
        <f>ROUND(I428*B428,0)</f>
        <v>10</v>
      </c>
      <c r="K428" s="2">
        <f>ROUND(I428*C428,0)</f>
        <v>10</v>
      </c>
      <c r="L428" s="2">
        <v>0</v>
      </c>
      <c r="M428" s="2" t="str">
        <f t="shared" si="136"/>
        <v>roster.append(</v>
      </c>
      <c r="N428" s="2" t="str">
        <f t="shared" si="134"/>
        <v>)</v>
      </c>
      <c r="O428" t="str">
        <f t="shared" si="135"/>
        <v>roster.append(Player(25, 10, 10, 0, 'A', ['L', 'R', 'C'], 'BOGA Jeremie'))</v>
      </c>
    </row>
    <row r="429" spans="1:15">
      <c r="A429" t="s">
        <v>512</v>
      </c>
      <c r="B429">
        <v>0.4</v>
      </c>
      <c r="C429">
        <v>0.4</v>
      </c>
      <c r="D429" t="s">
        <v>520</v>
      </c>
      <c r="E429">
        <f t="shared" si="132"/>
        <v>4</v>
      </c>
      <c r="F429" t="str">
        <f t="shared" si="133"/>
        <v>['L', 'R', 'C']</v>
      </c>
      <c r="G429" t="s">
        <v>442</v>
      </c>
      <c r="H429">
        <v>1</v>
      </c>
      <c r="I429" s="2">
        <f>ROUND(H429/51*100,0)</f>
        <v>2</v>
      </c>
      <c r="J429" s="2">
        <f>ROUND(I429*B429,0)</f>
        <v>1</v>
      </c>
      <c r="K429" s="2">
        <f>ROUND(I429*C429,0)</f>
        <v>1</v>
      </c>
      <c r="L429" s="2">
        <v>0</v>
      </c>
      <c r="M429" s="2" t="str">
        <f t="shared" si="136"/>
        <v>roster.append(</v>
      </c>
      <c r="N429" s="2" t="str">
        <f t="shared" si="134"/>
        <v>)</v>
      </c>
      <c r="O429" t="str">
        <f t="shared" si="135"/>
        <v>roster.append(Player(2, 1, 1, 0, 'A', ['L', 'R', 'C'], 'RASPADORI Giacomo'))</v>
      </c>
    </row>
    <row r="430" spans="1:15">
      <c r="A430" t="s">
        <v>514</v>
      </c>
      <c r="B430">
        <v>0.4</v>
      </c>
      <c r="C430">
        <v>0.4</v>
      </c>
      <c r="D430" t="s">
        <v>561</v>
      </c>
      <c r="E430">
        <f t="shared" si="132"/>
        <v>1</v>
      </c>
      <c r="F430" t="str">
        <f t="shared" si="133"/>
        <v>''</v>
      </c>
      <c r="G430" t="s">
        <v>207</v>
      </c>
      <c r="H430">
        <v>12</v>
      </c>
      <c r="I430" s="2">
        <v>0</v>
      </c>
      <c r="J430" s="2">
        <f>ROUND(L430*C430,0)</f>
        <v>23</v>
      </c>
      <c r="K430" s="2">
        <f>ROUND(L430*B430,0)</f>
        <v>23</v>
      </c>
      <c r="L430" s="2">
        <f>ROUND(H430/21*100,0)</f>
        <v>57</v>
      </c>
      <c r="M430" s="2" t="str">
        <f t="shared" si="136"/>
        <v>roster = [</v>
      </c>
      <c r="N430" s="2" t="str">
        <f t="shared" si="134"/>
        <v>]</v>
      </c>
      <c r="O430" t="str">
        <f t="shared" si="135"/>
        <v>roster = [Player(0, 23, 23, 57, 'GK', '', 'BERISHA Etrit')]</v>
      </c>
    </row>
    <row r="431" spans="1:15">
      <c r="A431" t="s">
        <v>514</v>
      </c>
      <c r="B431">
        <v>0.4</v>
      </c>
      <c r="C431">
        <v>0.4</v>
      </c>
      <c r="D431" t="s">
        <v>561</v>
      </c>
      <c r="E431">
        <f t="shared" si="132"/>
        <v>1</v>
      </c>
      <c r="F431" t="str">
        <f t="shared" si="133"/>
        <v>''</v>
      </c>
      <c r="G431" t="s">
        <v>498</v>
      </c>
      <c r="H431">
        <v>1</v>
      </c>
      <c r="I431" s="2">
        <v>0</v>
      </c>
      <c r="J431" s="2">
        <f>ROUND(L431*C431,0)</f>
        <v>2</v>
      </c>
      <c r="K431" s="2">
        <f>ROUND(L431*B431,0)</f>
        <v>2</v>
      </c>
      <c r="L431" s="2">
        <f>ROUND(H431/21*100,0)</f>
        <v>5</v>
      </c>
      <c r="M431" s="2" t="str">
        <f t="shared" si="136"/>
        <v>roster.append(</v>
      </c>
      <c r="N431" s="2" t="str">
        <f t="shared" si="134"/>
        <v>)</v>
      </c>
      <c r="O431" t="str">
        <f t="shared" si="135"/>
        <v>roster.append(Player(0, 2, 2, 5, 'GK', '', 'THIAM Demba'))</v>
      </c>
    </row>
    <row r="432" spans="1:15">
      <c r="A432" t="s">
        <v>514</v>
      </c>
      <c r="B432">
        <v>0.4</v>
      </c>
      <c r="C432">
        <v>0.4</v>
      </c>
      <c r="D432" t="s">
        <v>561</v>
      </c>
      <c r="E432">
        <f t="shared" si="132"/>
        <v>1</v>
      </c>
      <c r="F432" t="str">
        <f t="shared" si="133"/>
        <v>''</v>
      </c>
      <c r="G432" t="s">
        <v>532</v>
      </c>
      <c r="H432">
        <v>1</v>
      </c>
      <c r="I432" s="2">
        <v>0</v>
      </c>
      <c r="J432" s="2">
        <f>ROUND(L432*C432,0)</f>
        <v>2</v>
      </c>
      <c r="K432" s="2">
        <f>ROUND(L432*B432,0)</f>
        <v>2</v>
      </c>
      <c r="L432" s="2">
        <f>ROUND(H432/21*100,0)</f>
        <v>5</v>
      </c>
      <c r="M432" s="2" t="str">
        <f t="shared" si="136"/>
        <v>roster.append(</v>
      </c>
      <c r="N432" s="2" t="str">
        <f t="shared" si="134"/>
        <v>)</v>
      </c>
      <c r="O432" t="str">
        <f t="shared" si="135"/>
        <v>roster.append(Player(0, 2, 2, 5, 'GK', '', 'LETICA Karlo'))</v>
      </c>
    </row>
    <row r="433" spans="1:15">
      <c r="A433" t="s">
        <v>514</v>
      </c>
      <c r="B433">
        <v>0.4</v>
      </c>
      <c r="C433">
        <v>0.4</v>
      </c>
      <c r="D433" t="s">
        <v>521</v>
      </c>
      <c r="E433">
        <f t="shared" si="132"/>
        <v>2</v>
      </c>
      <c r="F433" t="str">
        <f t="shared" si="133"/>
        <v>['L', 'R', 'C']</v>
      </c>
      <c r="G433" t="s">
        <v>200</v>
      </c>
      <c r="H433">
        <v>10</v>
      </c>
      <c r="I433" s="2">
        <f t="shared" ref="I433:I441" si="146">ROUND(K433*C433,0)</f>
        <v>14</v>
      </c>
      <c r="J433" s="2">
        <f t="shared" ref="J433:J441" si="147">ROUND(K433*B433,0)</f>
        <v>14</v>
      </c>
      <c r="K433" s="2">
        <f t="shared" ref="K433:K441" si="148">ROUND(H433/28*100,0)</f>
        <v>36</v>
      </c>
      <c r="L433" s="2">
        <v>0</v>
      </c>
      <c r="M433" s="2" t="str">
        <f t="shared" si="136"/>
        <v>roster.append(</v>
      </c>
      <c r="N433" s="2" t="str">
        <f t="shared" si="134"/>
        <v>)</v>
      </c>
      <c r="O433" t="str">
        <f t="shared" si="135"/>
        <v>roster.append(Player(14, 14, 36, 0, 'D', ['L', 'R', 'C'], 'FARES Mohamed'))</v>
      </c>
    </row>
    <row r="434" spans="1:15">
      <c r="A434" t="s">
        <v>514</v>
      </c>
      <c r="B434">
        <v>0.4</v>
      </c>
      <c r="C434">
        <v>0.4</v>
      </c>
      <c r="D434" t="s">
        <v>521</v>
      </c>
      <c r="E434">
        <f t="shared" si="132"/>
        <v>2</v>
      </c>
      <c r="F434" t="str">
        <f t="shared" si="133"/>
        <v>['L', 'R', 'C']</v>
      </c>
      <c r="G434" t="s">
        <v>284</v>
      </c>
      <c r="H434">
        <v>7</v>
      </c>
      <c r="I434" s="2">
        <f t="shared" si="146"/>
        <v>10</v>
      </c>
      <c r="J434" s="2">
        <f t="shared" si="147"/>
        <v>10</v>
      </c>
      <c r="K434" s="2">
        <f t="shared" si="148"/>
        <v>25</v>
      </c>
      <c r="L434" s="2">
        <v>0</v>
      </c>
      <c r="M434" s="2" t="str">
        <f t="shared" si="136"/>
        <v>roster.append(</v>
      </c>
      <c r="N434" s="2" t="str">
        <f t="shared" si="134"/>
        <v>)</v>
      </c>
      <c r="O434" t="str">
        <f t="shared" si="135"/>
        <v>roster.append(Player(10, 10, 25, 0, 'D', ['L', 'R', 'C'], 'VICARI Francesco'))</v>
      </c>
    </row>
    <row r="435" spans="1:15">
      <c r="A435" t="s">
        <v>514</v>
      </c>
      <c r="B435">
        <v>0.4</v>
      </c>
      <c r="C435">
        <v>0.4</v>
      </c>
      <c r="D435" t="s">
        <v>521</v>
      </c>
      <c r="E435">
        <f t="shared" si="132"/>
        <v>2</v>
      </c>
      <c r="F435" t="str">
        <f t="shared" si="133"/>
        <v>['L', 'R', 'C']</v>
      </c>
      <c r="G435" t="s">
        <v>323</v>
      </c>
      <c r="H435">
        <v>6</v>
      </c>
      <c r="I435" s="2">
        <f t="shared" si="146"/>
        <v>8</v>
      </c>
      <c r="J435" s="2">
        <f t="shared" si="147"/>
        <v>8</v>
      </c>
      <c r="K435" s="2">
        <f t="shared" si="148"/>
        <v>21</v>
      </c>
      <c r="L435" s="2">
        <v>0</v>
      </c>
      <c r="M435" s="2" t="str">
        <f t="shared" si="136"/>
        <v>roster.append(</v>
      </c>
      <c r="N435" s="2" t="str">
        <f t="shared" si="134"/>
        <v>)</v>
      </c>
      <c r="O435" t="str">
        <f t="shared" si="135"/>
        <v>roster.append(Player(8, 8, 21, 0, 'D', ['L', 'R', 'C'], 'FELIPE Dal Belo'))</v>
      </c>
    </row>
    <row r="436" spans="1:15">
      <c r="A436" t="s">
        <v>514</v>
      </c>
      <c r="B436">
        <v>0.4</v>
      </c>
      <c r="C436">
        <v>0.4</v>
      </c>
      <c r="D436" t="s">
        <v>521</v>
      </c>
      <c r="E436">
        <f t="shared" si="132"/>
        <v>2</v>
      </c>
      <c r="F436" t="str">
        <f t="shared" si="133"/>
        <v>['L', 'R', 'C']</v>
      </c>
      <c r="G436" t="s">
        <v>352</v>
      </c>
      <c r="H436">
        <v>6</v>
      </c>
      <c r="I436" s="2">
        <f t="shared" si="146"/>
        <v>8</v>
      </c>
      <c r="J436" s="2">
        <f t="shared" si="147"/>
        <v>8</v>
      </c>
      <c r="K436" s="2">
        <f t="shared" si="148"/>
        <v>21</v>
      </c>
      <c r="L436" s="2">
        <v>0</v>
      </c>
      <c r="M436" s="2" t="str">
        <f t="shared" si="136"/>
        <v>roster.append(</v>
      </c>
      <c r="N436" s="2" t="str">
        <f t="shared" si="134"/>
        <v>)</v>
      </c>
      <c r="O436" t="str">
        <f t="shared" si="135"/>
        <v>roster.append(Player(8, 8, 21, 0, 'D', ['L', 'R', 'C'], 'IGOR JULIO dos Santos de Paulo'))</v>
      </c>
    </row>
    <row r="437" spans="1:15">
      <c r="A437" t="s">
        <v>514</v>
      </c>
      <c r="B437">
        <v>0.4</v>
      </c>
      <c r="C437">
        <v>0.4</v>
      </c>
      <c r="D437" t="s">
        <v>521</v>
      </c>
      <c r="E437">
        <f t="shared" si="132"/>
        <v>2</v>
      </c>
      <c r="F437" t="str">
        <f t="shared" si="133"/>
        <v>['L', 'R', 'C']</v>
      </c>
      <c r="G437" t="s">
        <v>327</v>
      </c>
      <c r="H437">
        <v>6</v>
      </c>
      <c r="I437" s="2">
        <f t="shared" si="146"/>
        <v>8</v>
      </c>
      <c r="J437" s="2">
        <f t="shared" si="147"/>
        <v>8</v>
      </c>
      <c r="K437" s="2">
        <f t="shared" si="148"/>
        <v>21</v>
      </c>
      <c r="L437" s="2">
        <v>0</v>
      </c>
      <c r="M437" s="2" t="str">
        <f t="shared" si="136"/>
        <v>roster.append(</v>
      </c>
      <c r="N437" s="2" t="str">
        <f t="shared" si="134"/>
        <v>)</v>
      </c>
      <c r="O437" t="str">
        <f t="shared" si="135"/>
        <v>roster.append(Player(8, 8, 21, 0, 'D', ['L', 'R', 'C'], 'CIONEK Thiago'))</v>
      </c>
    </row>
    <row r="438" spans="1:15">
      <c r="A438" t="s">
        <v>514</v>
      </c>
      <c r="B438">
        <v>0.4</v>
      </c>
      <c r="C438">
        <v>0.4</v>
      </c>
      <c r="D438" t="s">
        <v>521</v>
      </c>
      <c r="E438">
        <f t="shared" si="132"/>
        <v>2</v>
      </c>
      <c r="F438" t="str">
        <f t="shared" si="133"/>
        <v>['L', 'R', 'C']</v>
      </c>
      <c r="G438" t="s">
        <v>378</v>
      </c>
      <c r="H438">
        <v>6</v>
      </c>
      <c r="I438" s="2">
        <f t="shared" si="146"/>
        <v>8</v>
      </c>
      <c r="J438" s="2">
        <f t="shared" si="147"/>
        <v>8</v>
      </c>
      <c r="K438" s="2">
        <f t="shared" si="148"/>
        <v>21</v>
      </c>
      <c r="L438" s="2">
        <v>0</v>
      </c>
      <c r="M438" s="2" t="str">
        <f t="shared" si="136"/>
        <v>roster.append(</v>
      </c>
      <c r="N438" s="2" t="str">
        <f t="shared" si="134"/>
        <v>)</v>
      </c>
      <c r="O438" t="str">
        <f t="shared" si="135"/>
        <v>roster.append(Player(8, 8, 21, 0, 'D', ['L', 'R', 'C'], 'RECA Arkadiusz'))</v>
      </c>
    </row>
    <row r="439" spans="1:15">
      <c r="A439" t="s">
        <v>514</v>
      </c>
      <c r="B439">
        <v>0.4</v>
      </c>
      <c r="C439">
        <v>0.4</v>
      </c>
      <c r="D439" t="s">
        <v>521</v>
      </c>
      <c r="E439">
        <f t="shared" si="132"/>
        <v>2</v>
      </c>
      <c r="F439" t="str">
        <f t="shared" si="133"/>
        <v>['L', 'R', 'C']</v>
      </c>
      <c r="G439" t="s">
        <v>419</v>
      </c>
      <c r="H439">
        <v>5</v>
      </c>
      <c r="I439" s="2">
        <f t="shared" si="146"/>
        <v>7</v>
      </c>
      <c r="J439" s="2">
        <f t="shared" si="147"/>
        <v>7</v>
      </c>
      <c r="K439" s="2">
        <f t="shared" si="148"/>
        <v>18</v>
      </c>
      <c r="L439" s="2">
        <v>0</v>
      </c>
      <c r="M439" s="2" t="str">
        <f t="shared" si="136"/>
        <v>roster.append(</v>
      </c>
      <c r="N439" s="2" t="str">
        <f t="shared" si="134"/>
        <v>)</v>
      </c>
      <c r="O439" t="str">
        <f t="shared" si="135"/>
        <v>roster.append(Player(7, 7, 18, 0, 'D', ['L', 'R', 'C'], 'SALA Jacopo'))</v>
      </c>
    </row>
    <row r="440" spans="1:15">
      <c r="A440" t="s">
        <v>514</v>
      </c>
      <c r="B440">
        <v>0.4</v>
      </c>
      <c r="C440">
        <v>0.4</v>
      </c>
      <c r="D440" t="s">
        <v>521</v>
      </c>
      <c r="E440">
        <f t="shared" si="132"/>
        <v>2</v>
      </c>
      <c r="F440" t="str">
        <f t="shared" si="133"/>
        <v>['L', 'R', 'C']</v>
      </c>
      <c r="G440" t="s">
        <v>535</v>
      </c>
      <c r="H440">
        <v>4</v>
      </c>
      <c r="I440" s="2">
        <f t="shared" si="146"/>
        <v>6</v>
      </c>
      <c r="J440" s="2">
        <f t="shared" si="147"/>
        <v>6</v>
      </c>
      <c r="K440" s="2">
        <f t="shared" si="148"/>
        <v>14</v>
      </c>
      <c r="L440" s="2">
        <v>0</v>
      </c>
      <c r="M440" s="2" t="str">
        <f t="shared" si="136"/>
        <v>roster.append(</v>
      </c>
      <c r="N440" s="2" t="str">
        <f t="shared" si="134"/>
        <v>)</v>
      </c>
      <c r="O440" t="str">
        <f t="shared" si="135"/>
        <v>roster.append(Player(6, 6, 14, 0, 'D', ['L', 'R', 'C'], 'TOMOVIC Nenad'))</v>
      </c>
    </row>
    <row r="441" spans="1:15">
      <c r="A441" t="s">
        <v>514</v>
      </c>
      <c r="B441">
        <v>0.4</v>
      </c>
      <c r="C441">
        <v>0.4</v>
      </c>
      <c r="D441" t="s">
        <v>521</v>
      </c>
      <c r="E441">
        <f t="shared" si="132"/>
        <v>2</v>
      </c>
      <c r="F441" t="str">
        <f t="shared" si="133"/>
        <v>['L', 'R', 'C']</v>
      </c>
      <c r="G441" t="s">
        <v>525</v>
      </c>
      <c r="H441">
        <v>1</v>
      </c>
      <c r="I441" s="2">
        <f t="shared" si="146"/>
        <v>2</v>
      </c>
      <c r="J441" s="2">
        <f t="shared" si="147"/>
        <v>2</v>
      </c>
      <c r="K441" s="2">
        <f t="shared" si="148"/>
        <v>4</v>
      </c>
      <c r="L441" s="2">
        <v>0</v>
      </c>
      <c r="M441" s="2" t="str">
        <f t="shared" si="136"/>
        <v>roster.append(</v>
      </c>
      <c r="N441" s="2" t="str">
        <f t="shared" si="134"/>
        <v>)</v>
      </c>
      <c r="O441" t="str">
        <f t="shared" si="135"/>
        <v>roster.append(Player(2, 2, 4, 0, 'D', ['L', 'R', 'C'], 'FARCAS Ricardo'))</v>
      </c>
    </row>
    <row r="442" spans="1:15">
      <c r="A442" t="s">
        <v>514</v>
      </c>
      <c r="B442">
        <v>0.4</v>
      </c>
      <c r="C442">
        <v>0.4</v>
      </c>
      <c r="D442" t="s">
        <v>0</v>
      </c>
      <c r="E442">
        <f t="shared" si="132"/>
        <v>3</v>
      </c>
      <c r="F442" t="str">
        <f t="shared" si="133"/>
        <v>['L', 'R', 'C']</v>
      </c>
      <c r="G442" t="s">
        <v>83</v>
      </c>
      <c r="H442">
        <v>16</v>
      </c>
      <c r="I442" s="2">
        <f t="shared" ref="I442:I449" si="149">ROUND(J442*B442,0)</f>
        <v>24</v>
      </c>
      <c r="J442" s="2">
        <f t="shared" ref="J442:J449" si="150">ROUND(H442/27*100,0)</f>
        <v>59</v>
      </c>
      <c r="K442" s="2">
        <f t="shared" ref="K442:K449" si="151">ROUND(J442*C442,0)</f>
        <v>24</v>
      </c>
      <c r="L442" s="2">
        <v>0</v>
      </c>
      <c r="M442" s="2" t="str">
        <f t="shared" si="136"/>
        <v>roster.append(</v>
      </c>
      <c r="N442" s="2" t="str">
        <f t="shared" si="134"/>
        <v>)</v>
      </c>
      <c r="O442" t="str">
        <f t="shared" si="135"/>
        <v>roster.append(Player(24, 59, 24, 0, 'M', ['L', 'R', 'C'], 'KURTIC Jasmin'))</v>
      </c>
    </row>
    <row r="443" spans="1:15">
      <c r="A443" t="s">
        <v>514</v>
      </c>
      <c r="B443">
        <v>0.4</v>
      </c>
      <c r="C443">
        <v>0.4</v>
      </c>
      <c r="D443" t="s">
        <v>0</v>
      </c>
      <c r="E443">
        <f t="shared" si="132"/>
        <v>3</v>
      </c>
      <c r="F443" t="str">
        <f t="shared" si="133"/>
        <v>['L', 'R', 'C']</v>
      </c>
      <c r="G443" t="s">
        <v>247</v>
      </c>
      <c r="H443">
        <v>8</v>
      </c>
      <c r="I443" s="2">
        <f t="shared" si="149"/>
        <v>12</v>
      </c>
      <c r="J443" s="2">
        <f t="shared" si="150"/>
        <v>30</v>
      </c>
      <c r="K443" s="2">
        <f t="shared" si="151"/>
        <v>12</v>
      </c>
      <c r="L443" s="2">
        <v>0</v>
      </c>
      <c r="M443" s="2" t="str">
        <f t="shared" si="136"/>
        <v>roster.append(</v>
      </c>
      <c r="N443" s="2" t="str">
        <f t="shared" si="134"/>
        <v>)</v>
      </c>
      <c r="O443" t="str">
        <f t="shared" si="135"/>
        <v>roster.append(Player(12, 30, 12, 0, 'M', ['L', 'R', 'C'], 'MISSIROLI Simone'))</v>
      </c>
    </row>
    <row r="444" spans="1:15">
      <c r="A444" t="s">
        <v>514</v>
      </c>
      <c r="B444">
        <v>0.4</v>
      </c>
      <c r="C444">
        <v>0.4</v>
      </c>
      <c r="D444" t="s">
        <v>0</v>
      </c>
      <c r="E444">
        <f t="shared" si="132"/>
        <v>3</v>
      </c>
      <c r="F444" t="str">
        <f t="shared" si="133"/>
        <v>['L', 'R', 'C']</v>
      </c>
      <c r="G444" t="s">
        <v>620</v>
      </c>
      <c r="H444">
        <v>8</v>
      </c>
      <c r="I444" s="2">
        <f t="shared" si="149"/>
        <v>12</v>
      </c>
      <c r="J444" s="2">
        <f t="shared" si="150"/>
        <v>30</v>
      </c>
      <c r="K444" s="2">
        <f t="shared" si="151"/>
        <v>12</v>
      </c>
      <c r="L444" s="2">
        <v>0</v>
      </c>
      <c r="M444" s="2" t="str">
        <f t="shared" si="136"/>
        <v>roster.append(</v>
      </c>
      <c r="N444" s="2" t="str">
        <f t="shared" si="134"/>
        <v>)</v>
      </c>
      <c r="O444" t="str">
        <f t="shared" si="135"/>
        <v>roster.append(Player(12, 30, 12, 0, 'M', ['L', 'R', 'C'], 'D''ALESSANDRO Marco'))</v>
      </c>
    </row>
    <row r="445" spans="1:15">
      <c r="A445" t="s">
        <v>514</v>
      </c>
      <c r="B445">
        <v>0.4</v>
      </c>
      <c r="C445">
        <v>0.4</v>
      </c>
      <c r="D445" t="s">
        <v>0</v>
      </c>
      <c r="E445">
        <f t="shared" si="132"/>
        <v>3</v>
      </c>
      <c r="F445" t="str">
        <f t="shared" si="133"/>
        <v>['L', 'R', 'C']</v>
      </c>
      <c r="G445" t="s">
        <v>281</v>
      </c>
      <c r="H445">
        <v>7</v>
      </c>
      <c r="I445" s="2">
        <f t="shared" si="149"/>
        <v>10</v>
      </c>
      <c r="J445" s="2">
        <f t="shared" si="150"/>
        <v>26</v>
      </c>
      <c r="K445" s="2">
        <f t="shared" si="151"/>
        <v>10</v>
      </c>
      <c r="L445" s="2">
        <v>0</v>
      </c>
      <c r="M445" s="2" t="str">
        <f t="shared" si="136"/>
        <v>roster.append(</v>
      </c>
      <c r="N445" s="2" t="str">
        <f t="shared" si="134"/>
        <v>)</v>
      </c>
      <c r="O445" t="str">
        <f t="shared" si="135"/>
        <v>roster.append(Player(10, 26, 10, 0, 'M', ['L', 'R', 'C'], 'MURGIA Alessandro'))</v>
      </c>
    </row>
    <row r="446" spans="1:15">
      <c r="A446" t="s">
        <v>514</v>
      </c>
      <c r="B446">
        <v>0.4</v>
      </c>
      <c r="C446">
        <v>0.4</v>
      </c>
      <c r="D446" t="s">
        <v>0</v>
      </c>
      <c r="E446">
        <f t="shared" si="132"/>
        <v>3</v>
      </c>
      <c r="F446" t="str">
        <f t="shared" si="133"/>
        <v>['L', 'R', 'C']</v>
      </c>
      <c r="G446" t="s">
        <v>267</v>
      </c>
      <c r="H446">
        <v>7</v>
      </c>
      <c r="I446" s="2">
        <f t="shared" si="149"/>
        <v>10</v>
      </c>
      <c r="J446" s="2">
        <f t="shared" si="150"/>
        <v>26</v>
      </c>
      <c r="K446" s="2">
        <f t="shared" si="151"/>
        <v>10</v>
      </c>
      <c r="L446" s="2">
        <v>0</v>
      </c>
      <c r="M446" s="2" t="str">
        <f t="shared" si="136"/>
        <v>roster.append(</v>
      </c>
      <c r="N446" s="2" t="str">
        <f t="shared" si="134"/>
        <v>)</v>
      </c>
      <c r="O446" t="str">
        <f t="shared" si="135"/>
        <v>roster.append(Player(10, 26, 10, 0, 'M', ['L', 'R', 'C'], 'VALOTI Mattia'))</v>
      </c>
    </row>
    <row r="447" spans="1:15">
      <c r="A447" t="s">
        <v>514</v>
      </c>
      <c r="B447">
        <v>0.4</v>
      </c>
      <c r="C447">
        <v>0.4</v>
      </c>
      <c r="D447" t="s">
        <v>0</v>
      </c>
      <c r="E447">
        <f t="shared" si="132"/>
        <v>3</v>
      </c>
      <c r="F447" t="str">
        <f t="shared" si="133"/>
        <v>['L', 'R', 'C']</v>
      </c>
      <c r="G447" t="s">
        <v>381</v>
      </c>
      <c r="H447">
        <v>4</v>
      </c>
      <c r="I447" s="2">
        <f t="shared" si="149"/>
        <v>6</v>
      </c>
      <c r="J447" s="2">
        <f t="shared" si="150"/>
        <v>15</v>
      </c>
      <c r="K447" s="2">
        <f t="shared" si="151"/>
        <v>6</v>
      </c>
      <c r="L447" s="2">
        <v>0</v>
      </c>
      <c r="M447" s="2" t="str">
        <f t="shared" si="136"/>
        <v>roster.append(</v>
      </c>
      <c r="N447" s="2" t="str">
        <f t="shared" si="134"/>
        <v>)</v>
      </c>
      <c r="O447" t="str">
        <f t="shared" si="135"/>
        <v>roster.append(Player(6, 15, 6, 0, 'M', ['L', 'R', 'C'], 'STREFEZZA Gabriel'))</v>
      </c>
    </row>
    <row r="448" spans="1:15">
      <c r="A448" t="s">
        <v>514</v>
      </c>
      <c r="B448">
        <v>0.4</v>
      </c>
      <c r="C448">
        <v>0.4</v>
      </c>
      <c r="D448" t="s">
        <v>0</v>
      </c>
      <c r="E448">
        <f t="shared" si="132"/>
        <v>3</v>
      </c>
      <c r="F448" t="str">
        <f t="shared" si="133"/>
        <v>['L', 'R', 'C']</v>
      </c>
      <c r="G448" t="s">
        <v>389</v>
      </c>
      <c r="H448">
        <v>4</v>
      </c>
      <c r="I448" s="2">
        <f t="shared" si="149"/>
        <v>6</v>
      </c>
      <c r="J448" s="2">
        <f t="shared" si="150"/>
        <v>15</v>
      </c>
      <c r="K448" s="2">
        <f t="shared" si="151"/>
        <v>6</v>
      </c>
      <c r="L448" s="2">
        <v>0</v>
      </c>
      <c r="M448" s="2" t="str">
        <f t="shared" si="136"/>
        <v>roster.append(</v>
      </c>
      <c r="N448" s="2" t="str">
        <f t="shared" si="134"/>
        <v>)</v>
      </c>
      <c r="O448" t="str">
        <f t="shared" si="135"/>
        <v>roster.append(Player(6, 15, 6, 0, 'M', ['L', 'R', 'C'], 'VALDIFIORI Mirko'))</v>
      </c>
    </row>
    <row r="449" spans="1:15">
      <c r="A449" t="s">
        <v>514</v>
      </c>
      <c r="B449">
        <v>0.4</v>
      </c>
      <c r="C449">
        <v>0.4</v>
      </c>
      <c r="D449" t="s">
        <v>0</v>
      </c>
      <c r="E449">
        <f t="shared" si="132"/>
        <v>3</v>
      </c>
      <c r="F449" t="str">
        <f t="shared" si="133"/>
        <v>['L', 'R', 'C']</v>
      </c>
      <c r="G449" t="s">
        <v>459</v>
      </c>
      <c r="H449">
        <v>1</v>
      </c>
      <c r="I449" s="2">
        <f t="shared" si="149"/>
        <v>2</v>
      </c>
      <c r="J449" s="2">
        <f t="shared" si="150"/>
        <v>4</v>
      </c>
      <c r="K449" s="2">
        <f t="shared" si="151"/>
        <v>2</v>
      </c>
      <c r="L449" s="2">
        <v>0</v>
      </c>
      <c r="M449" s="2" t="str">
        <f t="shared" si="136"/>
        <v>roster.append(</v>
      </c>
      <c r="N449" s="2" t="str">
        <f t="shared" si="134"/>
        <v>)</v>
      </c>
      <c r="O449" t="str">
        <f t="shared" si="135"/>
        <v>roster.append(Player(2, 4, 2, 0, 'M', ['L', 'R', 'C'], 'MAWULI Shaka Eklu'))</v>
      </c>
    </row>
    <row r="450" spans="1:15">
      <c r="A450" t="s">
        <v>514</v>
      </c>
      <c r="B450">
        <v>0.4</v>
      </c>
      <c r="C450">
        <v>0.4</v>
      </c>
      <c r="D450" t="s">
        <v>520</v>
      </c>
      <c r="E450">
        <f t="shared" si="132"/>
        <v>4</v>
      </c>
      <c r="F450" t="str">
        <f t="shared" si="133"/>
        <v>['L', 'R', 'C']</v>
      </c>
      <c r="G450" t="s">
        <v>32</v>
      </c>
      <c r="H450">
        <v>24</v>
      </c>
      <c r="I450" s="2">
        <f t="shared" ref="I450:I455" si="152">ROUND(H450/51*100,0)</f>
        <v>47</v>
      </c>
      <c r="J450" s="2">
        <f t="shared" ref="J450:J455" si="153">ROUND(I450*B450,0)</f>
        <v>19</v>
      </c>
      <c r="K450" s="2">
        <f t="shared" ref="K450:K455" si="154">ROUND(I450*C450,0)</f>
        <v>19</v>
      </c>
      <c r="L450" s="2">
        <v>0</v>
      </c>
      <c r="M450" s="2" t="str">
        <f t="shared" si="136"/>
        <v>roster.append(</v>
      </c>
      <c r="N450" s="2" t="str">
        <f t="shared" si="134"/>
        <v>)</v>
      </c>
      <c r="O450" t="str">
        <f t="shared" si="135"/>
        <v>roster.append(Player(47, 19, 19, 0, 'A', ['L', 'R', 'C'], 'PETAGNA Andrea'))</v>
      </c>
    </row>
    <row r="451" spans="1:15">
      <c r="A451" t="s">
        <v>514</v>
      </c>
      <c r="B451">
        <v>0.4</v>
      </c>
      <c r="C451">
        <v>0.4</v>
      </c>
      <c r="D451" t="s">
        <v>520</v>
      </c>
      <c r="E451">
        <f t="shared" ref="E451:E514" si="155">IF(D451="GK",1,IF(D451="D",2,IF(D451="M",3,4)))</f>
        <v>4</v>
      </c>
      <c r="F451" t="str">
        <f t="shared" ref="F451:F514" si="156">IF(D451="GK","''","['L', 'R', 'C']")</f>
        <v>['L', 'R', 'C']</v>
      </c>
      <c r="G451" t="s">
        <v>143</v>
      </c>
      <c r="H451">
        <v>15</v>
      </c>
      <c r="I451" s="2">
        <f t="shared" si="152"/>
        <v>29</v>
      </c>
      <c r="J451" s="2">
        <f t="shared" si="153"/>
        <v>12</v>
      </c>
      <c r="K451" s="2">
        <f t="shared" si="154"/>
        <v>12</v>
      </c>
      <c r="L451" s="2">
        <v>0</v>
      </c>
      <c r="M451" s="2" t="str">
        <f t="shared" si="136"/>
        <v>roster.append(</v>
      </c>
      <c r="N451" s="2" t="str">
        <f t="shared" ref="N451:N514" si="157">IF(A451&lt;&gt;A450,"]",")")</f>
        <v>)</v>
      </c>
      <c r="O451" t="str">
        <f t="shared" ref="O451:O514" si="158">CONCATENATE(M451,"Player(",I451,", ",J451,", ",K451,", ",L451,", ","'",D451,"', ",F451,", '",G451,"')",N451)</f>
        <v>roster.append(Player(29, 12, 12, 0, 'A', ['L', 'R', 'C'], 'DI FRANCESCO Federico'))</v>
      </c>
    </row>
    <row r="452" spans="1:15">
      <c r="A452" t="s">
        <v>514</v>
      </c>
      <c r="B452">
        <v>0.4</v>
      </c>
      <c r="C452">
        <v>0.4</v>
      </c>
      <c r="D452" t="s">
        <v>520</v>
      </c>
      <c r="E452">
        <f t="shared" si="155"/>
        <v>4</v>
      </c>
      <c r="F452" t="str">
        <f t="shared" si="156"/>
        <v>['L', 'R', 'C']</v>
      </c>
      <c r="G452" t="s">
        <v>150</v>
      </c>
      <c r="H452">
        <v>13</v>
      </c>
      <c r="I452" s="2">
        <f t="shared" si="152"/>
        <v>25</v>
      </c>
      <c r="J452" s="2">
        <f t="shared" si="153"/>
        <v>10</v>
      </c>
      <c r="K452" s="2">
        <f t="shared" si="154"/>
        <v>10</v>
      </c>
      <c r="L452" s="2">
        <v>0</v>
      </c>
      <c r="M452" s="2" t="str">
        <f t="shared" ref="M452:M515" si="159">IF(A452&lt;&gt;A451,"roster = [","roster.append(")</f>
        <v>roster.append(</v>
      </c>
      <c r="N452" s="2" t="str">
        <f t="shared" si="157"/>
        <v>)</v>
      </c>
      <c r="O452" t="str">
        <f t="shared" si="158"/>
        <v>roster.append(Player(25, 10, 10, 0, 'A', ['L', 'R', 'C'], 'MONCINI Gabriele'))</v>
      </c>
    </row>
    <row r="453" spans="1:15">
      <c r="A453" t="s">
        <v>514</v>
      </c>
      <c r="B453">
        <v>0.4</v>
      </c>
      <c r="C453">
        <v>0.4</v>
      </c>
      <c r="D453" t="s">
        <v>520</v>
      </c>
      <c r="E453">
        <f t="shared" si="155"/>
        <v>4</v>
      </c>
      <c r="F453" t="str">
        <f t="shared" si="156"/>
        <v>['L', 'R', 'C']</v>
      </c>
      <c r="G453" t="s">
        <v>178</v>
      </c>
      <c r="H453">
        <v>11</v>
      </c>
      <c r="I453" s="2">
        <f t="shared" si="152"/>
        <v>22</v>
      </c>
      <c r="J453" s="2">
        <f t="shared" si="153"/>
        <v>9</v>
      </c>
      <c r="K453" s="2">
        <f t="shared" si="154"/>
        <v>9</v>
      </c>
      <c r="L453" s="2">
        <v>0</v>
      </c>
      <c r="M453" s="2" t="str">
        <f t="shared" si="159"/>
        <v>roster.append(</v>
      </c>
      <c r="N453" s="2" t="str">
        <f t="shared" si="157"/>
        <v>)</v>
      </c>
      <c r="O453" t="str">
        <f t="shared" si="158"/>
        <v>roster.append(Player(22, 9, 9, 0, 'A', ['L', 'R', 'C'], 'FLOCCARI Sergio'))</v>
      </c>
    </row>
    <row r="454" spans="1:15">
      <c r="A454" t="s">
        <v>514</v>
      </c>
      <c r="B454">
        <v>0.4</v>
      </c>
      <c r="C454">
        <v>0.4</v>
      </c>
      <c r="D454" t="s">
        <v>520</v>
      </c>
      <c r="E454">
        <f t="shared" si="155"/>
        <v>4</v>
      </c>
      <c r="F454" t="str">
        <f t="shared" si="156"/>
        <v>['L', 'R', 'C']</v>
      </c>
      <c r="G454" t="s">
        <v>228</v>
      </c>
      <c r="H454">
        <v>9</v>
      </c>
      <c r="I454" s="2">
        <f t="shared" si="152"/>
        <v>18</v>
      </c>
      <c r="J454" s="2">
        <f t="shared" si="153"/>
        <v>7</v>
      </c>
      <c r="K454" s="2">
        <f t="shared" si="154"/>
        <v>7</v>
      </c>
      <c r="L454" s="2">
        <v>0</v>
      </c>
      <c r="M454" s="2" t="str">
        <f t="shared" si="159"/>
        <v>roster.append(</v>
      </c>
      <c r="N454" s="2" t="str">
        <f t="shared" si="157"/>
        <v>)</v>
      </c>
      <c r="O454" t="str">
        <f t="shared" si="158"/>
        <v>roster.append(Player(18, 7, 7, 0, 'A', ['L', 'R', 'C'], 'PALOSCHI Alberto'))</v>
      </c>
    </row>
    <row r="455" spans="1:15">
      <c r="A455" t="s">
        <v>514</v>
      </c>
      <c r="B455">
        <v>0.4</v>
      </c>
      <c r="C455">
        <v>0.4</v>
      </c>
      <c r="D455" t="s">
        <v>520</v>
      </c>
      <c r="E455">
        <f t="shared" si="155"/>
        <v>4</v>
      </c>
      <c r="F455" t="str">
        <f t="shared" si="156"/>
        <v>['L', 'R', 'C']</v>
      </c>
      <c r="G455" t="s">
        <v>355</v>
      </c>
      <c r="H455">
        <v>5</v>
      </c>
      <c r="I455" s="2">
        <f t="shared" si="152"/>
        <v>10</v>
      </c>
      <c r="J455" s="2">
        <f t="shared" si="153"/>
        <v>4</v>
      </c>
      <c r="K455" s="2">
        <f t="shared" si="154"/>
        <v>4</v>
      </c>
      <c r="L455" s="2">
        <v>0</v>
      </c>
      <c r="M455" s="2" t="str">
        <f t="shared" si="159"/>
        <v>roster.append(</v>
      </c>
      <c r="N455" s="2" t="str">
        <f t="shared" si="157"/>
        <v>)</v>
      </c>
      <c r="O455" t="str">
        <f t="shared" si="158"/>
        <v>roster.append(Player(10, 4, 4, 0, 'A', ['L', 'R', 'C'], 'JANKOVIC Marko'))</v>
      </c>
    </row>
    <row r="456" spans="1:15">
      <c r="A456" t="s">
        <v>507</v>
      </c>
      <c r="B456">
        <v>0.4</v>
      </c>
      <c r="C456">
        <v>0.4</v>
      </c>
      <c r="D456" t="s">
        <v>561</v>
      </c>
      <c r="E456">
        <f t="shared" si="155"/>
        <v>1</v>
      </c>
      <c r="F456" t="str">
        <f t="shared" si="156"/>
        <v>''</v>
      </c>
      <c r="G456" t="s">
        <v>68</v>
      </c>
      <c r="H456">
        <v>18</v>
      </c>
      <c r="I456" s="2">
        <v>0</v>
      </c>
      <c r="J456" s="2">
        <f>ROUND(L456*C456,0)</f>
        <v>34</v>
      </c>
      <c r="K456" s="2">
        <f>ROUND(L456*B456,0)</f>
        <v>34</v>
      </c>
      <c r="L456" s="2">
        <f>ROUND(H456/21*100,0)</f>
        <v>86</v>
      </c>
      <c r="M456" s="2" t="str">
        <f t="shared" si="159"/>
        <v>roster = [</v>
      </c>
      <c r="N456" s="2" t="str">
        <f t="shared" si="157"/>
        <v>]</v>
      </c>
      <c r="O456" t="str">
        <f t="shared" si="158"/>
        <v>roster = [Player(0, 34, 34, 86, 'GK', '', 'SIRIGU Salvatore')]</v>
      </c>
    </row>
    <row r="457" spans="1:15">
      <c r="A457" t="s">
        <v>507</v>
      </c>
      <c r="B457">
        <v>0.4</v>
      </c>
      <c r="C457">
        <v>0.4</v>
      </c>
      <c r="D457" t="s">
        <v>561</v>
      </c>
      <c r="E457">
        <f t="shared" si="155"/>
        <v>1</v>
      </c>
      <c r="F457" t="str">
        <f t="shared" si="156"/>
        <v>''</v>
      </c>
      <c r="G457" t="s">
        <v>557</v>
      </c>
      <c r="H457">
        <v>1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ROUND(H457/21*100,0)</f>
        <v>5</v>
      </c>
      <c r="M457" s="2" t="str">
        <f t="shared" si="159"/>
        <v>roster.append(</v>
      </c>
      <c r="N457" s="2" t="str">
        <f t="shared" si="157"/>
        <v>)</v>
      </c>
      <c r="O457" t="str">
        <f t="shared" si="158"/>
        <v>roster.append(Player(0, 2, 2, 5, 'GK', '', 'UJKANI Samir'))</v>
      </c>
    </row>
    <row r="458" spans="1:15">
      <c r="A458" t="s">
        <v>507</v>
      </c>
      <c r="B458">
        <v>0.4</v>
      </c>
      <c r="C458">
        <v>0.4</v>
      </c>
      <c r="D458" t="s">
        <v>561</v>
      </c>
      <c r="E458">
        <f t="shared" si="155"/>
        <v>1</v>
      </c>
      <c r="F458" t="str">
        <f t="shared" si="156"/>
        <v>''</v>
      </c>
      <c r="G458" t="s">
        <v>464</v>
      </c>
      <c r="H458">
        <v>1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ROUND(H458/21*100,0)</f>
        <v>5</v>
      </c>
      <c r="M458" s="2" t="str">
        <f t="shared" si="159"/>
        <v>roster.append(</v>
      </c>
      <c r="N458" s="2" t="str">
        <f t="shared" si="157"/>
        <v>)</v>
      </c>
      <c r="O458" t="str">
        <f t="shared" si="158"/>
        <v>roster.append(Player(0, 2, 2, 5, 'GK', '', 'ZACCAGNO Andrea'))</v>
      </c>
    </row>
    <row r="459" spans="1:15">
      <c r="A459" t="s">
        <v>507</v>
      </c>
      <c r="B459">
        <v>0.4</v>
      </c>
      <c r="C459">
        <v>0.4</v>
      </c>
      <c r="D459" t="s">
        <v>561</v>
      </c>
      <c r="E459">
        <f t="shared" si="155"/>
        <v>1</v>
      </c>
      <c r="F459" t="str">
        <f t="shared" si="156"/>
        <v>''</v>
      </c>
      <c r="G459" t="s">
        <v>491</v>
      </c>
      <c r="H459">
        <v>1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ROUND(H459/21*100,0)</f>
        <v>5</v>
      </c>
      <c r="M459" s="2" t="str">
        <f t="shared" si="159"/>
        <v>roster.append(</v>
      </c>
      <c r="N459" s="2" t="str">
        <f t="shared" si="157"/>
        <v>)</v>
      </c>
      <c r="O459" t="str">
        <f t="shared" si="158"/>
        <v>roster.append(Player(0, 2, 2, 5, 'GK', '', 'ROSATI Antonio'))</v>
      </c>
    </row>
    <row r="460" spans="1:15">
      <c r="A460" t="s">
        <v>507</v>
      </c>
      <c r="B460">
        <v>0.4</v>
      </c>
      <c r="C460">
        <v>0.4</v>
      </c>
      <c r="D460" t="s">
        <v>521</v>
      </c>
      <c r="E460">
        <f t="shared" si="155"/>
        <v>2</v>
      </c>
      <c r="F460" t="str">
        <f t="shared" si="156"/>
        <v>['L', 'R', 'C']</v>
      </c>
      <c r="G460" t="s">
        <v>60</v>
      </c>
      <c r="H460">
        <v>21</v>
      </c>
      <c r="I460" s="2">
        <f t="shared" ref="I460:I470" si="160">ROUND(K460*C460,0)</f>
        <v>30</v>
      </c>
      <c r="J460" s="2">
        <f t="shared" ref="J460:J470" si="161">ROUND(K460*B460,0)</f>
        <v>30</v>
      </c>
      <c r="K460" s="2">
        <f t="shared" ref="K460:K470" si="162">ROUND(H460/28*100,0)</f>
        <v>75</v>
      </c>
      <c r="L460" s="2">
        <v>0</v>
      </c>
      <c r="M460" s="2" t="str">
        <f t="shared" si="159"/>
        <v>roster.append(</v>
      </c>
      <c r="N460" s="2" t="str">
        <f t="shared" si="157"/>
        <v>)</v>
      </c>
      <c r="O460" t="str">
        <f t="shared" si="158"/>
        <v>roster.append(Player(30, 30, 75, 0, 'D', ['L', 'R', 'C'], 'IZZO Armando'))</v>
      </c>
    </row>
    <row r="461" spans="1:15">
      <c r="A461" t="s">
        <v>507</v>
      </c>
      <c r="B461">
        <v>0.4</v>
      </c>
      <c r="C461">
        <v>0.4</v>
      </c>
      <c r="D461" t="s">
        <v>521</v>
      </c>
      <c r="E461">
        <f t="shared" si="155"/>
        <v>2</v>
      </c>
      <c r="F461" t="str">
        <f t="shared" si="156"/>
        <v>['L', 'R', 'C']</v>
      </c>
      <c r="G461" t="s">
        <v>102</v>
      </c>
      <c r="H461">
        <v>15</v>
      </c>
      <c r="I461" s="2">
        <f t="shared" si="160"/>
        <v>22</v>
      </c>
      <c r="J461" s="2">
        <f t="shared" si="161"/>
        <v>22</v>
      </c>
      <c r="K461" s="2">
        <f t="shared" si="162"/>
        <v>54</v>
      </c>
      <c r="L461" s="2">
        <v>0</v>
      </c>
      <c r="M461" s="2" t="str">
        <f t="shared" si="159"/>
        <v>roster.append(</v>
      </c>
      <c r="N461" s="2" t="str">
        <f t="shared" si="157"/>
        <v>)</v>
      </c>
      <c r="O461" t="str">
        <f t="shared" si="158"/>
        <v>roster.append(Player(22, 22, 54, 0, 'D', ['L', 'R', 'C'], 'NKOULOU Nicolas'))</v>
      </c>
    </row>
    <row r="462" spans="1:15">
      <c r="A462" t="s">
        <v>507</v>
      </c>
      <c r="B462">
        <v>0.4</v>
      </c>
      <c r="C462">
        <v>0.4</v>
      </c>
      <c r="D462" t="s">
        <v>521</v>
      </c>
      <c r="E462">
        <f t="shared" si="155"/>
        <v>2</v>
      </c>
      <c r="F462" t="str">
        <f t="shared" si="156"/>
        <v>['L', 'R', 'C']</v>
      </c>
      <c r="G462" t="s">
        <v>153</v>
      </c>
      <c r="H462">
        <v>13</v>
      </c>
      <c r="I462" s="2">
        <f t="shared" si="160"/>
        <v>18</v>
      </c>
      <c r="J462" s="2">
        <f t="shared" si="161"/>
        <v>18</v>
      </c>
      <c r="K462" s="2">
        <f t="shared" si="162"/>
        <v>46</v>
      </c>
      <c r="L462" s="2">
        <v>0</v>
      </c>
      <c r="M462" s="2" t="str">
        <f t="shared" si="159"/>
        <v>roster.append(</v>
      </c>
      <c r="N462" s="2" t="str">
        <f t="shared" si="157"/>
        <v>)</v>
      </c>
      <c r="O462" t="str">
        <f t="shared" si="158"/>
        <v>roster.append(Player(18, 18, 46, 0, 'D', ['L', 'R', 'C'], 'DE SILVESTRI Lorenzo'))</v>
      </c>
    </row>
    <row r="463" spans="1:15">
      <c r="A463" t="s">
        <v>507</v>
      </c>
      <c r="B463">
        <v>0.4</v>
      </c>
      <c r="C463">
        <v>0.4</v>
      </c>
      <c r="D463" t="s">
        <v>521</v>
      </c>
      <c r="E463">
        <f t="shared" si="155"/>
        <v>2</v>
      </c>
      <c r="F463" t="str">
        <f t="shared" si="156"/>
        <v>['L', 'R', 'C']</v>
      </c>
      <c r="G463" t="s">
        <v>226</v>
      </c>
      <c r="H463">
        <v>10</v>
      </c>
      <c r="I463" s="2">
        <f t="shared" si="160"/>
        <v>14</v>
      </c>
      <c r="J463" s="2">
        <f t="shared" si="161"/>
        <v>14</v>
      </c>
      <c r="K463" s="2">
        <f t="shared" si="162"/>
        <v>36</v>
      </c>
      <c r="L463" s="2">
        <v>0</v>
      </c>
      <c r="M463" s="2" t="str">
        <f t="shared" si="159"/>
        <v>roster.append(</v>
      </c>
      <c r="N463" s="2" t="str">
        <f t="shared" si="157"/>
        <v>)</v>
      </c>
      <c r="O463" t="str">
        <f t="shared" si="158"/>
        <v>roster.append(Player(14, 14, 36, 0, 'D', ['L', 'R', 'C'], 'AINA Ola'))</v>
      </c>
    </row>
    <row r="464" spans="1:15">
      <c r="A464" t="s">
        <v>507</v>
      </c>
      <c r="B464">
        <v>0.4</v>
      </c>
      <c r="C464">
        <v>0.4</v>
      </c>
      <c r="D464" t="s">
        <v>521</v>
      </c>
      <c r="E464">
        <f t="shared" si="155"/>
        <v>2</v>
      </c>
      <c r="F464" t="str">
        <f t="shared" si="156"/>
        <v>['L', 'R', 'C']</v>
      </c>
      <c r="G464" t="s">
        <v>300</v>
      </c>
      <c r="H464">
        <v>9</v>
      </c>
      <c r="I464" s="2">
        <f t="shared" si="160"/>
        <v>13</v>
      </c>
      <c r="J464" s="2">
        <f t="shared" si="161"/>
        <v>13</v>
      </c>
      <c r="K464" s="2">
        <f t="shared" si="162"/>
        <v>32</v>
      </c>
      <c r="L464" s="2">
        <v>0</v>
      </c>
      <c r="M464" s="2" t="str">
        <f t="shared" si="159"/>
        <v>roster.append(</v>
      </c>
      <c r="N464" s="2" t="str">
        <f t="shared" si="157"/>
        <v>)</v>
      </c>
      <c r="O464" t="str">
        <f t="shared" si="158"/>
        <v>roster.append(Player(13, 13, 32, 0, 'D', ['L', 'R', 'C'], 'BONIFAZI Kevin'))</v>
      </c>
    </row>
    <row r="465" spans="1:15">
      <c r="A465" t="s">
        <v>507</v>
      </c>
      <c r="B465">
        <v>0.4</v>
      </c>
      <c r="C465">
        <v>0.4</v>
      </c>
      <c r="D465" t="s">
        <v>521</v>
      </c>
      <c r="E465">
        <f t="shared" si="155"/>
        <v>2</v>
      </c>
      <c r="F465" t="str">
        <f t="shared" si="156"/>
        <v>['L', 'R', 'C']</v>
      </c>
      <c r="G465" t="s">
        <v>364</v>
      </c>
      <c r="H465">
        <v>7</v>
      </c>
      <c r="I465" s="2">
        <f t="shared" si="160"/>
        <v>10</v>
      </c>
      <c r="J465" s="2">
        <f t="shared" si="161"/>
        <v>10</v>
      </c>
      <c r="K465" s="2">
        <f t="shared" si="162"/>
        <v>25</v>
      </c>
      <c r="L465" s="2">
        <v>0</v>
      </c>
      <c r="M465" s="2" t="str">
        <f t="shared" si="159"/>
        <v>roster.append(</v>
      </c>
      <c r="N465" s="2" t="str">
        <f t="shared" si="157"/>
        <v>)</v>
      </c>
      <c r="O465" t="str">
        <f t="shared" si="158"/>
        <v>roster.append(Player(10, 10, 25, 0, 'D', ['L', 'R', 'C'], 'LAXALT Diego'))</v>
      </c>
    </row>
    <row r="466" spans="1:15">
      <c r="A466" t="s">
        <v>507</v>
      </c>
      <c r="B466">
        <v>0.4</v>
      </c>
      <c r="C466">
        <v>0.4</v>
      </c>
      <c r="D466" t="s">
        <v>521</v>
      </c>
      <c r="E466">
        <f t="shared" si="155"/>
        <v>2</v>
      </c>
      <c r="F466" t="str">
        <f t="shared" si="156"/>
        <v>['L', 'R', 'C']</v>
      </c>
      <c r="G466" t="s">
        <v>289</v>
      </c>
      <c r="H466">
        <v>7</v>
      </c>
      <c r="I466" s="2">
        <f t="shared" si="160"/>
        <v>10</v>
      </c>
      <c r="J466" s="2">
        <f t="shared" si="161"/>
        <v>10</v>
      </c>
      <c r="K466" s="2">
        <f t="shared" si="162"/>
        <v>25</v>
      </c>
      <c r="L466" s="2">
        <v>0</v>
      </c>
      <c r="M466" s="2" t="str">
        <f t="shared" si="159"/>
        <v>roster.append(</v>
      </c>
      <c r="N466" s="2" t="str">
        <f t="shared" si="157"/>
        <v>)</v>
      </c>
      <c r="O466" t="str">
        <f t="shared" si="158"/>
        <v>roster.append(Player(10, 10, 25, 0, 'D', ['L', 'R', 'C'], 'LYANCO Silveira Neves Vojnovic'))</v>
      </c>
    </row>
    <row r="467" spans="1:15">
      <c r="A467" t="s">
        <v>507</v>
      </c>
      <c r="B467">
        <v>0.4</v>
      </c>
      <c r="C467">
        <v>0.4</v>
      </c>
      <c r="D467" t="s">
        <v>521</v>
      </c>
      <c r="E467">
        <f t="shared" si="155"/>
        <v>2</v>
      </c>
      <c r="F467" t="str">
        <f t="shared" si="156"/>
        <v>['L', 'R', 'C']</v>
      </c>
      <c r="G467" t="s">
        <v>321</v>
      </c>
      <c r="H467">
        <v>6</v>
      </c>
      <c r="I467" s="2">
        <f t="shared" si="160"/>
        <v>8</v>
      </c>
      <c r="J467" s="2">
        <f t="shared" si="161"/>
        <v>8</v>
      </c>
      <c r="K467" s="2">
        <f t="shared" si="162"/>
        <v>21</v>
      </c>
      <c r="L467" s="2">
        <v>0</v>
      </c>
      <c r="M467" s="2" t="str">
        <f t="shared" si="159"/>
        <v>roster.append(</v>
      </c>
      <c r="N467" s="2" t="str">
        <f t="shared" si="157"/>
        <v>)</v>
      </c>
      <c r="O467" t="str">
        <f t="shared" si="158"/>
        <v>roster.append(Player(8, 8, 21, 0, 'D', ['L', 'R', 'C'], 'DJIDJI Koffi'))</v>
      </c>
    </row>
    <row r="468" spans="1:15">
      <c r="A468" t="s">
        <v>507</v>
      </c>
      <c r="B468">
        <v>0.4</v>
      </c>
      <c r="C468">
        <v>0.4</v>
      </c>
      <c r="D468" t="s">
        <v>521</v>
      </c>
      <c r="E468">
        <f t="shared" si="155"/>
        <v>2</v>
      </c>
      <c r="F468" t="str">
        <f t="shared" si="156"/>
        <v>['L', 'R', 'C']</v>
      </c>
      <c r="G468" t="s">
        <v>416</v>
      </c>
      <c r="H468">
        <v>3</v>
      </c>
      <c r="I468" s="2">
        <f t="shared" si="160"/>
        <v>4</v>
      </c>
      <c r="J468" s="2">
        <f t="shared" si="161"/>
        <v>4</v>
      </c>
      <c r="K468" s="2">
        <f t="shared" si="162"/>
        <v>11</v>
      </c>
      <c r="L468" s="2">
        <v>0</v>
      </c>
      <c r="M468" s="2" t="str">
        <f t="shared" si="159"/>
        <v>roster.append(</v>
      </c>
      <c r="N468" s="2" t="str">
        <f t="shared" si="157"/>
        <v>)</v>
      </c>
      <c r="O468" t="str">
        <f t="shared" si="158"/>
        <v>roster.append(Player(4, 4, 11, 0, 'D', ['L', 'R', 'C'], 'BREMER Gleison Silva Nascimento'))</v>
      </c>
    </row>
    <row r="469" spans="1:15">
      <c r="A469" t="s">
        <v>507</v>
      </c>
      <c r="B469">
        <v>0.4</v>
      </c>
      <c r="C469">
        <v>0.4</v>
      </c>
      <c r="D469" t="s">
        <v>521</v>
      </c>
      <c r="E469">
        <f t="shared" si="155"/>
        <v>2</v>
      </c>
      <c r="F469" t="str">
        <f t="shared" si="156"/>
        <v>['L', 'R', 'C']</v>
      </c>
      <c r="G469" t="s">
        <v>435</v>
      </c>
      <c r="H469">
        <v>2</v>
      </c>
      <c r="I469" s="2">
        <f t="shared" si="160"/>
        <v>3</v>
      </c>
      <c r="J469" s="2">
        <f t="shared" si="161"/>
        <v>3</v>
      </c>
      <c r="K469" s="2">
        <f t="shared" si="162"/>
        <v>7</v>
      </c>
      <c r="L469" s="2">
        <v>0</v>
      </c>
      <c r="M469" s="2" t="str">
        <f t="shared" si="159"/>
        <v>roster.append(</v>
      </c>
      <c r="N469" s="2" t="str">
        <f t="shared" si="157"/>
        <v>)</v>
      </c>
      <c r="O469" t="str">
        <f t="shared" si="158"/>
        <v>roster.append(Player(3, 3, 7, 0, 'D', ['L', 'R', 'C'], 'BUONGIORNO Alessandro'))</v>
      </c>
    </row>
    <row r="470" spans="1:15">
      <c r="A470" t="s">
        <v>507</v>
      </c>
      <c r="B470">
        <v>0.4</v>
      </c>
      <c r="C470">
        <v>0.4</v>
      </c>
      <c r="D470" t="s">
        <v>521</v>
      </c>
      <c r="E470">
        <f t="shared" si="155"/>
        <v>2</v>
      </c>
      <c r="F470" t="str">
        <f t="shared" si="156"/>
        <v>['L', 'R', 'C']</v>
      </c>
      <c r="G470" t="s">
        <v>481</v>
      </c>
      <c r="H470">
        <v>1</v>
      </c>
      <c r="I470" s="2">
        <f t="shared" si="160"/>
        <v>2</v>
      </c>
      <c r="J470" s="2">
        <f t="shared" si="161"/>
        <v>2</v>
      </c>
      <c r="K470" s="2">
        <f t="shared" si="162"/>
        <v>4</v>
      </c>
      <c r="L470" s="2">
        <v>0</v>
      </c>
      <c r="M470" s="2" t="str">
        <f t="shared" si="159"/>
        <v>roster.append(</v>
      </c>
      <c r="N470" s="2" t="str">
        <f t="shared" si="157"/>
        <v>)</v>
      </c>
      <c r="O470" t="str">
        <f t="shared" si="158"/>
        <v>roster.append(Player(2, 2, 4, 0, 'D', ['L', 'R', 'C'], 'SINGO Wilfried Stephane'))</v>
      </c>
    </row>
    <row r="471" spans="1:15">
      <c r="A471" t="s">
        <v>507</v>
      </c>
      <c r="B471">
        <v>0.4</v>
      </c>
      <c r="C471">
        <v>0.4</v>
      </c>
      <c r="D471" t="s">
        <v>0</v>
      </c>
      <c r="E471">
        <f t="shared" si="155"/>
        <v>3</v>
      </c>
      <c r="F471" t="str">
        <f t="shared" si="156"/>
        <v>['L', 'R', 'C']</v>
      </c>
      <c r="G471" t="s">
        <v>167</v>
      </c>
      <c r="H471">
        <v>17</v>
      </c>
      <c r="I471" s="2">
        <f t="shared" ref="I471:I477" si="163">ROUND(J471*B471,0)</f>
        <v>25</v>
      </c>
      <c r="J471" s="2">
        <f t="shared" ref="J471:J477" si="164">ROUND(H471/27*100,0)</f>
        <v>63</v>
      </c>
      <c r="K471" s="2">
        <f t="shared" ref="K471:K477" si="165">ROUND(J471*C471,0)</f>
        <v>25</v>
      </c>
      <c r="L471" s="2">
        <v>0</v>
      </c>
      <c r="M471" s="2" t="str">
        <f t="shared" si="159"/>
        <v>roster.append(</v>
      </c>
      <c r="N471" s="2" t="str">
        <f t="shared" si="157"/>
        <v>)</v>
      </c>
      <c r="O471" t="str">
        <f t="shared" si="158"/>
        <v>roster.append(Player(25, 63, 25, 0, 'M', ['L', 'R', 'C'], 'VERDI Simone'))</v>
      </c>
    </row>
    <row r="472" spans="1:15">
      <c r="A472" t="s">
        <v>507</v>
      </c>
      <c r="B472">
        <v>0.4</v>
      </c>
      <c r="C472">
        <v>0.4</v>
      </c>
      <c r="D472" t="s">
        <v>0</v>
      </c>
      <c r="E472">
        <f t="shared" si="155"/>
        <v>3</v>
      </c>
      <c r="F472" t="str">
        <f t="shared" si="156"/>
        <v>['L', 'R', 'C']</v>
      </c>
      <c r="G472" t="s">
        <v>92</v>
      </c>
      <c r="H472">
        <v>17</v>
      </c>
      <c r="I472" s="2">
        <f t="shared" si="163"/>
        <v>25</v>
      </c>
      <c r="J472" s="2">
        <f t="shared" si="164"/>
        <v>63</v>
      </c>
      <c r="K472" s="2">
        <f t="shared" si="165"/>
        <v>25</v>
      </c>
      <c r="L472" s="2">
        <v>0</v>
      </c>
      <c r="M472" s="2" t="str">
        <f t="shared" si="159"/>
        <v>roster.append(</v>
      </c>
      <c r="N472" s="2" t="str">
        <f t="shared" si="157"/>
        <v>)</v>
      </c>
      <c r="O472" t="str">
        <f t="shared" si="158"/>
        <v>roster.append(Player(25, 63, 25, 0, 'M', ['L', 'R', 'C'], 'BASELLI Daniele'))</v>
      </c>
    </row>
    <row r="473" spans="1:15">
      <c r="A473" t="s">
        <v>507</v>
      </c>
      <c r="B473">
        <v>0.4</v>
      </c>
      <c r="C473">
        <v>0.4</v>
      </c>
      <c r="D473" t="s">
        <v>0</v>
      </c>
      <c r="E473">
        <f t="shared" si="155"/>
        <v>3</v>
      </c>
      <c r="F473" t="str">
        <f t="shared" si="156"/>
        <v>['L', 'R', 'C']</v>
      </c>
      <c r="G473" t="s">
        <v>148</v>
      </c>
      <c r="H473">
        <v>15</v>
      </c>
      <c r="I473" s="2">
        <f t="shared" si="163"/>
        <v>22</v>
      </c>
      <c r="J473" s="2">
        <f t="shared" si="164"/>
        <v>56</v>
      </c>
      <c r="K473" s="2">
        <f t="shared" si="165"/>
        <v>22</v>
      </c>
      <c r="L473" s="2">
        <v>0</v>
      </c>
      <c r="M473" s="2" t="str">
        <f t="shared" si="159"/>
        <v>roster.append(</v>
      </c>
      <c r="N473" s="2" t="str">
        <f t="shared" si="157"/>
        <v>)</v>
      </c>
      <c r="O473" t="str">
        <f t="shared" si="158"/>
        <v>roster.append(Player(22, 56, 22, 0, 'M', ['L', 'R', 'C'], 'BERENGUER Alex'))</v>
      </c>
    </row>
    <row r="474" spans="1:15">
      <c r="A474" t="s">
        <v>507</v>
      </c>
      <c r="B474">
        <v>0.4</v>
      </c>
      <c r="C474">
        <v>0.4</v>
      </c>
      <c r="D474" t="s">
        <v>0</v>
      </c>
      <c r="E474">
        <f t="shared" si="155"/>
        <v>3</v>
      </c>
      <c r="F474" t="str">
        <f t="shared" si="156"/>
        <v>['L', 'R', 'C']</v>
      </c>
      <c r="G474" t="s">
        <v>126</v>
      </c>
      <c r="H474">
        <v>14</v>
      </c>
      <c r="I474" s="2">
        <f t="shared" si="163"/>
        <v>21</v>
      </c>
      <c r="J474" s="2">
        <f t="shared" si="164"/>
        <v>52</v>
      </c>
      <c r="K474" s="2">
        <f t="shared" si="165"/>
        <v>21</v>
      </c>
      <c r="L474" s="2">
        <v>0</v>
      </c>
      <c r="M474" s="2" t="str">
        <f t="shared" si="159"/>
        <v>roster.append(</v>
      </c>
      <c r="N474" s="2" t="str">
        <f t="shared" si="157"/>
        <v>)</v>
      </c>
      <c r="O474" t="str">
        <f t="shared" si="158"/>
        <v>roster.append(Player(21, 52, 21, 0, 'M', ['L', 'R', 'C'], 'ANSALDI Cristian'))</v>
      </c>
    </row>
    <row r="475" spans="1:15">
      <c r="A475" t="s">
        <v>507</v>
      </c>
      <c r="B475">
        <v>0.4</v>
      </c>
      <c r="C475">
        <v>0.4</v>
      </c>
      <c r="D475" t="s">
        <v>0</v>
      </c>
      <c r="E475">
        <f t="shared" si="155"/>
        <v>3</v>
      </c>
      <c r="F475" t="str">
        <f t="shared" si="156"/>
        <v>['L', 'R', 'C']</v>
      </c>
      <c r="G475" t="s">
        <v>141</v>
      </c>
      <c r="H475">
        <v>14</v>
      </c>
      <c r="I475" s="2">
        <f t="shared" si="163"/>
        <v>21</v>
      </c>
      <c r="J475" s="2">
        <f t="shared" si="164"/>
        <v>52</v>
      </c>
      <c r="K475" s="2">
        <f t="shared" si="165"/>
        <v>21</v>
      </c>
      <c r="L475" s="2">
        <v>0</v>
      </c>
      <c r="M475" s="2" t="str">
        <f t="shared" si="159"/>
        <v>roster.append(</v>
      </c>
      <c r="N475" s="2" t="str">
        <f t="shared" si="157"/>
        <v>)</v>
      </c>
      <c r="O475" t="str">
        <f t="shared" si="158"/>
        <v>roster.append(Player(21, 52, 21, 0, 'M', ['L', 'R', 'C'], 'RINCON Tomas'))</v>
      </c>
    </row>
    <row r="476" spans="1:15">
      <c r="A476" t="s">
        <v>507</v>
      </c>
      <c r="B476">
        <v>0.4</v>
      </c>
      <c r="C476">
        <v>0.4</v>
      </c>
      <c r="D476" t="s">
        <v>0</v>
      </c>
      <c r="E476">
        <f t="shared" si="155"/>
        <v>3</v>
      </c>
      <c r="F476" t="str">
        <f t="shared" si="156"/>
        <v>['L', 'R', 'C']</v>
      </c>
      <c r="G476" t="s">
        <v>156</v>
      </c>
      <c r="H476">
        <v>13</v>
      </c>
      <c r="I476" s="2">
        <f t="shared" si="163"/>
        <v>19</v>
      </c>
      <c r="J476" s="2">
        <f t="shared" si="164"/>
        <v>48</v>
      </c>
      <c r="K476" s="2">
        <f t="shared" si="165"/>
        <v>19</v>
      </c>
      <c r="L476" s="2">
        <v>0</v>
      </c>
      <c r="M476" s="2" t="str">
        <f t="shared" si="159"/>
        <v>roster.append(</v>
      </c>
      <c r="N476" s="2" t="str">
        <f t="shared" si="157"/>
        <v>)</v>
      </c>
      <c r="O476" t="str">
        <f t="shared" si="158"/>
        <v>roster.append(Player(19, 48, 19, 0, 'M', ['L', 'R', 'C'], 'MEITE Soualiho'))</v>
      </c>
    </row>
    <row r="477" spans="1:15">
      <c r="A477" t="s">
        <v>507</v>
      </c>
      <c r="B477">
        <v>0.4</v>
      </c>
      <c r="C477">
        <v>0.4</v>
      </c>
      <c r="D477" t="s">
        <v>0</v>
      </c>
      <c r="E477">
        <f t="shared" si="155"/>
        <v>3</v>
      </c>
      <c r="F477" t="str">
        <f t="shared" si="156"/>
        <v>['L', 'R', 'C']</v>
      </c>
      <c r="G477" t="s">
        <v>274</v>
      </c>
      <c r="H477">
        <v>8</v>
      </c>
      <c r="I477" s="2">
        <f t="shared" si="163"/>
        <v>12</v>
      </c>
      <c r="J477" s="2">
        <f t="shared" si="164"/>
        <v>30</v>
      </c>
      <c r="K477" s="2">
        <f t="shared" si="165"/>
        <v>12</v>
      </c>
      <c r="L477" s="2">
        <v>0</v>
      </c>
      <c r="M477" s="2" t="str">
        <f t="shared" si="159"/>
        <v>roster.append(</v>
      </c>
      <c r="N477" s="2" t="str">
        <f t="shared" si="157"/>
        <v>)</v>
      </c>
      <c r="O477" t="str">
        <f t="shared" si="158"/>
        <v>roster.append(Player(12, 30, 12, 0, 'M', ['L', 'R', 'C'], 'LUKIC Sasa'))</v>
      </c>
    </row>
    <row r="478" spans="1:15">
      <c r="A478" t="s">
        <v>507</v>
      </c>
      <c r="B478">
        <v>0.4</v>
      </c>
      <c r="C478">
        <v>0.4</v>
      </c>
      <c r="D478" t="s">
        <v>520</v>
      </c>
      <c r="E478">
        <f t="shared" si="155"/>
        <v>4</v>
      </c>
      <c r="F478" t="str">
        <f t="shared" si="156"/>
        <v>['L', 'R', 'C']</v>
      </c>
      <c r="G478" t="s">
        <v>12</v>
      </c>
      <c r="H478">
        <v>32</v>
      </c>
      <c r="I478" s="2">
        <f t="shared" ref="I478:I483" si="166">ROUND(H478/51*100,0)</f>
        <v>63</v>
      </c>
      <c r="J478" s="2">
        <f t="shared" ref="J478:J483" si="167">ROUND(I478*B478,0)</f>
        <v>25</v>
      </c>
      <c r="K478" s="2">
        <f t="shared" ref="K478:K483" si="168">ROUND(I478*C478,0)</f>
        <v>25</v>
      </c>
      <c r="L478" s="2">
        <v>0</v>
      </c>
      <c r="M478" s="2" t="str">
        <f t="shared" si="159"/>
        <v>roster.append(</v>
      </c>
      <c r="N478" s="2" t="str">
        <f t="shared" si="157"/>
        <v>)</v>
      </c>
      <c r="O478" t="str">
        <f t="shared" si="158"/>
        <v>roster.append(Player(63, 25, 25, 0, 'A', ['L', 'R', 'C'], 'BELOTTI Andrea'))</v>
      </c>
    </row>
    <row r="479" spans="1:15">
      <c r="A479" t="s">
        <v>507</v>
      </c>
      <c r="B479">
        <v>0.4</v>
      </c>
      <c r="C479">
        <v>0.4</v>
      </c>
      <c r="D479" t="s">
        <v>520</v>
      </c>
      <c r="E479">
        <f t="shared" si="155"/>
        <v>4</v>
      </c>
      <c r="F479" t="str">
        <f t="shared" si="156"/>
        <v>['L', 'R', 'C']</v>
      </c>
      <c r="G479" t="s">
        <v>21</v>
      </c>
      <c r="H479">
        <v>25</v>
      </c>
      <c r="I479" s="2">
        <f t="shared" si="166"/>
        <v>49</v>
      </c>
      <c r="J479" s="2">
        <f t="shared" si="167"/>
        <v>20</v>
      </c>
      <c r="K479" s="2">
        <f t="shared" si="168"/>
        <v>20</v>
      </c>
      <c r="L479" s="2">
        <v>0</v>
      </c>
      <c r="M479" s="2" t="str">
        <f t="shared" si="159"/>
        <v>roster.append(</v>
      </c>
      <c r="N479" s="2" t="str">
        <f t="shared" si="157"/>
        <v>)</v>
      </c>
      <c r="O479" t="str">
        <f t="shared" si="158"/>
        <v>roster.append(Player(49, 20, 20, 0, 'A', ['L', 'R', 'C'], 'IAGO Falque'))</v>
      </c>
    </row>
    <row r="480" spans="1:15">
      <c r="A480" t="s">
        <v>507</v>
      </c>
      <c r="B480">
        <v>0.4</v>
      </c>
      <c r="C480">
        <v>0.4</v>
      </c>
      <c r="D480" t="s">
        <v>520</v>
      </c>
      <c r="E480">
        <f t="shared" si="155"/>
        <v>4</v>
      </c>
      <c r="F480" t="str">
        <f t="shared" si="156"/>
        <v>['L', 'R', 'C']</v>
      </c>
      <c r="G480" t="s">
        <v>127</v>
      </c>
      <c r="H480">
        <v>15</v>
      </c>
      <c r="I480" s="2">
        <f t="shared" si="166"/>
        <v>29</v>
      </c>
      <c r="J480" s="2">
        <f t="shared" si="167"/>
        <v>12</v>
      </c>
      <c r="K480" s="2">
        <f t="shared" si="168"/>
        <v>12</v>
      </c>
      <c r="L480" s="2">
        <v>0</v>
      </c>
      <c r="M480" s="2" t="str">
        <f t="shared" si="159"/>
        <v>roster.append(</v>
      </c>
      <c r="N480" s="2" t="str">
        <f t="shared" si="157"/>
        <v>)</v>
      </c>
      <c r="O480" t="str">
        <f t="shared" si="158"/>
        <v>roster.append(Player(29, 12, 12, 0, 'A', ['L', 'R', 'C'], 'ZAZA Simone'))</v>
      </c>
    </row>
    <row r="481" spans="1:15">
      <c r="A481" t="s">
        <v>507</v>
      </c>
      <c r="B481">
        <v>0.4</v>
      </c>
      <c r="C481">
        <v>0.4</v>
      </c>
      <c r="D481" t="s">
        <v>520</v>
      </c>
      <c r="E481">
        <f t="shared" si="155"/>
        <v>4</v>
      </c>
      <c r="F481" t="str">
        <f t="shared" si="156"/>
        <v>['L', 'R', 'C']</v>
      </c>
      <c r="G481" t="s">
        <v>360</v>
      </c>
      <c r="H481">
        <v>5</v>
      </c>
      <c r="I481" s="2">
        <f t="shared" si="166"/>
        <v>10</v>
      </c>
      <c r="J481" s="2">
        <f t="shared" si="167"/>
        <v>4</v>
      </c>
      <c r="K481" s="2">
        <f t="shared" si="168"/>
        <v>4</v>
      </c>
      <c r="L481" s="2">
        <v>0</v>
      </c>
      <c r="M481" s="2" t="str">
        <f t="shared" si="159"/>
        <v>roster.append(</v>
      </c>
      <c r="N481" s="2" t="str">
        <f t="shared" si="157"/>
        <v>)</v>
      </c>
      <c r="O481" t="str">
        <f t="shared" si="158"/>
        <v>roster.append(Player(10, 4, 4, 0, 'A', ['L', 'R', 'C'], 'EDERA Simone'))</v>
      </c>
    </row>
    <row r="482" spans="1:15">
      <c r="A482" t="s">
        <v>507</v>
      </c>
      <c r="B482">
        <v>0.4</v>
      </c>
      <c r="C482">
        <v>0.4</v>
      </c>
      <c r="D482" t="s">
        <v>520</v>
      </c>
      <c r="E482">
        <f t="shared" si="155"/>
        <v>4</v>
      </c>
      <c r="F482" t="str">
        <f t="shared" si="156"/>
        <v>['L', 'R', 'C']</v>
      </c>
      <c r="G482" t="s">
        <v>333</v>
      </c>
      <c r="H482">
        <v>5</v>
      </c>
      <c r="I482" s="2">
        <f t="shared" si="166"/>
        <v>10</v>
      </c>
      <c r="J482" s="2">
        <f t="shared" si="167"/>
        <v>4</v>
      </c>
      <c r="K482" s="2">
        <f t="shared" si="168"/>
        <v>4</v>
      </c>
      <c r="L482" s="2">
        <v>0</v>
      </c>
      <c r="M482" s="2" t="str">
        <f t="shared" si="159"/>
        <v>roster.append(</v>
      </c>
      <c r="N482" s="2" t="str">
        <f t="shared" si="157"/>
        <v>)</v>
      </c>
      <c r="O482" t="str">
        <f t="shared" si="158"/>
        <v>roster.append(Player(10, 4, 4, 0, 'A', ['L', 'R', 'C'], 'PARIGINI Vittorio'))</v>
      </c>
    </row>
    <row r="483" spans="1:15">
      <c r="A483" t="s">
        <v>507</v>
      </c>
      <c r="B483">
        <v>0.4</v>
      </c>
      <c r="C483">
        <v>0.4</v>
      </c>
      <c r="D483" t="s">
        <v>520</v>
      </c>
      <c r="E483">
        <f t="shared" si="155"/>
        <v>4</v>
      </c>
      <c r="F483" t="str">
        <f t="shared" si="156"/>
        <v>['L', 'R', 'C']</v>
      </c>
      <c r="G483" t="s">
        <v>429</v>
      </c>
      <c r="H483">
        <v>2</v>
      </c>
      <c r="I483" s="2">
        <f t="shared" si="166"/>
        <v>4</v>
      </c>
      <c r="J483" s="2">
        <f t="shared" si="167"/>
        <v>2</v>
      </c>
      <c r="K483" s="2">
        <f t="shared" si="168"/>
        <v>2</v>
      </c>
      <c r="L483" s="2">
        <v>0</v>
      </c>
      <c r="M483" s="2" t="str">
        <f t="shared" si="159"/>
        <v>roster.append(</v>
      </c>
      <c r="N483" s="2" t="str">
        <f t="shared" si="157"/>
        <v>)</v>
      </c>
      <c r="O483" t="str">
        <f t="shared" si="158"/>
        <v>roster.append(Player(4, 2, 2, 0, 'A', ['L', 'R', 'C'], 'MILLICO Vincenzo'))</v>
      </c>
    </row>
    <row r="484" spans="1:15">
      <c r="A484" t="s">
        <v>515</v>
      </c>
      <c r="B484">
        <v>0.4</v>
      </c>
      <c r="C484">
        <v>0.4</v>
      </c>
      <c r="D484" t="s">
        <v>561</v>
      </c>
      <c r="E484">
        <f t="shared" si="155"/>
        <v>1</v>
      </c>
      <c r="F484" t="str">
        <f t="shared" si="156"/>
        <v>''</v>
      </c>
      <c r="G484" t="s">
        <v>191</v>
      </c>
      <c r="H484">
        <v>11</v>
      </c>
      <c r="I484" s="2">
        <v>0</v>
      </c>
      <c r="J484" s="2">
        <f>ROUND(L484*C484,0)</f>
        <v>21</v>
      </c>
      <c r="K484" s="2">
        <f>ROUND(L484*B484,0)</f>
        <v>21</v>
      </c>
      <c r="L484" s="2">
        <f>ROUND(H484/21*100,0)</f>
        <v>52</v>
      </c>
      <c r="M484" s="2" t="str">
        <f t="shared" si="159"/>
        <v>roster = [</v>
      </c>
      <c r="N484" s="2" t="str">
        <f t="shared" si="157"/>
        <v>]</v>
      </c>
      <c r="O484" t="str">
        <f t="shared" si="158"/>
        <v>roster = [Player(0, 21, 21, 52, 'GK', '', 'MUSSO Juan')]</v>
      </c>
    </row>
    <row r="485" spans="1:15">
      <c r="A485" t="s">
        <v>515</v>
      </c>
      <c r="B485">
        <v>0.4</v>
      </c>
      <c r="C485">
        <v>0.4</v>
      </c>
      <c r="D485" t="s">
        <v>561</v>
      </c>
      <c r="E485">
        <f t="shared" si="155"/>
        <v>1</v>
      </c>
      <c r="F485" t="str">
        <f t="shared" si="156"/>
        <v>''</v>
      </c>
      <c r="G485" t="s">
        <v>440</v>
      </c>
      <c r="H485">
        <v>1</v>
      </c>
      <c r="I485" s="2">
        <v>0</v>
      </c>
      <c r="J485" s="2">
        <f>ROUND(L485*C485,0)</f>
        <v>2</v>
      </c>
      <c r="K485" s="2">
        <f>ROUND(L485*B485,0)</f>
        <v>2</v>
      </c>
      <c r="L485" s="2">
        <f>ROUND(H485/21*100,0)</f>
        <v>5</v>
      </c>
      <c r="M485" s="2" t="str">
        <f t="shared" si="159"/>
        <v>roster.append(</v>
      </c>
      <c r="N485" s="2" t="str">
        <f t="shared" si="157"/>
        <v>)</v>
      </c>
      <c r="O485" t="str">
        <f t="shared" si="158"/>
        <v>roster.append(Player(0, 2, 2, 5, 'GK', '', 'NICOLAS Andrade'))</v>
      </c>
    </row>
    <row r="486" spans="1:15">
      <c r="A486" t="s">
        <v>515</v>
      </c>
      <c r="B486">
        <v>0.4</v>
      </c>
      <c r="C486">
        <v>0.4</v>
      </c>
      <c r="D486" t="s">
        <v>561</v>
      </c>
      <c r="E486">
        <f t="shared" si="155"/>
        <v>1</v>
      </c>
      <c r="F486" t="str">
        <f t="shared" si="156"/>
        <v>''</v>
      </c>
      <c r="G486" t="s">
        <v>478</v>
      </c>
      <c r="H486">
        <v>1</v>
      </c>
      <c r="I486" s="2">
        <v>0</v>
      </c>
      <c r="J486" s="2">
        <f>ROUND(L486*C486,0)</f>
        <v>2</v>
      </c>
      <c r="K486" s="2">
        <f>ROUND(L486*B486,0)</f>
        <v>2</v>
      </c>
      <c r="L486" s="2">
        <f>ROUND(H486/21*100,0)</f>
        <v>5</v>
      </c>
      <c r="M486" s="2" t="str">
        <f t="shared" si="159"/>
        <v>roster.append(</v>
      </c>
      <c r="N486" s="2" t="str">
        <f t="shared" si="157"/>
        <v>)</v>
      </c>
      <c r="O486" t="str">
        <f t="shared" si="158"/>
        <v>roster.append(Player(0, 2, 2, 5, 'GK', '', 'GASPARINI Manuel'))</v>
      </c>
    </row>
    <row r="487" spans="1:15">
      <c r="A487" t="s">
        <v>515</v>
      </c>
      <c r="B487">
        <v>0.4</v>
      </c>
      <c r="C487">
        <v>0.4</v>
      </c>
      <c r="D487" t="s">
        <v>561</v>
      </c>
      <c r="E487">
        <f t="shared" si="155"/>
        <v>1</v>
      </c>
      <c r="F487" t="str">
        <f t="shared" si="156"/>
        <v>''</v>
      </c>
      <c r="G487" t="s">
        <v>456</v>
      </c>
      <c r="H487">
        <v>1</v>
      </c>
      <c r="I487" s="2">
        <v>0</v>
      </c>
      <c r="J487" s="2">
        <f>ROUND(L487*C487,0)</f>
        <v>2</v>
      </c>
      <c r="K487" s="2">
        <f>ROUND(L487*B487,0)</f>
        <v>2</v>
      </c>
      <c r="L487" s="2">
        <f>ROUND(H487/21*100,0)</f>
        <v>5</v>
      </c>
      <c r="M487" s="2" t="str">
        <f t="shared" si="159"/>
        <v>roster.append(</v>
      </c>
      <c r="N487" s="2" t="str">
        <f t="shared" si="157"/>
        <v>)</v>
      </c>
      <c r="O487" t="str">
        <f t="shared" si="158"/>
        <v>roster.append(Player(0, 2, 2, 5, 'GK', '', 'PERISAN Samuele'))</v>
      </c>
    </row>
    <row r="488" spans="1:15">
      <c r="A488" t="s">
        <v>515</v>
      </c>
      <c r="B488">
        <v>0.4</v>
      </c>
      <c r="C488">
        <v>0.4</v>
      </c>
      <c r="D488" t="s">
        <v>521</v>
      </c>
      <c r="E488">
        <f t="shared" si="155"/>
        <v>2</v>
      </c>
      <c r="F488" t="str">
        <f t="shared" si="156"/>
        <v>['L', 'R', 'C']</v>
      </c>
      <c r="G488" t="s">
        <v>208</v>
      </c>
      <c r="H488">
        <v>11</v>
      </c>
      <c r="I488" s="2">
        <f t="shared" ref="I488:I496" si="169">ROUND(K488*C488,0)</f>
        <v>16</v>
      </c>
      <c r="J488" s="2">
        <f t="shared" ref="J488:J496" si="170">ROUND(K488*B488,0)</f>
        <v>16</v>
      </c>
      <c r="K488" s="2">
        <f t="shared" ref="K488:K496" si="171">ROUND(H488/28*100,0)</f>
        <v>39</v>
      </c>
      <c r="L488" s="2">
        <v>0</v>
      </c>
      <c r="M488" s="2" t="str">
        <f t="shared" si="159"/>
        <v>roster.append(</v>
      </c>
      <c r="N488" s="2" t="str">
        <f t="shared" si="157"/>
        <v>)</v>
      </c>
      <c r="O488" t="str">
        <f t="shared" si="158"/>
        <v>roster.append(Player(16, 16, 39, 0, 'D', ['L', 'R', 'C'], 'LARSEN Jens Stryger'))</v>
      </c>
    </row>
    <row r="489" spans="1:15">
      <c r="A489" t="s">
        <v>515</v>
      </c>
      <c r="B489">
        <v>0.4</v>
      </c>
      <c r="C489">
        <v>0.4</v>
      </c>
      <c r="D489" t="s">
        <v>521</v>
      </c>
      <c r="E489">
        <f t="shared" si="155"/>
        <v>2</v>
      </c>
      <c r="F489" t="str">
        <f t="shared" si="156"/>
        <v>['L', 'R', 'C']</v>
      </c>
      <c r="G489" t="s">
        <v>276</v>
      </c>
      <c r="H489">
        <v>10</v>
      </c>
      <c r="I489" s="2">
        <f t="shared" si="169"/>
        <v>14</v>
      </c>
      <c r="J489" s="2">
        <f t="shared" si="170"/>
        <v>14</v>
      </c>
      <c r="K489" s="2">
        <f t="shared" si="171"/>
        <v>36</v>
      </c>
      <c r="L489" s="2">
        <v>0</v>
      </c>
      <c r="M489" s="2" t="str">
        <f t="shared" si="159"/>
        <v>roster.append(</v>
      </c>
      <c r="N489" s="2" t="str">
        <f t="shared" si="157"/>
        <v>)</v>
      </c>
      <c r="O489" t="str">
        <f t="shared" si="158"/>
        <v>roster.append(Player(14, 14, 36, 0, 'D', ['L', 'R', 'C'], 'RODRIGO BECãO Nascimiento Franca'))</v>
      </c>
    </row>
    <row r="490" spans="1:15">
      <c r="A490" t="s">
        <v>515</v>
      </c>
      <c r="B490">
        <v>0.4</v>
      </c>
      <c r="C490">
        <v>0.4</v>
      </c>
      <c r="D490" t="s">
        <v>521</v>
      </c>
      <c r="E490">
        <f t="shared" si="155"/>
        <v>2</v>
      </c>
      <c r="F490" t="str">
        <f t="shared" si="156"/>
        <v>['L', 'R', 'C']</v>
      </c>
      <c r="G490" t="s">
        <v>227</v>
      </c>
      <c r="H490">
        <v>9</v>
      </c>
      <c r="I490" s="2">
        <f t="shared" si="169"/>
        <v>13</v>
      </c>
      <c r="J490" s="2">
        <f t="shared" si="170"/>
        <v>13</v>
      </c>
      <c r="K490" s="2">
        <f t="shared" si="171"/>
        <v>32</v>
      </c>
      <c r="L490" s="2">
        <v>0</v>
      </c>
      <c r="M490" s="2" t="str">
        <f t="shared" si="159"/>
        <v>roster.append(</v>
      </c>
      <c r="N490" s="2" t="str">
        <f t="shared" si="157"/>
        <v>)</v>
      </c>
      <c r="O490" t="str">
        <f t="shared" si="158"/>
        <v>roster.append(Player(13, 13, 32, 0, 'D', ['L', 'R', 'C'], 'SAMIR Caetano de Sousa'))</v>
      </c>
    </row>
    <row r="491" spans="1:15">
      <c r="A491" t="s">
        <v>515</v>
      </c>
      <c r="B491">
        <v>0.4</v>
      </c>
      <c r="C491">
        <v>0.4</v>
      </c>
      <c r="D491" t="s">
        <v>521</v>
      </c>
      <c r="E491">
        <f t="shared" si="155"/>
        <v>2</v>
      </c>
      <c r="F491" t="str">
        <f t="shared" si="156"/>
        <v>['L', 'R', 'C']</v>
      </c>
      <c r="G491" t="s">
        <v>241</v>
      </c>
      <c r="H491">
        <v>8</v>
      </c>
      <c r="I491" s="2">
        <f t="shared" si="169"/>
        <v>12</v>
      </c>
      <c r="J491" s="2">
        <f t="shared" si="170"/>
        <v>12</v>
      </c>
      <c r="K491" s="2">
        <f t="shared" si="171"/>
        <v>29</v>
      </c>
      <c r="L491" s="2">
        <v>0</v>
      </c>
      <c r="M491" s="2" t="str">
        <f t="shared" si="159"/>
        <v>roster.append(</v>
      </c>
      <c r="N491" s="2" t="str">
        <f t="shared" si="157"/>
        <v>)</v>
      </c>
      <c r="O491" t="str">
        <f t="shared" si="158"/>
        <v>roster.append(Player(12, 12, 29, 0, 'D', ['L', 'R', 'C'], 'TROOST-EKONG William'))</v>
      </c>
    </row>
    <row r="492" spans="1:15">
      <c r="A492" t="s">
        <v>515</v>
      </c>
      <c r="B492">
        <v>0.4</v>
      </c>
      <c r="C492">
        <v>0.4</v>
      </c>
      <c r="D492" t="s">
        <v>521</v>
      </c>
      <c r="E492">
        <f t="shared" si="155"/>
        <v>2</v>
      </c>
      <c r="F492" t="str">
        <f t="shared" si="156"/>
        <v>['L', 'R', 'C']</v>
      </c>
      <c r="G492" t="s">
        <v>330</v>
      </c>
      <c r="H492">
        <v>6</v>
      </c>
      <c r="I492" s="2">
        <f t="shared" si="169"/>
        <v>8</v>
      </c>
      <c r="J492" s="2">
        <f t="shared" si="170"/>
        <v>8</v>
      </c>
      <c r="K492" s="2">
        <f t="shared" si="171"/>
        <v>21</v>
      </c>
      <c r="L492" s="2">
        <v>0</v>
      </c>
      <c r="M492" s="2" t="str">
        <f t="shared" si="159"/>
        <v>roster.append(</v>
      </c>
      <c r="N492" s="2" t="str">
        <f t="shared" si="157"/>
        <v>)</v>
      </c>
      <c r="O492" t="str">
        <f t="shared" si="158"/>
        <v>roster.append(Player(8, 8, 21, 0, 'D', ['L', 'R', 'C'], 'DE MAIO Sebastian'))</v>
      </c>
    </row>
    <row r="493" spans="1:15">
      <c r="A493" t="s">
        <v>515</v>
      </c>
      <c r="B493">
        <v>0.4</v>
      </c>
      <c r="C493">
        <v>0.4</v>
      </c>
      <c r="D493" t="s">
        <v>521</v>
      </c>
      <c r="E493">
        <f t="shared" si="155"/>
        <v>2</v>
      </c>
      <c r="F493" t="str">
        <f t="shared" si="156"/>
        <v>['L', 'R', 'C']</v>
      </c>
      <c r="G493" t="s">
        <v>358</v>
      </c>
      <c r="H493">
        <v>5</v>
      </c>
      <c r="I493" s="2">
        <f t="shared" si="169"/>
        <v>7</v>
      </c>
      <c r="J493" s="2">
        <f t="shared" si="170"/>
        <v>7</v>
      </c>
      <c r="K493" s="2">
        <f t="shared" si="171"/>
        <v>18</v>
      </c>
      <c r="L493" s="2">
        <v>0</v>
      </c>
      <c r="M493" s="2" t="str">
        <f t="shared" si="159"/>
        <v>roster.append(</v>
      </c>
      <c r="N493" s="2" t="str">
        <f t="shared" si="157"/>
        <v>)</v>
      </c>
      <c r="O493" t="str">
        <f t="shared" si="158"/>
        <v>roster.append(Player(7, 7, 18, 0, 'D', ['L', 'R', 'C'], 'NUYTINCK Bram'))</v>
      </c>
    </row>
    <row r="494" spans="1:15">
      <c r="A494" t="s">
        <v>515</v>
      </c>
      <c r="B494">
        <v>0.4</v>
      </c>
      <c r="C494">
        <v>0.4</v>
      </c>
      <c r="D494" t="s">
        <v>521</v>
      </c>
      <c r="E494">
        <f t="shared" si="155"/>
        <v>2</v>
      </c>
      <c r="F494" t="str">
        <f t="shared" si="156"/>
        <v>['L', 'R', 'C']</v>
      </c>
      <c r="G494" t="s">
        <v>369</v>
      </c>
      <c r="H494">
        <v>4</v>
      </c>
      <c r="I494" s="2">
        <f t="shared" si="169"/>
        <v>6</v>
      </c>
      <c r="J494" s="2">
        <f t="shared" si="170"/>
        <v>6</v>
      </c>
      <c r="K494" s="2">
        <f t="shared" si="171"/>
        <v>14</v>
      </c>
      <c r="L494" s="2">
        <v>0</v>
      </c>
      <c r="M494" s="2" t="str">
        <f t="shared" si="159"/>
        <v>roster.append(</v>
      </c>
      <c r="N494" s="2" t="str">
        <f t="shared" si="157"/>
        <v>)</v>
      </c>
      <c r="O494" t="str">
        <f t="shared" si="158"/>
        <v>roster.append(Player(6, 6, 14, 0, 'D', ['L', 'R', 'C'], 'TER AVEST Hidde'))</v>
      </c>
    </row>
    <row r="495" spans="1:15">
      <c r="A495" t="s">
        <v>515</v>
      </c>
      <c r="B495">
        <v>0.4</v>
      </c>
      <c r="C495">
        <v>0.4</v>
      </c>
      <c r="D495" t="s">
        <v>521</v>
      </c>
      <c r="E495">
        <f t="shared" si="155"/>
        <v>2</v>
      </c>
      <c r="F495" t="str">
        <f t="shared" si="156"/>
        <v>['L', 'R', 'C']</v>
      </c>
      <c r="G495" t="s">
        <v>394</v>
      </c>
      <c r="H495">
        <v>4</v>
      </c>
      <c r="I495" s="2">
        <f t="shared" si="169"/>
        <v>6</v>
      </c>
      <c r="J495" s="2">
        <f t="shared" si="170"/>
        <v>6</v>
      </c>
      <c r="K495" s="2">
        <f t="shared" si="171"/>
        <v>14</v>
      </c>
      <c r="L495" s="2">
        <v>0</v>
      </c>
      <c r="M495" s="2" t="str">
        <f t="shared" si="159"/>
        <v>roster.append(</v>
      </c>
      <c r="N495" s="2" t="str">
        <f t="shared" si="157"/>
        <v>)</v>
      </c>
      <c r="O495" t="str">
        <f t="shared" si="158"/>
        <v>roster.append(Player(6, 6, 14, 0, 'D', ['L', 'R', 'C'], 'OPOKU Nicholas'))</v>
      </c>
    </row>
    <row r="496" spans="1:15">
      <c r="A496" t="s">
        <v>515</v>
      </c>
      <c r="B496">
        <v>0.4</v>
      </c>
      <c r="C496">
        <v>0.4</v>
      </c>
      <c r="D496" t="s">
        <v>521</v>
      </c>
      <c r="E496">
        <f t="shared" si="155"/>
        <v>2</v>
      </c>
      <c r="F496" t="str">
        <f t="shared" si="156"/>
        <v>['L', 'R', 'C']</v>
      </c>
      <c r="G496" t="s">
        <v>408</v>
      </c>
      <c r="H496">
        <v>3</v>
      </c>
      <c r="I496" s="2">
        <f t="shared" si="169"/>
        <v>4</v>
      </c>
      <c r="J496" s="2">
        <f t="shared" si="170"/>
        <v>4</v>
      </c>
      <c r="K496" s="2">
        <f t="shared" si="171"/>
        <v>11</v>
      </c>
      <c r="L496" s="2">
        <v>0</v>
      </c>
      <c r="M496" s="2" t="str">
        <f t="shared" si="159"/>
        <v>roster.append(</v>
      </c>
      <c r="N496" s="2" t="str">
        <f t="shared" si="157"/>
        <v>)</v>
      </c>
      <c r="O496" t="str">
        <f t="shared" si="158"/>
        <v>roster.append(Player(4, 4, 11, 0, 'D', ['L', 'R', 'C'], 'SIERRALTA Francisco'))</v>
      </c>
    </row>
    <row r="497" spans="1:15">
      <c r="A497" t="s">
        <v>515</v>
      </c>
      <c r="B497">
        <v>0.4</v>
      </c>
      <c r="C497">
        <v>0.4</v>
      </c>
      <c r="D497" t="s">
        <v>0</v>
      </c>
      <c r="E497">
        <f t="shared" si="155"/>
        <v>3</v>
      </c>
      <c r="F497" t="str">
        <f t="shared" si="156"/>
        <v>['L', 'R', 'C']</v>
      </c>
      <c r="G497" t="s">
        <v>43</v>
      </c>
      <c r="H497">
        <v>20</v>
      </c>
      <c r="I497" s="2">
        <f t="shared" ref="I497:I503" si="172">ROUND(J497*B497,0)</f>
        <v>30</v>
      </c>
      <c r="J497" s="2">
        <f t="shared" ref="J497:J503" si="173">ROUND(H497/27*100,0)</f>
        <v>74</v>
      </c>
      <c r="K497" s="2">
        <f t="shared" ref="K497:K503" si="174">ROUND(J497*C497,0)</f>
        <v>30</v>
      </c>
      <c r="L497" s="2">
        <v>0</v>
      </c>
      <c r="M497" s="2" t="str">
        <f t="shared" si="159"/>
        <v>roster.append(</v>
      </c>
      <c r="N497" s="2" t="str">
        <f t="shared" si="157"/>
        <v>)</v>
      </c>
      <c r="O497" t="str">
        <f t="shared" si="158"/>
        <v>roster.append(Player(30, 74, 30, 0, 'M', ['L', 'R', 'C'], 'DE PAUL Rodrigo'))</v>
      </c>
    </row>
    <row r="498" spans="1:15">
      <c r="A498" t="s">
        <v>515</v>
      </c>
      <c r="B498">
        <v>0.4</v>
      </c>
      <c r="C498">
        <v>0.4</v>
      </c>
      <c r="D498" t="s">
        <v>0</v>
      </c>
      <c r="E498">
        <f t="shared" si="155"/>
        <v>3</v>
      </c>
      <c r="F498" t="str">
        <f t="shared" si="156"/>
        <v>['L', 'R', 'C']</v>
      </c>
      <c r="G498" t="s">
        <v>155</v>
      </c>
      <c r="H498">
        <v>12</v>
      </c>
      <c r="I498" s="2">
        <f t="shared" si="172"/>
        <v>18</v>
      </c>
      <c r="J498" s="2">
        <f t="shared" si="173"/>
        <v>44</v>
      </c>
      <c r="K498" s="2">
        <f t="shared" si="174"/>
        <v>18</v>
      </c>
      <c r="L498" s="2">
        <v>0</v>
      </c>
      <c r="M498" s="2" t="str">
        <f t="shared" si="159"/>
        <v>roster.append(</v>
      </c>
      <c r="N498" s="2" t="str">
        <f t="shared" si="157"/>
        <v>)</v>
      </c>
      <c r="O498" t="str">
        <f t="shared" si="158"/>
        <v>roster.append(Player(18, 44, 18, 0, 'M', ['L', 'R', 'C'], 'FOFANA Seko'))</v>
      </c>
    </row>
    <row r="499" spans="1:15">
      <c r="A499" t="s">
        <v>515</v>
      </c>
      <c r="B499">
        <v>0.4</v>
      </c>
      <c r="C499">
        <v>0.4</v>
      </c>
      <c r="D499" t="s">
        <v>0</v>
      </c>
      <c r="E499">
        <f t="shared" si="155"/>
        <v>3</v>
      </c>
      <c r="F499" t="str">
        <f t="shared" si="156"/>
        <v>['L', 'R', 'C']</v>
      </c>
      <c r="G499" t="s">
        <v>180</v>
      </c>
      <c r="H499">
        <v>11</v>
      </c>
      <c r="I499" s="2">
        <f t="shared" si="172"/>
        <v>16</v>
      </c>
      <c r="J499" s="2">
        <f t="shared" si="173"/>
        <v>41</v>
      </c>
      <c r="K499" s="2">
        <f t="shared" si="174"/>
        <v>16</v>
      </c>
      <c r="L499" s="2">
        <v>0</v>
      </c>
      <c r="M499" s="2" t="str">
        <f t="shared" si="159"/>
        <v>roster.append(</v>
      </c>
      <c r="N499" s="2" t="str">
        <f t="shared" si="157"/>
        <v>)</v>
      </c>
      <c r="O499" t="str">
        <f t="shared" si="158"/>
        <v>roster.append(Player(16, 41, 16, 0, 'M', ['L', 'R', 'C'], 'MANDRAGORA Rolando'))</v>
      </c>
    </row>
    <row r="500" spans="1:15">
      <c r="A500" t="s">
        <v>515</v>
      </c>
      <c r="B500">
        <v>0.4</v>
      </c>
      <c r="C500">
        <v>0.4</v>
      </c>
      <c r="D500" t="s">
        <v>0</v>
      </c>
      <c r="E500">
        <f t="shared" si="155"/>
        <v>3</v>
      </c>
      <c r="F500" t="str">
        <f t="shared" si="156"/>
        <v>['L', 'R', 'C']</v>
      </c>
      <c r="G500" t="s">
        <v>210</v>
      </c>
      <c r="H500">
        <v>10</v>
      </c>
      <c r="I500" s="2">
        <f t="shared" si="172"/>
        <v>15</v>
      </c>
      <c r="J500" s="2">
        <f t="shared" si="173"/>
        <v>37</v>
      </c>
      <c r="K500" s="2">
        <f t="shared" si="174"/>
        <v>15</v>
      </c>
      <c r="L500" s="2">
        <v>0</v>
      </c>
      <c r="M500" s="2" t="str">
        <f t="shared" si="159"/>
        <v>roster.append(</v>
      </c>
      <c r="N500" s="2" t="str">
        <f t="shared" si="157"/>
        <v>)</v>
      </c>
      <c r="O500" t="str">
        <f t="shared" si="158"/>
        <v>roster.append(Player(15, 37, 15, 0, 'M', ['L', 'R', 'C'], 'BARAK Antonin'))</v>
      </c>
    </row>
    <row r="501" spans="1:15">
      <c r="A501" t="s">
        <v>515</v>
      </c>
      <c r="B501">
        <v>0.4</v>
      </c>
      <c r="C501">
        <v>0.4</v>
      </c>
      <c r="D501" t="s">
        <v>0</v>
      </c>
      <c r="E501">
        <f t="shared" si="155"/>
        <v>3</v>
      </c>
      <c r="F501" t="str">
        <f t="shared" si="156"/>
        <v>['L', 'R', 'C']</v>
      </c>
      <c r="G501" t="s">
        <v>292</v>
      </c>
      <c r="H501">
        <v>8</v>
      </c>
      <c r="I501" s="2">
        <f t="shared" si="172"/>
        <v>12</v>
      </c>
      <c r="J501" s="2">
        <f t="shared" si="173"/>
        <v>30</v>
      </c>
      <c r="K501" s="2">
        <f t="shared" si="174"/>
        <v>12</v>
      </c>
      <c r="L501" s="2">
        <v>0</v>
      </c>
      <c r="M501" s="2" t="str">
        <f t="shared" si="159"/>
        <v>roster.append(</v>
      </c>
      <c r="N501" s="2" t="str">
        <f t="shared" si="157"/>
        <v>)</v>
      </c>
      <c r="O501" t="str">
        <f t="shared" si="158"/>
        <v>roster.append(Player(12, 30, 12, 0, 'M', ['L', 'R', 'C'], 'JAJALO Mato'))</v>
      </c>
    </row>
    <row r="502" spans="1:15">
      <c r="A502" t="s">
        <v>515</v>
      </c>
      <c r="B502">
        <v>0.4</v>
      </c>
      <c r="C502">
        <v>0.4</v>
      </c>
      <c r="D502" t="s">
        <v>0</v>
      </c>
      <c r="E502">
        <f t="shared" si="155"/>
        <v>3</v>
      </c>
      <c r="F502" t="str">
        <f t="shared" si="156"/>
        <v>['L', 'R', 'C']</v>
      </c>
      <c r="G502" t="s">
        <v>269</v>
      </c>
      <c r="H502">
        <v>7</v>
      </c>
      <c r="I502" s="2">
        <f t="shared" si="172"/>
        <v>10</v>
      </c>
      <c r="J502" s="2">
        <f t="shared" si="173"/>
        <v>26</v>
      </c>
      <c r="K502" s="2">
        <f t="shared" si="174"/>
        <v>10</v>
      </c>
      <c r="L502" s="2">
        <v>0</v>
      </c>
      <c r="M502" s="2" t="str">
        <f t="shared" si="159"/>
        <v>roster.append(</v>
      </c>
      <c r="N502" s="2" t="str">
        <f t="shared" si="157"/>
        <v>)</v>
      </c>
      <c r="O502" t="str">
        <f t="shared" si="158"/>
        <v>roster.append(Player(10, 26, 10, 0, 'M', ['L', 'R', 'C'], 'WALACE -'))</v>
      </c>
    </row>
    <row r="503" spans="1:15">
      <c r="A503" t="s">
        <v>515</v>
      </c>
      <c r="B503">
        <v>0.4</v>
      </c>
      <c r="C503">
        <v>0.4</v>
      </c>
      <c r="D503" t="s">
        <v>0</v>
      </c>
      <c r="E503">
        <f t="shared" si="155"/>
        <v>3</v>
      </c>
      <c r="F503" t="str">
        <f t="shared" si="156"/>
        <v>['L', 'R', 'C']</v>
      </c>
      <c r="G503" t="s">
        <v>533</v>
      </c>
      <c r="H503">
        <v>7</v>
      </c>
      <c r="I503" s="2">
        <f t="shared" si="172"/>
        <v>10</v>
      </c>
      <c r="J503" s="2">
        <f t="shared" si="173"/>
        <v>26</v>
      </c>
      <c r="K503" s="2">
        <f t="shared" si="174"/>
        <v>10</v>
      </c>
      <c r="L503" s="2">
        <v>0</v>
      </c>
      <c r="M503" s="2" t="str">
        <f t="shared" si="159"/>
        <v>roster.append(</v>
      </c>
      <c r="N503" s="2" t="str">
        <f t="shared" si="157"/>
        <v>)</v>
      </c>
      <c r="O503" t="str">
        <f t="shared" si="158"/>
        <v>roster.append(Player(10, 26, 10, 0, 'M', ['L', 'R', 'C'], 'SEMA Ken'))</v>
      </c>
    </row>
    <row r="504" spans="1:15">
      <c r="A504" t="s">
        <v>515</v>
      </c>
      <c r="B504">
        <v>0.4</v>
      </c>
      <c r="C504">
        <v>0.4</v>
      </c>
      <c r="D504" t="s">
        <v>520</v>
      </c>
      <c r="E504">
        <f t="shared" si="155"/>
        <v>4</v>
      </c>
      <c r="F504" t="str">
        <f t="shared" si="156"/>
        <v>['L', 'R', 'C']</v>
      </c>
      <c r="G504" t="s">
        <v>110</v>
      </c>
      <c r="H504">
        <v>17</v>
      </c>
      <c r="I504" s="2">
        <f>ROUND(H504/51*100,0)</f>
        <v>33</v>
      </c>
      <c r="J504" s="2">
        <f>ROUND(I504*B504,0)</f>
        <v>13</v>
      </c>
      <c r="K504" s="2">
        <f>ROUND(I504*C504,0)</f>
        <v>13</v>
      </c>
      <c r="L504" s="2">
        <v>0</v>
      </c>
      <c r="M504" s="2" t="str">
        <f t="shared" si="159"/>
        <v>roster.append(</v>
      </c>
      <c r="N504" s="2" t="str">
        <f t="shared" si="157"/>
        <v>)</v>
      </c>
      <c r="O504" t="str">
        <f t="shared" si="158"/>
        <v>roster.append(Player(33, 13, 13, 0, 'A', ['L', 'R', 'C'], 'LASAGNA Kevin'))</v>
      </c>
    </row>
    <row r="505" spans="1:15">
      <c r="A505" t="s">
        <v>515</v>
      </c>
      <c r="B505">
        <v>0.4</v>
      </c>
      <c r="C505">
        <v>0.4</v>
      </c>
      <c r="D505" t="s">
        <v>520</v>
      </c>
      <c r="E505">
        <f t="shared" si="155"/>
        <v>4</v>
      </c>
      <c r="F505" t="str">
        <f t="shared" si="156"/>
        <v>['L', 'R', 'C']</v>
      </c>
      <c r="G505" t="s">
        <v>57</v>
      </c>
      <c r="H505">
        <v>17</v>
      </c>
      <c r="I505" s="2">
        <f>ROUND(H505/51*100,0)</f>
        <v>33</v>
      </c>
      <c r="J505" s="2">
        <f>ROUND(I505*B505,0)</f>
        <v>13</v>
      </c>
      <c r="K505" s="2">
        <f>ROUND(I505*C505,0)</f>
        <v>13</v>
      </c>
      <c r="L505" s="2">
        <v>0</v>
      </c>
      <c r="M505" s="2" t="str">
        <f t="shared" si="159"/>
        <v>roster.append(</v>
      </c>
      <c r="N505" s="2" t="str">
        <f t="shared" si="157"/>
        <v>)</v>
      </c>
      <c r="O505" t="str">
        <f t="shared" si="158"/>
        <v>roster.append(Player(33, 13, 13, 0, 'A', ['L', 'R', 'C'], 'NESTOROVSKI Ilija'))</v>
      </c>
    </row>
    <row r="506" spans="1:15">
      <c r="A506" t="s">
        <v>515</v>
      </c>
      <c r="B506">
        <v>0.4</v>
      </c>
      <c r="C506">
        <v>0.4</v>
      </c>
      <c r="D506" t="s">
        <v>520</v>
      </c>
      <c r="E506">
        <f t="shared" si="155"/>
        <v>4</v>
      </c>
      <c r="F506" t="str">
        <f t="shared" si="156"/>
        <v>['L', 'R', 'C']</v>
      </c>
      <c r="G506" t="s">
        <v>550</v>
      </c>
      <c r="H506">
        <v>17</v>
      </c>
      <c r="I506" s="2">
        <f>ROUND(H506/51*100,0)</f>
        <v>33</v>
      </c>
      <c r="J506" s="2">
        <f>ROUND(I506*B506,0)</f>
        <v>13</v>
      </c>
      <c r="K506" s="2">
        <f>ROUND(I506*C506,0)</f>
        <v>13</v>
      </c>
      <c r="L506" s="2">
        <v>0</v>
      </c>
      <c r="M506" s="2" t="str">
        <f t="shared" si="159"/>
        <v>roster.append(</v>
      </c>
      <c r="N506" s="2" t="str">
        <f t="shared" si="157"/>
        <v>)</v>
      </c>
      <c r="O506" t="str">
        <f t="shared" si="158"/>
        <v>roster.append(Player(33, 13, 13, 0, 'A', ['L', 'R', 'C'], 'OKAKA Stefano'))</v>
      </c>
    </row>
    <row r="507" spans="1:15">
      <c r="A507" t="s">
        <v>515</v>
      </c>
      <c r="B507">
        <v>0.4</v>
      </c>
      <c r="C507">
        <v>0.4</v>
      </c>
      <c r="D507" t="s">
        <v>520</v>
      </c>
      <c r="E507">
        <f t="shared" si="155"/>
        <v>4</v>
      </c>
      <c r="F507" t="str">
        <f t="shared" si="156"/>
        <v>['L', 'R', 'C']</v>
      </c>
      <c r="G507" t="s">
        <v>161</v>
      </c>
      <c r="H507">
        <v>12</v>
      </c>
      <c r="I507" s="2">
        <f>ROUND(H507/51*100,0)</f>
        <v>24</v>
      </c>
      <c r="J507" s="2">
        <f>ROUND(I507*B507,0)</f>
        <v>10</v>
      </c>
      <c r="K507" s="2">
        <f>ROUND(I507*C507,0)</f>
        <v>10</v>
      </c>
      <c r="L507" s="2">
        <v>0</v>
      </c>
      <c r="M507" s="2" t="str">
        <f t="shared" si="159"/>
        <v>roster.append(</v>
      </c>
      <c r="N507" s="2" t="str">
        <f t="shared" si="157"/>
        <v>)</v>
      </c>
      <c r="O507" t="str">
        <f t="shared" si="158"/>
        <v>roster.append(Player(24, 10, 10, 0, 'A', ['L', 'R', 'C'], 'PUSSETTO Ignacio'))</v>
      </c>
    </row>
    <row r="508" spans="1:15">
      <c r="A508" t="s">
        <v>515</v>
      </c>
      <c r="B508">
        <v>0.4</v>
      </c>
      <c r="C508">
        <v>0.4</v>
      </c>
      <c r="D508" t="s">
        <v>520</v>
      </c>
      <c r="E508">
        <f t="shared" si="155"/>
        <v>4</v>
      </c>
      <c r="F508" t="str">
        <f t="shared" si="156"/>
        <v>['L', 'R', 'C']</v>
      </c>
      <c r="G508" t="s">
        <v>212</v>
      </c>
      <c r="H508">
        <v>10</v>
      </c>
      <c r="I508" s="2">
        <f>ROUND(H508/51*100,0)</f>
        <v>20</v>
      </c>
      <c r="J508" s="2">
        <f>ROUND(I508*B508,0)</f>
        <v>8</v>
      </c>
      <c r="K508" s="2">
        <f>ROUND(I508*C508,0)</f>
        <v>8</v>
      </c>
      <c r="L508" s="2">
        <v>0</v>
      </c>
      <c r="M508" s="2" t="str">
        <f t="shared" si="159"/>
        <v>roster.append(</v>
      </c>
      <c r="N508" s="2" t="str">
        <f t="shared" si="157"/>
        <v>)</v>
      </c>
      <c r="O508" t="str">
        <f t="shared" si="158"/>
        <v>roster.append(Player(20, 8, 8, 0, 'A', ['L', 'R', 'C'], 'TEODORCZYK Lukasz'))</v>
      </c>
    </row>
    <row r="509" spans="1:15">
      <c r="A509" t="s">
        <v>519</v>
      </c>
      <c r="B509">
        <v>0.4</v>
      </c>
      <c r="C509">
        <v>0.4</v>
      </c>
      <c r="D509" t="s">
        <v>561</v>
      </c>
      <c r="E509">
        <f t="shared" si="155"/>
        <v>1</v>
      </c>
      <c r="F509" t="str">
        <f t="shared" si="156"/>
        <v>''</v>
      </c>
      <c r="G509" t="s">
        <v>238</v>
      </c>
      <c r="H509">
        <v>10</v>
      </c>
      <c r="I509" s="2">
        <v>0</v>
      </c>
      <c r="J509" s="2">
        <f>ROUND(L509*C509,0)</f>
        <v>19</v>
      </c>
      <c r="K509" s="2">
        <f>ROUND(L509*B509,0)</f>
        <v>19</v>
      </c>
      <c r="L509" s="2">
        <f>ROUND(H509/21*100,0)</f>
        <v>48</v>
      </c>
      <c r="M509" s="2" t="str">
        <f t="shared" si="159"/>
        <v>roster = [</v>
      </c>
      <c r="N509" s="2" t="str">
        <f t="shared" si="157"/>
        <v>]</v>
      </c>
      <c r="O509" t="str">
        <f t="shared" si="158"/>
        <v>roster = [Player(0, 19, 19, 48, 'GK', '', 'SILVESTRI Marco')]</v>
      </c>
    </row>
    <row r="510" spans="1:15">
      <c r="A510" t="s">
        <v>519</v>
      </c>
      <c r="B510">
        <v>0.4</v>
      </c>
      <c r="C510">
        <v>0.4</v>
      </c>
      <c r="D510" t="s">
        <v>561</v>
      </c>
      <c r="E510">
        <f t="shared" si="155"/>
        <v>1</v>
      </c>
      <c r="F510" t="str">
        <f t="shared" si="156"/>
        <v>''</v>
      </c>
      <c r="G510" t="s">
        <v>432</v>
      </c>
      <c r="H510">
        <v>2</v>
      </c>
      <c r="I510" s="2">
        <v>0</v>
      </c>
      <c r="J510" s="2">
        <f>ROUND(L510*C510,0)</f>
        <v>4</v>
      </c>
      <c r="K510" s="2">
        <f>ROUND(L510*B510,0)</f>
        <v>4</v>
      </c>
      <c r="L510" s="2">
        <f>ROUND(H510/21*100,0)</f>
        <v>10</v>
      </c>
      <c r="M510" s="2" t="str">
        <f t="shared" si="159"/>
        <v>roster.append(</v>
      </c>
      <c r="N510" s="2" t="str">
        <f t="shared" si="157"/>
        <v>)</v>
      </c>
      <c r="O510" t="str">
        <f t="shared" si="158"/>
        <v>roster.append(Player(0, 4, 4, 10, 'GK', '', 'RADUNOVIC Boris'))</v>
      </c>
    </row>
    <row r="511" spans="1:15">
      <c r="A511" t="s">
        <v>519</v>
      </c>
      <c r="B511">
        <v>0.4</v>
      </c>
      <c r="C511">
        <v>0.4</v>
      </c>
      <c r="D511" t="s">
        <v>561</v>
      </c>
      <c r="E511">
        <f t="shared" si="155"/>
        <v>1</v>
      </c>
      <c r="F511" t="str">
        <f t="shared" si="156"/>
        <v>''</v>
      </c>
      <c r="G511" t="s">
        <v>463</v>
      </c>
      <c r="H511">
        <v>1</v>
      </c>
      <c r="I511" s="2">
        <v>0</v>
      </c>
      <c r="J511" s="2">
        <f>ROUND(L511*C511,0)</f>
        <v>2</v>
      </c>
      <c r="K511" s="2">
        <f>ROUND(L511*B511,0)</f>
        <v>2</v>
      </c>
      <c r="L511" s="2">
        <f>ROUND(H511/21*100,0)</f>
        <v>5</v>
      </c>
      <c r="M511" s="2" t="str">
        <f t="shared" si="159"/>
        <v>roster.append(</v>
      </c>
      <c r="N511" s="2" t="str">
        <f t="shared" si="157"/>
        <v>)</v>
      </c>
      <c r="O511" t="str">
        <f t="shared" si="158"/>
        <v>roster.append(Player(0, 2, 2, 5, 'GK', '', 'BERARDI Alessandro'))</v>
      </c>
    </row>
    <row r="512" spans="1:15">
      <c r="A512" t="s">
        <v>519</v>
      </c>
      <c r="B512">
        <v>0.4</v>
      </c>
      <c r="C512">
        <v>0.4</v>
      </c>
      <c r="D512" t="s">
        <v>521</v>
      </c>
      <c r="E512">
        <f t="shared" si="155"/>
        <v>2</v>
      </c>
      <c r="F512" t="str">
        <f t="shared" si="156"/>
        <v>['L', 'R', 'C']</v>
      </c>
      <c r="G512" t="s">
        <v>235</v>
      </c>
      <c r="H512">
        <v>8</v>
      </c>
      <c r="I512" s="2">
        <f t="shared" ref="I512:I522" si="175">ROUND(K512*C512,0)</f>
        <v>12</v>
      </c>
      <c r="J512" s="2">
        <f t="shared" ref="J512:J522" si="176">ROUND(K512*B512,0)</f>
        <v>12</v>
      </c>
      <c r="K512" s="2">
        <f t="shared" ref="K512:K522" si="177">ROUND(H512/28*100,0)</f>
        <v>29</v>
      </c>
      <c r="L512" s="2">
        <v>0</v>
      </c>
      <c r="M512" s="2" t="str">
        <f t="shared" si="159"/>
        <v>roster.append(</v>
      </c>
      <c r="N512" s="2" t="str">
        <f t="shared" si="157"/>
        <v>)</v>
      </c>
      <c r="O512" t="str">
        <f t="shared" si="158"/>
        <v>roster.append(Player(12, 12, 29, 0, 'D', ['L', 'R', 'C'], 'FARAONI Davide'))</v>
      </c>
    </row>
    <row r="513" spans="1:15">
      <c r="A513" t="s">
        <v>519</v>
      </c>
      <c r="B513">
        <v>0.4</v>
      </c>
      <c r="C513">
        <v>0.4</v>
      </c>
      <c r="D513" t="s">
        <v>521</v>
      </c>
      <c r="E513">
        <f t="shared" si="155"/>
        <v>2</v>
      </c>
      <c r="F513" t="str">
        <f t="shared" si="156"/>
        <v>['L', 'R', 'C']</v>
      </c>
      <c r="G513" t="s">
        <v>307</v>
      </c>
      <c r="H513">
        <v>7</v>
      </c>
      <c r="I513" s="2">
        <f t="shared" si="175"/>
        <v>10</v>
      </c>
      <c r="J513" s="2">
        <f t="shared" si="176"/>
        <v>10</v>
      </c>
      <c r="K513" s="2">
        <f t="shared" si="177"/>
        <v>25</v>
      </c>
      <c r="L513" s="2">
        <v>0</v>
      </c>
      <c r="M513" s="2" t="str">
        <f t="shared" si="159"/>
        <v>roster.append(</v>
      </c>
      <c r="N513" s="2" t="str">
        <f t="shared" si="157"/>
        <v>)</v>
      </c>
      <c r="O513" t="str">
        <f t="shared" si="158"/>
        <v>roster.append(Player(10, 10, 25, 0, 'D', ['L', 'R', 'C'], 'RRAHMANI Amir'))</v>
      </c>
    </row>
    <row r="514" spans="1:15">
      <c r="A514" t="s">
        <v>519</v>
      </c>
      <c r="B514">
        <v>0.4</v>
      </c>
      <c r="C514">
        <v>0.4</v>
      </c>
      <c r="D514" t="s">
        <v>521</v>
      </c>
      <c r="E514">
        <f t="shared" si="155"/>
        <v>2</v>
      </c>
      <c r="F514" t="str">
        <f t="shared" si="156"/>
        <v>['L', 'R', 'C']</v>
      </c>
      <c r="G514" t="s">
        <v>362</v>
      </c>
      <c r="H514">
        <v>6</v>
      </c>
      <c r="I514" s="2">
        <f t="shared" si="175"/>
        <v>8</v>
      </c>
      <c r="J514" s="2">
        <f t="shared" si="176"/>
        <v>8</v>
      </c>
      <c r="K514" s="2">
        <f t="shared" si="177"/>
        <v>21</v>
      </c>
      <c r="L514" s="2">
        <v>0</v>
      </c>
      <c r="M514" s="2" t="str">
        <f t="shared" si="159"/>
        <v>roster.append(</v>
      </c>
      <c r="N514" s="2" t="str">
        <f t="shared" si="157"/>
        <v>)</v>
      </c>
      <c r="O514" t="str">
        <f t="shared" si="158"/>
        <v>roster.append(Player(8, 8, 21, 0, 'D', ['L', 'R', 'C'], 'ADJAPONG Claud'))</v>
      </c>
    </row>
    <row r="515" spans="1:15">
      <c r="A515" t="s">
        <v>519</v>
      </c>
      <c r="B515">
        <v>0.4</v>
      </c>
      <c r="C515">
        <v>0.4</v>
      </c>
      <c r="D515" t="s">
        <v>521</v>
      </c>
      <c r="E515">
        <f t="shared" ref="E515:E541" si="178">IF(D515="GK",1,IF(D515="D",2,IF(D515="M",3,4)))</f>
        <v>2</v>
      </c>
      <c r="F515" t="str">
        <f t="shared" ref="F515:F541" si="179">IF(D515="GK","''","['L', 'R', 'C']")</f>
        <v>['L', 'R', 'C']</v>
      </c>
      <c r="G515" t="s">
        <v>309</v>
      </c>
      <c r="H515">
        <v>6</v>
      </c>
      <c r="I515" s="2">
        <f t="shared" si="175"/>
        <v>8</v>
      </c>
      <c r="J515" s="2">
        <f t="shared" si="176"/>
        <v>8</v>
      </c>
      <c r="K515" s="2">
        <f t="shared" si="177"/>
        <v>21</v>
      </c>
      <c r="L515" s="2">
        <v>0</v>
      </c>
      <c r="M515" s="2" t="str">
        <f t="shared" si="159"/>
        <v>roster.append(</v>
      </c>
      <c r="N515" s="2" t="str">
        <f t="shared" ref="N515:N541" si="180">IF(A515&lt;&gt;A514,"]",")")</f>
        <v>)</v>
      </c>
      <c r="O515" t="str">
        <f t="shared" ref="O515:O541" si="181">CONCATENATE(M515,"Player(",I515,", ",J515,", ",K515,", ",L515,", ","'",D515,"', ",F515,", '",G515,"')",N515)</f>
        <v>roster.append(Player(8, 8, 21, 0, 'D', ['L', 'R', 'C'], 'BOCCHETTI Salvatore'))</v>
      </c>
    </row>
    <row r="516" spans="1:15">
      <c r="A516" t="s">
        <v>519</v>
      </c>
      <c r="B516">
        <v>0.4</v>
      </c>
      <c r="C516">
        <v>0.4</v>
      </c>
      <c r="D516" t="s">
        <v>521</v>
      </c>
      <c r="E516">
        <f t="shared" si="178"/>
        <v>2</v>
      </c>
      <c r="F516" t="str">
        <f t="shared" si="179"/>
        <v>['L', 'R', 'C']</v>
      </c>
      <c r="G516" t="s">
        <v>357</v>
      </c>
      <c r="H516">
        <v>5</v>
      </c>
      <c r="I516" s="2">
        <f t="shared" si="175"/>
        <v>7</v>
      </c>
      <c r="J516" s="2">
        <f t="shared" si="176"/>
        <v>7</v>
      </c>
      <c r="K516" s="2">
        <f t="shared" si="177"/>
        <v>18</v>
      </c>
      <c r="L516" s="2">
        <v>0</v>
      </c>
      <c r="M516" s="2" t="str">
        <f t="shared" ref="M516:M541" si="182">IF(A516&lt;&gt;A515,"roster = [","roster.append(")</f>
        <v>roster.append(</v>
      </c>
      <c r="N516" s="2" t="str">
        <f t="shared" si="180"/>
        <v>)</v>
      </c>
      <c r="O516" t="str">
        <f t="shared" si="181"/>
        <v>roster.append(Player(7, 7, 18, 0, 'D', ['L', 'R', 'C'], 'VITALE Luigi'))</v>
      </c>
    </row>
    <row r="517" spans="1:15">
      <c r="A517" t="s">
        <v>519</v>
      </c>
      <c r="B517">
        <v>0.4</v>
      </c>
      <c r="C517">
        <v>0.4</v>
      </c>
      <c r="D517" t="s">
        <v>521</v>
      </c>
      <c r="E517">
        <f t="shared" si="178"/>
        <v>2</v>
      </c>
      <c r="F517" t="str">
        <f t="shared" si="179"/>
        <v>['L', 'R', 'C']</v>
      </c>
      <c r="G517" t="s">
        <v>398</v>
      </c>
      <c r="H517">
        <v>4</v>
      </c>
      <c r="I517" s="2">
        <f t="shared" si="175"/>
        <v>6</v>
      </c>
      <c r="J517" s="2">
        <f t="shared" si="176"/>
        <v>6</v>
      </c>
      <c r="K517" s="2">
        <f t="shared" si="177"/>
        <v>14</v>
      </c>
      <c r="L517" s="2">
        <v>0</v>
      </c>
      <c r="M517" s="2" t="str">
        <f t="shared" si="182"/>
        <v>roster.append(</v>
      </c>
      <c r="N517" s="2" t="str">
        <f t="shared" si="180"/>
        <v>)</v>
      </c>
      <c r="O517" t="str">
        <f t="shared" si="181"/>
        <v>roster.append(Player(6, 6, 14, 0, 'D', ['L', 'R', 'C'], 'GUNTER Koray'))</v>
      </c>
    </row>
    <row r="518" spans="1:15">
      <c r="A518" t="s">
        <v>519</v>
      </c>
      <c r="B518">
        <v>0.4</v>
      </c>
      <c r="C518">
        <v>0.4</v>
      </c>
      <c r="D518" t="s">
        <v>521</v>
      </c>
      <c r="E518">
        <f t="shared" si="178"/>
        <v>2</v>
      </c>
      <c r="F518" t="str">
        <f t="shared" si="179"/>
        <v>['L', 'R', 'C']</v>
      </c>
      <c r="G518" t="s">
        <v>366</v>
      </c>
      <c r="H518">
        <v>3</v>
      </c>
      <c r="I518" s="2">
        <f t="shared" si="175"/>
        <v>4</v>
      </c>
      <c r="J518" s="2">
        <f t="shared" si="176"/>
        <v>4</v>
      </c>
      <c r="K518" s="2">
        <f t="shared" si="177"/>
        <v>11</v>
      </c>
      <c r="L518" s="2">
        <v>0</v>
      </c>
      <c r="M518" s="2" t="str">
        <f t="shared" si="182"/>
        <v>roster.append(</v>
      </c>
      <c r="N518" s="2" t="str">
        <f t="shared" si="180"/>
        <v>)</v>
      </c>
      <c r="O518" t="str">
        <f t="shared" si="181"/>
        <v>roster.append(Player(4, 4, 11, 0, 'D', ['L', 'R', 'C'], 'DAWIDOWICZ Pawel'))</v>
      </c>
    </row>
    <row r="519" spans="1:15">
      <c r="A519" t="s">
        <v>519</v>
      </c>
      <c r="B519">
        <v>0.4</v>
      </c>
      <c r="C519">
        <v>0.4</v>
      </c>
      <c r="D519" t="s">
        <v>521</v>
      </c>
      <c r="E519">
        <f t="shared" si="178"/>
        <v>2</v>
      </c>
      <c r="F519" t="str">
        <f t="shared" si="179"/>
        <v>['L', 'R', 'C']</v>
      </c>
      <c r="G519" t="s">
        <v>404</v>
      </c>
      <c r="H519">
        <v>3</v>
      </c>
      <c r="I519" s="2">
        <f t="shared" si="175"/>
        <v>4</v>
      </c>
      <c r="J519" s="2">
        <f t="shared" si="176"/>
        <v>4</v>
      </c>
      <c r="K519" s="2">
        <f t="shared" si="177"/>
        <v>11</v>
      </c>
      <c r="L519" s="2">
        <v>0</v>
      </c>
      <c r="M519" s="2" t="str">
        <f t="shared" si="182"/>
        <v>roster.append(</v>
      </c>
      <c r="N519" s="2" t="str">
        <f t="shared" si="180"/>
        <v>)</v>
      </c>
      <c r="O519" t="str">
        <f t="shared" si="181"/>
        <v>roster.append(Player(4, 4, 11, 0, 'D', ['L', 'R', 'C'], 'CRESCENZI Alessandro'))</v>
      </c>
    </row>
    <row r="520" spans="1:15">
      <c r="A520" t="s">
        <v>519</v>
      </c>
      <c r="B520">
        <v>0.4</v>
      </c>
      <c r="C520">
        <v>0.4</v>
      </c>
      <c r="D520" t="s">
        <v>521</v>
      </c>
      <c r="E520">
        <f t="shared" si="178"/>
        <v>2</v>
      </c>
      <c r="F520" t="str">
        <f t="shared" si="179"/>
        <v>['L', 'R', 'C']</v>
      </c>
      <c r="G520" t="s">
        <v>423</v>
      </c>
      <c r="H520">
        <v>3</v>
      </c>
      <c r="I520" s="2">
        <f t="shared" si="175"/>
        <v>4</v>
      </c>
      <c r="J520" s="2">
        <f t="shared" si="176"/>
        <v>4</v>
      </c>
      <c r="K520" s="2">
        <f t="shared" si="177"/>
        <v>11</v>
      </c>
      <c r="L520" s="2">
        <v>0</v>
      </c>
      <c r="M520" s="2" t="str">
        <f t="shared" si="182"/>
        <v>roster.append(</v>
      </c>
      <c r="N520" s="2" t="str">
        <f t="shared" si="180"/>
        <v>)</v>
      </c>
      <c r="O520" t="str">
        <f t="shared" si="181"/>
        <v>roster.append(Player(4, 4, 11, 0, 'D', ['L', 'R', 'C'], 'EMPEREUR Alan'))</v>
      </c>
    </row>
    <row r="521" spans="1:15">
      <c r="A521" t="s">
        <v>519</v>
      </c>
      <c r="B521">
        <v>0.4</v>
      </c>
      <c r="C521">
        <v>0.4</v>
      </c>
      <c r="D521" t="s">
        <v>521</v>
      </c>
      <c r="E521">
        <f t="shared" si="178"/>
        <v>2</v>
      </c>
      <c r="F521" t="str">
        <f t="shared" si="179"/>
        <v>['L', 'R', 'C']</v>
      </c>
      <c r="G521" t="s">
        <v>473</v>
      </c>
      <c r="H521">
        <v>2</v>
      </c>
      <c r="I521" s="2">
        <f t="shared" si="175"/>
        <v>3</v>
      </c>
      <c r="J521" s="2">
        <f t="shared" si="176"/>
        <v>3</v>
      </c>
      <c r="K521" s="2">
        <f t="shared" si="177"/>
        <v>7</v>
      </c>
      <c r="L521" s="2">
        <v>0</v>
      </c>
      <c r="M521" s="2" t="str">
        <f t="shared" si="182"/>
        <v>roster.append(</v>
      </c>
      <c r="N521" s="2" t="str">
        <f t="shared" si="180"/>
        <v>)</v>
      </c>
      <c r="O521" t="str">
        <f t="shared" si="181"/>
        <v>roster.append(Player(3, 3, 7, 0, 'D', ['L', 'R', 'C'], 'KUMBULLA Marash'))</v>
      </c>
    </row>
    <row r="522" spans="1:15">
      <c r="A522" t="s">
        <v>519</v>
      </c>
      <c r="B522">
        <v>0.4</v>
      </c>
      <c r="C522">
        <v>0.4</v>
      </c>
      <c r="D522" t="s">
        <v>521</v>
      </c>
      <c r="E522">
        <f t="shared" si="178"/>
        <v>2</v>
      </c>
      <c r="F522" t="str">
        <f t="shared" si="179"/>
        <v>['L', 'R', 'C']</v>
      </c>
      <c r="G522" t="s">
        <v>558</v>
      </c>
      <c r="H522">
        <v>1</v>
      </c>
      <c r="I522" s="2">
        <f t="shared" si="175"/>
        <v>2</v>
      </c>
      <c r="J522" s="2">
        <f t="shared" si="176"/>
        <v>2</v>
      </c>
      <c r="K522" s="2">
        <f t="shared" si="177"/>
        <v>4</v>
      </c>
      <c r="L522" s="2">
        <v>0</v>
      </c>
      <c r="M522" s="2" t="str">
        <f t="shared" si="182"/>
        <v>roster.append(</v>
      </c>
      <c r="N522" s="2" t="str">
        <f t="shared" si="180"/>
        <v>)</v>
      </c>
      <c r="O522" t="str">
        <f t="shared" si="181"/>
        <v>roster.append(Player(2, 2, 4, 0, 'D', ['L', 'R', 'C'], 'WESLEY -'))</v>
      </c>
    </row>
    <row r="523" spans="1:15">
      <c r="A523" t="s">
        <v>519</v>
      </c>
      <c r="B523">
        <v>0.4</v>
      </c>
      <c r="C523">
        <v>0.4</v>
      </c>
      <c r="D523" t="s">
        <v>0</v>
      </c>
      <c r="E523">
        <f t="shared" si="178"/>
        <v>3</v>
      </c>
      <c r="F523" t="str">
        <f t="shared" si="179"/>
        <v>['L', 'R', 'C']</v>
      </c>
      <c r="G523" t="s">
        <v>144</v>
      </c>
      <c r="H523">
        <v>13</v>
      </c>
      <c r="I523" s="2">
        <f t="shared" ref="I523:I534" si="183">ROUND(J523*B523,0)</f>
        <v>19</v>
      </c>
      <c r="J523" s="2">
        <f t="shared" ref="J523:J534" si="184">ROUND(H523/27*100,0)</f>
        <v>48</v>
      </c>
      <c r="K523" s="2">
        <f t="shared" ref="K523:K534" si="185">ROUND(J523*C523,0)</f>
        <v>19</v>
      </c>
      <c r="L523" s="2">
        <v>0</v>
      </c>
      <c r="M523" s="2" t="str">
        <f t="shared" si="182"/>
        <v>roster.append(</v>
      </c>
      <c r="N523" s="2" t="str">
        <f t="shared" si="180"/>
        <v>)</v>
      </c>
      <c r="O523" t="str">
        <f t="shared" si="181"/>
        <v>roster.append(Player(19, 48, 19, 0, 'M', ['L', 'R', 'C'], 'VERRE Valerio'))</v>
      </c>
    </row>
    <row r="524" spans="1:15">
      <c r="A524" t="s">
        <v>519</v>
      </c>
      <c r="B524">
        <v>0.4</v>
      </c>
      <c r="C524">
        <v>0.4</v>
      </c>
      <c r="D524" t="s">
        <v>0</v>
      </c>
      <c r="E524">
        <f t="shared" si="178"/>
        <v>3</v>
      </c>
      <c r="F524" t="str">
        <f t="shared" si="179"/>
        <v>['L', 'R', 'C']</v>
      </c>
      <c r="G524" t="s">
        <v>277</v>
      </c>
      <c r="H524">
        <v>10</v>
      </c>
      <c r="I524" s="2">
        <f t="shared" si="183"/>
        <v>15</v>
      </c>
      <c r="J524" s="2">
        <f t="shared" si="184"/>
        <v>37</v>
      </c>
      <c r="K524" s="2">
        <f t="shared" si="185"/>
        <v>15</v>
      </c>
      <c r="L524" s="2">
        <v>0</v>
      </c>
      <c r="M524" s="2" t="str">
        <f t="shared" si="182"/>
        <v>roster.append(</v>
      </c>
      <c r="N524" s="2" t="str">
        <f t="shared" si="180"/>
        <v>)</v>
      </c>
      <c r="O524" t="str">
        <f t="shared" si="181"/>
        <v>roster.append(Player(15, 37, 15, 0, 'M', ['L', 'R', 'C'], 'VELOSO Miguel'))</v>
      </c>
    </row>
    <row r="525" spans="1:15">
      <c r="A525" t="s">
        <v>519</v>
      </c>
      <c r="B525">
        <v>0.4</v>
      </c>
      <c r="C525">
        <v>0.4</v>
      </c>
      <c r="D525" t="s">
        <v>0</v>
      </c>
      <c r="E525">
        <f t="shared" si="178"/>
        <v>3</v>
      </c>
      <c r="F525" t="str">
        <f t="shared" si="179"/>
        <v>['L', 'R', 'C']</v>
      </c>
      <c r="G525" t="s">
        <v>211</v>
      </c>
      <c r="H525">
        <v>10</v>
      </c>
      <c r="I525" s="2">
        <f t="shared" si="183"/>
        <v>15</v>
      </c>
      <c r="J525" s="2">
        <f t="shared" si="184"/>
        <v>37</v>
      </c>
      <c r="K525" s="2">
        <f t="shared" si="185"/>
        <v>15</v>
      </c>
      <c r="L525" s="2">
        <v>0</v>
      </c>
      <c r="M525" s="2" t="str">
        <f t="shared" si="182"/>
        <v>roster.append(</v>
      </c>
      <c r="N525" s="2" t="str">
        <f t="shared" si="180"/>
        <v>)</v>
      </c>
      <c r="O525" t="str">
        <f t="shared" si="181"/>
        <v>roster.append(Player(15, 37, 15, 0, 'M', ['L', 'R', 'C'], 'BESSA Daniel'))</v>
      </c>
    </row>
    <row r="526" spans="1:15">
      <c r="A526" t="s">
        <v>519</v>
      </c>
      <c r="B526">
        <v>0.4</v>
      </c>
      <c r="C526">
        <v>0.4</v>
      </c>
      <c r="D526" t="s">
        <v>0</v>
      </c>
      <c r="E526">
        <f t="shared" si="178"/>
        <v>3</v>
      </c>
      <c r="F526" t="str">
        <f t="shared" si="179"/>
        <v>['L', 'R', 'C']</v>
      </c>
      <c r="G526" t="s">
        <v>201</v>
      </c>
      <c r="H526">
        <v>10</v>
      </c>
      <c r="I526" s="2">
        <f t="shared" si="183"/>
        <v>15</v>
      </c>
      <c r="J526" s="2">
        <f t="shared" si="184"/>
        <v>37</v>
      </c>
      <c r="K526" s="2">
        <f t="shared" si="185"/>
        <v>15</v>
      </c>
      <c r="L526" s="2">
        <v>0</v>
      </c>
      <c r="M526" s="2" t="str">
        <f t="shared" si="182"/>
        <v>roster.append(</v>
      </c>
      <c r="N526" s="2" t="str">
        <f t="shared" si="180"/>
        <v>)</v>
      </c>
      <c r="O526" t="str">
        <f t="shared" si="181"/>
        <v>roster.append(Player(15, 37, 15, 0, 'M', ['L', 'R', 'C'], 'LAZOVIC Darko'))</v>
      </c>
    </row>
    <row r="527" spans="1:15">
      <c r="A527" t="s">
        <v>519</v>
      </c>
      <c r="B527">
        <v>0.4</v>
      </c>
      <c r="C527">
        <v>0.4</v>
      </c>
      <c r="D527" t="s">
        <v>0</v>
      </c>
      <c r="E527">
        <f t="shared" si="178"/>
        <v>3</v>
      </c>
      <c r="F527" t="str">
        <f t="shared" si="179"/>
        <v>['L', 'R', 'C']</v>
      </c>
      <c r="G527" t="s">
        <v>283</v>
      </c>
      <c r="H527">
        <v>8</v>
      </c>
      <c r="I527" s="2">
        <f t="shared" si="183"/>
        <v>12</v>
      </c>
      <c r="J527" s="2">
        <f t="shared" si="184"/>
        <v>30</v>
      </c>
      <c r="K527" s="2">
        <f t="shared" si="185"/>
        <v>12</v>
      </c>
      <c r="L527" s="2">
        <v>0</v>
      </c>
      <c r="M527" s="2" t="str">
        <f t="shared" si="182"/>
        <v>roster.append(</v>
      </c>
      <c r="N527" s="2" t="str">
        <f t="shared" si="180"/>
        <v>)</v>
      </c>
      <c r="O527" t="str">
        <f t="shared" si="181"/>
        <v>roster.append(Player(12, 30, 12, 0, 'M', ['L', 'R', 'C'], 'ZACCAGNI Mattia'))</v>
      </c>
    </row>
    <row r="528" spans="1:15">
      <c r="A528" t="s">
        <v>519</v>
      </c>
      <c r="B528">
        <v>0.4</v>
      </c>
      <c r="C528">
        <v>0.4</v>
      </c>
      <c r="D528" t="s">
        <v>0</v>
      </c>
      <c r="E528">
        <f t="shared" si="178"/>
        <v>3</v>
      </c>
      <c r="F528" t="str">
        <f t="shared" si="179"/>
        <v>['L', 'R', 'C']</v>
      </c>
      <c r="G528" t="s">
        <v>387</v>
      </c>
      <c r="H528">
        <v>8</v>
      </c>
      <c r="I528" s="2">
        <f t="shared" si="183"/>
        <v>12</v>
      </c>
      <c r="J528" s="2">
        <f t="shared" si="184"/>
        <v>30</v>
      </c>
      <c r="K528" s="2">
        <f t="shared" si="185"/>
        <v>12</v>
      </c>
      <c r="L528" s="2">
        <v>0</v>
      </c>
      <c r="M528" s="2" t="str">
        <f t="shared" si="182"/>
        <v>roster.append(</v>
      </c>
      <c r="N528" s="2" t="str">
        <f t="shared" si="180"/>
        <v>)</v>
      </c>
      <c r="O528" t="str">
        <f t="shared" si="181"/>
        <v>roster.append(Player(12, 30, 12, 0, 'M', ['L', 'R', 'C'], 'PESSINA Matteo'))</v>
      </c>
    </row>
    <row r="529" spans="1:15">
      <c r="A529" t="s">
        <v>519</v>
      </c>
      <c r="B529">
        <v>0.4</v>
      </c>
      <c r="C529">
        <v>0.4</v>
      </c>
      <c r="D529" t="s">
        <v>0</v>
      </c>
      <c r="E529">
        <f t="shared" si="178"/>
        <v>3</v>
      </c>
      <c r="F529" t="str">
        <f t="shared" si="179"/>
        <v>['L', 'R', 'C']</v>
      </c>
      <c r="G529" t="s">
        <v>324</v>
      </c>
      <c r="H529">
        <v>7</v>
      </c>
      <c r="I529" s="2">
        <f t="shared" si="183"/>
        <v>10</v>
      </c>
      <c r="J529" s="2">
        <f t="shared" si="184"/>
        <v>26</v>
      </c>
      <c r="K529" s="2">
        <f t="shared" si="185"/>
        <v>10</v>
      </c>
      <c r="L529" s="2">
        <v>0</v>
      </c>
      <c r="M529" s="2" t="str">
        <f t="shared" si="182"/>
        <v>roster.append(</v>
      </c>
      <c r="N529" s="2" t="str">
        <f t="shared" si="180"/>
        <v>)</v>
      </c>
      <c r="O529" t="str">
        <f t="shared" si="181"/>
        <v>roster.append(Player(10, 26, 10, 0, 'M', ['L', 'R', 'C'], 'HENDERSON Liam'))</v>
      </c>
    </row>
    <row r="530" spans="1:15">
      <c r="A530" t="s">
        <v>519</v>
      </c>
      <c r="B530">
        <v>0.4</v>
      </c>
      <c r="C530">
        <v>0.4</v>
      </c>
      <c r="D530" t="s">
        <v>0</v>
      </c>
      <c r="E530">
        <f t="shared" si="178"/>
        <v>3</v>
      </c>
      <c r="F530" t="str">
        <f t="shared" si="179"/>
        <v>['L', 'R', 'C']</v>
      </c>
      <c r="G530" t="s">
        <v>534</v>
      </c>
      <c r="H530">
        <v>6</v>
      </c>
      <c r="I530" s="2">
        <f t="shared" si="183"/>
        <v>9</v>
      </c>
      <c r="J530" s="2">
        <f t="shared" si="184"/>
        <v>22</v>
      </c>
      <c r="K530" s="2">
        <f t="shared" si="185"/>
        <v>9</v>
      </c>
      <c r="L530" s="2">
        <v>0</v>
      </c>
      <c r="M530" s="2" t="str">
        <f t="shared" si="182"/>
        <v>roster.append(</v>
      </c>
      <c r="N530" s="2" t="str">
        <f t="shared" si="180"/>
        <v>)</v>
      </c>
      <c r="O530" t="str">
        <f t="shared" si="181"/>
        <v>roster.append(Player(9, 22, 9, 0, 'M', ['L', 'R', 'C'], 'AMRABAT Sofyan'))</v>
      </c>
    </row>
    <row r="531" spans="1:15">
      <c r="A531" t="s">
        <v>519</v>
      </c>
      <c r="B531">
        <v>0.4</v>
      </c>
      <c r="C531">
        <v>0.4</v>
      </c>
      <c r="D531" t="s">
        <v>0</v>
      </c>
      <c r="E531">
        <f t="shared" si="178"/>
        <v>3</v>
      </c>
      <c r="F531" t="str">
        <f t="shared" si="179"/>
        <v>['L', 'R', 'C']</v>
      </c>
      <c r="G531" t="s">
        <v>353</v>
      </c>
      <c r="H531">
        <v>5</v>
      </c>
      <c r="I531" s="2">
        <f t="shared" si="183"/>
        <v>8</v>
      </c>
      <c r="J531" s="2">
        <f t="shared" si="184"/>
        <v>19</v>
      </c>
      <c r="K531" s="2">
        <f t="shared" si="185"/>
        <v>8</v>
      </c>
      <c r="L531" s="2">
        <v>0</v>
      </c>
      <c r="M531" s="2" t="str">
        <f t="shared" si="182"/>
        <v>roster.append(</v>
      </c>
      <c r="N531" s="2" t="str">
        <f t="shared" si="180"/>
        <v>)</v>
      </c>
      <c r="O531" t="str">
        <f t="shared" si="181"/>
        <v>roster.append(Player(8, 19, 8, 0, 'M', ['L', 'R', 'C'], 'BADU Emmanuel'))</v>
      </c>
    </row>
    <row r="532" spans="1:15">
      <c r="A532" t="s">
        <v>519</v>
      </c>
      <c r="B532">
        <v>0.4</v>
      </c>
      <c r="C532">
        <v>0.4</v>
      </c>
      <c r="D532" t="s">
        <v>0</v>
      </c>
      <c r="E532">
        <f t="shared" si="178"/>
        <v>3</v>
      </c>
      <c r="F532" t="str">
        <f t="shared" si="179"/>
        <v>['L', 'R', 'C']</v>
      </c>
      <c r="G532" t="s">
        <v>545</v>
      </c>
      <c r="H532">
        <v>2</v>
      </c>
      <c r="I532" s="2">
        <f t="shared" si="183"/>
        <v>3</v>
      </c>
      <c r="J532" s="2">
        <f t="shared" si="184"/>
        <v>7</v>
      </c>
      <c r="K532" s="2">
        <f t="shared" si="185"/>
        <v>3</v>
      </c>
      <c r="L532" s="2">
        <v>0</v>
      </c>
      <c r="M532" s="2" t="str">
        <f t="shared" si="182"/>
        <v>roster.append(</v>
      </c>
      <c r="N532" s="2" t="str">
        <f t="shared" si="180"/>
        <v>)</v>
      </c>
      <c r="O532" t="str">
        <f t="shared" si="181"/>
        <v>roster.append(Player(3, 7, 3, 0, 'M', ['L', 'R', 'C'], 'JOCIC Bogdan'))</v>
      </c>
    </row>
    <row r="533" spans="1:15">
      <c r="A533" t="s">
        <v>519</v>
      </c>
      <c r="B533">
        <v>0.4</v>
      </c>
      <c r="C533">
        <v>0.4</v>
      </c>
      <c r="D533" t="s">
        <v>0</v>
      </c>
      <c r="E533">
        <f t="shared" si="178"/>
        <v>3</v>
      </c>
      <c r="F533" t="str">
        <f t="shared" si="179"/>
        <v>['L', 'R', 'C']</v>
      </c>
      <c r="G533" t="s">
        <v>425</v>
      </c>
      <c r="H533">
        <v>2</v>
      </c>
      <c r="I533" s="2">
        <f t="shared" si="183"/>
        <v>3</v>
      </c>
      <c r="J533" s="2">
        <f t="shared" si="184"/>
        <v>7</v>
      </c>
      <c r="K533" s="2">
        <f t="shared" si="185"/>
        <v>3</v>
      </c>
      <c r="L533" s="2">
        <v>0</v>
      </c>
      <c r="M533" s="2" t="str">
        <f t="shared" si="182"/>
        <v>roster.append(</v>
      </c>
      <c r="N533" s="2" t="str">
        <f t="shared" si="180"/>
        <v>)</v>
      </c>
      <c r="O533" t="str">
        <f t="shared" si="181"/>
        <v>roster.append(Player(3, 7, 3, 0, 'M', ['L', 'R', 'C'], 'DANZI Andrea'))</v>
      </c>
    </row>
    <row r="534" spans="1:15">
      <c r="A534" t="s">
        <v>519</v>
      </c>
      <c r="B534">
        <v>0.4</v>
      </c>
      <c r="C534">
        <v>0.4</v>
      </c>
      <c r="D534" t="s">
        <v>0</v>
      </c>
      <c r="E534">
        <f t="shared" si="178"/>
        <v>3</v>
      </c>
      <c r="F534" t="str">
        <f t="shared" si="179"/>
        <v>['L', 'R', 'C']</v>
      </c>
      <c r="G534" t="s">
        <v>448</v>
      </c>
      <c r="H534">
        <v>1</v>
      </c>
      <c r="I534" s="2">
        <f t="shared" si="183"/>
        <v>2</v>
      </c>
      <c r="J534" s="2">
        <f t="shared" si="184"/>
        <v>4</v>
      </c>
      <c r="K534" s="2">
        <f t="shared" si="185"/>
        <v>2</v>
      </c>
      <c r="L534" s="2">
        <v>0</v>
      </c>
      <c r="M534" s="2" t="str">
        <f t="shared" si="182"/>
        <v>roster.append(</v>
      </c>
      <c r="N534" s="2" t="str">
        <f t="shared" si="180"/>
        <v>)</v>
      </c>
      <c r="O534" t="str">
        <f t="shared" si="181"/>
        <v>roster.append(Player(2, 4, 2, 0, 'M', ['L', 'R', 'C'], 'LUCAS Martello Nascimento'))</v>
      </c>
    </row>
    <row r="535" spans="1:15">
      <c r="A535" t="s">
        <v>519</v>
      </c>
      <c r="B535">
        <v>0.4</v>
      </c>
      <c r="C535">
        <v>0.4</v>
      </c>
      <c r="D535" t="s">
        <v>520</v>
      </c>
      <c r="E535">
        <f t="shared" si="178"/>
        <v>4</v>
      </c>
      <c r="F535" t="str">
        <f t="shared" si="179"/>
        <v>['L', 'R', 'C']</v>
      </c>
      <c r="G535" t="s">
        <v>552</v>
      </c>
      <c r="H535">
        <v>14</v>
      </c>
      <c r="I535" s="2">
        <f t="shared" ref="I535:I541" si="186">ROUND(H535/51*100,0)</f>
        <v>27</v>
      </c>
      <c r="J535" s="2">
        <f t="shared" ref="J535:J541" si="187">ROUND(I535*B535,0)</f>
        <v>11</v>
      </c>
      <c r="K535" s="2">
        <f t="shared" ref="K535:K541" si="188">ROUND(I535*C535,0)</f>
        <v>11</v>
      </c>
      <c r="L535" s="2">
        <v>0</v>
      </c>
      <c r="M535" s="2" t="str">
        <f t="shared" si="182"/>
        <v>roster.append(</v>
      </c>
      <c r="N535" s="2" t="str">
        <f t="shared" si="180"/>
        <v>)</v>
      </c>
      <c r="O535" t="str">
        <f t="shared" si="181"/>
        <v>roster.append(Player(27, 11, 11, 0, 'A', ['L', 'R', 'C'], 'STEPINSKI Mariusz'))</v>
      </c>
    </row>
    <row r="536" spans="1:15">
      <c r="A536" t="s">
        <v>519</v>
      </c>
      <c r="B536">
        <v>0.4</v>
      </c>
      <c r="C536">
        <v>0.4</v>
      </c>
      <c r="D536" t="s">
        <v>520</v>
      </c>
      <c r="E536">
        <f t="shared" si="178"/>
        <v>4</v>
      </c>
      <c r="F536" t="str">
        <f t="shared" si="179"/>
        <v>['L', 'R', 'C']</v>
      </c>
      <c r="G536" t="s">
        <v>138</v>
      </c>
      <c r="H536">
        <v>13</v>
      </c>
      <c r="I536" s="2">
        <f t="shared" si="186"/>
        <v>25</v>
      </c>
      <c r="J536" s="2">
        <f t="shared" si="187"/>
        <v>10</v>
      </c>
      <c r="K536" s="2">
        <f t="shared" si="188"/>
        <v>10</v>
      </c>
      <c r="L536" s="2">
        <v>0</v>
      </c>
      <c r="M536" s="2" t="str">
        <f t="shared" si="182"/>
        <v>roster.append(</v>
      </c>
      <c r="N536" s="2" t="str">
        <f t="shared" si="180"/>
        <v>)</v>
      </c>
      <c r="O536" t="str">
        <f t="shared" si="181"/>
        <v>roster.append(Player(25, 10, 10, 0, 'A', ['L', 'R', 'C'], 'DI CARMINE Samuel'))</v>
      </c>
    </row>
    <row r="537" spans="1:15">
      <c r="A537" t="s">
        <v>519</v>
      </c>
      <c r="B537">
        <v>0.4</v>
      </c>
      <c r="C537">
        <v>0.4</v>
      </c>
      <c r="D537" t="s">
        <v>520</v>
      </c>
      <c r="E537">
        <f t="shared" si="178"/>
        <v>4</v>
      </c>
      <c r="F537" t="str">
        <f t="shared" si="179"/>
        <v>['L', 'R', 'C']</v>
      </c>
      <c r="G537" t="s">
        <v>174</v>
      </c>
      <c r="H537">
        <v>12</v>
      </c>
      <c r="I537" s="2">
        <f t="shared" si="186"/>
        <v>24</v>
      </c>
      <c r="J537" s="2">
        <f t="shared" si="187"/>
        <v>10</v>
      </c>
      <c r="K537" s="2">
        <f t="shared" si="188"/>
        <v>10</v>
      </c>
      <c r="L537" s="2">
        <v>0</v>
      </c>
      <c r="M537" s="2" t="str">
        <f t="shared" si="182"/>
        <v>roster.append(</v>
      </c>
      <c r="N537" s="2" t="str">
        <f t="shared" si="180"/>
        <v>)</v>
      </c>
      <c r="O537" t="str">
        <f t="shared" si="181"/>
        <v>roster.append(Player(24, 10, 10, 0, 'A', ['L', 'R', 'C'], 'TUTINO Gennaro'))</v>
      </c>
    </row>
    <row r="538" spans="1:15">
      <c r="A538" t="s">
        <v>519</v>
      </c>
      <c r="B538">
        <v>0.4</v>
      </c>
      <c r="C538">
        <v>0.4</v>
      </c>
      <c r="D538" t="s">
        <v>520</v>
      </c>
      <c r="E538">
        <f t="shared" si="178"/>
        <v>4</v>
      </c>
      <c r="F538" t="str">
        <f t="shared" si="179"/>
        <v>['L', 'R', 'C']</v>
      </c>
      <c r="G538" t="s">
        <v>168</v>
      </c>
      <c r="H538">
        <v>12</v>
      </c>
      <c r="I538" s="2">
        <f t="shared" si="186"/>
        <v>24</v>
      </c>
      <c r="J538" s="2">
        <f t="shared" si="187"/>
        <v>10</v>
      </c>
      <c r="K538" s="2">
        <f t="shared" si="188"/>
        <v>10</v>
      </c>
      <c r="L538" s="2">
        <v>0</v>
      </c>
      <c r="M538" s="2" t="str">
        <f t="shared" si="182"/>
        <v>roster.append(</v>
      </c>
      <c r="N538" s="2" t="str">
        <f t="shared" si="180"/>
        <v>)</v>
      </c>
      <c r="O538" t="str">
        <f t="shared" si="181"/>
        <v>roster.append(Player(24, 10, 10, 0, 'A', ['L', 'R', 'C'], 'PAZZINI Giampaolo'))</v>
      </c>
    </row>
    <row r="539" spans="1:15">
      <c r="A539" t="s">
        <v>519</v>
      </c>
      <c r="B539">
        <v>0.4</v>
      </c>
      <c r="C539">
        <v>0.4</v>
      </c>
      <c r="D539" t="s">
        <v>520</v>
      </c>
      <c r="E539">
        <f t="shared" si="178"/>
        <v>4</v>
      </c>
      <c r="F539" t="str">
        <f t="shared" si="179"/>
        <v>['L', 'R', 'C']</v>
      </c>
      <c r="G539" t="s">
        <v>272</v>
      </c>
      <c r="H539">
        <v>7</v>
      </c>
      <c r="I539" s="2">
        <f t="shared" si="186"/>
        <v>14</v>
      </c>
      <c r="J539" s="2">
        <f t="shared" si="187"/>
        <v>6</v>
      </c>
      <c r="K539" s="2">
        <f t="shared" si="188"/>
        <v>6</v>
      </c>
      <c r="L539" s="2">
        <v>0</v>
      </c>
      <c r="M539" s="2" t="str">
        <f t="shared" si="182"/>
        <v>roster.append(</v>
      </c>
      <c r="N539" s="2" t="str">
        <f t="shared" si="180"/>
        <v>)</v>
      </c>
      <c r="O539" t="str">
        <f t="shared" si="181"/>
        <v>roster.append(Player(14, 6, 6, 0, 'A', ['L', 'R', 'C'], 'DI GAUDIO Antonio'))</v>
      </c>
    </row>
    <row r="540" spans="1:15">
      <c r="A540" t="s">
        <v>519</v>
      </c>
      <c r="B540">
        <v>0.4</v>
      </c>
      <c r="C540">
        <v>0.4</v>
      </c>
      <c r="D540" t="s">
        <v>520</v>
      </c>
      <c r="E540">
        <f t="shared" si="178"/>
        <v>4</v>
      </c>
      <c r="F540" t="str">
        <f t="shared" si="179"/>
        <v>['L', 'R', 'C']</v>
      </c>
      <c r="G540" t="s">
        <v>544</v>
      </c>
      <c r="H540">
        <v>2</v>
      </c>
      <c r="I540" s="2">
        <f t="shared" si="186"/>
        <v>4</v>
      </c>
      <c r="J540" s="2">
        <f t="shared" si="187"/>
        <v>2</v>
      </c>
      <c r="K540" s="2">
        <f t="shared" si="188"/>
        <v>2</v>
      </c>
      <c r="L540" s="2">
        <v>0</v>
      </c>
      <c r="M540" s="2" t="str">
        <f t="shared" si="182"/>
        <v>roster.append(</v>
      </c>
      <c r="N540" s="2" t="str">
        <f t="shared" si="180"/>
        <v>)</v>
      </c>
      <c r="O540" t="str">
        <f t="shared" si="181"/>
        <v>roster.append(Player(4, 2, 2, 0, 'A', ['L', 'R', 'C'], 'SALCEDO Eddie'))</v>
      </c>
    </row>
    <row r="541" spans="1:15">
      <c r="A541" t="s">
        <v>519</v>
      </c>
      <c r="B541">
        <v>0.4</v>
      </c>
      <c r="C541">
        <v>0.4</v>
      </c>
      <c r="D541" t="s">
        <v>520</v>
      </c>
      <c r="E541">
        <f t="shared" si="178"/>
        <v>4</v>
      </c>
      <c r="F541" t="str">
        <f t="shared" si="179"/>
        <v>['L', 'R', 'C']</v>
      </c>
      <c r="G541" t="s">
        <v>433</v>
      </c>
      <c r="H541">
        <v>2</v>
      </c>
      <c r="I541" s="2">
        <f t="shared" si="186"/>
        <v>4</v>
      </c>
      <c r="J541" s="2">
        <f t="shared" si="187"/>
        <v>2</v>
      </c>
      <c r="K541" s="2">
        <f t="shared" si="188"/>
        <v>2</v>
      </c>
      <c r="L541" s="2">
        <v>0</v>
      </c>
      <c r="M541" s="2" t="str">
        <f t="shared" si="182"/>
        <v>roster.append(</v>
      </c>
      <c r="N541" s="2" t="str">
        <f t="shared" si="180"/>
        <v>)</v>
      </c>
      <c r="O541" t="str">
        <f t="shared" si="181"/>
        <v>roster.append(Player(4, 2, 2, 0, 'A', ['L', 'R', 'C'], 'TUPTA Lubomir'))</v>
      </c>
    </row>
  </sheetData>
  <autoFilter ref="A1:O541">
    <filterColumn colId="1"/>
    <filterColumn colId="2"/>
    <filterColumn colId="4"/>
    <filterColumn colId="12"/>
    <filterColumn colId="13"/>
    <sortState ref="A2:N541">
      <sortCondition ref="A2:A541"/>
      <sortCondition ref="D2:D541"/>
      <sortCondition descending="1" ref="H2:H541"/>
    </sortState>
  </autoFilter>
  <sortState ref="D2:I541">
    <sortCondition descending="1" ref="D2:D541"/>
    <sortCondition descending="1" ref="H2:H5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9"/>
  <sheetViews>
    <sheetView tabSelected="1" topLeftCell="A639" workbookViewId="0">
      <selection sqref="A1:B659"/>
    </sheetView>
  </sheetViews>
  <sheetFormatPr defaultRowHeight="15"/>
  <sheetData>
    <row r="1" spans="1:2">
      <c r="A1" t="s">
        <v>569</v>
      </c>
    </row>
    <row r="2" spans="1:2">
      <c r="B2" t="s">
        <v>570</v>
      </c>
    </row>
    <row r="3" spans="1:2">
      <c r="B3" t="s">
        <v>571</v>
      </c>
    </row>
    <row r="4" spans="1:2">
      <c r="B4" t="s">
        <v>592</v>
      </c>
    </row>
    <row r="5" spans="1:2">
      <c r="B5" t="str">
        <f>DB!O2</f>
        <v>roster = [Player(0, 27, 40, 67, 'GK', '', 'GOLLINI Pierluigi')]</v>
      </c>
    </row>
    <row r="6" spans="1:2">
      <c r="B6" t="str">
        <f>DB!O3</f>
        <v>roster.append(Player(0, 2, 3, 5, 'GK', '', 'ROSSI Francesco'))</v>
      </c>
    </row>
    <row r="7" spans="1:2">
      <c r="B7" t="str">
        <f>DB!O4</f>
        <v>roster.append(Player(0, 2, 3, 5, 'GK', '', 'SPORTIELLO Marco'))</v>
      </c>
    </row>
    <row r="8" spans="1:2">
      <c r="B8" t="str">
        <f>DB!O5</f>
        <v>roster.append(Player(26, 38, 64, 0, 'D', ['L', 'R', 'C'], 'HATEBOER Hans'))</v>
      </c>
    </row>
    <row r="9" spans="1:2">
      <c r="B9" t="str">
        <f>DB!O6</f>
        <v>roster.append(Player(23, 34, 57, 0, 'D', ['L', 'R', 'C'], 'CASTAGNE Timothy'))</v>
      </c>
    </row>
    <row r="10" spans="1:2">
      <c r="B10" t="str">
        <f>DB!O7</f>
        <v>roster.append(Player(22, 32, 54, 0, 'D', ['L', 'R', 'C'], 'GOSENS Robin'))</v>
      </c>
    </row>
    <row r="11" spans="1:2">
      <c r="B11" t="str">
        <f>DB!O8</f>
        <v>roster.append(Player(16, 23, 39, 0, 'D', ['L', 'R', 'C'], 'PALOMINO José Luis'))</v>
      </c>
    </row>
    <row r="12" spans="1:2">
      <c r="B12" t="str">
        <f>DB!O9</f>
        <v>roster.append(Player(14, 22, 36, 0, 'D', ['L', 'R', 'C'], 'KJAER Simon'))</v>
      </c>
    </row>
    <row r="13" spans="1:2">
      <c r="B13" t="str">
        <f>DB!O10</f>
        <v>roster.append(Player(14, 22, 36, 0, 'D', ['L', 'R', 'C'], 'TOLOI Rafael'))</v>
      </c>
    </row>
    <row r="14" spans="1:2">
      <c r="B14" t="str">
        <f>DB!O11</f>
        <v>roster.append(Player(13, 19, 32, 0, 'D', ['L', 'R', 'C'], 'MASIELLO Andrea'))</v>
      </c>
    </row>
    <row r="15" spans="1:2">
      <c r="B15" t="str">
        <f>DB!O12</f>
        <v>roster.append(Player(10, 15, 25, 0, 'D', ['L', 'R', 'C'], 'DJIMSITI Berat'))</v>
      </c>
    </row>
    <row r="16" spans="1:2">
      <c r="B16" t="str">
        <f>DB!O13</f>
        <v>roster.append(Player(10, 15, 25, 0, 'D', ['L', 'R', 'C'], 'ARANA Guilherme'))</v>
      </c>
    </row>
    <row r="17" spans="1:2">
      <c r="B17" t="str">
        <f>DB!O14</f>
        <v>roster.append(Player(4, 7, 11, 0, 'D', ['L', 'R', 'C'], 'IBANEZ -'))</v>
      </c>
    </row>
    <row r="18" spans="1:2">
      <c r="B18" t="str">
        <f>DB!O15</f>
        <v>roster.append(Player(58, 96, 38, 0, 'M', ['L', 'R', 'C'], 'GOMEZ Alejandro'))</v>
      </c>
    </row>
    <row r="19" spans="1:2">
      <c r="B19" t="str">
        <f>DB!O16</f>
        <v>roster.append(Player(38, 63, 25, 0, 'M', ['L', 'R', 'C'], 'FREULER Remo'))</v>
      </c>
    </row>
    <row r="20" spans="1:2">
      <c r="B20" t="str">
        <f>DB!O17</f>
        <v>roster.append(Player(38, 63, 25, 0, 'M', ['L', 'R', 'C'], 'PASALIC Mario'))</v>
      </c>
    </row>
    <row r="21" spans="1:2">
      <c r="B21" t="str">
        <f>DB!O18</f>
        <v>roster.append(Player(35, 59, 24, 0, 'M', ['L', 'R', 'C'], 'DE ROON Marten'))</v>
      </c>
    </row>
    <row r="22" spans="1:2">
      <c r="B22" t="str">
        <f>DB!O19</f>
        <v>roster.append(Player(26, 44, 18, 0, 'M', ['L', 'R', 'C'], 'MALINOVSKIY Ruslan'))</v>
      </c>
    </row>
    <row r="23" spans="1:2">
      <c r="B23" t="str">
        <f>DB!O20</f>
        <v>roster.append(Player(73, 44, 29, 0, 'A', ['L', 'R', 'C'], 'ZAPATA Duvan'))</v>
      </c>
    </row>
    <row r="24" spans="1:2">
      <c r="B24" t="str">
        <f>DB!O21</f>
        <v>roster.append(Player(63, 38, 25, 0, 'A', ['L', 'R', 'C'], 'ILICIC Josip'))</v>
      </c>
    </row>
    <row r="25" spans="1:2">
      <c r="B25" t="str">
        <f>DB!O22</f>
        <v>roster.append(Player(41, 25, 16, 0, 'A', ['L', 'R', 'C'], 'MURIEL Luis'))</v>
      </c>
    </row>
    <row r="26" spans="1:2">
      <c r="B26" t="str">
        <f>DB!O23</f>
        <v>roster.append(Player(20, 12, 8, 0, 'A', ['L', 'R', 'C'], 'BARROW Musa'))</v>
      </c>
    </row>
    <row r="27" spans="1:2">
      <c r="B27" t="str">
        <f>DB!O24</f>
        <v>roster.append(Player(6, 4, 2, 0, 'A', ['L', 'R', 'C'], 'PICCOLI Roberto'))</v>
      </c>
    </row>
    <row r="28" spans="1:2">
      <c r="B28" t="s">
        <v>593</v>
      </c>
    </row>
    <row r="30" spans="1:2">
      <c r="A30" t="s">
        <v>573</v>
      </c>
    </row>
    <row r="31" spans="1:2">
      <c r="B31" t="s">
        <v>594</v>
      </c>
    </row>
    <row r="32" spans="1:2">
      <c r="B32" t="s">
        <v>595</v>
      </c>
    </row>
    <row r="33" spans="2:2">
      <c r="B33" t="s">
        <v>596</v>
      </c>
    </row>
    <row r="34" spans="2:2">
      <c r="B34" t="str">
        <f>DB!O25</f>
        <v>roster = [Player(0, 27, 27, 67, 'GK', '', 'SKORUPSKI Lukasz')]</v>
      </c>
    </row>
    <row r="35" spans="2:2">
      <c r="B35" t="str">
        <f>DB!O26</f>
        <v>roster.append(Player(0, 2, 2, 5, 'GK', '', 'DA COSTA Angelo'))</v>
      </c>
    </row>
    <row r="36" spans="2:2">
      <c r="B36" t="str">
        <f>DB!O27</f>
        <v>roster.append(Player(0, 2, 2, 5, 'GK', '', 'SARR Mouhamadou'))</v>
      </c>
    </row>
    <row r="37" spans="2:2">
      <c r="B37" t="str">
        <f>DB!O28</f>
        <v>roster.append(Player(14, 14, 36, 0, 'D', ['L', 'R', 'C'], 'DANILO Larangeira'))</v>
      </c>
    </row>
    <row r="38" spans="2:2">
      <c r="B38" t="str">
        <f>DB!O29</f>
        <v>roster.append(Player(10, 10, 25, 0, 'D', ['L', 'R', 'C'], 'TOMIYASU Takehiro'))</v>
      </c>
    </row>
    <row r="39" spans="2:2">
      <c r="B39" t="str">
        <f>DB!O30</f>
        <v>roster.append(Player(10, 10, 25, 0, 'D', ['L', 'R', 'C'], 'DENSWIL Stefano'))</v>
      </c>
    </row>
    <row r="40" spans="2:2">
      <c r="B40" t="str">
        <f>DB!O31</f>
        <v>roster.append(Player(10, 10, 25, 0, 'D', ['L', 'R', 'C'], 'MBAYE Ibrahima'))</v>
      </c>
    </row>
    <row r="41" spans="2:2">
      <c r="B41" t="str">
        <f>DB!O32</f>
        <v>roster.append(Player(8, 8, 21, 0, 'D', ['L', 'R', 'C'], 'DIJKS Mitchell'))</v>
      </c>
    </row>
    <row r="42" spans="2:2">
      <c r="B42" t="str">
        <f>DB!O33</f>
        <v>roster.append(Player(6, 6, 14, 0, 'D', ['L', 'R', 'C'], 'BANI Mattia'))</v>
      </c>
    </row>
    <row r="43" spans="2:2">
      <c r="B43" t="str">
        <f>DB!O34</f>
        <v>roster.append(Player(4, 4, 11, 0, 'D', ['L', 'R', 'C'], 'PAZ Nehuén'))</v>
      </c>
    </row>
    <row r="44" spans="2:2">
      <c r="B44" t="str">
        <f>DB!O35</f>
        <v>roster.append(Player(2, 2, 4, 0, 'D', ['L', 'R', 'C'], 'CORBO Gabriele'))</v>
      </c>
    </row>
    <row r="45" spans="2:2">
      <c r="B45" t="str">
        <f>DB!O36</f>
        <v>roster.append(Player(22, 56, 22, 0, 'M', ['L', 'R', 'C'], 'SORIANO Roberto'))</v>
      </c>
    </row>
    <row r="46" spans="2:2">
      <c r="B46" t="str">
        <f>DB!O37</f>
        <v>roster.append(Player(16, 41, 16, 0, 'M', ['L', 'R', 'C'], 'POLI Andrea'))</v>
      </c>
    </row>
    <row r="47" spans="2:2">
      <c r="B47" t="str">
        <f>DB!O38</f>
        <v>roster.append(Player(13, 33, 13, 0, 'M', ['L', 'R', 'C'], 'DZEMAILI Blerim'))</v>
      </c>
    </row>
    <row r="48" spans="2:2">
      <c r="B48" t="str">
        <f>DB!O39</f>
        <v>roster.append(Player(12, 30, 12, 0, 'M', ['L', 'R', 'C'], 'SCHOUTEN Jerdy'))</v>
      </c>
    </row>
    <row r="49" spans="1:2">
      <c r="B49" t="str">
        <f>DB!O40</f>
        <v>roster.append(Player(9, 22, 9, 0, 'M', ['L', 'R', 'C'], 'MEDEL Gary'))</v>
      </c>
    </row>
    <row r="50" spans="1:2">
      <c r="B50" t="str">
        <f>DB!O41</f>
        <v>roster.append(Player(8, 19, 8, 0, 'M', ['L', 'R', 'C'], 'SVANBERG Mattias'))</v>
      </c>
    </row>
    <row r="51" spans="1:2">
      <c r="B51" t="str">
        <f>DB!O42</f>
        <v>roster.append(Player(6, 15, 6, 0, 'M', ['L', 'R', 'C'], 'KREJCI Ladislav'))</v>
      </c>
    </row>
    <row r="52" spans="1:2">
      <c r="B52" t="str">
        <f>DB!O43</f>
        <v>roster.append(Player(43, 17, 17, 0, 'A', ['L', 'R', 'C'], 'ORSOLINI Riccardo'))</v>
      </c>
    </row>
    <row r="53" spans="1:2">
      <c r="B53" t="str">
        <f>DB!O44</f>
        <v>roster.append(Player(33, 13, 13, 0, 'A', ['L', 'R', 'C'], 'SANSONE Nicola'))</v>
      </c>
    </row>
    <row r="54" spans="1:2">
      <c r="B54" t="str">
        <f>DB!O45</f>
        <v>roster.append(Player(31, 12, 12, 0, 'A', ['L', 'R', 'C'], 'PALACIO Rodrigo'))</v>
      </c>
    </row>
    <row r="55" spans="1:2">
      <c r="B55" t="str">
        <f>DB!O46</f>
        <v>roster.append(Player(29, 12, 12, 0, 'A', ['L', 'R', 'C'], 'SANTANDER Federico'))</v>
      </c>
    </row>
    <row r="56" spans="1:2">
      <c r="B56" t="str">
        <f>DB!O47</f>
        <v>roster.append(Player(25, 10, 10, 0, 'A', ['L', 'R', 'C'], 'DESTRO Mattia'))</v>
      </c>
    </row>
    <row r="57" spans="1:2">
      <c r="B57" t="str">
        <f>DB!O48</f>
        <v>roster.append(Player(22, 9, 9, 0, 'A', ['L', 'R', 'C'], 'SKOV OLSEN Andreas'))</v>
      </c>
    </row>
    <row r="58" spans="1:2">
      <c r="B58" t="str">
        <f>DB!O49</f>
        <v>roster.append(Player(2, 1, 1, 0, 'A', ['L', 'R', 'C'], 'JUWARA Musa'))</v>
      </c>
    </row>
    <row r="59" spans="1:2">
      <c r="B59" t="s">
        <v>593</v>
      </c>
    </row>
    <row r="61" spans="1:2">
      <c r="A61" t="s">
        <v>574</v>
      </c>
    </row>
    <row r="62" spans="1:2">
      <c r="B62" t="s">
        <v>597</v>
      </c>
    </row>
    <row r="63" spans="1:2">
      <c r="B63" t="s">
        <v>595</v>
      </c>
    </row>
    <row r="64" spans="1:2">
      <c r="B64" t="s">
        <v>572</v>
      </c>
    </row>
    <row r="65" spans="2:2">
      <c r="B65" t="str">
        <f>DB!O50</f>
        <v>roster = [Player(0, 23, 23, 57, 'GK', '', 'JORONEN Jesse')]</v>
      </c>
    </row>
    <row r="66" spans="2:2">
      <c r="B66" t="str">
        <f>DB!O51</f>
        <v>roster.append(Player(0, 2, 2, 5, 'GK', '', 'ALFONSO Enrico'))</v>
      </c>
    </row>
    <row r="67" spans="2:2">
      <c r="B67" t="str">
        <f>DB!O52</f>
        <v>roster.append(Player(0, 2, 2, 5, 'GK', '', 'ANDRENACCI Lorenzo'))</v>
      </c>
    </row>
    <row r="68" spans="2:2">
      <c r="B68" t="str">
        <f>DB!O53</f>
        <v>roster.append(Player(12, 12, 29, 0, 'D', ['L', 'R', 'C'], 'MARTELLA Bruno'))</v>
      </c>
    </row>
    <row r="69" spans="2:2">
      <c r="B69" t="str">
        <f>DB!O54</f>
        <v>roster.append(Player(10, 10, 25, 0, 'D', ['L', 'R', 'C'], 'MAGNANI Giangiacomo'))</v>
      </c>
    </row>
    <row r="70" spans="2:2">
      <c r="B70" t="str">
        <f>DB!O55</f>
        <v>roster.append(Player(8, 8, 21, 0, 'D', ['L', 'R', 'C'], 'SABELLI Stefano'))</v>
      </c>
    </row>
    <row r="71" spans="2:2">
      <c r="B71" t="str">
        <f>DB!O56</f>
        <v>roster.append(Player(7, 7, 18, 0, 'D', ['L', 'R', 'C'], 'CISTANA Andrea'))</v>
      </c>
    </row>
    <row r="72" spans="2:2">
      <c r="B72" t="str">
        <f>DB!O57</f>
        <v>roster.append(Player(7, 7, 18, 0, 'D', ['L', 'R', 'C'], 'CHANCELLOR Jhon'))</v>
      </c>
    </row>
    <row r="73" spans="2:2">
      <c r="B73" t="str">
        <f>DB!O58</f>
        <v>roster.append(Player(7, 7, 18, 0, 'D', ['L', 'R', 'C'], 'GASTALDELLO Daniele'))</v>
      </c>
    </row>
    <row r="74" spans="2:2">
      <c r="B74" t="str">
        <f>DB!O59</f>
        <v>roster.append(Player(6, 6, 14, 0, 'D', ['L', 'R', 'C'], 'MATEJU Ales'))</v>
      </c>
    </row>
    <row r="75" spans="2:2">
      <c r="B75" t="str">
        <f>DB!O60</f>
        <v>roster.append(Player(4, 4, 11, 0, 'D', ['L', 'R', 'C'], 'CURCIO Felipe'))</v>
      </c>
    </row>
    <row r="76" spans="2:2">
      <c r="B76" t="str">
        <f>DB!O61</f>
        <v>roster.append(Player(2, 2, 4, 0, 'D', ['L', 'R', 'C'], 'MANGRAVITI Massimiliano'))</v>
      </c>
    </row>
    <row r="77" spans="2:2">
      <c r="B77" t="str">
        <f>DB!O62</f>
        <v>roster.append(Player(2, 2, 4, 0, 'D', ['L', 'R', 'C'], 'SEMPRINI Alessandro'))</v>
      </c>
    </row>
    <row r="78" spans="2:2">
      <c r="B78" t="str">
        <f>DB!O63</f>
        <v>roster.append(Player(18, 44, 18, 0, 'M', ['L', 'R', 'C'], 'BISOLI Dimitri'))</v>
      </c>
    </row>
    <row r="79" spans="2:2">
      <c r="B79" t="str">
        <f>DB!O64</f>
        <v>roster.append(Player(16, 41, 16, 0, 'M', ['L', 'R', 'C'], 'ROMULO Orestes'))</v>
      </c>
    </row>
    <row r="80" spans="2:2">
      <c r="B80" t="str">
        <f>DB!O65</f>
        <v>roster.append(Player(16, 41, 16, 0, 'M', ['L', 'R', 'C'], 'TONALI Sandro'))</v>
      </c>
    </row>
    <row r="81" spans="1:2">
      <c r="B81" t="str">
        <f>DB!O66</f>
        <v>roster.append(Player(15, 37, 15, 0, 'M', ['L', 'R', 'C'], 'ZMRHAL Jaromir'))</v>
      </c>
    </row>
    <row r="82" spans="1:2">
      <c r="B82" t="str">
        <f>DB!O67</f>
        <v>roster.append(Player(13, 33, 13, 0, 'M', ['L', 'R', 'C'], 'SPALEK Nikolas'))</v>
      </c>
    </row>
    <row r="83" spans="1:2">
      <c r="B83" t="str">
        <f>DB!O68</f>
        <v>roster.append(Player(10, 26, 10, 0, 'M', ['L', 'R', 'C'], 'NDOJ Emanuele'))</v>
      </c>
    </row>
    <row r="84" spans="1:2">
      <c r="B84" t="str">
        <f>DB!O69</f>
        <v>roster.append(Player(9, 22, 9, 0, 'M', ['L', 'R', 'C'], 'DESSENA Daniele'))</v>
      </c>
    </row>
    <row r="85" spans="1:2">
      <c r="B85" t="str">
        <f>DB!O70</f>
        <v>roster.append(Player(8, 19, 8, 0, 'M', ['L', 'R', 'C'], 'TREMOLADA Luca'))</v>
      </c>
    </row>
    <row r="86" spans="1:2">
      <c r="B86" t="str">
        <f>DB!O71</f>
        <v>roster.append(Player(2, 4, 2, 0, 'M', ['L', 'R', 'C'], 'VIVIANI Mattia'))</v>
      </c>
    </row>
    <row r="87" spans="1:2">
      <c r="B87" t="str">
        <f>DB!O72</f>
        <v>roster.append(Player(49, 20, 20, 0, 'A', ['L', 'R', 'C'], 'BALOTELLI Mario'))</v>
      </c>
    </row>
    <row r="88" spans="1:2">
      <c r="B88" t="str">
        <f>DB!O73</f>
        <v>roster.append(Player(39, 16, 16, 0, 'A', ['L', 'R', 'C'], 'DONNARUMMA Alfredo'))</v>
      </c>
    </row>
    <row r="89" spans="1:2">
      <c r="B89" t="str">
        <f>DB!O74</f>
        <v>roster.append(Player(25, 10, 10, 0, 'A', ['L', 'R', 'C'], 'AYE Florian'))</v>
      </c>
    </row>
    <row r="90" spans="1:2">
      <c r="B90" t="str">
        <f>DB!O75</f>
        <v>roster.append(Player(24, 10, 10, 0, 'A', ['L', 'R', 'C'], 'TORREGROSSA Ernesto'))</v>
      </c>
    </row>
    <row r="91" spans="1:2">
      <c r="B91" t="str">
        <f>DB!O76</f>
        <v>roster.append(Player(18, 7, 7, 0, 'A', ['L', 'R', 'C'], 'MATRI Alessandro'))</v>
      </c>
    </row>
    <row r="92" spans="1:2">
      <c r="B92" t="str">
        <f>DB!O77</f>
        <v>roster.append(Player(14, 6, 6, 0, 'A', ['L', 'R', 'C'], 'MOROSINI Leonardo'))</v>
      </c>
    </row>
    <row r="93" spans="1:2">
      <c r="B93" t="s">
        <v>593</v>
      </c>
    </row>
    <row r="95" spans="1:2">
      <c r="A95" t="s">
        <v>575</v>
      </c>
    </row>
    <row r="96" spans="1:2">
      <c r="B96" t="s">
        <v>598</v>
      </c>
    </row>
    <row r="97" spans="2:2">
      <c r="B97" t="s">
        <v>595</v>
      </c>
    </row>
    <row r="98" spans="2:2">
      <c r="B98" t="s">
        <v>596</v>
      </c>
    </row>
    <row r="99" spans="2:2">
      <c r="B99" t="str">
        <f>DB!O78</f>
        <v>roster = [Player(0, 27, 34, 67, 'GK', '', 'CRAGNO Alessio')]</v>
      </c>
    </row>
    <row r="100" spans="2:2">
      <c r="B100" t="str">
        <f>DB!O79</f>
        <v>roster.append(Player(0, 4, 5, 10, 'GK', '', 'RAFAEL De Andrade Bittencourt'))</v>
      </c>
    </row>
    <row r="101" spans="2:2">
      <c r="B101" t="str">
        <f>DB!O80</f>
        <v>roster.append(Player(0, 4, 5, 10, 'GK', '', 'OLSEN Robin'))</v>
      </c>
    </row>
    <row r="102" spans="2:2">
      <c r="B102" t="str">
        <f>DB!O81</f>
        <v>roster.append(Player(0, 2, 3, 5, 'GK', '', 'ARESTI Simone'))</v>
      </c>
    </row>
    <row r="103" spans="2:2">
      <c r="B103" t="str">
        <f>DB!O82</f>
        <v>roster.append(Player(12, 15, 29, 0, 'D', ['L', 'R', 'C'], 'PELLEGRINI Luca'))</v>
      </c>
    </row>
    <row r="104" spans="2:2">
      <c r="B104" t="str">
        <f>DB!O83</f>
        <v>roster.append(Player(12, 15, 29, 0, 'D', ['L', 'R', 'C'], 'CEPPITELLI Luca'))</v>
      </c>
    </row>
    <row r="105" spans="2:2">
      <c r="B105" t="str">
        <f>DB!O84</f>
        <v>roster.append(Player(10, 13, 25, 0, 'D', ['L', 'R', 'C'], 'CACCIATORE Fabrizio'))</v>
      </c>
    </row>
    <row r="106" spans="2:2">
      <c r="B106" t="str">
        <f>DB!O85</f>
        <v>roster.append(Player(8, 11, 21, 0, 'D', ['L', 'R', 'C'], 'KLAVAN Ragnar'))</v>
      </c>
    </row>
    <row r="107" spans="2:2">
      <c r="B107" t="str">
        <f>DB!O86</f>
        <v>roster.append(Player(8, 11, 21, 0, 'D', ['L', 'R', 'C'], 'PISACANE Fabio'))</v>
      </c>
    </row>
    <row r="108" spans="2:2">
      <c r="B108" t="str">
        <f>DB!O87</f>
        <v>roster.append(Player(6, 7, 14, 0, 'D', ['L', 'R', 'C'], 'MATTIELLO Federico'))</v>
      </c>
    </row>
    <row r="109" spans="2:2">
      <c r="B109" t="str">
        <f>DB!O88</f>
        <v>roster.append(Player(6, 7, 14, 0, 'D', ['L', 'R', 'C'], 'LYKOGIANNIS Charalampos'))</v>
      </c>
    </row>
    <row r="110" spans="2:2">
      <c r="B110" t="str">
        <f>DB!O89</f>
        <v>roster.append(Player(3, 4, 7, 0, 'D', ['L', 'R', 'C'], 'WALUKIEWICZ Sebastian'))</v>
      </c>
    </row>
    <row r="111" spans="2:2">
      <c r="B111" t="str">
        <f>DB!O90</f>
        <v>roster.append(Player(2, 2, 4, 0, 'D', ['L', 'R', 'C'], 'PINNA Simone'))</v>
      </c>
    </row>
    <row r="112" spans="2:2">
      <c r="B112" t="str">
        <f>DB!O91</f>
        <v>roster.append(Player(39, 78, 31, 0, 'M', ['L', 'R', 'C'], 'NAINGGOLAN Radja'))</v>
      </c>
    </row>
    <row r="113" spans="2:2">
      <c r="B113" t="str">
        <f>DB!O92</f>
        <v>roster.append(Player(26, 52, 21, 0, 'M', ['L', 'R', 'C'], 'CASTRO Lucas'))</v>
      </c>
    </row>
    <row r="114" spans="2:2">
      <c r="B114" t="str">
        <f>DB!O93</f>
        <v>roster.append(Player(24, 48, 19, 0, 'M', ['L', 'R', 'C'], 'NANDEZ Nahitan'))</v>
      </c>
    </row>
    <row r="115" spans="2:2">
      <c r="B115" t="str">
        <f>DB!O94</f>
        <v>roster.append(Player(21, 41, 16, 0, 'M', ['L', 'R', 'C'], 'BIRSA Valter'))</v>
      </c>
    </row>
    <row r="116" spans="2:2">
      <c r="B116" t="str">
        <f>DB!O95</f>
        <v>roster.append(Player(19, 37, 15, 0, 'M', ['L', 'R', 'C'], 'IONITA Artur'))</v>
      </c>
    </row>
    <row r="117" spans="2:2">
      <c r="B117" t="str">
        <f>DB!O96</f>
        <v>roster.append(Player(17, 33, 13, 0, 'M', ['L', 'R', 'C'], 'ROG Marko'))</v>
      </c>
    </row>
    <row r="118" spans="2:2">
      <c r="B118" t="str">
        <f>DB!O97</f>
        <v>roster.append(Player(15, 30, 12, 0, 'M', ['L', 'R', 'C'], 'CIGARINI Luca'))</v>
      </c>
    </row>
    <row r="119" spans="2:2">
      <c r="B119" t="str">
        <f>DB!O98</f>
        <v>roster.append(Player(10, 19, 8, 0, 'M', ['L', 'R', 'C'], 'OLIVA Christian'))</v>
      </c>
    </row>
    <row r="120" spans="2:2">
      <c r="B120" t="str">
        <f>DB!O99</f>
        <v>roster.append(Player(10, 19, 8, 0, 'M', ['L', 'R', 'C'], 'FARAGÒ Paolo'))</v>
      </c>
    </row>
    <row r="121" spans="2:2">
      <c r="B121" t="str">
        <f>DB!O100</f>
        <v>roster.append(Player(8, 15, 6, 0, 'M', ['L', 'R', 'C'], 'DEIOLA Alessandro'))</v>
      </c>
    </row>
    <row r="122" spans="2:2">
      <c r="B122" t="str">
        <f>DB!O101</f>
        <v>roster.append(Player(49, 25, 20, 0, 'A', ['L', 'R', 'C'], 'PAVOLETTI Leonardo'))</v>
      </c>
    </row>
    <row r="123" spans="2:2">
      <c r="B123" t="str">
        <f>DB!O102</f>
        <v>roster.append(Player(37, 19, 15, 0, 'A', ['L', 'R', 'C'], 'JOAO PEDRO Geraldino Galvao'))</v>
      </c>
    </row>
    <row r="124" spans="2:2">
      <c r="B124" t="str">
        <f>DB!O103</f>
        <v>roster.append(Player(35, 18, 14, 0, 'A', ['L', 'R', 'C'], 'SIMEONE Giovanni'))</v>
      </c>
    </row>
    <row r="125" spans="2:2">
      <c r="B125" t="str">
        <f>DB!O104</f>
        <v>roster.append(Player(16, 8, 6, 0, 'A', ['L', 'R', 'C'], 'CERRI Alberto'))</v>
      </c>
    </row>
    <row r="126" spans="2:2">
      <c r="B126" t="str">
        <f>DB!O105</f>
        <v>roster.append(Player(6, 3, 2, 0, 'A', ['L', 'R', 'C'], 'RAGATZU Daniele'))</v>
      </c>
    </row>
    <row r="127" spans="2:2">
      <c r="B127" t="s">
        <v>593</v>
      </c>
    </row>
    <row r="129" spans="1:2">
      <c r="A129" t="s">
        <v>576</v>
      </c>
    </row>
    <row r="130" spans="1:2">
      <c r="B130" t="s">
        <v>599</v>
      </c>
    </row>
    <row r="131" spans="1:2">
      <c r="B131" t="s">
        <v>595</v>
      </c>
    </row>
    <row r="132" spans="1:2">
      <c r="B132" t="s">
        <v>596</v>
      </c>
    </row>
    <row r="133" spans="1:2">
      <c r="B133" t="str">
        <f>DB!O106</f>
        <v>roster = [Player(0, 23, 29, 57, 'GK', '', 'DRAGOWSKI Bartlomiej')]</v>
      </c>
    </row>
    <row r="134" spans="1:2">
      <c r="B134" t="str">
        <f>DB!O107</f>
        <v>roster.append(Player(0, 2, 3, 5, 'GK', '', 'TERRACCIANO Pietro'))</v>
      </c>
    </row>
    <row r="135" spans="1:2">
      <c r="B135" t="str">
        <f>DB!O108</f>
        <v>roster.append(Player(20, 25, 50, 0, 'D', ['L', 'R', 'C'], 'MILENKOVIC Nikola'))</v>
      </c>
    </row>
    <row r="136" spans="1:2">
      <c r="B136" t="str">
        <f>DB!O109</f>
        <v>roster.append(Player(18, 23, 46, 0, 'D', ['L', 'R', 'C'], 'PEZZELLA German'))</v>
      </c>
    </row>
    <row r="137" spans="1:2">
      <c r="B137" t="str">
        <f>DB!O110</f>
        <v>roster.append(Player(14, 18, 36, 0, 'D', ['L', 'R', 'C'], 'LIROLA Pol'))</v>
      </c>
    </row>
    <row r="138" spans="1:2">
      <c r="B138" t="str">
        <f>DB!O111</f>
        <v>roster.append(Player(12, 15, 29, 0, 'D', ['L', 'R', 'C'], 'CACERES Martín'))</v>
      </c>
    </row>
    <row r="139" spans="1:2">
      <c r="B139" t="str">
        <f>DB!O112</f>
        <v>roster.append(Player(10, 13, 25, 0, 'D', ['L', 'R', 'C'], 'DALBERT Henrique'))</v>
      </c>
    </row>
    <row r="140" spans="1:2">
      <c r="B140" t="str">
        <f>DB!O113</f>
        <v>roster.append(Player(8, 11, 21, 0, 'D', ['L', 'R', 'C'], 'VENUTI Lorenzo'))</v>
      </c>
    </row>
    <row r="141" spans="1:2">
      <c r="B141" t="str">
        <f>DB!O114</f>
        <v>roster.append(Player(7, 9, 18, 0, 'D', ['L', 'R', 'C'], 'CECCHERINI Federico'))</v>
      </c>
    </row>
    <row r="142" spans="1:2">
      <c r="B142" t="str">
        <f>DB!O115</f>
        <v>roster.append(Player(6, 7, 14, 0, 'D', ['L', 'R', 'C'], 'RASMUSSEN Jacob'))</v>
      </c>
    </row>
    <row r="143" spans="1:2">
      <c r="B143" t="str">
        <f>DB!O116</f>
        <v>roster.append(Player(4, 6, 11, 0, 'D', ['L', 'R', 'C'], 'TERZIC Aleksa'))</v>
      </c>
    </row>
    <row r="144" spans="1:2">
      <c r="B144" t="str">
        <f>DB!O117</f>
        <v>roster.append(Player(3, 4, 7, 0, 'D', ['L', 'R', 'C'], 'RANIERI Luca'))</v>
      </c>
    </row>
    <row r="145" spans="2:2">
      <c r="B145" t="str">
        <f>DB!O118</f>
        <v>roster.append(Player(45, 89, 36, 0, 'M', ['L', 'R', 'C'], 'CHIESA Federico'))</v>
      </c>
    </row>
    <row r="146" spans="2:2">
      <c r="B146" t="str">
        <f>DB!O119</f>
        <v>roster.append(Player(41, 81, 32, 0, 'M', ['L', 'R', 'C'], 'RIBERY Franck'))</v>
      </c>
    </row>
    <row r="147" spans="2:2">
      <c r="B147" t="str">
        <f>DB!O120</f>
        <v>roster.append(Player(39, 78, 31, 0, 'M', ['L', 'R', 'C'], 'PULGAR Erick'))</v>
      </c>
    </row>
    <row r="148" spans="2:2">
      <c r="B148" t="str">
        <f>DB!O121</f>
        <v>roster.append(Player(32, 63, 25, 0, 'M', ['L', 'R', 'C'], 'BENASSI Marco'))</v>
      </c>
    </row>
    <row r="149" spans="2:2">
      <c r="B149" t="str">
        <f>DB!O122</f>
        <v>roster.append(Player(24, 48, 19, 0, 'M', ['L', 'R', 'C'], 'GHEZZAL Rachid'))</v>
      </c>
    </row>
    <row r="150" spans="2:2">
      <c r="B150" t="str">
        <f>DB!O123</f>
        <v>roster.append(Player(21, 41, 16, 0, 'M', ['L', 'R', 'C'], 'BADELJ Milan'))</v>
      </c>
    </row>
    <row r="151" spans="2:2">
      <c r="B151" t="str">
        <f>DB!O124</f>
        <v>roster.append(Player(13, 26, 10, 0, 'M', ['L', 'R', 'C'], 'ZURKOWSKI Szymon'))</v>
      </c>
    </row>
    <row r="152" spans="2:2">
      <c r="B152" t="str">
        <f>DB!O125</f>
        <v>roster.append(Player(13, 26, 10, 0, 'M', ['L', 'R', 'C'], 'CASTROVILLI Gaetano'))</v>
      </c>
    </row>
    <row r="153" spans="2:2">
      <c r="B153" t="str">
        <f>DB!O126</f>
        <v>roster.append(Player(11, 22, 9, 0, 'M', ['L', 'R', 'C'], 'DABO Bryan'))</v>
      </c>
    </row>
    <row r="154" spans="2:2">
      <c r="B154" t="str">
        <f>DB!O127</f>
        <v>roster.append(Player(11, 22, 9, 0, 'M', ['L', 'R', 'C'], 'EYSSERIC Valentin'))</v>
      </c>
    </row>
    <row r="155" spans="2:2">
      <c r="B155" t="str">
        <f>DB!O128</f>
        <v>roster.append(Player(8, 15, 6, 0, 'M', ['L', 'R', 'C'], 'CRISTOFORO Sebastian'))</v>
      </c>
    </row>
    <row r="156" spans="2:2">
      <c r="B156" t="str">
        <f>DB!O129</f>
        <v>roster.append(Player(2, 4, 2, 0, 'M', ['L', 'R', 'C'], 'MONTIEL Cristobal'))</v>
      </c>
    </row>
    <row r="157" spans="2:2">
      <c r="B157" t="str">
        <f>DB!O130</f>
        <v>roster.append(Player(41, 21, 16, 0, 'A', ['L', 'R', 'C'], 'PEDRO -'))</v>
      </c>
    </row>
    <row r="158" spans="2:2">
      <c r="B158" t="str">
        <f>DB!O131</f>
        <v>roster.append(Player(39, 20, 16, 0, 'A', ['L', 'R', 'C'], 'BOATENG Kevin-Prince'))</v>
      </c>
    </row>
    <row r="159" spans="2:2">
      <c r="B159" t="str">
        <f>DB!O132</f>
        <v>roster.append(Player(18, 9, 7, 0, 'A', ['L', 'R', 'C'], 'THEREAU Cyril'))</v>
      </c>
    </row>
    <row r="160" spans="2:2">
      <c r="B160" t="str">
        <f>DB!O133</f>
        <v>roster.append(Player(8, 4, 3, 0, 'A', ['L', 'R', 'C'], 'SOTTIL Riccardo'))</v>
      </c>
    </row>
    <row r="161" spans="1:2">
      <c r="B161" t="str">
        <f>DB!O134</f>
        <v>roster.append(Player(8, 4, 3, 0, 'A', ['L', 'R', 'C'], 'VLAHOVIC Dusan'))</v>
      </c>
    </row>
    <row r="162" spans="1:2">
      <c r="B162" t="s">
        <v>593</v>
      </c>
    </row>
    <row r="164" spans="1:2">
      <c r="A164" t="s">
        <v>577</v>
      </c>
    </row>
    <row r="165" spans="1:2">
      <c r="B165" t="s">
        <v>600</v>
      </c>
    </row>
    <row r="166" spans="1:2">
      <c r="B166" t="s">
        <v>571</v>
      </c>
    </row>
    <row r="167" spans="1:2">
      <c r="B167" t="s">
        <v>592</v>
      </c>
    </row>
    <row r="168" spans="1:2">
      <c r="B168" t="str">
        <f>DB!O135</f>
        <v>roster = [Player(0, 21, 21, 52, 'GK', '', 'RADU Ionut')]</v>
      </c>
    </row>
    <row r="169" spans="1:2">
      <c r="B169" t="str">
        <f>DB!O136</f>
        <v>roster.append(Player(0, 2, 2, 5, 'GK', '', 'JANDREI Chitolina Carniel'))</v>
      </c>
    </row>
    <row r="170" spans="1:2">
      <c r="B170" t="str">
        <f>DB!O137</f>
        <v>roster.append(Player(0, 2, 2, 5, 'GK', '', 'MARCHETTI Federico'))</v>
      </c>
    </row>
    <row r="171" spans="1:2">
      <c r="B171" t="str">
        <f>DB!O138</f>
        <v>roster.append(Player(0, 2, 2, 5, 'GK', '', 'VODISEK Rok'))</v>
      </c>
    </row>
    <row r="172" spans="1:2">
      <c r="B172" t="str">
        <f>DB!O139</f>
        <v>roster.append(Player(20, 20, 50, 0, 'D', ['L', 'R', 'C'], 'CRISCITO Domenico'))</v>
      </c>
    </row>
    <row r="173" spans="1:2">
      <c r="B173" t="str">
        <f>DB!O140</f>
        <v>roster.append(Player(16, 16, 39, 0, 'D', ['L', 'R', 'C'], 'ROMERO Cristian'))</v>
      </c>
    </row>
    <row r="174" spans="1:2">
      <c r="B174" t="str">
        <f>DB!O141</f>
        <v>roster.append(Player(14, 14, 36, 0, 'D', ['L', 'R', 'C'], 'ZAPATA Cristian'))</v>
      </c>
    </row>
    <row r="175" spans="1:2">
      <c r="B175" t="str">
        <f>DB!O142</f>
        <v>roster.append(Player(12, 12, 29, 0, 'D', ['L', 'R', 'C'], 'BIRASCHI Davide'))</v>
      </c>
    </row>
    <row r="176" spans="1:2">
      <c r="B176" t="str">
        <f>DB!O143</f>
        <v>roster.append(Player(10, 10, 25, 0, 'D', ['L', 'R', 'C'], 'BARRECA Antonio'))</v>
      </c>
    </row>
    <row r="177" spans="2:2">
      <c r="B177" t="str">
        <f>DB!O144</f>
        <v>roster.append(Player(10, 10, 25, 0, 'D', ['L', 'R', 'C'], 'PAJAC Marko'))</v>
      </c>
    </row>
    <row r="178" spans="2:2">
      <c r="B178" t="str">
        <f>DB!O145</f>
        <v>roster.append(Player(7, 7, 18, 0, 'D', ['L', 'R', 'C'], 'ANKERSEN Peter'))</v>
      </c>
    </row>
    <row r="179" spans="2:2">
      <c r="B179" t="str">
        <f>DB!O146</f>
        <v>roster.append(Player(7, 7, 18, 0, 'D', ['L', 'R', 'C'], 'GOLDANIGA Edoardo'))</v>
      </c>
    </row>
    <row r="180" spans="2:2">
      <c r="B180" t="str">
        <f>DB!O147</f>
        <v>roster.append(Player(7, 7, 18, 0, 'D', ['L', 'R', 'C'], 'GHIGLIONE Paolo'))</v>
      </c>
    </row>
    <row r="181" spans="2:2">
      <c r="B181" t="str">
        <f>DB!O148</f>
        <v>roster.append(Player(4, 4, 11, 0, 'D', ['L', 'R', 'C'], 'EL YAMIQ Jawad'))</v>
      </c>
    </row>
    <row r="182" spans="2:2">
      <c r="B182" t="str">
        <f>DB!O149</f>
        <v>roster.append(Player(22, 56, 22, 0, 'M', ['L', 'R', 'C'], 'SCHONE Lasse'))</v>
      </c>
    </row>
    <row r="183" spans="2:2">
      <c r="B183" t="str">
        <f>DB!O150</f>
        <v>roster.append(Player(19, 48, 19, 0, 'M', ['L', 'R', 'C'], 'SAPONARA Riccardo'))</v>
      </c>
    </row>
    <row r="184" spans="2:2">
      <c r="B184" t="str">
        <f>DB!O151</f>
        <v>roster.append(Player(18, 44, 18, 0, 'M', ['L', 'R', 'C'], 'PANDEV Goran'))</v>
      </c>
    </row>
    <row r="185" spans="2:2">
      <c r="B185" t="str">
        <f>DB!O152</f>
        <v>roster.append(Player(12, 30, 12, 0, 'M', ['L', 'R', 'C'], 'LERAGER Lukas'))</v>
      </c>
    </row>
    <row r="186" spans="2:2">
      <c r="B186" t="str">
        <f>DB!O153</f>
        <v>roster.append(Player(12, 30, 12, 0, 'M', ['L', 'R', 'C'], 'JAGIELLO Filip'))</v>
      </c>
    </row>
    <row r="187" spans="2:2">
      <c r="B187" t="str">
        <f>DB!O154</f>
        <v>roster.append(Player(10, 26, 10, 0, 'M', ['L', 'R', 'C'], 'RADOVANOVIC Ivan'))</v>
      </c>
    </row>
    <row r="188" spans="2:2">
      <c r="B188" t="str">
        <f>DB!O155</f>
        <v>roster.append(Player(9, 22, 9, 0, 'M', ['L', 'R', 'C'], 'STURARO Stefano'))</v>
      </c>
    </row>
    <row r="189" spans="2:2">
      <c r="B189" t="str">
        <f>DB!O156</f>
        <v>roster.append(Player(8, 19, 8, 0, 'M', ['L', 'R', 'C'], 'CASSATA Francesco'))</v>
      </c>
    </row>
    <row r="190" spans="2:2">
      <c r="B190" t="str">
        <f>DB!O157</f>
        <v>roster.append(Player(4, 11, 4, 0, 'M', ['L', 'R', 'C'], 'AGUDELO Kevin'))</v>
      </c>
    </row>
    <row r="191" spans="2:2">
      <c r="B191" t="str">
        <f>DB!O158</f>
        <v>roster.append(Player(2, 4, 2, 0, 'M', ['L', 'R', 'C'], 'ZENNARO Mattia'))</v>
      </c>
    </row>
    <row r="192" spans="2:2">
      <c r="B192" t="str">
        <f>DB!O159</f>
        <v>roster.append(Player(35, 14, 14, 0, 'A', ['L', 'R', 'C'], 'PINAMONTI Andrea'))</v>
      </c>
    </row>
    <row r="193" spans="1:2">
      <c r="B193" t="str">
        <f>DB!O160</f>
        <v>roster.append(Player(33, 13, 13, 0, 'A', ['L', 'R', 'C'], 'KOUAMÉ Christian'))</v>
      </c>
    </row>
    <row r="194" spans="1:2">
      <c r="B194" t="str">
        <f>DB!O161</f>
        <v>roster.append(Player(25, 10, 10, 0, 'A', ['L', 'R', 'C'], 'SANABRIA Antonio'))</v>
      </c>
    </row>
    <row r="195" spans="1:2">
      <c r="B195" t="str">
        <f>DB!O162</f>
        <v>roster.append(Player(22, 9, 9, 0, 'A', ['L', 'R', 'C'], 'GUMUS Sinan'))</v>
      </c>
    </row>
    <row r="196" spans="1:2">
      <c r="B196" t="str">
        <f>DB!O163</f>
        <v>roster.append(Player(16, 6, 6, 0, 'A', ['L', 'R', 'C'], 'FAVILLI Andrea'))</v>
      </c>
    </row>
    <row r="197" spans="1:2">
      <c r="B197" t="s">
        <v>593</v>
      </c>
    </row>
    <row r="199" spans="1:2">
      <c r="A199" t="s">
        <v>578</v>
      </c>
    </row>
    <row r="200" spans="1:2">
      <c r="B200" t="s">
        <v>601</v>
      </c>
    </row>
    <row r="201" spans="1:2">
      <c r="B201" t="s">
        <v>602</v>
      </c>
    </row>
    <row r="202" spans="1:2">
      <c r="B202" t="s">
        <v>592</v>
      </c>
    </row>
    <row r="203" spans="1:2">
      <c r="B203" t="str">
        <f>DB!O164</f>
        <v>roster = [Player(0, 38, 57, 95, 'GK', '', 'HANDANOVIC Samir')]</v>
      </c>
    </row>
    <row r="204" spans="1:2">
      <c r="B204" t="str">
        <f>DB!O165</f>
        <v>roster.append(Player(0, 2, 3, 5, 'GK', '', 'PADELLI Daniele'))</v>
      </c>
    </row>
    <row r="205" spans="1:2">
      <c r="B205" t="str">
        <f>DB!O166</f>
        <v>roster.append(Player(0, 2, 3, 5, 'GK', '', 'BERNI Tommaso'))</v>
      </c>
    </row>
    <row r="206" spans="1:2">
      <c r="B206" t="str">
        <f>DB!O167</f>
        <v>roster.append(Player(28, 43, 71, 0, 'D', ['L', 'R', 'C'], 'GODIN Diego'))</v>
      </c>
    </row>
    <row r="207" spans="1:2">
      <c r="B207" t="str">
        <f>DB!O168</f>
        <v>roster.append(Player(27, 41, 68, 0, 'D', ['L', 'R', 'C'], 'DE VRIJ Stefan'))</v>
      </c>
    </row>
    <row r="208" spans="1:2">
      <c r="B208" t="str">
        <f>DB!O169</f>
        <v>roster.append(Player(24, 37, 61, 0, 'D', ['L', 'R', 'C'], 'SKRINIAR Milan'))</v>
      </c>
    </row>
    <row r="209" spans="2:2">
      <c r="B209" t="str">
        <f>DB!O170</f>
        <v>roster.append(Player(16, 23, 39, 0, 'D', ['L', 'R', 'C'], 'ASAMOAH Kwadwo'))</v>
      </c>
    </row>
    <row r="210" spans="2:2">
      <c r="B210" t="str">
        <f>DB!O171</f>
        <v>roster.append(Player(13, 19, 32, 0, 'D', ['L', 'R', 'C'], 'D''AMBROSIO Danilo'))</v>
      </c>
    </row>
    <row r="211" spans="2:2">
      <c r="B211" t="str">
        <f>DB!O172</f>
        <v>roster.append(Player(10, 15, 25, 0, 'D', ['L', 'R', 'C'], 'BIRAGHI Cristiano'))</v>
      </c>
    </row>
    <row r="212" spans="2:2">
      <c r="B212" t="str">
        <f>DB!O173</f>
        <v>roster.append(Player(7, 11, 18, 0, 'D', ['L', 'R', 'C'], 'BASTONI Alessandro'))</v>
      </c>
    </row>
    <row r="213" spans="2:2">
      <c r="B213" t="str">
        <f>DB!O174</f>
        <v>roster.append(Player(6, 8, 14, 0, 'D', ['L', 'R', 'C'], 'RANOCCHIA Andrea'))</v>
      </c>
    </row>
    <row r="214" spans="2:2">
      <c r="B214" t="str">
        <f>DB!O175</f>
        <v>roster.append(Player(4, 7, 11, 0, 'D', ['L', 'R', 'C'], 'DIMARCO Federico'))</v>
      </c>
    </row>
    <row r="215" spans="2:2">
      <c r="B215" t="str">
        <f>DB!O176</f>
        <v>roster.append(Player(40, 67, 27, 0, 'M', ['L', 'R', 'C'], 'BROZOVIC Marcelo'))</v>
      </c>
    </row>
    <row r="216" spans="2:2">
      <c r="B216" t="str">
        <f>DB!O177</f>
        <v>roster.append(Player(38, 63, 25, 0, 'M', ['L', 'R', 'C'], 'BARELLA Nicolò'))</v>
      </c>
    </row>
    <row r="217" spans="2:2">
      <c r="B217" t="str">
        <f>DB!O178</f>
        <v>roster.append(Player(35, 59, 24, 0, 'M', ['L', 'R', 'C'], 'SENSI Stefano'))</v>
      </c>
    </row>
    <row r="218" spans="2:2">
      <c r="B218" t="str">
        <f>DB!O179</f>
        <v>roster.append(Player(31, 52, 21, 0, 'M', ['L', 'R', 'C'], 'LAZARO Valentino'))</v>
      </c>
    </row>
    <row r="219" spans="2:2">
      <c r="B219" t="str">
        <f>DB!O180</f>
        <v>roster.append(Player(29, 48, 19, 0, 'M', ['L', 'R', 'C'], 'VECINO Matias'))</v>
      </c>
    </row>
    <row r="220" spans="2:2">
      <c r="B220" t="str">
        <f>DB!O181</f>
        <v>roster.append(Player(25, 41, 16, 0, 'M', ['L', 'R', 'C'], 'CANDREVA Antonio'))</v>
      </c>
    </row>
    <row r="221" spans="2:2">
      <c r="B221" t="str">
        <f>DB!O182</f>
        <v>roster.append(Player(22, 37, 15, 0, 'M', ['L', 'R', 'C'], 'GAGLIARDINI Roberto'))</v>
      </c>
    </row>
    <row r="222" spans="2:2">
      <c r="B222" t="str">
        <f>DB!O183</f>
        <v>roster.append(Player(16, 26, 10, 0, 'M', ['L', 'R', 'C'], 'BORJA VALERO Iglesias'))</v>
      </c>
    </row>
    <row r="223" spans="2:2">
      <c r="B223" t="str">
        <f>DB!O184</f>
        <v>roster.append(Player(2, 4, 2, 0, 'M', ['L', 'R', 'C'], 'AGOUME Lucien'))</v>
      </c>
    </row>
    <row r="224" spans="2:2">
      <c r="B224" t="str">
        <f>DB!O185</f>
        <v>roster.append(Player(71, 43, 28, 0, 'A', ['L', 'R', 'C'], 'LUKAKU Romelu'))</v>
      </c>
    </row>
    <row r="225" spans="1:2">
      <c r="B225" t="str">
        <f>DB!O186</f>
        <v>roster.append(Player(55, 33, 22, 0, 'A', ['L', 'R', 'C'], 'MARTINEZ Lautaro'))</v>
      </c>
    </row>
    <row r="226" spans="1:2">
      <c r="B226" t="str">
        <f>DB!O187</f>
        <v>roster.append(Player(51, 31, 20, 0, 'A', ['L', 'R', 'C'], 'SANCHEZ Alexis'))</v>
      </c>
    </row>
    <row r="227" spans="1:2">
      <c r="B227" t="str">
        <f>DB!O188</f>
        <v>roster.append(Player(35, 21, 14, 0, 'A', ['L', 'R', 'C'], 'POLITANO Matteo'))</v>
      </c>
    </row>
    <row r="228" spans="1:2">
      <c r="B228" t="str">
        <f>DB!O189</f>
        <v>roster.append(Player(2, 1, 1, 0, 'A', ['L', 'R', 'C'], 'ESPOSITO Sebastiano'))</v>
      </c>
    </row>
    <row r="229" spans="1:2">
      <c r="B229" t="s">
        <v>593</v>
      </c>
    </row>
    <row r="231" spans="1:2">
      <c r="A231" t="s">
        <v>579</v>
      </c>
    </row>
    <row r="232" spans="1:2">
      <c r="B232" t="s">
        <v>603</v>
      </c>
    </row>
    <row r="233" spans="1:2">
      <c r="B233" t="s">
        <v>595</v>
      </c>
    </row>
    <row r="234" spans="1:2">
      <c r="B234" t="s">
        <v>592</v>
      </c>
    </row>
    <row r="235" spans="1:2">
      <c r="B235" t="str">
        <f>DB!O190</f>
        <v>roster = [Player(0, 36, 54, 90, 'GK', '', 'SZCZESNY Wojciech')]</v>
      </c>
    </row>
    <row r="236" spans="1:2">
      <c r="B236" t="str">
        <f>DB!O191</f>
        <v>roster.append(Player(0, 4, 6, 10, 'GK', '', 'BUFFON Gianluigi'))</v>
      </c>
    </row>
    <row r="237" spans="1:2">
      <c r="B237" t="str">
        <f>DB!O192</f>
        <v>roster.append(Player(0, 2, 3, 5, 'GK', '', 'PINSOGLIO Carlo'))</v>
      </c>
    </row>
    <row r="238" spans="1:2">
      <c r="B238" t="str">
        <f>DB!O193</f>
        <v>roster.append(Player(0, 2, 3, 5, 'GK', '', 'PERIN Mattia'))</v>
      </c>
    </row>
    <row r="239" spans="1:2">
      <c r="B239" t="str">
        <f>DB!O194</f>
        <v>roster.append(Player(30, 45, 75, 0, 'D', ['L', 'R', 'C'], 'DE LIGT Matthijs'))</v>
      </c>
    </row>
    <row r="240" spans="1:2">
      <c r="B240" t="str">
        <f>DB!O195</f>
        <v>roster.append(Player(28, 43, 71, 0, 'D', ['L', 'R', 'C'], 'CHIELLINI Giorgio'))</v>
      </c>
    </row>
    <row r="241" spans="2:2">
      <c r="B241" t="str">
        <f>DB!O196</f>
        <v>roster.append(Player(26, 38, 64, 0, 'D', ['L', 'R', 'C'], 'ALEX SANDRO Lobo Silva'))</v>
      </c>
    </row>
    <row r="242" spans="2:2">
      <c r="B242" t="str">
        <f>DB!O197</f>
        <v>roster.append(Player(23, 34, 57, 0, 'D', ['L', 'R', 'C'], 'BONUCCI Leonardo'))</v>
      </c>
    </row>
    <row r="243" spans="2:2">
      <c r="B243" t="str">
        <f>DB!O198</f>
        <v>roster.append(Player(20, 30, 50, 0, 'D', ['L', 'R', 'C'], 'DANILO -'))</v>
      </c>
    </row>
    <row r="244" spans="2:2">
      <c r="B244" t="str">
        <f>DB!O199</f>
        <v>roster.append(Player(14, 22, 36, 0, 'D', ['L', 'R', 'C'], 'DE SCIGLIO Mattia'))</v>
      </c>
    </row>
    <row r="245" spans="2:2">
      <c r="B245" t="str">
        <f>DB!O200</f>
        <v>roster.append(Player(10, 15, 25, 0, 'D', ['L', 'R', 'C'], 'DEMIRAL Merih'))</v>
      </c>
    </row>
    <row r="246" spans="2:2">
      <c r="B246" t="str">
        <f>DB!O201</f>
        <v>roster.append(Player(8, 13, 21, 0, 'D', ['L', 'R', 'C'], 'RUGANI Daniele'))</v>
      </c>
    </row>
    <row r="247" spans="2:2">
      <c r="B247" t="str">
        <f>DB!O202</f>
        <v>roster.append(Player(51, 85, 34, 0, 'M', ['L', 'R', 'C'], 'RAMSEY Aaron'))</v>
      </c>
    </row>
    <row r="248" spans="2:2">
      <c r="B248" t="str">
        <f>DB!O203</f>
        <v>roster.append(Player(47, 78, 31, 0, 'M', ['L', 'R', 'C'], 'PJANIC Miralem'))</v>
      </c>
    </row>
    <row r="249" spans="2:2">
      <c r="B249" t="str">
        <f>DB!O204</f>
        <v>roster.append(Player(42, 70, 28, 0, 'M', ['L', 'R', 'C'], 'BERNARDESCHI Federico'))</v>
      </c>
    </row>
    <row r="250" spans="2:2">
      <c r="B250" t="str">
        <f>DB!O205</f>
        <v>roster.append(Player(42, 70, 28, 0, 'M', ['L', 'R', 'C'], 'DOUGLAS COSTA de Souza'))</v>
      </c>
    </row>
    <row r="251" spans="2:2">
      <c r="B251" t="str">
        <f>DB!O206</f>
        <v>roster.append(Player(40, 67, 27, 0, 'M', ['L', 'R', 'C'], 'RABIOT Adrien'))</v>
      </c>
    </row>
    <row r="252" spans="2:2">
      <c r="B252" t="str">
        <f>DB!O207</f>
        <v>roster.append(Player(35, 59, 24, 0, 'M', ['L', 'R', 'C'], 'CAN Emre'))</v>
      </c>
    </row>
    <row r="253" spans="2:2">
      <c r="B253" t="str">
        <f>DB!O208</f>
        <v>roster.append(Player(34, 56, 22, 0, 'M', ['L', 'R', 'C'], 'MATUIDI Blaise'))</v>
      </c>
    </row>
    <row r="254" spans="2:2">
      <c r="B254" t="str">
        <f>DB!O209</f>
        <v>roster.append(Player(29, 48, 19, 0, 'M', ['L', 'R', 'C'], 'BENTANCUR Rodrigo'))</v>
      </c>
    </row>
    <row r="255" spans="2:2">
      <c r="B255" t="str">
        <f>DB!O210</f>
        <v>roster.append(Player(26, 44, 18, 0, 'M', ['L', 'R', 'C'], 'CUADRADO Juan'))</v>
      </c>
    </row>
    <row r="256" spans="2:2">
      <c r="B256" t="str">
        <f>DB!O211</f>
        <v>roster.append(Player(26, 44, 18, 0, 'M', ['L', 'R', 'C'], 'KHEDIRA Sami'))</v>
      </c>
    </row>
    <row r="257" spans="1:2">
      <c r="B257" t="str">
        <f>DB!O212</f>
        <v>roster.append(Player(98, 59, 39, 0, 'A', ['L', 'R', 'C'], 'RONALDO Cristiano'))</v>
      </c>
    </row>
    <row r="258" spans="1:2">
      <c r="B258" t="str">
        <f>DB!O213</f>
        <v>roster.append(Player(59, 35, 24, 0, 'A', ['L', 'R', 'C'], 'DYBALA Paulo'))</v>
      </c>
    </row>
    <row r="259" spans="1:2">
      <c r="B259" t="str">
        <f>DB!O214</f>
        <v>roster.append(Player(55, 33, 22, 0, 'A', ['L', 'R', 'C'], 'HIGUAIN Gonzalo'))</v>
      </c>
    </row>
    <row r="260" spans="1:2">
      <c r="B260" t="str">
        <f>DB!O215</f>
        <v>roster.append(Player(39, 23, 16, 0, 'A', ['L', 'R', 'C'], 'MANDZUKIC Mario'))</v>
      </c>
    </row>
    <row r="261" spans="1:2">
      <c r="B261" t="str">
        <f>DB!O216</f>
        <v>roster.append(Player(16, 10, 6, 0, 'A', ['L', 'R', 'C'], 'PJACA Marko'))</v>
      </c>
    </row>
    <row r="262" spans="1:2">
      <c r="B262" t="str">
        <f>DB!O217</f>
        <v>roster.append(Player(12, 7, 5, 0, 'A', ['L', 'R', 'C'], 'HAN Kwang Song'))</v>
      </c>
    </row>
    <row r="263" spans="1:2">
      <c r="B263" t="s">
        <v>593</v>
      </c>
    </row>
    <row r="265" spans="1:2">
      <c r="A265" t="s">
        <v>580</v>
      </c>
    </row>
    <row r="266" spans="1:2">
      <c r="B266" t="s">
        <v>604</v>
      </c>
    </row>
    <row r="267" spans="1:2">
      <c r="B267" t="s">
        <v>571</v>
      </c>
    </row>
    <row r="268" spans="1:2">
      <c r="B268" t="s">
        <v>592</v>
      </c>
    </row>
    <row r="269" spans="1:2">
      <c r="B269" t="str">
        <f>DB!O218</f>
        <v>roster = [Player(0, 30, 46, 76, 'GK', '', 'STRAKOSHA Thomas')]</v>
      </c>
    </row>
    <row r="270" spans="1:2">
      <c r="B270" t="str">
        <f>DB!O219</f>
        <v>roster.append(Player(0, 2, 3, 5, 'GK', '', 'GUERRIERI Guido'))</v>
      </c>
    </row>
    <row r="271" spans="1:2">
      <c r="B271" t="str">
        <f>DB!O220</f>
        <v>roster.append(Player(0, 2, 3, 5, 'GK', '', 'PROTO Silvio'))</v>
      </c>
    </row>
    <row r="272" spans="1:2">
      <c r="B272" t="str">
        <f>DB!O221</f>
        <v>roster.append(Player(23, 34, 57, 0, 'D', ['L', 'R', 'C'], 'ACERBI Francesco'))</v>
      </c>
    </row>
    <row r="273" spans="2:2">
      <c r="B273" t="str">
        <f>DB!O222</f>
        <v>roster.append(Player(12, 17, 29, 0, 'D', ['L', 'R', 'C'], 'VAVRO Denis'))</v>
      </c>
    </row>
    <row r="274" spans="2:2">
      <c r="B274" t="str">
        <f>DB!O223</f>
        <v>roster.append(Player(10, 15, 25, 0, 'D', ['L', 'R', 'C'], 'LUIZ FELIPE Ramos Marchi'))</v>
      </c>
    </row>
    <row r="275" spans="2:2">
      <c r="B275" t="str">
        <f>DB!O224</f>
        <v>roster.append(Player(10, 15, 25, 0, 'D', ['L', 'R', 'C'], 'BASTOS Jacinto Quissanga'))</v>
      </c>
    </row>
    <row r="276" spans="2:2">
      <c r="B276" t="str">
        <f>DB!O225</f>
        <v>roster.append(Player(10, 15, 25, 0, 'D', ['L', 'R', 'C'], 'MARUSIC Adam'))</v>
      </c>
    </row>
    <row r="277" spans="2:2">
      <c r="B277" t="str">
        <f>DB!O226</f>
        <v>roster.append(Player(10, 15, 25, 0, 'D', ['L', 'R', 'C'], 'RADU Stefan'))</v>
      </c>
    </row>
    <row r="278" spans="2:2">
      <c r="B278" t="str">
        <f>DB!O227</f>
        <v>roster.append(Player(6, 8, 14, 0, 'D', ['L', 'R', 'C'], 'PATRIC Patricio Gabarron Gil'))</v>
      </c>
    </row>
    <row r="279" spans="2:2">
      <c r="B279" t="str">
        <f>DB!O228</f>
        <v>roster.append(Player(6, 8, 14, 0, 'D', ['L', 'R', 'C'], 'LUKAKU Jordan Zacharie'))</v>
      </c>
    </row>
    <row r="280" spans="2:2">
      <c r="B280" t="str">
        <f>DB!O229</f>
        <v>roster.append(Player(4, 7, 11, 0, 'D', ['L', 'R', 'C'], 'DURMISI Riza'))</v>
      </c>
    </row>
    <row r="281" spans="2:2">
      <c r="B281" t="str">
        <f>DB!O230</f>
        <v>roster.append(Player(2, 2, 4, 0, 'D', ['L', 'R', 'C'], 'ARMINI Nicolo'))</v>
      </c>
    </row>
    <row r="282" spans="2:2">
      <c r="B282" t="str">
        <f>DB!O231</f>
        <v>roster.append(Player(58, 96, 38, 0, 'M', ['L', 'R', 'C'], 'LUIS ALBERTO Romero Alconchel'))</v>
      </c>
    </row>
    <row r="283" spans="2:2">
      <c r="B283" t="str">
        <f>DB!O232</f>
        <v>roster.append(Player(56, 93, 37, 0, 'M', ['L', 'R', 'C'], 'MILINKOVIC Sergej'))</v>
      </c>
    </row>
    <row r="284" spans="2:2">
      <c r="B284" t="str">
        <f>DB!O233</f>
        <v>roster.append(Player(35, 59, 24, 0, 'M', ['L', 'R', 'C'], 'LULIC Senad'))</v>
      </c>
    </row>
    <row r="285" spans="2:2">
      <c r="B285" t="str">
        <f>DB!O234</f>
        <v>roster.append(Player(31, 52, 21, 0, 'M', ['L', 'R', 'C'], 'PAROLO Marco'))</v>
      </c>
    </row>
    <row r="286" spans="2:2">
      <c r="B286" t="str">
        <f>DB!O235</f>
        <v>roster.append(Player(31, 52, 21, 0, 'M', ['L', 'R', 'C'], 'LAZZARI Manuel'))</v>
      </c>
    </row>
    <row r="287" spans="2:2">
      <c r="B287" t="str">
        <f>DB!O236</f>
        <v>roster.append(Player(29, 48, 19, 0, 'M', ['L', 'R', 'C'], 'LEIVA Lucas'))</v>
      </c>
    </row>
    <row r="288" spans="2:2">
      <c r="B288" t="str">
        <f>DB!O237</f>
        <v>roster.append(Player(26, 44, 18, 0, 'M', ['L', 'R', 'C'], 'JONY -'))</v>
      </c>
    </row>
    <row r="289" spans="1:2">
      <c r="B289" t="str">
        <f>DB!O238</f>
        <v>roster.append(Player(13, 22, 9, 0, 'M', ['L', 'R', 'C'], 'CATALDI Danilo'))</v>
      </c>
    </row>
    <row r="290" spans="1:2">
      <c r="B290" t="str">
        <f>DB!O239</f>
        <v>roster.append(Player(11, 19, 8, 0, 'M', ['L', 'R', 'C'], 'BERISHA Valon'))</v>
      </c>
    </row>
    <row r="291" spans="1:2">
      <c r="B291" t="str">
        <f>DB!O240</f>
        <v>roster.append(Player(4, 7, 3, 0, 'M', ['L', 'R', 'C'], 'ANDERSON Andre'))</v>
      </c>
    </row>
    <row r="292" spans="1:2">
      <c r="B292" t="str">
        <f>DB!O241</f>
        <v>roster.append(Player(76, 46, 30, 0, 'A', ['L', 'R', 'C'], 'IMMOBILE Ciro'))</v>
      </c>
    </row>
    <row r="293" spans="1:2">
      <c r="B293" t="str">
        <f>DB!O242</f>
        <v>roster.append(Player(45, 27, 18, 0, 'A', ['L', 'R', 'C'], 'CORREA Carlos Joaquin'))</v>
      </c>
    </row>
    <row r="294" spans="1:2">
      <c r="B294" t="str">
        <f>DB!O243</f>
        <v>roster.append(Player(31, 19, 12, 0, 'A', ['L', 'R', 'C'], 'CAICEDO Felipe'))</v>
      </c>
    </row>
    <row r="295" spans="1:2">
      <c r="B295" t="str">
        <f>DB!O244</f>
        <v>roster.append(Player(2, 1, 1, 0, 'A', ['L', 'R', 'C'], 'BOBBY Adekanye'))</v>
      </c>
    </row>
    <row r="296" spans="1:2">
      <c r="B296" t="s">
        <v>593</v>
      </c>
    </row>
    <row r="298" spans="1:2">
      <c r="A298" t="s">
        <v>581</v>
      </c>
    </row>
    <row r="299" spans="1:2">
      <c r="B299" t="s">
        <v>605</v>
      </c>
    </row>
    <row r="300" spans="1:2">
      <c r="B300" t="s">
        <v>595</v>
      </c>
    </row>
    <row r="301" spans="1:2">
      <c r="B301" t="s">
        <v>572</v>
      </c>
    </row>
    <row r="302" spans="1:2">
      <c r="B302" t="str">
        <f>DB!O245</f>
        <v>roster = [Player(0, 17, 17, 43, 'GK', '', 'GABRIEL Vasconcelos Ferreira')]</v>
      </c>
    </row>
    <row r="303" spans="1:2">
      <c r="B303" t="str">
        <f>DB!O246</f>
        <v>roster.append(Player(0, 2, 2, 5, 'GK', '', 'VIGORITO Mauro'))</v>
      </c>
    </row>
    <row r="304" spans="1:2">
      <c r="B304" t="str">
        <f>DB!O247</f>
        <v>roster.append(Player(0, 2, 2, 5, 'GK', '', 'BLEVE Marco'))</v>
      </c>
    </row>
    <row r="305" spans="2:2">
      <c r="B305" t="str">
        <f>DB!O248</f>
        <v>roster.append(Player(10, 10, 25, 0, 'D', ['L', 'R', 'C'], 'LUCIONI Fabio'))</v>
      </c>
    </row>
    <row r="306" spans="2:2">
      <c r="B306" t="str">
        <f>DB!O249</f>
        <v>roster.append(Player(8, 8, 21, 0, 'D', ['L', 'R', 'C'], 'BENZAR Romario'))</v>
      </c>
    </row>
    <row r="307" spans="2:2">
      <c r="B307" t="str">
        <f>DB!O250</f>
        <v>roster.append(Player(7, 7, 18, 0, 'D', ['L', 'R', 'C'], 'CALDERONI Marco'))</v>
      </c>
    </row>
    <row r="308" spans="2:2">
      <c r="B308" t="str">
        <f>DB!O251</f>
        <v>roster.append(Player(7, 7, 18, 0, 'D', ['L', 'R', 'C'], 'DELL''ORCO Christian'))</v>
      </c>
    </row>
    <row r="309" spans="2:2">
      <c r="B309" t="str">
        <f>DB!O252</f>
        <v>roster.append(Player(6, 6, 14, 0, 'D', ['L', 'R', 'C'], 'ROSSETTINI Luca'))</v>
      </c>
    </row>
    <row r="310" spans="2:2">
      <c r="B310" t="str">
        <f>DB!O253</f>
        <v>roster.append(Player(6, 6, 14, 0, 'D', ['L', 'R', 'C'], 'MECCARIELLO Biagio'))</v>
      </c>
    </row>
    <row r="311" spans="2:2">
      <c r="B311" t="str">
        <f>DB!O254</f>
        <v>roster.append(Player(6, 6, 14, 0, 'D', ['L', 'R', 'C'], 'VERA Brayan'))</v>
      </c>
    </row>
    <row r="312" spans="2:2">
      <c r="B312" t="str">
        <f>DB!O255</f>
        <v>roster.append(Player(6, 6, 14, 0, 'D', ['L', 'R', 'C'], 'RISPOLI Andrea'))</v>
      </c>
    </row>
    <row r="313" spans="2:2">
      <c r="B313" t="str">
        <f>DB!O256</f>
        <v>roster.append(Player(4, 4, 11, 0, 'D', ['L', 'R', 'C'], 'FIAMOZZI Riccardo'))</v>
      </c>
    </row>
    <row r="314" spans="2:2">
      <c r="B314" t="str">
        <f>DB!O257</f>
        <v>roster.append(Player(2, 2, 4, 0, 'D', ['L', 'R', 'C'], 'GALLO Antonino'))</v>
      </c>
    </row>
    <row r="315" spans="2:2">
      <c r="B315" t="str">
        <f>DB!O258</f>
        <v>roster.append(Player(2, 2, 4, 0, 'D', ['L', 'R', 'C'], 'DUMANCIC Luka'))</v>
      </c>
    </row>
    <row r="316" spans="2:2">
      <c r="B316" t="str">
        <f>DB!O259</f>
        <v>roster.append(Player(2, 2, 4, 0, 'D', ['L', 'R', 'C'], 'RICCARDI Davide'))</v>
      </c>
    </row>
    <row r="317" spans="2:2">
      <c r="B317" t="str">
        <f>DB!O260</f>
        <v>roster.append(Player(19, 48, 19, 0, 'M', ['L', 'R', 'C'], 'MANCOSU Marco'))</v>
      </c>
    </row>
    <row r="318" spans="2:2">
      <c r="B318" t="str">
        <f>DB!O261</f>
        <v>roster.append(Player(15, 37, 15, 0, 'M', ['L', 'R', 'C'], 'SHAKHOV Evgen'))</v>
      </c>
    </row>
    <row r="319" spans="2:2">
      <c r="B319" t="str">
        <f>DB!O262</f>
        <v>roster.append(Player(12, 30, 12, 0, 'M', ['L', 'R', 'C'], 'IMBULA Giannelli'))</v>
      </c>
    </row>
    <row r="320" spans="2:2">
      <c r="B320" t="str">
        <f>DB!O263</f>
        <v>roster.append(Player(10, 26, 10, 0, 'M', ['L', 'R', 'C'], 'TACHTSIDIS Panagiotis'))</v>
      </c>
    </row>
    <row r="321" spans="1:2">
      <c r="B321" t="str">
        <f>DB!O264</f>
        <v>roster.append(Player(9, 22, 9, 0, 'M', ['L', 'R', 'C'], 'TABANELLI Andrea'))</v>
      </c>
    </row>
    <row r="322" spans="1:2">
      <c r="B322" t="str">
        <f>DB!O265</f>
        <v>roster.append(Player(9, 22, 9, 0, 'M', ['L', 'R', 'C'], 'PETRICCIONE Jacopo'))</v>
      </c>
    </row>
    <row r="323" spans="1:2">
      <c r="B323" t="str">
        <f>DB!O266</f>
        <v>roster.append(Player(6, 15, 6, 0, 'M', ['L', 'R', 'C'], 'MAJER Zan'))</v>
      </c>
    </row>
    <row r="324" spans="1:2">
      <c r="B324" t="str">
        <f>DB!O267</f>
        <v>roster.append(Player(29, 12, 12, 0, 'A', ['L', 'R', 'C'], 'BABACAR Khouma El'))</v>
      </c>
    </row>
    <row r="325" spans="1:2">
      <c r="B325" t="str">
        <f>DB!O268</f>
        <v>roster.append(Player(25, 10, 10, 0, 'A', ['L', 'R', 'C'], 'FARIAS Diego'))</v>
      </c>
    </row>
    <row r="326" spans="1:2">
      <c r="B326" t="str">
        <f>DB!O269</f>
        <v>roster.append(Player(25, 10, 10, 0, 'A', ['L', 'R', 'C'], 'LA MANTIA Andrea'))</v>
      </c>
    </row>
    <row r="327" spans="1:2">
      <c r="B327" t="str">
        <f>DB!O270</f>
        <v>roster.append(Player(24, 10, 10, 0, 'A', ['L', 'R', 'C'], 'LAPADULA Gianluca'))</v>
      </c>
    </row>
    <row r="328" spans="1:2">
      <c r="B328" t="str">
        <f>DB!O271</f>
        <v>roster.append(Player(22, 9, 9, 0, 'A', ['L', 'R', 'C'], 'FALCO Filippo'))</v>
      </c>
    </row>
    <row r="329" spans="1:2">
      <c r="B329" t="str">
        <f>DB!O272</f>
        <v>roster.append(Player(6, 2, 2, 0, 'A', ['L', 'R', 'C'], 'LO FASO Simone'))</v>
      </c>
    </row>
    <row r="330" spans="1:2">
      <c r="B330" t="str">
        <f>DB!O273</f>
        <v>roster.append(Player(2, 1, 1, 0, 'A', ['L', 'R', 'C'], 'DUBICKAS Edgaras'))</v>
      </c>
    </row>
    <row r="331" spans="1:2">
      <c r="B331" t="s">
        <v>593</v>
      </c>
    </row>
    <row r="333" spans="1:2">
      <c r="A333" t="s">
        <v>582</v>
      </c>
    </row>
    <row r="334" spans="1:2">
      <c r="B334" t="s">
        <v>606</v>
      </c>
    </row>
    <row r="335" spans="1:2">
      <c r="B335" t="s">
        <v>595</v>
      </c>
    </row>
    <row r="336" spans="1:2">
      <c r="B336" t="s">
        <v>596</v>
      </c>
    </row>
    <row r="337" spans="2:2">
      <c r="B337" t="str">
        <f>DB!O274</f>
        <v>roster = [Player(0, 36, 36, 90, 'GK', '', 'DONNARUMMA Gianluigi')]</v>
      </c>
    </row>
    <row r="338" spans="2:2">
      <c r="B338" t="str">
        <f>DB!O275</f>
        <v>roster.append(Player(0, 2, 2, 5, 'GK', '', 'REINA Pepe'))</v>
      </c>
    </row>
    <row r="339" spans="2:2">
      <c r="B339" t="str">
        <f>DB!O276</f>
        <v>roster.append(Player(0, 2, 2, 5, 'GK', '', 'DONNARUMMA Antonio'))</v>
      </c>
    </row>
    <row r="340" spans="2:2">
      <c r="B340" t="str">
        <f>DB!O277</f>
        <v>roster.append(Player(23, 23, 57, 0, 'D', ['L', 'R', 'C'], 'ROMAGNOLI Alessio'))</v>
      </c>
    </row>
    <row r="341" spans="2:2">
      <c r="B341" t="str">
        <f>DB!O278</f>
        <v>roster.append(Player(16, 16, 39, 0, 'D', ['L', 'R', 'C'], 'HERNANDEZ Theo'))</v>
      </c>
    </row>
    <row r="342" spans="2:2">
      <c r="B342" t="str">
        <f>DB!O279</f>
        <v>roster.append(Player(14, 14, 36, 0, 'D', ['L', 'R', 'C'], 'CALABRIA Davide'))</v>
      </c>
    </row>
    <row r="343" spans="2:2">
      <c r="B343" t="str">
        <f>DB!O280</f>
        <v>roster.append(Player(13, 13, 32, 0, 'D', ['L', 'R', 'C'], 'CONTI Andrea'))</v>
      </c>
    </row>
    <row r="344" spans="2:2">
      <c r="B344" t="str">
        <f>DB!O281</f>
        <v>roster.append(Player(12, 12, 29, 0, 'D', ['L', 'R', 'C'], 'MUSACCHIO Mateo'))</v>
      </c>
    </row>
    <row r="345" spans="2:2">
      <c r="B345" t="str">
        <f>DB!O282</f>
        <v>roster.append(Player(12, 12, 29, 0, 'D', ['L', 'R', 'C'], 'RODRIGUEZ Ricardo'))</v>
      </c>
    </row>
    <row r="346" spans="2:2">
      <c r="B346" t="str">
        <f>DB!O283</f>
        <v>roster.append(Player(10, 10, 25, 0, 'D', ['L', 'R', 'C'], 'DUARTE Leo'))</v>
      </c>
    </row>
    <row r="347" spans="2:2">
      <c r="B347" t="str">
        <f>DB!O284</f>
        <v>roster.append(Player(10, 10, 25, 0, 'D', ['L', 'R', 'C'], 'CALDARA Mattia'))</v>
      </c>
    </row>
    <row r="348" spans="2:2">
      <c r="B348" t="str">
        <f>DB!O285</f>
        <v>roster.append(Player(2, 2, 4, 0, 'D', ['L', 'R', 'C'], 'GABBIA Matteo'))</v>
      </c>
    </row>
    <row r="349" spans="2:2">
      <c r="B349" t="str">
        <f>DB!O286</f>
        <v>roster.append(Player(31, 78, 31, 0, 'M', ['L', 'R', 'C'], 'SUSO Jesus Fernandez Saez'))</v>
      </c>
    </row>
    <row r="350" spans="2:2">
      <c r="B350" t="str">
        <f>DB!O287</f>
        <v>roster.append(Player(28, 70, 28, 0, 'M', ['L', 'R', 'C'], 'KESSIE Franck'))</v>
      </c>
    </row>
    <row r="351" spans="2:2">
      <c r="B351" t="str">
        <f>DB!O288</f>
        <v>roster.append(Player(27, 67, 27, 0, 'M', ['L', 'R', 'C'], 'PAQUETA Lucas'))</v>
      </c>
    </row>
    <row r="352" spans="2:2">
      <c r="B352" t="str">
        <f>DB!O289</f>
        <v>roster.append(Player(25, 63, 25, 0, 'M', ['L', 'R', 'C'], 'CALHANOGLU Hakan'))</v>
      </c>
    </row>
    <row r="353" spans="1:2">
      <c r="B353" t="str">
        <f>DB!O290</f>
        <v>roster.append(Player(21, 52, 21, 0, 'M', ['L', 'R', 'C'], 'BONAVENTURA Giacomo'))</v>
      </c>
    </row>
    <row r="354" spans="1:2">
      <c r="B354" t="str">
        <f>DB!O291</f>
        <v>roster.append(Player(19, 48, 19, 0, 'M', ['L', 'R', 'C'], 'KRUNIC Rade'))</v>
      </c>
    </row>
    <row r="355" spans="1:2">
      <c r="B355" t="str">
        <f>DB!O292</f>
        <v>roster.append(Player(18, 44, 18, 0, 'M', ['L', 'R', 'C'], 'CASTILLEJO Samu'))</v>
      </c>
    </row>
    <row r="356" spans="1:2">
      <c r="B356" t="str">
        <f>DB!O293</f>
        <v>roster.append(Player(18, 44, 18, 0, 'M', ['L', 'R', 'C'], 'BENNACER Ismael'))</v>
      </c>
    </row>
    <row r="357" spans="1:2">
      <c r="B357" t="str">
        <f>DB!O294</f>
        <v>roster.append(Player(12, 30, 12, 0, 'M', ['L', 'R', 'C'], 'BORINI Fabio'))</v>
      </c>
    </row>
    <row r="358" spans="1:2">
      <c r="B358" t="str">
        <f>DB!O295</f>
        <v>roster.append(Player(12, 30, 12, 0, 'M', ['L', 'R', 'C'], 'BIGLIA Lucas'))</v>
      </c>
    </row>
    <row r="359" spans="1:2">
      <c r="B359" t="str">
        <f>DB!O296</f>
        <v>roster.append(Player(67, 27, 27, 0, 'A', ['L', 'R', 'C'], 'PIATEK Krzysztof'))</v>
      </c>
    </row>
    <row r="360" spans="1:2">
      <c r="B360" t="str">
        <f>DB!O297</f>
        <v>roster.append(Player(39, 16, 16, 0, 'A', ['L', 'R', 'C'], 'REBIC Ante'))</v>
      </c>
    </row>
    <row r="361" spans="1:2">
      <c r="B361" t="str">
        <f>DB!O298</f>
        <v>roster.append(Player(39, 16, 16, 0, 'A', ['L', 'R', 'C'], 'LEAO Rafael'))</v>
      </c>
    </row>
    <row r="362" spans="1:2">
      <c r="B362" t="s">
        <v>593</v>
      </c>
    </row>
    <row r="364" spans="1:2">
      <c r="A364" t="s">
        <v>583</v>
      </c>
    </row>
    <row r="365" spans="1:2">
      <c r="B365" t="s">
        <v>607</v>
      </c>
    </row>
    <row r="366" spans="1:2">
      <c r="B366" t="s">
        <v>608</v>
      </c>
    </row>
    <row r="367" spans="1:2">
      <c r="B367" t="s">
        <v>596</v>
      </c>
    </row>
    <row r="368" spans="1:2">
      <c r="B368" t="str">
        <f>DB!O299</f>
        <v>roster = [Player(0, 28, 43, 71, 'GK', '', 'MERET Alex')]</v>
      </c>
    </row>
    <row r="369" spans="2:2">
      <c r="B369" t="str">
        <f>DB!O300</f>
        <v>roster.append(Player(0, 4, 6, 10, 'GK', '', 'OSPINA David'))</v>
      </c>
    </row>
    <row r="370" spans="2:2">
      <c r="B370" t="str">
        <f>DB!O301</f>
        <v>roster.append(Player(0, 2, 3, 5, 'GK', '', 'KARNEZIS Orestis'))</v>
      </c>
    </row>
    <row r="371" spans="2:2">
      <c r="B371" t="str">
        <f>DB!O302</f>
        <v>roster.append(Player(27, 41, 68, 0, 'D', ['L', 'R', 'C'], 'MANOLAS Konstantinos'))</v>
      </c>
    </row>
    <row r="372" spans="2:2">
      <c r="B372" t="str">
        <f>DB!O303</f>
        <v>roster.append(Player(26, 38, 64, 0, 'D', ['L', 'R', 'C'], 'KOULIBALY Kalidou'))</v>
      </c>
    </row>
    <row r="373" spans="2:2">
      <c r="B373" t="str">
        <f>DB!O304</f>
        <v>roster.append(Player(24, 37, 61, 0, 'D', ['L', 'R', 'C'], 'DI LORENZO Giovanni'))</v>
      </c>
    </row>
    <row r="374" spans="2:2">
      <c r="B374" t="str">
        <f>DB!O305</f>
        <v>roster.append(Player(18, 28, 46, 0, 'D', ['L', 'R', 'C'], 'GHOULAM Faouzi'))</v>
      </c>
    </row>
    <row r="375" spans="2:2">
      <c r="B375" t="str">
        <f>DB!O306</f>
        <v>roster.append(Player(13, 19, 32, 0, 'D', ['L', 'R', 'C'], 'MARIO RUI Silva Duarte'))</v>
      </c>
    </row>
    <row r="376" spans="2:2">
      <c r="B376" t="str">
        <f>DB!O307</f>
        <v>roster.append(Player(10, 15, 25, 0, 'D', ['L', 'R', 'C'], 'MALCUIT Kevin'))</v>
      </c>
    </row>
    <row r="377" spans="2:2">
      <c r="B377" t="str">
        <f>DB!O308</f>
        <v>roster.append(Player(8, 13, 21, 0, 'D', ['L', 'R', 'C'], 'MAKSIMOVIC Nikola'))</v>
      </c>
    </row>
    <row r="378" spans="2:2">
      <c r="B378" t="str">
        <f>DB!O309</f>
        <v>roster.append(Player(8, 13, 21, 0, 'D', ['L', 'R', 'C'], 'HYSAJ Elseid'))</v>
      </c>
    </row>
    <row r="379" spans="2:2">
      <c r="B379" t="str">
        <f>DB!O310</f>
        <v>roster.append(Player(6, 8, 14, 0, 'D', ['L', 'R', 'C'], 'TONELLI Lorenzo'))</v>
      </c>
    </row>
    <row r="380" spans="2:2">
      <c r="B380" t="str">
        <f>DB!O311</f>
        <v>roster.append(Player(4, 7, 11, 0, 'D', ['L', 'R', 'C'], 'LUPERTO Sebastiano'))</v>
      </c>
    </row>
    <row r="381" spans="2:2">
      <c r="B381" t="str">
        <f>DB!O312</f>
        <v>roster.append(Player(56, 93, 37, 0, 'M', ['L', 'R', 'C'], 'CALLEJON Jose Maria'))</v>
      </c>
    </row>
    <row r="382" spans="2:2">
      <c r="B382" t="str">
        <f>DB!O313</f>
        <v>roster.append(Player(49, 81, 32, 0, 'M', ['L', 'R', 'C'], 'RUIZ Fabian'))</v>
      </c>
    </row>
    <row r="383" spans="2:2">
      <c r="B383" t="str">
        <f>DB!O314</f>
        <v>roster.append(Player(44, 74, 30, 0, 'M', ['L', 'R', 'C'], 'ZIELINSKI Piotr'))</v>
      </c>
    </row>
    <row r="384" spans="2:2">
      <c r="B384" t="str">
        <f>DB!O315</f>
        <v>roster.append(Player(38, 63, 25, 0, 'M', ['L', 'R', 'C'], 'ALLAN Marques Loureiro'))</v>
      </c>
    </row>
    <row r="385" spans="1:2">
      <c r="B385" t="str">
        <f>DB!O316</f>
        <v>roster.append(Player(29, 48, 19, 0, 'M', ['L', 'R', 'C'], 'YOUNES Amin'))</v>
      </c>
    </row>
    <row r="386" spans="1:2">
      <c r="B386" t="str">
        <f>DB!O317</f>
        <v>roster.append(Player(22, 37, 15, 0, 'M', ['L', 'R', 'C'], 'ELMAS Eljif'))</v>
      </c>
    </row>
    <row r="387" spans="1:2">
      <c r="B387" t="str">
        <f>DB!O318</f>
        <v>roster.append(Player(2, 4, 2, 0, 'M', ['L', 'R', 'C'], 'GAETANO Gianluca'))</v>
      </c>
    </row>
    <row r="388" spans="1:2">
      <c r="B388" t="str">
        <f>DB!O319</f>
        <v>roster.append(Player(65, 39, 26, 0, 'A', ['L', 'R', 'C'], 'INSIGNE Lorenzo'))</v>
      </c>
    </row>
    <row r="389" spans="1:2">
      <c r="B389" t="str">
        <f>DB!O320</f>
        <v>roster.append(Player(65, 39, 26, 0, 'A', ['L', 'R', 'C'], 'MILIK Arkadiusz'))</v>
      </c>
    </row>
    <row r="390" spans="1:2">
      <c r="B390" t="str">
        <f>DB!O321</f>
        <v>roster.append(Player(65, 39, 26, 0, 'A', ['L', 'R', 'C'], 'MERTENS Dries'))</v>
      </c>
    </row>
    <row r="391" spans="1:2">
      <c r="B391" t="str">
        <f>DB!O322</f>
        <v>roster.append(Player(55, 33, 22, 0, 'A', ['L', 'R', 'C'], 'LOZANO Hirving'))</v>
      </c>
    </row>
    <row r="392" spans="1:2">
      <c r="B392" t="str">
        <f>DB!O323</f>
        <v>roster.append(Player(29, 17, 12, 0, 'A', ['L', 'R', 'C'], 'LLORENTE Fernando'))</v>
      </c>
    </row>
    <row r="393" spans="1:2">
      <c r="B393" t="s">
        <v>593</v>
      </c>
    </row>
    <row r="395" spans="1:2">
      <c r="A395" t="s">
        <v>584</v>
      </c>
    </row>
    <row r="396" spans="1:2">
      <c r="B396" t="s">
        <v>609</v>
      </c>
    </row>
    <row r="397" spans="1:2">
      <c r="B397" t="s">
        <v>595</v>
      </c>
    </row>
    <row r="398" spans="1:2">
      <c r="B398" t="s">
        <v>596</v>
      </c>
    </row>
    <row r="399" spans="1:2">
      <c r="B399" t="str">
        <f>DB!O324</f>
        <v>roster = [Player(0, 21, 21, 52, 'GK', '', 'SEPE Luigi')]</v>
      </c>
    </row>
    <row r="400" spans="1:2">
      <c r="B400" t="str">
        <f>DB!O325</f>
        <v>roster.append(Player(0, 2, 2, 5, 'GK', '', 'CORVI Edoardo'))</v>
      </c>
    </row>
    <row r="401" spans="2:2">
      <c r="B401" t="str">
        <f>DB!O326</f>
        <v>roster.append(Player(0, 2, 2, 5, 'GK', '', 'COLOMBI Simone'))</v>
      </c>
    </row>
    <row r="402" spans="2:2">
      <c r="B402" t="str">
        <f>DB!O327</f>
        <v>roster.append(Player(0, 2, 2, 5, 'GK', '', 'ALASTRA Fabrizio'))</v>
      </c>
    </row>
    <row r="403" spans="2:2">
      <c r="B403" t="str">
        <f>DB!O328</f>
        <v>roster.append(Player(18, 18, 46, 0, 'D', ['L', 'R', 'C'], 'ALVES Bruno'))</v>
      </c>
    </row>
    <row r="404" spans="2:2">
      <c r="B404" t="str">
        <f>DB!O329</f>
        <v>roster.append(Player(14, 14, 36, 0, 'D', ['L', 'R', 'C'], 'DARMIAN Matteo'))</v>
      </c>
    </row>
    <row r="405" spans="2:2">
      <c r="B405" t="str">
        <f>DB!O330</f>
        <v>roster.append(Player(13, 13, 32, 0, 'D', ['L', 'R', 'C'], 'GAGLIOLO Riccardo'))</v>
      </c>
    </row>
    <row r="406" spans="2:2">
      <c r="B406" t="str">
        <f>DB!O331</f>
        <v>roster.append(Player(7, 7, 18, 0, 'D', ['L', 'R', 'C'], 'PEZZELLA Giuseppe'))</v>
      </c>
    </row>
    <row r="407" spans="2:2">
      <c r="B407" t="str">
        <f>DB!O332</f>
        <v>roster.append(Player(7, 7, 18, 0, 'D', ['L', 'R', 'C'], 'IACOPONI Simone'))</v>
      </c>
    </row>
    <row r="408" spans="2:2">
      <c r="B408" t="str">
        <f>DB!O333</f>
        <v>roster.append(Player(6, 6, 14, 0, 'D', ['L', 'R', 'C'], 'LAURINI Vincent'))</v>
      </c>
    </row>
    <row r="409" spans="2:2">
      <c r="B409" t="str">
        <f>DB!O334</f>
        <v>roster.append(Player(4, 4, 11, 0, 'D', ['L', 'R', 'C'], 'DERMAKU Kastriot'))</v>
      </c>
    </row>
    <row r="410" spans="2:2">
      <c r="B410" t="str">
        <f>DB!O335</f>
        <v>roster.append(Player(22, 56, 22, 0, 'M', ['L', 'R', 'C'], 'KUCKA Juraj'))</v>
      </c>
    </row>
    <row r="411" spans="2:2">
      <c r="B411" t="str">
        <f>DB!O336</f>
        <v>roster.append(Player(16, 41, 16, 0, 'M', ['L', 'R', 'C'], 'BARILLÀ Antonino'))</v>
      </c>
    </row>
    <row r="412" spans="2:2">
      <c r="B412" t="str">
        <f>DB!O337</f>
        <v>roster.append(Player(15, 37, 15, 0, 'M', ['L', 'R', 'C'], 'HERNANI Azevedo Júnior'))</v>
      </c>
    </row>
    <row r="413" spans="2:2">
      <c r="B413" t="str">
        <f>DB!O338</f>
        <v>roster.append(Player(12, 30, 12, 0, 'M', ['L', 'R', 'C'], 'BRUGMAN Gaston'))</v>
      </c>
    </row>
    <row r="414" spans="2:2">
      <c r="B414" t="str">
        <f>DB!O339</f>
        <v>roster.append(Player(9, 22, 9, 0, 'M', ['L', 'R', 'C'], 'SCOZZARELLA Matteo'))</v>
      </c>
    </row>
    <row r="415" spans="2:2">
      <c r="B415" t="str">
        <f>DB!O340</f>
        <v>roster.append(Player(9, 22, 9, 0, 'M', ['L', 'R', 'C'], 'GRASSI Alberto'))</v>
      </c>
    </row>
    <row r="416" spans="2:2">
      <c r="B416" t="str">
        <f>DB!O341</f>
        <v>roster.append(Player(6, 15, 6, 0, 'M', ['L', 'R', 'C'], 'KULUSEVSKI Dejan'))</v>
      </c>
    </row>
    <row r="417" spans="1:2">
      <c r="B417" t="str">
        <f>DB!O342</f>
        <v>roster.append(Player(4, 11, 4, 0, 'M', ['L', 'R', 'C'], 'MUNARI Gianni'))</v>
      </c>
    </row>
    <row r="418" spans="1:2">
      <c r="B418" t="str">
        <f>DB!O343</f>
        <v>roster.append(Player(57, 23, 23, 0, 'A', ['L', 'R', 'C'], 'GERVINHO undefined'))</v>
      </c>
    </row>
    <row r="419" spans="1:2">
      <c r="B419" t="str">
        <f>DB!O344</f>
        <v>roster.append(Player(43, 17, 17, 0, 'A', ['L', 'R', 'C'], 'INGLESE Roberto'))</v>
      </c>
    </row>
    <row r="420" spans="1:2">
      <c r="B420" t="str">
        <f>DB!O345</f>
        <v>roster.append(Player(24, 10, 10, 0, 'A', ['L', 'R', 'C'], 'KARAMOH Yann'))</v>
      </c>
    </row>
    <row r="421" spans="1:2">
      <c r="B421" t="str">
        <f>DB!O346</f>
        <v>roster.append(Player(20, 8, 8, 0, 'A', ['L', 'R', 'C'], 'CORNELIUS Andreas'))</v>
      </c>
    </row>
    <row r="422" spans="1:2">
      <c r="B422" t="str">
        <f>DB!O347</f>
        <v>roster.append(Player(12, 5, 5, 0, 'A', ['L', 'R', 'C'], 'SPROCATI Mattia'))</v>
      </c>
    </row>
    <row r="423" spans="1:2">
      <c r="B423" t="str">
        <f>DB!O348</f>
        <v>roster.append(Player(10, 4, 4, 0, 'A', ['L', 'R', 'C'], 'SILIGARDI Luca'))</v>
      </c>
    </row>
    <row r="424" spans="1:2">
      <c r="B424" t="str">
        <f>DB!O349</f>
        <v>roster.append(Player(2, 1, 1, 0, 'A', ['L', 'R', 'C'], 'ADORANTE Andrea'))</v>
      </c>
    </row>
    <row r="425" spans="1:2">
      <c r="B425" t="s">
        <v>593</v>
      </c>
    </row>
    <row r="427" spans="1:2">
      <c r="A427" t="s">
        <v>585</v>
      </c>
    </row>
    <row r="428" spans="1:2">
      <c r="B428" t="s">
        <v>610</v>
      </c>
    </row>
    <row r="429" spans="1:2">
      <c r="B429" t="s">
        <v>611</v>
      </c>
    </row>
    <row r="430" spans="1:2">
      <c r="B430" t="s">
        <v>592</v>
      </c>
    </row>
    <row r="431" spans="1:2">
      <c r="B431" t="str">
        <f>DB!O350</f>
        <v>roster = [Player(0, 30, 46, 76, 'GK', '', 'LOPEZ Pau')]</v>
      </c>
    </row>
    <row r="432" spans="1:2">
      <c r="B432" t="str">
        <f>DB!O351</f>
        <v>roster.append(Player(0, 2, 3, 5, 'GK', '', 'FUZATO Daniel'))</v>
      </c>
    </row>
    <row r="433" spans="2:2">
      <c r="B433" t="str">
        <f>DB!O352</f>
        <v>roster.append(Player(0, 2, 3, 5, 'GK', '', 'MIRANTE Antonio'))</v>
      </c>
    </row>
    <row r="434" spans="2:2">
      <c r="B434" t="str">
        <f>DB!O353</f>
        <v>roster.append(Player(38, 58, 96, 0, 'D', ['L', 'R', 'C'], 'KOLAROV Aleksandar'))</v>
      </c>
    </row>
    <row r="435" spans="2:2">
      <c r="B435" t="str">
        <f>DB!O354</f>
        <v>roster.append(Player(23, 34, 57, 0, 'D', ['L', 'R', 'C'], 'FLORENZI Alessandro'))</v>
      </c>
    </row>
    <row r="436" spans="2:2">
      <c r="B436" t="str">
        <f>DB!O355</f>
        <v>roster.append(Player(22, 32, 54, 0, 'D', ['L', 'R', 'C'], 'FAZIO Federico'))</v>
      </c>
    </row>
    <row r="437" spans="2:2">
      <c r="B437" t="str">
        <f>DB!O356</f>
        <v>roster.append(Player(20, 30, 50, 0, 'D', ['L', 'R', 'C'], 'MANCINI Gianluca'))</v>
      </c>
    </row>
    <row r="438" spans="2:2">
      <c r="B438" t="str">
        <f>DB!O357</f>
        <v>roster.append(Player(18, 28, 46, 0, 'D', ['L', 'R', 'C'], 'SMALLING Chris'))</v>
      </c>
    </row>
    <row r="439" spans="2:2">
      <c r="B439" t="str">
        <f>DB!O358</f>
        <v>roster.append(Player(16, 23, 39, 0, 'D', ['L', 'R', 'C'], 'ZAPPACOSTA Davide'))</v>
      </c>
    </row>
    <row r="440" spans="2:2">
      <c r="B440" t="str">
        <f>DB!O359</f>
        <v>roster.append(Player(14, 22, 36, 0, 'D', ['L', 'R', 'C'], 'SPINAZZOLA Leonardo'))</v>
      </c>
    </row>
    <row r="441" spans="2:2">
      <c r="B441" t="str">
        <f>DB!O360</f>
        <v>roster.append(Player(6, 8, 14, 0, 'D', ['L', 'R', 'C'], 'CETIN Mert'))</v>
      </c>
    </row>
    <row r="442" spans="2:2">
      <c r="B442" t="str">
        <f>DB!O361</f>
        <v>roster.append(Player(6, 8, 14, 0, 'D', ['L', 'R', 'C'], 'JUAN JESUS Guilherme Nunes'))</v>
      </c>
    </row>
    <row r="443" spans="2:2">
      <c r="B443" t="str">
        <f>DB!O362</f>
        <v>roster.append(Player(6, 8, 14, 0, 'D', ['L', 'R', 'C'], 'SANTON Davide'))</v>
      </c>
    </row>
    <row r="444" spans="2:2">
      <c r="B444" t="str">
        <f>DB!O363</f>
        <v>roster.append(Player(53, 89, 36, 0, 'M', ['L', 'R', 'C'], 'MKHITARYAN Henrikh'))</v>
      </c>
    </row>
    <row r="445" spans="2:2">
      <c r="B445" t="str">
        <f>DB!O364</f>
        <v>roster.append(Player(38, 63, 25, 0, 'M', ['L', 'R', 'C'], 'PELLEGRINI Lorenzo'))</v>
      </c>
    </row>
    <row r="446" spans="2:2">
      <c r="B446" t="str">
        <f>DB!O365</f>
        <v>roster.append(Player(38, 63, 25, 0, 'M', ['L', 'R', 'C'], 'VERETOUT Jordan'))</v>
      </c>
    </row>
    <row r="447" spans="2:2">
      <c r="B447" t="str">
        <f>DB!O366</f>
        <v>roster.append(Player(38, 63, 25, 0, 'M', ['L', 'R', 'C'], 'PEROTTI Diego'))</v>
      </c>
    </row>
    <row r="448" spans="2:2">
      <c r="B448" t="str">
        <f>DB!O367</f>
        <v>roster.append(Player(34, 56, 22, 0, 'M', ['L', 'R', 'C'], 'CRISTANTE Bryan'))</v>
      </c>
    </row>
    <row r="449" spans="1:2">
      <c r="B449" t="str">
        <f>DB!O368</f>
        <v>roster.append(Player(26, 44, 18, 0, 'M', ['L', 'R', 'C'], 'PASTORE Javier'))</v>
      </c>
    </row>
    <row r="450" spans="1:2">
      <c r="B450" t="str">
        <f>DB!O369</f>
        <v>roster.append(Player(20, 33, 13, 0, 'M', ['L', 'R', 'C'], 'DIAWARA Amadou'))</v>
      </c>
    </row>
    <row r="451" spans="1:2">
      <c r="B451" t="str">
        <f>DB!O370</f>
        <v>roster.append(Player(2, 4, 2, 0, 'M', ['L', 'R', 'C'], 'RICCARDI Alessio'))</v>
      </c>
    </row>
    <row r="452" spans="1:2">
      <c r="B452" t="str">
        <f>DB!O371</f>
        <v>roster.append(Player(55, 33, 22, 0, 'A', ['L', 'R', 'C'], 'DZEKO Edin'))</v>
      </c>
    </row>
    <row r="453" spans="1:2">
      <c r="B453" t="str">
        <f>DB!O372</f>
        <v>roster.append(Player(45, 27, 18, 0, 'A', ['L', 'R', 'C'], 'UNDER Cengiz'))</v>
      </c>
    </row>
    <row r="454" spans="1:2">
      <c r="B454" t="str">
        <f>DB!O373</f>
        <v>roster.append(Player(41, 25, 16, 0, 'A', ['L', 'R', 'C'], 'ZANIOLO Nicolò'))</v>
      </c>
    </row>
    <row r="455" spans="1:2">
      <c r="B455" t="str">
        <f>DB!O374</f>
        <v>roster.append(Player(33, 20, 13, 0, 'A', ['L', 'R', 'C'], 'KLUIVERT Justin'))</v>
      </c>
    </row>
    <row r="456" spans="1:2">
      <c r="B456" t="str">
        <f>DB!O375</f>
        <v>roster.append(Player(31, 19, 12, 0, 'A', ['L', 'R', 'C'], 'KALINIC Nikola'))</v>
      </c>
    </row>
    <row r="457" spans="1:2">
      <c r="B457" t="str">
        <f>DB!O376</f>
        <v>roster.append(Player(4, 2, 2, 0, 'A', ['L', 'R', 'C'], 'ANTONUCCI Mirko'))</v>
      </c>
    </row>
    <row r="458" spans="1:2">
      <c r="B458" t="s">
        <v>593</v>
      </c>
    </row>
    <row r="460" spans="1:2">
      <c r="A460" t="s">
        <v>586</v>
      </c>
    </row>
    <row r="461" spans="1:2">
      <c r="B461" t="s">
        <v>612</v>
      </c>
    </row>
    <row r="462" spans="1:2">
      <c r="B462" t="s">
        <v>595</v>
      </c>
    </row>
    <row r="463" spans="1:2">
      <c r="B463" t="s">
        <v>572</v>
      </c>
    </row>
    <row r="464" spans="1:2">
      <c r="B464" t="str">
        <f>DB!O377</f>
        <v>roster = [Player(0, 21, 21, 52, 'GK', '', 'AUDERO Emil')]</v>
      </c>
    </row>
    <row r="465" spans="2:2">
      <c r="B465" t="str">
        <f>DB!O378</f>
        <v>roster.append(Player(0, 2, 2, 5, 'GK', '', 'FALCONE Wladimiro'))</v>
      </c>
    </row>
    <row r="466" spans="2:2">
      <c r="B466" t="str">
        <f>DB!O379</f>
        <v>roster.append(Player(0, 2, 2, 5, 'GK', '', 'SECULIN Andrea'))</v>
      </c>
    </row>
    <row r="467" spans="2:2">
      <c r="B467" t="str">
        <f>DB!O380</f>
        <v>roster.append(Player(10, 10, 25, 0, 'D', ['L', 'R', 'C'], 'MURILLO Jeison Fabian'))</v>
      </c>
    </row>
    <row r="468" spans="2:2">
      <c r="B468" t="str">
        <f>DB!O381</f>
        <v>roster.append(Player(10, 10, 25, 0, 'D', ['L', 'R', 'C'], 'MURRU Nicola'))</v>
      </c>
    </row>
    <row r="469" spans="2:2">
      <c r="B469" t="str">
        <f>DB!O382</f>
        <v>roster.append(Player(8, 8, 21, 0, 'D', ['L', 'R', 'C'], 'COLLEY Omar'))</v>
      </c>
    </row>
    <row r="470" spans="2:2">
      <c r="B470" t="str">
        <f>DB!O383</f>
        <v>roster.append(Player(7, 7, 18, 0, 'D', ['L', 'R', 'C'], 'BERESZYNSKI Bartosz'))</v>
      </c>
    </row>
    <row r="471" spans="2:2">
      <c r="B471" t="str">
        <f>DB!O384</f>
        <v>roster.append(Player(7, 7, 18, 0, 'D', ['L', 'R', 'C'], 'DEPAOLI Fabio'))</v>
      </c>
    </row>
    <row r="472" spans="2:2">
      <c r="B472" t="str">
        <f>DB!O385</f>
        <v>roster.append(Player(6, 6, 14, 0, 'D', ['L', 'R', 'C'], 'CHABOT Julian'))</v>
      </c>
    </row>
    <row r="473" spans="2:2">
      <c r="B473" t="str">
        <f>DB!O386</f>
        <v>roster.append(Player(4, 4, 11, 0, 'D', ['L', 'R', 'C'], 'AUGELLO Tommaso'))</v>
      </c>
    </row>
    <row r="474" spans="2:2">
      <c r="B474" t="str">
        <f>DB!O387</f>
        <v>roster.append(Player(4, 4, 11, 0, 'D', ['L', 'R', 'C'], 'FERRARI Alex'))</v>
      </c>
    </row>
    <row r="475" spans="2:2">
      <c r="B475" t="str">
        <f>DB!O388</f>
        <v>roster.append(Player(4, 4, 11, 0, 'D', ['L', 'R', 'C'], 'REGINI Vasco'))</v>
      </c>
    </row>
    <row r="476" spans="2:2">
      <c r="B476" t="str">
        <f>DB!O389</f>
        <v>roster.append(Player(21, 52, 21, 0, 'M', ['L', 'R', 'C'], 'RAMIREZ Gastón'))</v>
      </c>
    </row>
    <row r="477" spans="2:2">
      <c r="B477" t="str">
        <f>DB!O390</f>
        <v>roster.append(Player(19, 48, 19, 0, 'M', ['L', 'R', 'C'], 'LINETTY Karol'))</v>
      </c>
    </row>
    <row r="478" spans="2:2">
      <c r="B478" t="str">
        <f>DB!O391</f>
        <v>roster.append(Player(16, 41, 16, 0, 'M', ['L', 'R', 'C'], 'JANKTO Jakub'))</v>
      </c>
    </row>
    <row r="479" spans="2:2">
      <c r="B479" t="str">
        <f>DB!O392</f>
        <v>roster.append(Player(15, 37, 15, 0, 'M', ['L', 'R', 'C'], 'EKDAL Albin'))</v>
      </c>
    </row>
    <row r="480" spans="2:2">
      <c r="B480" t="str">
        <f>DB!O393</f>
        <v>roster.append(Player(13, 33, 13, 0, 'M', ['L', 'R', 'C'], 'MARONI Gonzalo'))</v>
      </c>
    </row>
    <row r="481" spans="1:2">
      <c r="B481" t="str">
        <f>DB!O394</f>
        <v>roster.append(Player(12, 30, 12, 0, 'M', ['L', 'R', 'C'], 'THORSBY Morten'))</v>
      </c>
    </row>
    <row r="482" spans="1:2">
      <c r="B482" t="str">
        <f>DB!O395</f>
        <v>roster.append(Player(8, 19, 8, 0, 'M', ['L', 'R', 'C'], 'LERIS Mehdi'))</v>
      </c>
    </row>
    <row r="483" spans="1:2">
      <c r="B483" t="str">
        <f>DB!O396</f>
        <v>roster.append(Player(8, 19, 8, 0, 'M', ['L', 'R', 'C'], 'BARRETO Edgar'))</v>
      </c>
    </row>
    <row r="484" spans="1:2">
      <c r="B484" t="str">
        <f>DB!O397</f>
        <v>roster.append(Player(6, 15, 6, 0, 'M', ['L', 'R', 'C'], 'VIEIRA Ronaldo'))</v>
      </c>
    </row>
    <row r="485" spans="1:2">
      <c r="B485" t="str">
        <f>DB!O398</f>
        <v>roster.append(Player(2, 4, 2, 0, 'M', ['L', 'R', 'C'], 'POMPETTI Marco'))</v>
      </c>
    </row>
    <row r="486" spans="1:2">
      <c r="B486" t="str">
        <f>DB!O399</f>
        <v>roster.append(Player(69, 28, 28, 0, 'A', ['L', 'R', 'C'], 'QUAGLIARELLA Fabio'))</v>
      </c>
    </row>
    <row r="487" spans="1:2">
      <c r="B487" t="str">
        <f>DB!O400</f>
        <v>roster.append(Player(35, 14, 14, 0, 'A', ['L', 'R', 'C'], 'RIGONI Emiliano'))</v>
      </c>
    </row>
    <row r="488" spans="1:2">
      <c r="B488" t="str">
        <f>DB!O401</f>
        <v>roster.append(Player(27, 11, 11, 0, 'A', ['L', 'R', 'C'], 'GABBIADINI Manolo'))</v>
      </c>
    </row>
    <row r="489" spans="1:2">
      <c r="B489" t="str">
        <f>DB!O402</f>
        <v>roster.append(Player(24, 10, 10, 0, 'A', ['L', 'R', 'C'], 'CAPRARI Gianluca'))</v>
      </c>
    </row>
    <row r="490" spans="1:2">
      <c r="B490" t="str">
        <f>DB!O403</f>
        <v>roster.append(Player(14, 6, 6, 0, 'A', ['L', 'R', 'C'], 'BONAZZOLI Federico'))</v>
      </c>
    </row>
    <row r="491" spans="1:2">
      <c r="B491" t="s">
        <v>593</v>
      </c>
    </row>
    <row r="493" spans="1:2">
      <c r="A493" t="s">
        <v>587</v>
      </c>
    </row>
    <row r="494" spans="1:2">
      <c r="B494" t="s">
        <v>613</v>
      </c>
    </row>
    <row r="495" spans="1:2">
      <c r="B495" t="s">
        <v>595</v>
      </c>
    </row>
    <row r="496" spans="1:2">
      <c r="B496" t="s">
        <v>596</v>
      </c>
    </row>
    <row r="497" spans="2:2">
      <c r="B497" t="str">
        <f>DB!O404</f>
        <v>roster = [Player(0, 21, 21, 52, 'GK', '', 'CONSIGLI Andrea')]</v>
      </c>
    </row>
    <row r="498" spans="2:2">
      <c r="B498" t="str">
        <f>DB!O405</f>
        <v>roster.append(Player(0, 2, 2, 5, 'GK', '', 'PEGOLO Gianluca'))</v>
      </c>
    </row>
    <row r="499" spans="2:2">
      <c r="B499" t="str">
        <f>DB!O406</f>
        <v>roster.append(Player(0, 2, 2, 5, 'GK', '', 'RUSSO Alessandro'))</v>
      </c>
    </row>
    <row r="500" spans="2:2">
      <c r="B500" t="str">
        <f>DB!O407</f>
        <v>roster.append(Player(18, 18, 46, 0, 'D', ['L', 'R', 'C'], 'FERRARI Gianmarco'))</v>
      </c>
    </row>
    <row r="501" spans="2:2">
      <c r="B501" t="str">
        <f>DB!O408</f>
        <v>roster.append(Player(10, 10, 25, 0, 'D', ['L', 'R', 'C'], 'CHIRICHES Vlad'))</v>
      </c>
    </row>
    <row r="502" spans="2:2">
      <c r="B502" t="str">
        <f>DB!O409</f>
        <v>roster.append(Player(10, 10, 25, 0, 'D', ['L', 'R', 'C'], 'ROGERIO Oliveira Da Silva'))</v>
      </c>
    </row>
    <row r="503" spans="2:2">
      <c r="B503" t="str">
        <f>DB!O410</f>
        <v>roster.append(Player(10, 10, 25, 0, 'D', ['L', 'R', 'C'], 'TOLJAN Jeremy'))</v>
      </c>
    </row>
    <row r="504" spans="2:2">
      <c r="B504" t="str">
        <f>DB!O411</f>
        <v>roster.append(Player(8, 8, 21, 0, 'D', ['L', 'R', 'C'], 'PELUSO Federico'))</v>
      </c>
    </row>
    <row r="505" spans="2:2">
      <c r="B505" t="str">
        <f>DB!O412</f>
        <v>roster.append(Player(8, 8, 21, 0, 'D', ['L', 'R', 'C'], 'MARLON -'))</v>
      </c>
    </row>
    <row r="506" spans="2:2">
      <c r="B506" t="str">
        <f>DB!O413</f>
        <v>roster.append(Player(7, 7, 18, 0, 'D', ['L', 'R', 'C'], 'MULDUR Mert'))</v>
      </c>
    </row>
    <row r="507" spans="2:2">
      <c r="B507" t="str">
        <f>DB!O414</f>
        <v>roster.append(Player(7, 7, 18, 0, 'D', ['L', 'R', 'C'], 'KYRIAKOPOULOS Georgios'))</v>
      </c>
    </row>
    <row r="508" spans="2:2">
      <c r="B508" t="str">
        <f>DB!O415</f>
        <v>roster.append(Player(7, 7, 18, 0, 'D', ['L', 'R', 'C'], 'ROMAGNA Filippo'))</v>
      </c>
    </row>
    <row r="509" spans="2:2">
      <c r="B509" t="str">
        <f>DB!O416</f>
        <v>roster.append(Player(3, 3, 7, 0, 'D', ['L', 'R', 'C'], 'TRIPALDELLI Alessandro'))</v>
      </c>
    </row>
    <row r="510" spans="2:2">
      <c r="B510" t="str">
        <f>DB!O417</f>
        <v>roster.append(Player(25, 63, 25, 0, 'M', ['L', 'R', 'C'], 'TRAORE Hamed Junior'))</v>
      </c>
    </row>
    <row r="511" spans="2:2">
      <c r="B511" t="str">
        <f>DB!O418</f>
        <v>roster.append(Player(24, 59, 24, 0, 'M', ['L', 'R', 'C'], 'DUNCAN Alfred'))</v>
      </c>
    </row>
    <row r="512" spans="2:2">
      <c r="B512" t="str">
        <f>DB!O419</f>
        <v>roster.append(Player(16, 41, 16, 0, 'M', ['L', 'R', 'C'], 'LOCATELLI Manuel'))</v>
      </c>
    </row>
    <row r="513" spans="1:2">
      <c r="B513" t="str">
        <f>DB!O420</f>
        <v>roster.append(Player(13, 33, 13, 0, 'M', ['L', 'R', 'C'], 'OBIANG Pedro'))</v>
      </c>
    </row>
    <row r="514" spans="1:2">
      <c r="B514" t="str">
        <f>DB!O421</f>
        <v>roster.append(Player(12, 30, 12, 0, 'M', ['L', 'R', 'C'], 'BOURABIA Mehdi'))</v>
      </c>
    </row>
    <row r="515" spans="1:2">
      <c r="B515" t="str">
        <f>DB!O422</f>
        <v>roster.append(Player(12, 30, 12, 0, 'M', ['L', 'R', 'C'], 'DJURICIC Filip'))</v>
      </c>
    </row>
    <row r="516" spans="1:2">
      <c r="B516" t="str">
        <f>DB!O423</f>
        <v>roster.append(Player(9, 22, 9, 0, 'M', ['L', 'R', 'C'], 'MAGNANELLI Francesco'))</v>
      </c>
    </row>
    <row r="517" spans="1:2">
      <c r="B517" t="str">
        <f>DB!O424</f>
        <v>roster.append(Player(6, 15, 6, 0, 'M', ['L', 'R', 'C'], 'MAZZITELLI Luca'))</v>
      </c>
    </row>
    <row r="518" spans="1:2">
      <c r="B518" t="str">
        <f>DB!O425</f>
        <v>roster.append(Player(51, 20, 20, 0, 'A', ['L', 'R', 'C'], 'CAPUTO Francesco'))</v>
      </c>
    </row>
    <row r="519" spans="1:2">
      <c r="B519" t="str">
        <f>DB!O426</f>
        <v>roster.append(Player(49, 20, 20, 0, 'A', ['L', 'R', 'C'], 'BERARDI Domenico'))</v>
      </c>
    </row>
    <row r="520" spans="1:2">
      <c r="B520" t="str">
        <f>DB!O427</f>
        <v>roster.append(Player(39, 16, 16, 0, 'A', ['L', 'R', 'C'], 'DEFREL Gregoire'))</v>
      </c>
    </row>
    <row r="521" spans="1:2">
      <c r="B521" t="str">
        <f>DB!O428</f>
        <v>roster.append(Player(25, 10, 10, 0, 'A', ['L', 'R', 'C'], 'BOGA Jeremie'))</v>
      </c>
    </row>
    <row r="522" spans="1:2">
      <c r="B522" t="str">
        <f>DB!O429</f>
        <v>roster.append(Player(2, 1, 1, 0, 'A', ['L', 'R', 'C'], 'RASPADORI Giacomo'))</v>
      </c>
    </row>
    <row r="523" spans="1:2">
      <c r="B523" t="s">
        <v>593</v>
      </c>
    </row>
    <row r="525" spans="1:2">
      <c r="A525" t="s">
        <v>588</v>
      </c>
    </row>
    <row r="526" spans="1:2">
      <c r="B526" t="s">
        <v>614</v>
      </c>
    </row>
    <row r="527" spans="1:2">
      <c r="B527" t="s">
        <v>602</v>
      </c>
    </row>
    <row r="528" spans="1:2">
      <c r="B528" t="s">
        <v>572</v>
      </c>
    </row>
    <row r="529" spans="2:2">
      <c r="B529" t="str">
        <f>DB!O430</f>
        <v>roster = [Player(0, 23, 23, 57, 'GK', '', 'BERISHA Etrit')]</v>
      </c>
    </row>
    <row r="530" spans="2:2">
      <c r="B530" t="str">
        <f>DB!O431</f>
        <v>roster.append(Player(0, 2, 2, 5, 'GK', '', 'THIAM Demba'))</v>
      </c>
    </row>
    <row r="531" spans="2:2">
      <c r="B531" t="str">
        <f>DB!O432</f>
        <v>roster.append(Player(0, 2, 2, 5, 'GK', '', 'LETICA Karlo'))</v>
      </c>
    </row>
    <row r="532" spans="2:2">
      <c r="B532" t="str">
        <f>DB!O433</f>
        <v>roster.append(Player(14, 14, 36, 0, 'D', ['L', 'R', 'C'], 'FARES Mohamed'))</v>
      </c>
    </row>
    <row r="533" spans="2:2">
      <c r="B533" t="str">
        <f>DB!O434</f>
        <v>roster.append(Player(10, 10, 25, 0, 'D', ['L', 'R', 'C'], 'VICARI Francesco'))</v>
      </c>
    </row>
    <row r="534" spans="2:2">
      <c r="B534" t="str">
        <f>DB!O435</f>
        <v>roster.append(Player(8, 8, 21, 0, 'D', ['L', 'R', 'C'], 'FELIPE Dal Belo'))</v>
      </c>
    </row>
    <row r="535" spans="2:2">
      <c r="B535" t="str">
        <f>DB!O436</f>
        <v>roster.append(Player(8, 8, 21, 0, 'D', ['L', 'R', 'C'], 'IGOR JULIO dos Santos de Paulo'))</v>
      </c>
    </row>
    <row r="536" spans="2:2">
      <c r="B536" t="str">
        <f>DB!O437</f>
        <v>roster.append(Player(8, 8, 21, 0, 'D', ['L', 'R', 'C'], 'CIONEK Thiago'))</v>
      </c>
    </row>
    <row r="537" spans="2:2">
      <c r="B537" t="str">
        <f>DB!O438</f>
        <v>roster.append(Player(8, 8, 21, 0, 'D', ['L', 'R', 'C'], 'RECA Arkadiusz'))</v>
      </c>
    </row>
    <row r="538" spans="2:2">
      <c r="B538" t="str">
        <f>DB!O439</f>
        <v>roster.append(Player(7, 7, 18, 0, 'D', ['L', 'R', 'C'], 'SALA Jacopo'))</v>
      </c>
    </row>
    <row r="539" spans="2:2">
      <c r="B539" t="str">
        <f>DB!O440</f>
        <v>roster.append(Player(6, 6, 14, 0, 'D', ['L', 'R', 'C'], 'TOMOVIC Nenad'))</v>
      </c>
    </row>
    <row r="540" spans="2:2">
      <c r="B540" t="str">
        <f>DB!O441</f>
        <v>roster.append(Player(2, 2, 4, 0, 'D', ['L', 'R', 'C'], 'FARCAS Ricardo'))</v>
      </c>
    </row>
    <row r="541" spans="2:2">
      <c r="B541" t="str">
        <f>DB!O442</f>
        <v>roster.append(Player(24, 59, 24, 0, 'M', ['L', 'R', 'C'], 'KURTIC Jasmin'))</v>
      </c>
    </row>
    <row r="542" spans="2:2">
      <c r="B542" t="str">
        <f>DB!O443</f>
        <v>roster.append(Player(12, 30, 12, 0, 'M', ['L', 'R', 'C'], 'MISSIROLI Simone'))</v>
      </c>
    </row>
    <row r="543" spans="2:2">
      <c r="B543" t="str">
        <f>DB!O444</f>
        <v>roster.append(Player(12, 30, 12, 0, 'M', ['L', 'R', 'C'], 'D''ALESSANDRO Marco'))</v>
      </c>
    </row>
    <row r="544" spans="2:2">
      <c r="B544" t="str">
        <f>DB!O445</f>
        <v>roster.append(Player(10, 26, 10, 0, 'M', ['L', 'R', 'C'], 'MURGIA Alessandro'))</v>
      </c>
    </row>
    <row r="545" spans="1:2">
      <c r="B545" t="str">
        <f>DB!O446</f>
        <v>roster.append(Player(10, 26, 10, 0, 'M', ['L', 'R', 'C'], 'VALOTI Mattia'))</v>
      </c>
    </row>
    <row r="546" spans="1:2">
      <c r="B546" t="str">
        <f>DB!O447</f>
        <v>roster.append(Player(6, 15, 6, 0, 'M', ['L', 'R', 'C'], 'STREFEZZA Gabriel'))</v>
      </c>
    </row>
    <row r="547" spans="1:2">
      <c r="B547" t="str">
        <f>DB!O448</f>
        <v>roster.append(Player(6, 15, 6, 0, 'M', ['L', 'R', 'C'], 'VALDIFIORI Mirko'))</v>
      </c>
    </row>
    <row r="548" spans="1:2">
      <c r="B548" t="str">
        <f>DB!O449</f>
        <v>roster.append(Player(2, 4, 2, 0, 'M', ['L', 'R', 'C'], 'MAWULI Shaka Eklu'))</v>
      </c>
    </row>
    <row r="549" spans="1:2">
      <c r="B549" t="str">
        <f>DB!O450</f>
        <v>roster.append(Player(47, 19, 19, 0, 'A', ['L', 'R', 'C'], 'PETAGNA Andrea'))</v>
      </c>
    </row>
    <row r="550" spans="1:2">
      <c r="B550" t="str">
        <f>DB!O451</f>
        <v>roster.append(Player(29, 12, 12, 0, 'A', ['L', 'R', 'C'], 'DI FRANCESCO Federico'))</v>
      </c>
    </row>
    <row r="551" spans="1:2">
      <c r="B551" t="str">
        <f>DB!O452</f>
        <v>roster.append(Player(25, 10, 10, 0, 'A', ['L', 'R', 'C'], 'MONCINI Gabriele'))</v>
      </c>
    </row>
    <row r="552" spans="1:2">
      <c r="B552" t="str">
        <f>DB!O453</f>
        <v>roster.append(Player(22, 9, 9, 0, 'A', ['L', 'R', 'C'], 'FLOCCARI Sergio'))</v>
      </c>
    </row>
    <row r="553" spans="1:2">
      <c r="B553" t="str">
        <f>DB!O454</f>
        <v>roster.append(Player(18, 7, 7, 0, 'A', ['L', 'R', 'C'], 'PALOSCHI Alberto'))</v>
      </c>
    </row>
    <row r="554" spans="1:2">
      <c r="B554" t="str">
        <f>DB!O455</f>
        <v>roster.append(Player(10, 4, 4, 0, 'A', ['L', 'R', 'C'], 'JANKOVIC Marko'))</v>
      </c>
    </row>
    <row r="555" spans="1:2">
      <c r="B555" t="s">
        <v>593</v>
      </c>
    </row>
    <row r="557" spans="1:2">
      <c r="A557" t="s">
        <v>589</v>
      </c>
    </row>
    <row r="558" spans="1:2">
      <c r="B558" t="s">
        <v>615</v>
      </c>
    </row>
    <row r="559" spans="1:2">
      <c r="B559" t="s">
        <v>571</v>
      </c>
    </row>
    <row r="560" spans="1:2">
      <c r="B560" t="s">
        <v>596</v>
      </c>
    </row>
    <row r="561" spans="2:2">
      <c r="B561" t="str">
        <f>DB!O456</f>
        <v>roster = [Player(0, 34, 34, 86, 'GK', '', 'SIRIGU Salvatore')]</v>
      </c>
    </row>
    <row r="562" spans="2:2">
      <c r="B562" t="str">
        <f>DB!O457</f>
        <v>roster.append(Player(0, 2, 2, 5, 'GK', '', 'UJKANI Samir'))</v>
      </c>
    </row>
    <row r="563" spans="2:2">
      <c r="B563" t="str">
        <f>DB!O458</f>
        <v>roster.append(Player(0, 2, 2, 5, 'GK', '', 'ZACCAGNO Andrea'))</v>
      </c>
    </row>
    <row r="564" spans="2:2">
      <c r="B564" t="str">
        <f>DB!O459</f>
        <v>roster.append(Player(0, 2, 2, 5, 'GK', '', 'ROSATI Antonio'))</v>
      </c>
    </row>
    <row r="565" spans="2:2">
      <c r="B565" t="str">
        <f>DB!O460</f>
        <v>roster.append(Player(30, 30, 75, 0, 'D', ['L', 'R', 'C'], 'IZZO Armando'))</v>
      </c>
    </row>
    <row r="566" spans="2:2">
      <c r="B566" t="str">
        <f>DB!O461</f>
        <v>roster.append(Player(22, 22, 54, 0, 'D', ['L', 'R', 'C'], 'NKOULOU Nicolas'))</v>
      </c>
    </row>
    <row r="567" spans="2:2">
      <c r="B567" t="str">
        <f>DB!O462</f>
        <v>roster.append(Player(18, 18, 46, 0, 'D', ['L', 'R', 'C'], 'DE SILVESTRI Lorenzo'))</v>
      </c>
    </row>
    <row r="568" spans="2:2">
      <c r="B568" t="str">
        <f>DB!O463</f>
        <v>roster.append(Player(14, 14, 36, 0, 'D', ['L', 'R', 'C'], 'AINA Ola'))</v>
      </c>
    </row>
    <row r="569" spans="2:2">
      <c r="B569" t="str">
        <f>DB!O464</f>
        <v>roster.append(Player(13, 13, 32, 0, 'D', ['L', 'R', 'C'], 'BONIFAZI Kevin'))</v>
      </c>
    </row>
    <row r="570" spans="2:2">
      <c r="B570" t="str">
        <f>DB!O465</f>
        <v>roster.append(Player(10, 10, 25, 0, 'D', ['L', 'R', 'C'], 'LAXALT Diego'))</v>
      </c>
    </row>
    <row r="571" spans="2:2">
      <c r="B571" t="str">
        <f>DB!O466</f>
        <v>roster.append(Player(10, 10, 25, 0, 'D', ['L', 'R', 'C'], 'LYANCO Silveira Neves Vojnovic'))</v>
      </c>
    </row>
    <row r="572" spans="2:2">
      <c r="B572" t="str">
        <f>DB!O467</f>
        <v>roster.append(Player(8, 8, 21, 0, 'D', ['L', 'R', 'C'], 'DJIDJI Koffi'))</v>
      </c>
    </row>
    <row r="573" spans="2:2">
      <c r="B573" t="str">
        <f>DB!O468</f>
        <v>roster.append(Player(4, 4, 11, 0, 'D', ['L', 'R', 'C'], 'BREMER Gleison Silva Nascimento'))</v>
      </c>
    </row>
    <row r="574" spans="2:2">
      <c r="B574" t="str">
        <f>DB!O469</f>
        <v>roster.append(Player(3, 3, 7, 0, 'D', ['L', 'R', 'C'], 'BUONGIORNO Alessandro'))</v>
      </c>
    </row>
    <row r="575" spans="2:2">
      <c r="B575" t="str">
        <f>DB!O470</f>
        <v>roster.append(Player(2, 2, 4, 0, 'D', ['L', 'R', 'C'], 'SINGO Wilfried Stephane'))</v>
      </c>
    </row>
    <row r="576" spans="2:2">
      <c r="B576" t="str">
        <f>DB!O471</f>
        <v>roster.append(Player(25, 63, 25, 0, 'M', ['L', 'R', 'C'], 'VERDI Simone'))</v>
      </c>
    </row>
    <row r="577" spans="1:2">
      <c r="B577" t="str">
        <f>DB!O472</f>
        <v>roster.append(Player(25, 63, 25, 0, 'M', ['L', 'R', 'C'], 'BASELLI Daniele'))</v>
      </c>
    </row>
    <row r="578" spans="1:2">
      <c r="B578" t="str">
        <f>DB!O473</f>
        <v>roster.append(Player(22, 56, 22, 0, 'M', ['L', 'R', 'C'], 'BERENGUER Alex'))</v>
      </c>
    </row>
    <row r="579" spans="1:2">
      <c r="B579" t="str">
        <f>DB!O474</f>
        <v>roster.append(Player(21, 52, 21, 0, 'M', ['L', 'R', 'C'], 'ANSALDI Cristian'))</v>
      </c>
    </row>
    <row r="580" spans="1:2">
      <c r="B580" t="str">
        <f>DB!O475</f>
        <v>roster.append(Player(21, 52, 21, 0, 'M', ['L', 'R', 'C'], 'RINCON Tomas'))</v>
      </c>
    </row>
    <row r="581" spans="1:2">
      <c r="B581" t="str">
        <f>DB!O476</f>
        <v>roster.append(Player(19, 48, 19, 0, 'M', ['L', 'R', 'C'], 'MEITE Soualiho'))</v>
      </c>
    </row>
    <row r="582" spans="1:2">
      <c r="B582" t="str">
        <f>DB!O477</f>
        <v>roster.append(Player(12, 30, 12, 0, 'M', ['L', 'R', 'C'], 'LUKIC Sasa'))</v>
      </c>
    </row>
    <row r="583" spans="1:2">
      <c r="B583" t="str">
        <f>DB!O478</f>
        <v>roster.append(Player(63, 25, 25, 0, 'A', ['L', 'R', 'C'], 'BELOTTI Andrea'))</v>
      </c>
    </row>
    <row r="584" spans="1:2">
      <c r="B584" t="str">
        <f>DB!O479</f>
        <v>roster.append(Player(49, 20, 20, 0, 'A', ['L', 'R', 'C'], 'IAGO Falque'))</v>
      </c>
    </row>
    <row r="585" spans="1:2">
      <c r="B585" t="str">
        <f>DB!O480</f>
        <v>roster.append(Player(29, 12, 12, 0, 'A', ['L', 'R', 'C'], 'ZAZA Simone'))</v>
      </c>
    </row>
    <row r="586" spans="1:2">
      <c r="B586" t="str">
        <f>DB!O481</f>
        <v>roster.append(Player(10, 4, 4, 0, 'A', ['L', 'R', 'C'], 'EDERA Simone'))</v>
      </c>
    </row>
    <row r="587" spans="1:2">
      <c r="B587" t="str">
        <f>DB!O482</f>
        <v>roster.append(Player(10, 4, 4, 0, 'A', ['L', 'R', 'C'], 'PARIGINI Vittorio'))</v>
      </c>
    </row>
    <row r="588" spans="1:2">
      <c r="B588" t="str">
        <f>DB!O483</f>
        <v>roster.append(Player(4, 2, 2, 0, 'A', ['L', 'R', 'C'], 'MILLICO Vincenzo'))</v>
      </c>
    </row>
    <row r="589" spans="1:2">
      <c r="B589" t="s">
        <v>593</v>
      </c>
    </row>
    <row r="591" spans="1:2">
      <c r="A591" t="s">
        <v>590</v>
      </c>
    </row>
    <row r="592" spans="1:2">
      <c r="B592" t="s">
        <v>616</v>
      </c>
    </row>
    <row r="593" spans="2:2">
      <c r="B593" t="s">
        <v>595</v>
      </c>
    </row>
    <row r="594" spans="2:2">
      <c r="B594" t="s">
        <v>596</v>
      </c>
    </row>
    <row r="595" spans="2:2">
      <c r="B595" t="str">
        <f>DB!O484</f>
        <v>roster = [Player(0, 21, 21, 52, 'GK', '', 'MUSSO Juan')]</v>
      </c>
    </row>
    <row r="596" spans="2:2">
      <c r="B596" t="str">
        <f>DB!O485</f>
        <v>roster.append(Player(0, 2, 2, 5, 'GK', '', 'NICOLAS Andrade'))</v>
      </c>
    </row>
    <row r="597" spans="2:2">
      <c r="B597" t="str">
        <f>DB!O486</f>
        <v>roster.append(Player(0, 2, 2, 5, 'GK', '', 'GASPARINI Manuel'))</v>
      </c>
    </row>
    <row r="598" spans="2:2">
      <c r="B598" t="str">
        <f>DB!O487</f>
        <v>roster.append(Player(0, 2, 2, 5, 'GK', '', 'PERISAN Samuele'))</v>
      </c>
    </row>
    <row r="599" spans="2:2">
      <c r="B599" t="str">
        <f>DB!O488</f>
        <v>roster.append(Player(16, 16, 39, 0, 'D', ['L', 'R', 'C'], 'LARSEN Jens Stryger'))</v>
      </c>
    </row>
    <row r="600" spans="2:2">
      <c r="B600" t="str">
        <f>DB!O489</f>
        <v>roster.append(Player(14, 14, 36, 0, 'D', ['L', 'R', 'C'], 'RODRIGO BECãO Nascimiento Franca'))</v>
      </c>
    </row>
    <row r="601" spans="2:2">
      <c r="B601" t="str">
        <f>DB!O490</f>
        <v>roster.append(Player(13, 13, 32, 0, 'D', ['L', 'R', 'C'], 'SAMIR Caetano de Sousa'))</v>
      </c>
    </row>
    <row r="602" spans="2:2">
      <c r="B602" t="str">
        <f>DB!O491</f>
        <v>roster.append(Player(12, 12, 29, 0, 'D', ['L', 'R', 'C'], 'TROOST-EKONG William'))</v>
      </c>
    </row>
    <row r="603" spans="2:2">
      <c r="B603" t="str">
        <f>DB!O492</f>
        <v>roster.append(Player(8, 8, 21, 0, 'D', ['L', 'R', 'C'], 'DE MAIO Sebastian'))</v>
      </c>
    </row>
    <row r="604" spans="2:2">
      <c r="B604" t="str">
        <f>DB!O493</f>
        <v>roster.append(Player(7, 7, 18, 0, 'D', ['L', 'R', 'C'], 'NUYTINCK Bram'))</v>
      </c>
    </row>
    <row r="605" spans="2:2">
      <c r="B605" t="str">
        <f>DB!O494</f>
        <v>roster.append(Player(6, 6, 14, 0, 'D', ['L', 'R', 'C'], 'TER AVEST Hidde'))</v>
      </c>
    </row>
    <row r="606" spans="2:2">
      <c r="B606" t="str">
        <f>DB!O495</f>
        <v>roster.append(Player(6, 6, 14, 0, 'D', ['L', 'R', 'C'], 'OPOKU Nicholas'))</v>
      </c>
    </row>
    <row r="607" spans="2:2">
      <c r="B607" t="str">
        <f>DB!O496</f>
        <v>roster.append(Player(4, 4, 11, 0, 'D', ['L', 'R', 'C'], 'SIERRALTA Francisco'))</v>
      </c>
    </row>
    <row r="608" spans="2:2">
      <c r="B608" t="str">
        <f>DB!O497</f>
        <v>roster.append(Player(30, 74, 30, 0, 'M', ['L', 'R', 'C'], 'DE PAUL Rodrigo'))</v>
      </c>
    </row>
    <row r="609" spans="1:2">
      <c r="B609" t="str">
        <f>DB!O498</f>
        <v>roster.append(Player(18, 44, 18, 0, 'M', ['L', 'R', 'C'], 'FOFANA Seko'))</v>
      </c>
    </row>
    <row r="610" spans="1:2">
      <c r="B610" t="str">
        <f>DB!O499</f>
        <v>roster.append(Player(16, 41, 16, 0, 'M', ['L', 'R', 'C'], 'MANDRAGORA Rolando'))</v>
      </c>
    </row>
    <row r="611" spans="1:2">
      <c r="B611" t="str">
        <f>DB!O500</f>
        <v>roster.append(Player(15, 37, 15, 0, 'M', ['L', 'R', 'C'], 'BARAK Antonin'))</v>
      </c>
    </row>
    <row r="612" spans="1:2">
      <c r="B612" t="str">
        <f>DB!O501</f>
        <v>roster.append(Player(12, 30, 12, 0, 'M', ['L', 'R', 'C'], 'JAJALO Mato'))</v>
      </c>
    </row>
    <row r="613" spans="1:2">
      <c r="B613" t="str">
        <f>DB!O502</f>
        <v>roster.append(Player(10, 26, 10, 0, 'M', ['L', 'R', 'C'], 'WALACE -'))</v>
      </c>
    </row>
    <row r="614" spans="1:2">
      <c r="B614" t="str">
        <f>DB!O503</f>
        <v>roster.append(Player(10, 26, 10, 0, 'M', ['L', 'R', 'C'], 'SEMA Ken'))</v>
      </c>
    </row>
    <row r="615" spans="1:2">
      <c r="B615" t="str">
        <f>DB!O504</f>
        <v>roster.append(Player(33, 13, 13, 0, 'A', ['L', 'R', 'C'], 'LASAGNA Kevin'))</v>
      </c>
    </row>
    <row r="616" spans="1:2">
      <c r="B616" t="str">
        <f>DB!O505</f>
        <v>roster.append(Player(33, 13, 13, 0, 'A', ['L', 'R', 'C'], 'NESTOROVSKI Ilija'))</v>
      </c>
    </row>
    <row r="617" spans="1:2">
      <c r="B617" t="str">
        <f>DB!O506</f>
        <v>roster.append(Player(33, 13, 13, 0, 'A', ['L', 'R', 'C'], 'OKAKA Stefano'))</v>
      </c>
    </row>
    <row r="618" spans="1:2">
      <c r="B618" t="str">
        <f>DB!O507</f>
        <v>roster.append(Player(24, 10, 10, 0, 'A', ['L', 'R', 'C'], 'PUSSETTO Ignacio'))</v>
      </c>
    </row>
    <row r="619" spans="1:2">
      <c r="B619" t="str">
        <f>DB!O508</f>
        <v>roster.append(Player(20, 8, 8, 0, 'A', ['L', 'R', 'C'], 'TEODORCZYK Lukasz'))</v>
      </c>
    </row>
    <row r="620" spans="1:2">
      <c r="B620" t="s">
        <v>593</v>
      </c>
    </row>
    <row r="622" spans="1:2">
      <c r="A622" t="s">
        <v>591</v>
      </c>
    </row>
    <row r="623" spans="1:2">
      <c r="B623" t="s">
        <v>617</v>
      </c>
    </row>
    <row r="624" spans="1:2">
      <c r="B624" t="s">
        <v>571</v>
      </c>
    </row>
    <row r="625" spans="2:2">
      <c r="B625" t="s">
        <v>572</v>
      </c>
    </row>
    <row r="626" spans="2:2">
      <c r="B626" t="str">
        <f>DB!O509</f>
        <v>roster = [Player(0, 19, 19, 48, 'GK', '', 'SILVESTRI Marco')]</v>
      </c>
    </row>
    <row r="627" spans="2:2">
      <c r="B627" t="str">
        <f>DB!O510</f>
        <v>roster.append(Player(0, 4, 4, 10, 'GK', '', 'RADUNOVIC Boris'))</v>
      </c>
    </row>
    <row r="628" spans="2:2">
      <c r="B628" t="str">
        <f>DB!O511</f>
        <v>roster.append(Player(0, 2, 2, 5, 'GK', '', 'BERARDI Alessandro'))</v>
      </c>
    </row>
    <row r="629" spans="2:2">
      <c r="B629" t="str">
        <f>DB!O512</f>
        <v>roster.append(Player(12, 12, 29, 0, 'D', ['L', 'R', 'C'], 'FARAONI Davide'))</v>
      </c>
    </row>
    <row r="630" spans="2:2">
      <c r="B630" t="str">
        <f>DB!O513</f>
        <v>roster.append(Player(10, 10, 25, 0, 'D', ['L', 'R', 'C'], 'RRAHMANI Amir'))</v>
      </c>
    </row>
    <row r="631" spans="2:2">
      <c r="B631" t="str">
        <f>DB!O514</f>
        <v>roster.append(Player(8, 8, 21, 0, 'D', ['L', 'R', 'C'], 'ADJAPONG Claud'))</v>
      </c>
    </row>
    <row r="632" spans="2:2">
      <c r="B632" t="str">
        <f>DB!O515</f>
        <v>roster.append(Player(8, 8, 21, 0, 'D', ['L', 'R', 'C'], 'BOCCHETTI Salvatore'))</v>
      </c>
    </row>
    <row r="633" spans="2:2">
      <c r="B633" t="str">
        <f>DB!O516</f>
        <v>roster.append(Player(7, 7, 18, 0, 'D', ['L', 'R', 'C'], 'VITALE Luigi'))</v>
      </c>
    </row>
    <row r="634" spans="2:2">
      <c r="B634" t="str">
        <f>DB!O517</f>
        <v>roster.append(Player(6, 6, 14, 0, 'D', ['L', 'R', 'C'], 'GUNTER Koray'))</v>
      </c>
    </row>
    <row r="635" spans="2:2">
      <c r="B635" t="str">
        <f>DB!O518</f>
        <v>roster.append(Player(4, 4, 11, 0, 'D', ['L', 'R', 'C'], 'DAWIDOWICZ Pawel'))</v>
      </c>
    </row>
    <row r="636" spans="2:2">
      <c r="B636" t="str">
        <f>DB!O519</f>
        <v>roster.append(Player(4, 4, 11, 0, 'D', ['L', 'R', 'C'], 'CRESCENZI Alessandro'))</v>
      </c>
    </row>
    <row r="637" spans="2:2">
      <c r="B637" t="str">
        <f>DB!O520</f>
        <v>roster.append(Player(4, 4, 11, 0, 'D', ['L', 'R', 'C'], 'EMPEREUR Alan'))</v>
      </c>
    </row>
    <row r="638" spans="2:2">
      <c r="B638" t="str">
        <f>DB!O521</f>
        <v>roster.append(Player(3, 3, 7, 0, 'D', ['L', 'R', 'C'], 'KUMBULLA Marash'))</v>
      </c>
    </row>
    <row r="639" spans="2:2">
      <c r="B639" t="str">
        <f>DB!O522</f>
        <v>roster.append(Player(2, 2, 4, 0, 'D', ['L', 'R', 'C'], 'WESLEY -'))</v>
      </c>
    </row>
    <row r="640" spans="2:2">
      <c r="B640" t="str">
        <f>DB!O523</f>
        <v>roster.append(Player(19, 48, 19, 0, 'M', ['L', 'R', 'C'], 'VERRE Valerio'))</v>
      </c>
    </row>
    <row r="641" spans="2:2">
      <c r="B641" t="str">
        <f>DB!O524</f>
        <v>roster.append(Player(15, 37, 15, 0, 'M', ['L', 'R', 'C'], 'VELOSO Miguel'))</v>
      </c>
    </row>
    <row r="642" spans="2:2">
      <c r="B642" t="str">
        <f>DB!O525</f>
        <v>roster.append(Player(15, 37, 15, 0, 'M', ['L', 'R', 'C'], 'BESSA Daniel'))</v>
      </c>
    </row>
    <row r="643" spans="2:2">
      <c r="B643" t="str">
        <f>DB!O526</f>
        <v>roster.append(Player(15, 37, 15, 0, 'M', ['L', 'R', 'C'], 'LAZOVIC Darko'))</v>
      </c>
    </row>
    <row r="644" spans="2:2">
      <c r="B644" t="str">
        <f>DB!O527</f>
        <v>roster.append(Player(12, 30, 12, 0, 'M', ['L', 'R', 'C'], 'ZACCAGNI Mattia'))</v>
      </c>
    </row>
    <row r="645" spans="2:2">
      <c r="B645" t="str">
        <f>DB!O528</f>
        <v>roster.append(Player(12, 30, 12, 0, 'M', ['L', 'R', 'C'], 'PESSINA Matteo'))</v>
      </c>
    </row>
    <row r="646" spans="2:2">
      <c r="B646" t="str">
        <f>DB!O529</f>
        <v>roster.append(Player(10, 26, 10, 0, 'M', ['L', 'R', 'C'], 'HENDERSON Liam'))</v>
      </c>
    </row>
    <row r="647" spans="2:2">
      <c r="B647" t="str">
        <f>DB!O530</f>
        <v>roster.append(Player(9, 22, 9, 0, 'M', ['L', 'R', 'C'], 'AMRABAT Sofyan'))</v>
      </c>
    </row>
    <row r="648" spans="2:2">
      <c r="B648" t="str">
        <f>DB!O531</f>
        <v>roster.append(Player(8, 19, 8, 0, 'M', ['L', 'R', 'C'], 'BADU Emmanuel'))</v>
      </c>
    </row>
    <row r="649" spans="2:2">
      <c r="B649" t="str">
        <f>DB!O532</f>
        <v>roster.append(Player(3, 7, 3, 0, 'M', ['L', 'R', 'C'], 'JOCIC Bogdan'))</v>
      </c>
    </row>
    <row r="650" spans="2:2">
      <c r="B650" t="str">
        <f>DB!O533</f>
        <v>roster.append(Player(3, 7, 3, 0, 'M', ['L', 'R', 'C'], 'DANZI Andrea'))</v>
      </c>
    </row>
    <row r="651" spans="2:2">
      <c r="B651" t="str">
        <f>DB!O534</f>
        <v>roster.append(Player(2, 4, 2, 0, 'M', ['L', 'R', 'C'], 'LUCAS Martello Nascimento'))</v>
      </c>
    </row>
    <row r="652" spans="2:2">
      <c r="B652" t="str">
        <f>DB!O535</f>
        <v>roster.append(Player(27, 11, 11, 0, 'A', ['L', 'R', 'C'], 'STEPINSKI Mariusz'))</v>
      </c>
    </row>
    <row r="653" spans="2:2">
      <c r="B653" t="str">
        <f>DB!O536</f>
        <v>roster.append(Player(25, 10, 10, 0, 'A', ['L', 'R', 'C'], 'DI CARMINE Samuel'))</v>
      </c>
    </row>
    <row r="654" spans="2:2">
      <c r="B654" t="str">
        <f>DB!O537</f>
        <v>roster.append(Player(24, 10, 10, 0, 'A', ['L', 'R', 'C'], 'TUTINO Gennaro'))</v>
      </c>
    </row>
    <row r="655" spans="2:2">
      <c r="B655" t="str">
        <f>DB!O538</f>
        <v>roster.append(Player(24, 10, 10, 0, 'A', ['L', 'R', 'C'], 'PAZZINI Giampaolo'))</v>
      </c>
    </row>
    <row r="656" spans="2:2">
      <c r="B656" t="str">
        <f>DB!O539</f>
        <v>roster.append(Player(14, 6, 6, 0, 'A', ['L', 'R', 'C'], 'DI GAUDIO Antonio'))</v>
      </c>
    </row>
    <row r="657" spans="2:2">
      <c r="B657" t="str">
        <f>DB!O540</f>
        <v>roster.append(Player(4, 2, 2, 0, 'A', ['L', 'R', 'C'], 'SALCEDO Eddie'))</v>
      </c>
    </row>
    <row r="658" spans="2:2">
      <c r="B658" t="str">
        <f>DB!O541</f>
        <v>roster.append(Player(4, 2, 2, 0, 'A', ['L', 'R', 'C'], 'TUPTA Lubomir'))</v>
      </c>
    </row>
    <row r="659" spans="2:2">
      <c r="B659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</vt:lpstr>
      <vt:lpstr>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2019-12-04T13:17:18Z</dcterms:modified>
</cp:coreProperties>
</file>