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/Documents/GitHub/climate-change/"/>
    </mc:Choice>
  </mc:AlternateContent>
  <xr:revisionPtr revIDLastSave="0" documentId="13_ncr:1_{FA18BC2E-B887-2242-AC2B-E5CC8CFE3DE4}" xr6:coauthVersionLast="47" xr6:coauthVersionMax="47" xr10:uidLastSave="{00000000-0000-0000-0000-000000000000}"/>
  <bookViews>
    <workbookView xWindow="0" yWindow="500" windowWidth="28040" windowHeight="10100" activeTab="1" xr2:uid="{E46401C5-D3D6-5143-ADBE-A7EFE2368B01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10" i="2"/>
  <c r="F10" i="2"/>
  <c r="C11" i="2" s="1"/>
  <c r="E18" i="2"/>
  <c r="D18" i="2"/>
  <c r="C12" i="2" l="1"/>
  <c r="C13" i="2" s="1"/>
  <c r="C14" i="2" s="1"/>
  <c r="C15" i="2" s="1"/>
  <c r="C16" i="2" s="1"/>
  <c r="C17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H9" i="1"/>
  <c r="F9" i="1"/>
  <c r="D9" i="1"/>
  <c r="H8" i="1"/>
  <c r="F8" i="1"/>
  <c r="D8" i="1"/>
  <c r="H7" i="1"/>
  <c r="F7" i="1"/>
  <c r="D7" i="1"/>
  <c r="H4" i="1"/>
  <c r="H5" i="1"/>
  <c r="H3" i="1"/>
  <c r="F4" i="1"/>
  <c r="F5" i="1"/>
  <c r="F3" i="1"/>
  <c r="D4" i="1"/>
  <c r="D5" i="1"/>
  <c r="D3" i="1"/>
  <c r="D10" i="2"/>
  <c r="E10" i="2"/>
  <c r="E11" i="2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D19" i="2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E19" i="2"/>
  <c r="E20" i="2" s="1"/>
  <c r="E21" i="2" s="1"/>
  <c r="D11" i="2"/>
  <c r="E22" i="2" l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D12" i="2"/>
  <c r="E12" i="2"/>
  <c r="E13" i="2" l="1"/>
  <c r="D13" i="2"/>
  <c r="D14" i="2" l="1"/>
  <c r="E14" i="2"/>
  <c r="E15" i="2" l="1"/>
  <c r="D15" i="2"/>
  <c r="E16" i="2" l="1"/>
  <c r="D16" i="2"/>
  <c r="D17" i="2" l="1"/>
  <c r="E17" i="2"/>
</calcChain>
</file>

<file path=xl/sharedStrings.xml><?xml version="1.0" encoding="utf-8"?>
<sst xmlns="http://schemas.openxmlformats.org/spreadsheetml/2006/main" count="16" uniqueCount="10">
  <si>
    <t>RCP</t>
  </si>
  <si>
    <t>2.6</t>
  </si>
  <si>
    <t>4.5</t>
  </si>
  <si>
    <t>8.5</t>
  </si>
  <si>
    <t>HISTORICAL (1996-2015)</t>
  </si>
  <si>
    <t>Groundwater recharge</t>
  </si>
  <si>
    <t>Precipitation</t>
  </si>
  <si>
    <t>year</t>
  </si>
  <si>
    <t>Mean temperature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</si>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</sst>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Foglio2!$E$1</c:f>
              <c:strCache>
                <c:ptCount val="1"/>
                <c:pt idx="0">
                  <c:v>8.5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Foglio2!$A$3:$A$48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Foglio2!$E$3:$E$48</c:f>
              <c:numCache>
                <c:formatCode>General</c:formatCode>
                <c:ptCount val="46"/>
                <c:pt idx="0">
                  <c:v>13.82</c:v>
                </c:pt>
                <c:pt idx="1">
                  <c:v>13.61</c:v>
                </c:pt>
                <c:pt idx="2">
                  <c:v>13.48</c:v>
                </c:pt>
                <c:pt idx="3">
                  <c:v>14.13</c:v>
                </c:pt>
                <c:pt idx="4">
                  <c:v>13.9</c:v>
                </c:pt>
                <c:pt idx="5">
                  <c:v>13.85</c:v>
                </c:pt>
                <c:pt idx="6">
                  <c:v>13.5</c:v>
                </c:pt>
                <c:pt idx="7" formatCode="0.000">
                  <c:v>14.02</c:v>
                </c:pt>
                <c:pt idx="8" formatCode="0.000">
                  <c:v>13.77375</c:v>
                </c:pt>
                <c:pt idx="9" formatCode="0.000">
                  <c:v>13.791785714285714</c:v>
                </c:pt>
                <c:pt idx="10" formatCode="0.000">
                  <c:v>13.809821428571428</c:v>
                </c:pt>
                <c:pt idx="11" formatCode="0.000">
                  <c:v>13.827857142857143</c:v>
                </c:pt>
                <c:pt idx="12" formatCode="0.000">
                  <c:v>13.845892857142857</c:v>
                </c:pt>
                <c:pt idx="13" formatCode="0.000">
                  <c:v>13.863928571428572</c:v>
                </c:pt>
                <c:pt idx="14" formatCode="0.000">
                  <c:v>13.881964285714286</c:v>
                </c:pt>
                <c:pt idx="15" formatCode="0.000">
                  <c:v>13.9</c:v>
                </c:pt>
                <c:pt idx="16" formatCode="0.000">
                  <c:v>13.945</c:v>
                </c:pt>
                <c:pt idx="17" formatCode="0.000">
                  <c:v>13.99</c:v>
                </c:pt>
                <c:pt idx="18" formatCode="0.000">
                  <c:v>14.035</c:v>
                </c:pt>
                <c:pt idx="19" formatCode="0.000">
                  <c:v>14.08</c:v>
                </c:pt>
                <c:pt idx="20" formatCode="0.000">
                  <c:v>14.125</c:v>
                </c:pt>
                <c:pt idx="21" formatCode="0.000">
                  <c:v>14.17</c:v>
                </c:pt>
                <c:pt idx="22" formatCode="0.000">
                  <c:v>14.215</c:v>
                </c:pt>
                <c:pt idx="23" formatCode="0.000">
                  <c:v>14.26</c:v>
                </c:pt>
                <c:pt idx="24" formatCode="0.000">
                  <c:v>14.305</c:v>
                </c:pt>
                <c:pt idx="25" formatCode="0.000">
                  <c:v>14.35</c:v>
                </c:pt>
                <c:pt idx="26" formatCode="0.000">
                  <c:v>14.395</c:v>
                </c:pt>
                <c:pt idx="27" formatCode="0.000">
                  <c:v>14.44</c:v>
                </c:pt>
                <c:pt idx="28" formatCode="0.000">
                  <c:v>14.484999999999999</c:v>
                </c:pt>
                <c:pt idx="29" formatCode="0.000">
                  <c:v>14.53</c:v>
                </c:pt>
                <c:pt idx="30" formatCode="0.000">
                  <c:v>14.574999999999999</c:v>
                </c:pt>
                <c:pt idx="31" formatCode="0.000">
                  <c:v>14.62</c:v>
                </c:pt>
                <c:pt idx="32" formatCode="0.000">
                  <c:v>14.664999999999999</c:v>
                </c:pt>
                <c:pt idx="33" formatCode="0.000">
                  <c:v>14.709999999999999</c:v>
                </c:pt>
                <c:pt idx="34" formatCode="0.000">
                  <c:v>14.754999999999999</c:v>
                </c:pt>
                <c:pt idx="35">
                  <c:v>14.8</c:v>
                </c:pt>
                <c:pt idx="36">
                  <c:v>14.8</c:v>
                </c:pt>
                <c:pt idx="37">
                  <c:v>14.8</c:v>
                </c:pt>
                <c:pt idx="38">
                  <c:v>14.8</c:v>
                </c:pt>
                <c:pt idx="39">
                  <c:v>14.8</c:v>
                </c:pt>
                <c:pt idx="40">
                  <c:v>14.8</c:v>
                </c:pt>
                <c:pt idx="41">
                  <c:v>14.8</c:v>
                </c:pt>
                <c:pt idx="42">
                  <c:v>14.8</c:v>
                </c:pt>
                <c:pt idx="43">
                  <c:v>14.8</c:v>
                </c:pt>
                <c:pt idx="44">
                  <c:v>14.8</c:v>
                </c:pt>
                <c:pt idx="45">
                  <c:v>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E-DA4D-B224-3FF11471AF5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Foglio2!$A$3:$A$48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Foglio2!$C$3:$C$48</c:f>
              <c:numCache>
                <c:formatCode>General</c:formatCode>
                <c:ptCount val="46"/>
                <c:pt idx="0">
                  <c:v>13.82</c:v>
                </c:pt>
                <c:pt idx="1">
                  <c:v>13.61</c:v>
                </c:pt>
                <c:pt idx="2">
                  <c:v>13.48</c:v>
                </c:pt>
                <c:pt idx="3">
                  <c:v>14.13</c:v>
                </c:pt>
                <c:pt idx="4">
                  <c:v>13.9</c:v>
                </c:pt>
                <c:pt idx="5">
                  <c:v>13.85</c:v>
                </c:pt>
                <c:pt idx="6">
                  <c:v>13.5</c:v>
                </c:pt>
                <c:pt idx="7" formatCode="0.000">
                  <c:v>14.02</c:v>
                </c:pt>
                <c:pt idx="8" formatCode="0.000">
                  <c:v>13.77375</c:v>
                </c:pt>
                <c:pt idx="9" formatCode="0.000">
                  <c:v>13.791785714285714</c:v>
                </c:pt>
                <c:pt idx="10" formatCode="0.000">
                  <c:v>13.809821428571428</c:v>
                </c:pt>
                <c:pt idx="11" formatCode="0.000">
                  <c:v>13.827857142857143</c:v>
                </c:pt>
                <c:pt idx="12" formatCode="0.000">
                  <c:v>13.845892857142857</c:v>
                </c:pt>
                <c:pt idx="13" formatCode="0.000">
                  <c:v>13.863928571428572</c:v>
                </c:pt>
                <c:pt idx="14" formatCode="0.000">
                  <c:v>13.881964285714286</c:v>
                </c:pt>
                <c:pt idx="15">
                  <c:v>13.9</c:v>
                </c:pt>
                <c:pt idx="16">
                  <c:v>13.9</c:v>
                </c:pt>
                <c:pt idx="17">
                  <c:v>13.9</c:v>
                </c:pt>
                <c:pt idx="18">
                  <c:v>13.9</c:v>
                </c:pt>
                <c:pt idx="19">
                  <c:v>13.9</c:v>
                </c:pt>
                <c:pt idx="20">
                  <c:v>13.9</c:v>
                </c:pt>
                <c:pt idx="21">
                  <c:v>13.9</c:v>
                </c:pt>
                <c:pt idx="22">
                  <c:v>13.9</c:v>
                </c:pt>
                <c:pt idx="23">
                  <c:v>13.9</c:v>
                </c:pt>
                <c:pt idx="24">
                  <c:v>13.9</c:v>
                </c:pt>
                <c:pt idx="25">
                  <c:v>13.9</c:v>
                </c:pt>
                <c:pt idx="26">
                  <c:v>13.9</c:v>
                </c:pt>
                <c:pt idx="27">
                  <c:v>13.9</c:v>
                </c:pt>
                <c:pt idx="28">
                  <c:v>13.9</c:v>
                </c:pt>
                <c:pt idx="29">
                  <c:v>13.9</c:v>
                </c:pt>
                <c:pt idx="30">
                  <c:v>13.9</c:v>
                </c:pt>
                <c:pt idx="31">
                  <c:v>13.9</c:v>
                </c:pt>
                <c:pt idx="32">
                  <c:v>13.9</c:v>
                </c:pt>
                <c:pt idx="33">
                  <c:v>13.9</c:v>
                </c:pt>
                <c:pt idx="34">
                  <c:v>13.9</c:v>
                </c:pt>
                <c:pt idx="35">
                  <c:v>13.9</c:v>
                </c:pt>
                <c:pt idx="36">
                  <c:v>13.9</c:v>
                </c:pt>
                <c:pt idx="37">
                  <c:v>13.9</c:v>
                </c:pt>
                <c:pt idx="38">
                  <c:v>13.9</c:v>
                </c:pt>
                <c:pt idx="39">
                  <c:v>13.9</c:v>
                </c:pt>
                <c:pt idx="40">
                  <c:v>13.9</c:v>
                </c:pt>
                <c:pt idx="41">
                  <c:v>13.9</c:v>
                </c:pt>
                <c:pt idx="42">
                  <c:v>13.9</c:v>
                </c:pt>
                <c:pt idx="43">
                  <c:v>13.9</c:v>
                </c:pt>
                <c:pt idx="44">
                  <c:v>13.9</c:v>
                </c:pt>
                <c:pt idx="45">
                  <c:v>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E-DA4D-B224-3FF11471AF5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Foglio2!$A$3:$A$48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Foglio2!$D$3:$D$48</c:f>
              <c:numCache>
                <c:formatCode>General</c:formatCode>
                <c:ptCount val="46"/>
                <c:pt idx="0">
                  <c:v>13.82</c:v>
                </c:pt>
                <c:pt idx="1">
                  <c:v>13.61</c:v>
                </c:pt>
                <c:pt idx="2">
                  <c:v>13.48</c:v>
                </c:pt>
                <c:pt idx="3">
                  <c:v>14.13</c:v>
                </c:pt>
                <c:pt idx="4">
                  <c:v>13.9</c:v>
                </c:pt>
                <c:pt idx="5">
                  <c:v>13.85</c:v>
                </c:pt>
                <c:pt idx="6">
                  <c:v>13.5</c:v>
                </c:pt>
                <c:pt idx="7" formatCode="0.000">
                  <c:v>14.02</c:v>
                </c:pt>
                <c:pt idx="8" formatCode="0.000">
                  <c:v>13.77375</c:v>
                </c:pt>
                <c:pt idx="9" formatCode="0.000">
                  <c:v>13.791785714285714</c:v>
                </c:pt>
                <c:pt idx="10" formatCode="0.000">
                  <c:v>13.809821428571428</c:v>
                </c:pt>
                <c:pt idx="11" formatCode="0.000">
                  <c:v>13.827857142857143</c:v>
                </c:pt>
                <c:pt idx="12" formatCode="0.000">
                  <c:v>13.845892857142857</c:v>
                </c:pt>
                <c:pt idx="13" formatCode="0.000">
                  <c:v>13.863928571428572</c:v>
                </c:pt>
                <c:pt idx="14" formatCode="0.000">
                  <c:v>13.881964285714286</c:v>
                </c:pt>
                <c:pt idx="15" formatCode="0.000">
                  <c:v>13.9</c:v>
                </c:pt>
                <c:pt idx="16" formatCode="0.000">
                  <c:v>13.92</c:v>
                </c:pt>
                <c:pt idx="17" formatCode="0.000">
                  <c:v>13.941052631578946</c:v>
                </c:pt>
                <c:pt idx="18" formatCode="0.000">
                  <c:v>13.962105263157893</c:v>
                </c:pt>
                <c:pt idx="19" formatCode="0.000">
                  <c:v>13.98315789473684</c:v>
                </c:pt>
                <c:pt idx="20" formatCode="0.000">
                  <c:v>14.004210526315786</c:v>
                </c:pt>
                <c:pt idx="21" formatCode="0.000">
                  <c:v>14.025263157894733</c:v>
                </c:pt>
                <c:pt idx="22" formatCode="0.000">
                  <c:v>14.046315789473679</c:v>
                </c:pt>
                <c:pt idx="23" formatCode="0.000">
                  <c:v>14.067368421052626</c:v>
                </c:pt>
                <c:pt idx="24" formatCode="0.000">
                  <c:v>14.088421052631572</c:v>
                </c:pt>
                <c:pt idx="25" formatCode="0.000">
                  <c:v>14.109473684210519</c:v>
                </c:pt>
                <c:pt idx="26" formatCode="0.000">
                  <c:v>14.130526315789465</c:v>
                </c:pt>
                <c:pt idx="27" formatCode="0.000">
                  <c:v>14.151578947368412</c:v>
                </c:pt>
                <c:pt idx="28" formatCode="0.000">
                  <c:v>14.172631578947358</c:v>
                </c:pt>
                <c:pt idx="29" formatCode="0.000">
                  <c:v>14.193684210526305</c:v>
                </c:pt>
                <c:pt idx="30" formatCode="0.000">
                  <c:v>14.214736842105252</c:v>
                </c:pt>
                <c:pt idx="31" formatCode="0.000">
                  <c:v>14.235789473684198</c:v>
                </c:pt>
                <c:pt idx="32" formatCode="0.000">
                  <c:v>14.256842105263145</c:v>
                </c:pt>
                <c:pt idx="33" formatCode="0.000">
                  <c:v>14.277894736842091</c:v>
                </c:pt>
                <c:pt idx="34" formatCode="0.000">
                  <c:v>14.298947368421038</c:v>
                </c:pt>
                <c:pt idx="35">
                  <c:v>14.3</c:v>
                </c:pt>
                <c:pt idx="36">
                  <c:v>14.3</c:v>
                </c:pt>
                <c:pt idx="37">
                  <c:v>14.3</c:v>
                </c:pt>
                <c:pt idx="38">
                  <c:v>14.3</c:v>
                </c:pt>
                <c:pt idx="39">
                  <c:v>14.3</c:v>
                </c:pt>
                <c:pt idx="40">
                  <c:v>14.3</c:v>
                </c:pt>
                <c:pt idx="41">
                  <c:v>14.3</c:v>
                </c:pt>
                <c:pt idx="42">
                  <c:v>14.3</c:v>
                </c:pt>
                <c:pt idx="43">
                  <c:v>14.3</c:v>
                </c:pt>
                <c:pt idx="44">
                  <c:v>14.3</c:v>
                </c:pt>
                <c:pt idx="45">
                  <c:v>14.3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6E-DA4D-B224-3FF11471A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50255"/>
        <c:axId val="1010271919"/>
      </c:scatterChart>
      <c:valAx>
        <c:axId val="101015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0271919"/>
        <c:crosses val="autoZero"/>
        <c:crossBetween val="midCat"/>
      </c:valAx>
      <c:valAx>
        <c:axId val="10102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015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4</xdr:row>
      <xdr:rowOff>19050</xdr:rowOff>
    </xdr:from>
    <xdr:to>
      <xdr:col>16</xdr:col>
      <xdr:colOff>527050</xdr:colOff>
      <xdr:row>17</xdr:row>
      <xdr:rowOff>120650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80D0CD5-FF08-EFFA-D569-C76CE4594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C1D-EE1B-CE42-9D95-FD8321F6D43E}">
  <dimension ref="A1:H9"/>
  <sheetViews>
    <sheetView workbookViewId="0">
      <selection activeCell="B1" sqref="B1"/>
    </sheetView>
  </sheetViews>
  <sheetFormatPr baseColWidth="10" defaultRowHeight="16" x14ac:dyDescent="0.2"/>
  <cols>
    <col min="2" max="2" width="13.33203125" customWidth="1"/>
  </cols>
  <sheetData>
    <row r="1" spans="1:8" x14ac:dyDescent="0.2">
      <c r="A1" t="s">
        <v>0</v>
      </c>
      <c r="B1" t="s">
        <v>4</v>
      </c>
      <c r="C1">
        <v>2030</v>
      </c>
      <c r="D1" s="1">
        <v>20.3</v>
      </c>
      <c r="E1">
        <v>2050</v>
      </c>
      <c r="F1" s="1">
        <v>20.5</v>
      </c>
      <c r="G1">
        <v>2090</v>
      </c>
    </row>
    <row r="2" spans="1:8" x14ac:dyDescent="0.2">
      <c r="A2" t="s">
        <v>5</v>
      </c>
      <c r="D2" s="1"/>
      <c r="F2" s="1"/>
    </row>
    <row r="3" spans="1:8" x14ac:dyDescent="0.2">
      <c r="A3" t="s">
        <v>1</v>
      </c>
      <c r="B3">
        <v>221.7</v>
      </c>
      <c r="C3">
        <v>204.6</v>
      </c>
      <c r="D3" s="2">
        <f>(C3-B3)/B3</f>
        <v>-7.7131258457374813E-2</v>
      </c>
      <c r="E3">
        <v>199.3</v>
      </c>
      <c r="F3" s="2">
        <f>-(B3-E3)/B3</f>
        <v>-0.10103743797925115</v>
      </c>
      <c r="G3">
        <v>206.9</v>
      </c>
      <c r="H3" s="2">
        <f>(G3-B3)/B3</f>
        <v>-6.6756878664862351E-2</v>
      </c>
    </row>
    <row r="4" spans="1:8" x14ac:dyDescent="0.2">
      <c r="A4" t="s">
        <v>2</v>
      </c>
      <c r="B4">
        <v>221.7</v>
      </c>
      <c r="C4">
        <v>195.5</v>
      </c>
      <c r="D4" s="2">
        <f t="shared" ref="D4:D5" si="0">(C4-B4)/B4</f>
        <v>-0.11817771763644561</v>
      </c>
      <c r="E4">
        <v>183.5</v>
      </c>
      <c r="F4" s="2">
        <f t="shared" ref="F4:F5" si="1">-(B4-E4)/B4</f>
        <v>-0.17230491655390162</v>
      </c>
      <c r="G4">
        <v>182.8</v>
      </c>
      <c r="H4" s="2">
        <f t="shared" ref="H4:H5" si="2">(G4-B4)/B4</f>
        <v>-0.17546233649075318</v>
      </c>
    </row>
    <row r="5" spans="1:8" x14ac:dyDescent="0.2">
      <c r="A5" t="s">
        <v>3</v>
      </c>
      <c r="B5">
        <v>221.7</v>
      </c>
      <c r="C5">
        <v>208.1</v>
      </c>
      <c r="D5" s="2">
        <f t="shared" si="0"/>
        <v>-6.1344158773116803E-2</v>
      </c>
      <c r="E5">
        <v>185.5</v>
      </c>
      <c r="F5" s="2">
        <f t="shared" si="1"/>
        <v>-0.16328371673432562</v>
      </c>
      <c r="G5">
        <v>129.1</v>
      </c>
      <c r="H5" s="2">
        <f t="shared" si="2"/>
        <v>-0.41768155164636894</v>
      </c>
    </row>
    <row r="6" spans="1:8" x14ac:dyDescent="0.2">
      <c r="A6" t="s">
        <v>6</v>
      </c>
    </row>
    <row r="7" spans="1:8" x14ac:dyDescent="0.2">
      <c r="A7" t="s">
        <v>1</v>
      </c>
      <c r="B7">
        <v>960.6</v>
      </c>
      <c r="C7">
        <v>946.6</v>
      </c>
      <c r="D7" s="2">
        <f>(C7-B7)/B7</f>
        <v>-1.4574224443056423E-2</v>
      </c>
      <c r="E7">
        <v>937.4</v>
      </c>
      <c r="F7" s="2">
        <f>-(B7-E7)/B7</f>
        <v>-2.4151571934207833E-2</v>
      </c>
      <c r="G7">
        <v>956.6</v>
      </c>
      <c r="H7" s="2">
        <f>(G7-B7)/B7</f>
        <v>-4.1640641265875498E-3</v>
      </c>
    </row>
    <row r="8" spans="1:8" x14ac:dyDescent="0.2">
      <c r="A8" t="s">
        <v>2</v>
      </c>
      <c r="B8">
        <v>960.6</v>
      </c>
      <c r="C8">
        <v>927.7</v>
      </c>
      <c r="D8" s="2">
        <f t="shared" ref="D8:D9" si="3">(C8-B8)/B8</f>
        <v>-3.4249427441182569E-2</v>
      </c>
      <c r="E8">
        <v>911.8</v>
      </c>
      <c r="F8" s="2">
        <f t="shared" ref="F8:F9" si="4">-(B8-E8)/B8</f>
        <v>-5.0801582344368171E-2</v>
      </c>
      <c r="G8">
        <v>921.2</v>
      </c>
      <c r="H8" s="2">
        <f t="shared" ref="H8:H9" si="5">(G8-B8)/B8</f>
        <v>-4.1016031646887337E-2</v>
      </c>
    </row>
    <row r="9" spans="1:8" x14ac:dyDescent="0.2">
      <c r="A9" t="s">
        <v>3</v>
      </c>
      <c r="B9">
        <v>960.6</v>
      </c>
      <c r="C9">
        <v>961.8</v>
      </c>
      <c r="D9" s="2">
        <f t="shared" si="3"/>
        <v>1.2492192379761939E-3</v>
      </c>
      <c r="E9">
        <v>933.7</v>
      </c>
      <c r="F9" s="2">
        <f t="shared" si="4"/>
        <v>-2.8003331251301247E-2</v>
      </c>
      <c r="G9">
        <v>835.9</v>
      </c>
      <c r="H9" s="2">
        <f t="shared" si="5"/>
        <v>-0.1298146991463669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D544-E9BD-D04E-9009-65EF9301AF94}">
  <dimension ref="A1:F48"/>
  <sheetViews>
    <sheetView tabSelected="1" workbookViewId="0">
      <selection activeCell="G7" sqref="G7"/>
    </sheetView>
  </sheetViews>
  <sheetFormatPr baseColWidth="10" defaultRowHeight="16" x14ac:dyDescent="0.2"/>
  <cols>
    <col min="2" max="2" width="16.5" customWidth="1"/>
  </cols>
  <sheetData>
    <row r="1" spans="1:6" x14ac:dyDescent="0.2">
      <c r="A1" t="s">
        <v>7</v>
      </c>
      <c r="B1" t="s">
        <v>8</v>
      </c>
      <c r="C1" t="s">
        <v>1</v>
      </c>
      <c r="D1" t="s">
        <v>2</v>
      </c>
      <c r="E1" t="s">
        <v>3</v>
      </c>
    </row>
    <row r="2" spans="1:6" x14ac:dyDescent="0.2">
      <c r="A2" t="s">
        <v>9</v>
      </c>
      <c r="C2">
        <f>13.9-12.9</f>
        <v>1</v>
      </c>
    </row>
    <row r="3" spans="1:6" x14ac:dyDescent="0.2">
      <c r="A3">
        <v>2015</v>
      </c>
      <c r="B3">
        <v>13.82</v>
      </c>
      <c r="C3">
        <v>13.82</v>
      </c>
      <c r="D3">
        <v>13.82</v>
      </c>
      <c r="E3">
        <v>13.82</v>
      </c>
    </row>
    <row r="4" spans="1:6" x14ac:dyDescent="0.2">
      <c r="A4">
        <f>A3+1</f>
        <v>2016</v>
      </c>
      <c r="B4">
        <v>13.61</v>
      </c>
      <c r="C4">
        <v>13.61</v>
      </c>
      <c r="D4">
        <v>13.61</v>
      </c>
      <c r="E4">
        <v>13.61</v>
      </c>
    </row>
    <row r="5" spans="1:6" x14ac:dyDescent="0.2">
      <c r="A5">
        <f t="shared" ref="A5:A48" si="0">A4+1</f>
        <v>2017</v>
      </c>
      <c r="B5">
        <v>13.48</v>
      </c>
      <c r="C5">
        <v>13.48</v>
      </c>
      <c r="D5">
        <v>13.48</v>
      </c>
      <c r="E5">
        <v>13.48</v>
      </c>
    </row>
    <row r="6" spans="1:6" x14ac:dyDescent="0.2">
      <c r="A6">
        <f t="shared" si="0"/>
        <v>2018</v>
      </c>
      <c r="B6">
        <v>14.13</v>
      </c>
      <c r="C6">
        <v>14.13</v>
      </c>
      <c r="D6">
        <v>14.13</v>
      </c>
      <c r="E6">
        <v>14.13</v>
      </c>
    </row>
    <row r="7" spans="1:6" x14ac:dyDescent="0.2">
      <c r="A7">
        <f t="shared" si="0"/>
        <v>2019</v>
      </c>
      <c r="B7">
        <v>13.9</v>
      </c>
      <c r="C7">
        <v>13.9</v>
      </c>
      <c r="D7">
        <v>13.9</v>
      </c>
      <c r="E7">
        <v>13.9</v>
      </c>
    </row>
    <row r="8" spans="1:6" x14ac:dyDescent="0.2">
      <c r="A8">
        <f t="shared" si="0"/>
        <v>2020</v>
      </c>
      <c r="B8">
        <v>13.85</v>
      </c>
      <c r="C8">
        <v>13.85</v>
      </c>
      <c r="D8">
        <v>13.85</v>
      </c>
      <c r="E8">
        <v>13.85</v>
      </c>
    </row>
    <row r="9" spans="1:6" x14ac:dyDescent="0.2">
      <c r="A9">
        <f t="shared" si="0"/>
        <v>2021</v>
      </c>
      <c r="B9">
        <v>13.5</v>
      </c>
      <c r="C9">
        <v>13.5</v>
      </c>
      <c r="D9">
        <v>13.5</v>
      </c>
      <c r="E9">
        <v>13.5</v>
      </c>
    </row>
    <row r="10" spans="1:6" x14ac:dyDescent="0.2">
      <c r="A10">
        <f t="shared" si="0"/>
        <v>2022</v>
      </c>
      <c r="C10" s="3">
        <f>12.9+1.12</f>
        <v>14.02</v>
      </c>
      <c r="D10" s="3">
        <f>C10</f>
        <v>14.02</v>
      </c>
      <c r="E10" s="3">
        <f>C10</f>
        <v>14.02</v>
      </c>
      <c r="F10">
        <f>AVERAGE(E3:E9)</f>
        <v>13.755714285714285</v>
      </c>
    </row>
    <row r="11" spans="1:6" x14ac:dyDescent="0.2">
      <c r="A11">
        <f t="shared" si="0"/>
        <v>2023</v>
      </c>
      <c r="C11" s="3">
        <f>F10+($C$18-$F$10)/8</f>
        <v>13.77375</v>
      </c>
      <c r="D11" s="3">
        <f t="shared" ref="D11:D18" si="1">C11</f>
        <v>13.77375</v>
      </c>
      <c r="E11" s="3">
        <f t="shared" ref="E11:E18" si="2">C11</f>
        <v>13.77375</v>
      </c>
    </row>
    <row r="12" spans="1:6" x14ac:dyDescent="0.2">
      <c r="A12">
        <f t="shared" si="0"/>
        <v>2024</v>
      </c>
      <c r="C12" s="3">
        <f t="shared" ref="C12:C16" si="3">C11+($C$18-$F$10)/8</f>
        <v>13.791785714285714</v>
      </c>
      <c r="D12" s="3">
        <f t="shared" si="1"/>
        <v>13.791785714285714</v>
      </c>
      <c r="E12" s="3">
        <f t="shared" si="2"/>
        <v>13.791785714285714</v>
      </c>
    </row>
    <row r="13" spans="1:6" x14ac:dyDescent="0.2">
      <c r="A13">
        <f t="shared" si="0"/>
        <v>2025</v>
      </c>
      <c r="C13" s="3">
        <f t="shared" si="3"/>
        <v>13.809821428571428</v>
      </c>
      <c r="D13" s="3">
        <f t="shared" si="1"/>
        <v>13.809821428571428</v>
      </c>
      <c r="E13" s="3">
        <f t="shared" si="2"/>
        <v>13.809821428571428</v>
      </c>
    </row>
    <row r="14" spans="1:6" x14ac:dyDescent="0.2">
      <c r="A14">
        <f t="shared" si="0"/>
        <v>2026</v>
      </c>
      <c r="C14" s="3">
        <f t="shared" si="3"/>
        <v>13.827857142857143</v>
      </c>
      <c r="D14" s="3">
        <f t="shared" si="1"/>
        <v>13.827857142857143</v>
      </c>
      <c r="E14" s="3">
        <f t="shared" si="2"/>
        <v>13.827857142857143</v>
      </c>
    </row>
    <row r="15" spans="1:6" x14ac:dyDescent="0.2">
      <c r="A15">
        <f t="shared" si="0"/>
        <v>2027</v>
      </c>
      <c r="C15" s="3">
        <f t="shared" si="3"/>
        <v>13.845892857142857</v>
      </c>
      <c r="D15" s="3">
        <f t="shared" si="1"/>
        <v>13.845892857142857</v>
      </c>
      <c r="E15" s="3">
        <f t="shared" si="2"/>
        <v>13.845892857142857</v>
      </c>
    </row>
    <row r="16" spans="1:6" x14ac:dyDescent="0.2">
      <c r="A16">
        <f t="shared" si="0"/>
        <v>2028</v>
      </c>
      <c r="C16" s="3">
        <f t="shared" si="3"/>
        <v>13.863928571428572</v>
      </c>
      <c r="D16" s="3">
        <f t="shared" si="1"/>
        <v>13.863928571428572</v>
      </c>
      <c r="E16" s="3">
        <f t="shared" si="2"/>
        <v>13.863928571428572</v>
      </c>
    </row>
    <row r="17" spans="1:5" x14ac:dyDescent="0.2">
      <c r="A17">
        <f t="shared" si="0"/>
        <v>2029</v>
      </c>
      <c r="C17" s="3">
        <f>C16+($C$18-$F$10)/8</f>
        <v>13.881964285714286</v>
      </c>
      <c r="D17" s="3">
        <f t="shared" si="1"/>
        <v>13.881964285714286</v>
      </c>
      <c r="E17" s="3">
        <f t="shared" si="2"/>
        <v>13.881964285714286</v>
      </c>
    </row>
    <row r="18" spans="1:5" x14ac:dyDescent="0.2">
      <c r="A18">
        <f t="shared" si="0"/>
        <v>2030</v>
      </c>
      <c r="C18">
        <v>13.9</v>
      </c>
      <c r="D18" s="3">
        <f t="shared" si="1"/>
        <v>13.9</v>
      </c>
      <c r="E18" s="3">
        <f t="shared" si="2"/>
        <v>13.9</v>
      </c>
    </row>
    <row r="19" spans="1:5" x14ac:dyDescent="0.2">
      <c r="A19">
        <f t="shared" si="0"/>
        <v>2031</v>
      </c>
      <c r="C19">
        <v>13.9</v>
      </c>
      <c r="D19" s="3">
        <f>D18+($D$38-$D$18)/($A$38-$A$18)</f>
        <v>13.92</v>
      </c>
      <c r="E19" s="3">
        <f>E18+($E$38-$E$18)/($A$38-$A$18)</f>
        <v>13.945</v>
      </c>
    </row>
    <row r="20" spans="1:5" x14ac:dyDescent="0.2">
      <c r="A20">
        <f t="shared" si="0"/>
        <v>2032</v>
      </c>
      <c r="C20">
        <v>13.9</v>
      </c>
      <c r="D20" s="3">
        <f t="shared" ref="D20:D37" si="4">D19+($D$38-$D$18)/($A$38-$A$19)</f>
        <v>13.941052631578946</v>
      </c>
      <c r="E20" s="3">
        <f t="shared" ref="E20:E37" si="5">E19+($E$38-$E$18)/($A$38-$A$18)</f>
        <v>13.99</v>
      </c>
    </row>
    <row r="21" spans="1:5" x14ac:dyDescent="0.2">
      <c r="A21">
        <f t="shared" si="0"/>
        <v>2033</v>
      </c>
      <c r="C21">
        <v>13.9</v>
      </c>
      <c r="D21" s="3">
        <f t="shared" si="4"/>
        <v>13.962105263157893</v>
      </c>
      <c r="E21" s="3">
        <f t="shared" si="5"/>
        <v>14.035</v>
      </c>
    </row>
    <row r="22" spans="1:5" x14ac:dyDescent="0.2">
      <c r="A22">
        <f t="shared" si="0"/>
        <v>2034</v>
      </c>
      <c r="C22">
        <v>13.9</v>
      </c>
      <c r="D22" s="3">
        <f t="shared" si="4"/>
        <v>13.98315789473684</v>
      </c>
      <c r="E22" s="3">
        <f>E21+($E$38-$E$18)/($A$38-$A$18)</f>
        <v>14.08</v>
      </c>
    </row>
    <row r="23" spans="1:5" x14ac:dyDescent="0.2">
      <c r="A23">
        <f t="shared" si="0"/>
        <v>2035</v>
      </c>
      <c r="C23">
        <v>13.9</v>
      </c>
      <c r="D23" s="3">
        <f t="shared" si="4"/>
        <v>14.004210526315786</v>
      </c>
      <c r="E23" s="3">
        <f t="shared" si="5"/>
        <v>14.125</v>
      </c>
    </row>
    <row r="24" spans="1:5" x14ac:dyDescent="0.2">
      <c r="A24">
        <f t="shared" si="0"/>
        <v>2036</v>
      </c>
      <c r="C24">
        <v>13.9</v>
      </c>
      <c r="D24" s="3">
        <f t="shared" si="4"/>
        <v>14.025263157894733</v>
      </c>
      <c r="E24" s="3">
        <f t="shared" si="5"/>
        <v>14.17</v>
      </c>
    </row>
    <row r="25" spans="1:5" x14ac:dyDescent="0.2">
      <c r="A25">
        <f t="shared" si="0"/>
        <v>2037</v>
      </c>
      <c r="C25">
        <v>13.9</v>
      </c>
      <c r="D25" s="3">
        <f t="shared" si="4"/>
        <v>14.046315789473679</v>
      </c>
      <c r="E25" s="3">
        <f t="shared" si="5"/>
        <v>14.215</v>
      </c>
    </row>
    <row r="26" spans="1:5" x14ac:dyDescent="0.2">
      <c r="A26">
        <f t="shared" si="0"/>
        <v>2038</v>
      </c>
      <c r="C26">
        <v>13.9</v>
      </c>
      <c r="D26" s="3">
        <f t="shared" si="4"/>
        <v>14.067368421052626</v>
      </c>
      <c r="E26" s="3">
        <f t="shared" si="5"/>
        <v>14.26</v>
      </c>
    </row>
    <row r="27" spans="1:5" x14ac:dyDescent="0.2">
      <c r="A27">
        <f t="shared" si="0"/>
        <v>2039</v>
      </c>
      <c r="C27">
        <v>13.9</v>
      </c>
      <c r="D27" s="3">
        <f t="shared" si="4"/>
        <v>14.088421052631572</v>
      </c>
      <c r="E27" s="3">
        <f t="shared" si="5"/>
        <v>14.305</v>
      </c>
    </row>
    <row r="28" spans="1:5" x14ac:dyDescent="0.2">
      <c r="A28">
        <f>A27+1</f>
        <v>2040</v>
      </c>
      <c r="C28">
        <v>13.9</v>
      </c>
      <c r="D28" s="3">
        <f t="shared" si="4"/>
        <v>14.109473684210519</v>
      </c>
      <c r="E28" s="3">
        <f t="shared" si="5"/>
        <v>14.35</v>
      </c>
    </row>
    <row r="29" spans="1:5" x14ac:dyDescent="0.2">
      <c r="A29">
        <f t="shared" si="0"/>
        <v>2041</v>
      </c>
      <c r="C29">
        <v>13.9</v>
      </c>
      <c r="D29" s="3">
        <f t="shared" si="4"/>
        <v>14.130526315789465</v>
      </c>
      <c r="E29" s="3">
        <f t="shared" si="5"/>
        <v>14.395</v>
      </c>
    </row>
    <row r="30" spans="1:5" x14ac:dyDescent="0.2">
      <c r="A30">
        <f t="shared" si="0"/>
        <v>2042</v>
      </c>
      <c r="C30">
        <v>13.9</v>
      </c>
      <c r="D30" s="3">
        <f t="shared" si="4"/>
        <v>14.151578947368412</v>
      </c>
      <c r="E30" s="3">
        <f>E29+($E$38-$E$18)/($A$38-$A$18)</f>
        <v>14.44</v>
      </c>
    </row>
    <row r="31" spans="1:5" x14ac:dyDescent="0.2">
      <c r="A31">
        <f t="shared" si="0"/>
        <v>2043</v>
      </c>
      <c r="C31">
        <v>13.9</v>
      </c>
      <c r="D31" s="3">
        <f t="shared" si="4"/>
        <v>14.172631578947358</v>
      </c>
      <c r="E31" s="3">
        <f t="shared" si="5"/>
        <v>14.484999999999999</v>
      </c>
    </row>
    <row r="32" spans="1:5" x14ac:dyDescent="0.2">
      <c r="A32">
        <f t="shared" si="0"/>
        <v>2044</v>
      </c>
      <c r="C32">
        <v>13.9</v>
      </c>
      <c r="D32" s="3">
        <f>D31+($D$38-$D$18)/($A$38-$A$19)</f>
        <v>14.193684210526305</v>
      </c>
      <c r="E32" s="3">
        <f t="shared" si="5"/>
        <v>14.53</v>
      </c>
    </row>
    <row r="33" spans="1:5" x14ac:dyDescent="0.2">
      <c r="A33">
        <f t="shared" si="0"/>
        <v>2045</v>
      </c>
      <c r="C33">
        <v>13.9</v>
      </c>
      <c r="D33" s="3">
        <f t="shared" si="4"/>
        <v>14.214736842105252</v>
      </c>
      <c r="E33" s="3">
        <f t="shared" si="5"/>
        <v>14.574999999999999</v>
      </c>
    </row>
    <row r="34" spans="1:5" x14ac:dyDescent="0.2">
      <c r="A34">
        <f t="shared" si="0"/>
        <v>2046</v>
      </c>
      <c r="C34">
        <v>13.9</v>
      </c>
      <c r="D34" s="3">
        <f t="shared" si="4"/>
        <v>14.235789473684198</v>
      </c>
      <c r="E34" s="3">
        <f t="shared" si="5"/>
        <v>14.62</v>
      </c>
    </row>
    <row r="35" spans="1:5" x14ac:dyDescent="0.2">
      <c r="A35">
        <f t="shared" si="0"/>
        <v>2047</v>
      </c>
      <c r="C35">
        <v>13.9</v>
      </c>
      <c r="D35" s="3">
        <f t="shared" si="4"/>
        <v>14.256842105263145</v>
      </c>
      <c r="E35" s="3">
        <f t="shared" si="5"/>
        <v>14.664999999999999</v>
      </c>
    </row>
    <row r="36" spans="1:5" x14ac:dyDescent="0.2">
      <c r="A36">
        <f t="shared" si="0"/>
        <v>2048</v>
      </c>
      <c r="C36">
        <v>13.9</v>
      </c>
      <c r="D36" s="3">
        <f t="shared" si="4"/>
        <v>14.277894736842091</v>
      </c>
      <c r="E36" s="3">
        <f t="shared" si="5"/>
        <v>14.709999999999999</v>
      </c>
    </row>
    <row r="37" spans="1:5" x14ac:dyDescent="0.2">
      <c r="A37">
        <f t="shared" si="0"/>
        <v>2049</v>
      </c>
      <c r="C37">
        <v>13.9</v>
      </c>
      <c r="D37" s="3">
        <f t="shared" si="4"/>
        <v>14.298947368421038</v>
      </c>
      <c r="E37" s="3">
        <f t="shared" si="5"/>
        <v>14.754999999999999</v>
      </c>
    </row>
    <row r="38" spans="1:5" x14ac:dyDescent="0.2">
      <c r="A38">
        <f t="shared" si="0"/>
        <v>2050</v>
      </c>
      <c r="C38">
        <v>13.9</v>
      </c>
      <c r="D38">
        <v>14.3</v>
      </c>
      <c r="E38">
        <v>14.8</v>
      </c>
    </row>
    <row r="39" spans="1:5" x14ac:dyDescent="0.2">
      <c r="A39">
        <f t="shared" si="0"/>
        <v>2051</v>
      </c>
      <c r="C39">
        <v>13.9</v>
      </c>
      <c r="D39">
        <v>14.3</v>
      </c>
      <c r="E39">
        <v>14.8</v>
      </c>
    </row>
    <row r="40" spans="1:5" x14ac:dyDescent="0.2">
      <c r="A40">
        <f t="shared" si="0"/>
        <v>2052</v>
      </c>
      <c r="C40">
        <v>13.9</v>
      </c>
      <c r="D40">
        <v>14.3</v>
      </c>
      <c r="E40">
        <v>14.8</v>
      </c>
    </row>
    <row r="41" spans="1:5" x14ac:dyDescent="0.2">
      <c r="A41">
        <f t="shared" si="0"/>
        <v>2053</v>
      </c>
      <c r="C41">
        <v>13.9</v>
      </c>
      <c r="D41">
        <v>14.3</v>
      </c>
      <c r="E41">
        <v>14.8</v>
      </c>
    </row>
    <row r="42" spans="1:5" x14ac:dyDescent="0.2">
      <c r="A42">
        <f>A41+1</f>
        <v>2054</v>
      </c>
      <c r="C42">
        <v>13.9</v>
      </c>
      <c r="D42">
        <v>14.3</v>
      </c>
      <c r="E42">
        <v>14.8</v>
      </c>
    </row>
    <row r="43" spans="1:5" x14ac:dyDescent="0.2">
      <c r="A43">
        <f t="shared" si="0"/>
        <v>2055</v>
      </c>
      <c r="C43">
        <v>13.9</v>
      </c>
      <c r="D43">
        <v>14.3</v>
      </c>
      <c r="E43">
        <v>14.8</v>
      </c>
    </row>
    <row r="44" spans="1:5" x14ac:dyDescent="0.2">
      <c r="A44">
        <f t="shared" si="0"/>
        <v>2056</v>
      </c>
      <c r="C44">
        <v>13.9</v>
      </c>
      <c r="D44">
        <v>14.3</v>
      </c>
      <c r="E44">
        <v>14.8</v>
      </c>
    </row>
    <row r="45" spans="1:5" x14ac:dyDescent="0.2">
      <c r="A45">
        <f t="shared" si="0"/>
        <v>2057</v>
      </c>
      <c r="C45">
        <v>13.9</v>
      </c>
      <c r="D45">
        <v>14.3</v>
      </c>
      <c r="E45">
        <v>14.8</v>
      </c>
    </row>
    <row r="46" spans="1:5" x14ac:dyDescent="0.2">
      <c r="A46">
        <f t="shared" si="0"/>
        <v>2058</v>
      </c>
      <c r="C46">
        <v>13.9</v>
      </c>
      <c r="D46">
        <v>14.3</v>
      </c>
      <c r="E46">
        <v>14.8</v>
      </c>
    </row>
    <row r="47" spans="1:5" x14ac:dyDescent="0.2">
      <c r="A47">
        <f t="shared" si="0"/>
        <v>2059</v>
      </c>
      <c r="C47">
        <v>13.9</v>
      </c>
      <c r="D47">
        <v>14.3</v>
      </c>
      <c r="E47">
        <v>14.8</v>
      </c>
    </row>
    <row r="48" spans="1:5" x14ac:dyDescent="0.2">
      <c r="A48">
        <f t="shared" si="0"/>
        <v>2060</v>
      </c>
      <c r="C48">
        <v>13.9</v>
      </c>
      <c r="D48">
        <v>14.3</v>
      </c>
      <c r="E48">
        <v>14.8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2023-05-13T09:17:28Z</dcterms:created>
  <dcterms:modified xsi:type="dcterms:W3CDTF">2023-05-13T13:18:10Z</dcterms:modified>
</cp:coreProperties>
</file>