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264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2" i="1" l="1"/>
  <c r="Q102" i="1"/>
  <c r="Q92" i="1"/>
  <c r="Q82" i="1"/>
  <c r="Q72" i="1"/>
  <c r="Q62" i="1"/>
  <c r="Q52" i="1"/>
  <c r="Q42" i="1"/>
  <c r="Q32" i="1"/>
  <c r="Q22" i="1"/>
  <c r="P82" i="1"/>
  <c r="P72" i="1"/>
  <c r="P62" i="1"/>
  <c r="P52" i="1"/>
  <c r="P42" i="1"/>
  <c r="P32" i="1"/>
  <c r="P22" i="1"/>
  <c r="P12" i="1"/>
  <c r="O102" i="1"/>
  <c r="O92" i="1"/>
  <c r="O82" i="1"/>
  <c r="O72" i="1"/>
  <c r="O62" i="1"/>
  <c r="O52" i="1"/>
  <c r="O42" i="1"/>
  <c r="O32" i="1"/>
  <c r="O22" i="1"/>
  <c r="O12" i="1"/>
  <c r="N12" i="1"/>
  <c r="N22" i="1"/>
  <c r="C32" i="1"/>
  <c r="D32" i="1"/>
  <c r="E32" i="1"/>
  <c r="F32" i="1"/>
  <c r="G32" i="1"/>
  <c r="H32" i="1"/>
  <c r="I32" i="1"/>
  <c r="J32" i="1"/>
  <c r="K32" i="1"/>
  <c r="L32" i="1"/>
  <c r="N32" i="1"/>
  <c r="C42" i="1"/>
  <c r="D42" i="1"/>
  <c r="E42" i="1"/>
  <c r="F42" i="1"/>
  <c r="G42" i="1"/>
  <c r="H42" i="1"/>
  <c r="I42" i="1"/>
  <c r="J42" i="1"/>
  <c r="K42" i="1"/>
  <c r="L42" i="1"/>
  <c r="N42" i="1"/>
  <c r="C52" i="1"/>
  <c r="D52" i="1"/>
  <c r="E52" i="1"/>
  <c r="F52" i="1"/>
  <c r="G52" i="1"/>
  <c r="H52" i="1"/>
  <c r="I52" i="1"/>
  <c r="J52" i="1"/>
  <c r="K52" i="1"/>
  <c r="L52" i="1"/>
  <c r="N52" i="1"/>
  <c r="C62" i="1"/>
  <c r="D62" i="1"/>
  <c r="E62" i="1"/>
  <c r="F62" i="1"/>
  <c r="G62" i="1"/>
  <c r="H62" i="1"/>
  <c r="I62" i="1"/>
  <c r="J62" i="1"/>
  <c r="K62" i="1"/>
  <c r="L62" i="1"/>
  <c r="N62" i="1"/>
  <c r="N72" i="1"/>
  <c r="N82" i="1"/>
  <c r="C92" i="1"/>
  <c r="D92" i="1"/>
  <c r="E92" i="1"/>
  <c r="F92" i="1"/>
  <c r="G92" i="1"/>
  <c r="H92" i="1"/>
  <c r="I92" i="1"/>
  <c r="J92" i="1"/>
  <c r="K92" i="1"/>
  <c r="L92" i="1"/>
  <c r="N92" i="1"/>
  <c r="N102" i="1"/>
  <c r="M102" i="1"/>
  <c r="M92" i="1"/>
  <c r="M82" i="1"/>
  <c r="M72" i="1"/>
  <c r="M62" i="1"/>
  <c r="M52" i="1"/>
  <c r="M42" i="1"/>
  <c r="M12" i="1"/>
  <c r="M22" i="1"/>
  <c r="M32" i="1"/>
  <c r="L102" i="1"/>
  <c r="K102" i="1"/>
  <c r="J102" i="1"/>
  <c r="I102" i="1"/>
  <c r="H102" i="1"/>
  <c r="G102" i="1"/>
  <c r="F102" i="1"/>
  <c r="E102" i="1"/>
  <c r="D102" i="1"/>
  <c r="C102" i="1"/>
  <c r="L72" i="1"/>
  <c r="K72" i="1"/>
  <c r="J72" i="1"/>
  <c r="I72" i="1"/>
  <c r="H72" i="1"/>
  <c r="G72" i="1"/>
  <c r="F72" i="1"/>
  <c r="E72" i="1"/>
  <c r="D72" i="1"/>
  <c r="C72" i="1"/>
  <c r="L22" i="1"/>
  <c r="K22" i="1"/>
  <c r="J22" i="1"/>
  <c r="I22" i="1"/>
  <c r="H22" i="1"/>
  <c r="G22" i="1"/>
  <c r="F22" i="1"/>
  <c r="E22" i="1"/>
  <c r="D22" i="1"/>
  <c r="C22" i="1"/>
  <c r="L12" i="1"/>
  <c r="K12" i="1"/>
  <c r="J12" i="1"/>
  <c r="I12" i="1"/>
  <c r="H12" i="1"/>
  <c r="G12" i="1"/>
  <c r="F12" i="1"/>
  <c r="E12" i="1"/>
  <c r="D12" i="1"/>
  <c r="C12" i="1"/>
  <c r="L82" i="1"/>
  <c r="K82" i="1"/>
  <c r="J82" i="1"/>
  <c r="I82" i="1"/>
  <c r="H82" i="1"/>
  <c r="G82" i="1"/>
  <c r="F82" i="1"/>
  <c r="E82" i="1"/>
  <c r="D82" i="1"/>
  <c r="C82" i="1"/>
</calcChain>
</file>

<file path=xl/sharedStrings.xml><?xml version="1.0" encoding="utf-8"?>
<sst xmlns="http://schemas.openxmlformats.org/spreadsheetml/2006/main" count="47" uniqueCount="22">
  <si>
    <t>Clusters</t>
  </si>
  <si>
    <t>A = 0.1</t>
  </si>
  <si>
    <t>W = 10</t>
  </si>
  <si>
    <t>W = 1.0</t>
  </si>
  <si>
    <t>W = 0.1</t>
  </si>
  <si>
    <t>A = 0.05</t>
  </si>
  <si>
    <t>Bavaria1</t>
  </si>
  <si>
    <t>Baseline</t>
  </si>
  <si>
    <t>A = 0.01</t>
  </si>
  <si>
    <t>Bavaria2</t>
  </si>
  <si>
    <t>Fisher</t>
  </si>
  <si>
    <t>German</t>
  </si>
  <si>
    <t>Breast</t>
  </si>
  <si>
    <t>Congress</t>
  </si>
  <si>
    <t>Heart</t>
  </si>
  <si>
    <t>Ionosphere</t>
  </si>
  <si>
    <t>Liver</t>
  </si>
  <si>
    <t>Pima</t>
  </si>
  <si>
    <t>Sum</t>
  </si>
  <si>
    <t>Best</t>
  </si>
  <si>
    <t>(0.05, 0.1)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</si>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</sst>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2" fontId="4" fillId="0" borderId="0" xfId="0" applyNumberFormat="1" applyFont="1"/>
    <xf numFmtId="2" fontId="1" fillId="0" borderId="0" xfId="0" applyNumberFormat="1" applyFont="1"/>
  </cellXfs>
  <cellStyles count="1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{0.1, 0.1}</c:v>
          </c:tx>
          <c:invertIfNegative val="0"/>
          <c:cat>
            <c:strRef>
              <c:f>Sheet1!$S$21:$S$30</c:f>
              <c:strCache>
                <c:ptCount val="10"/>
                <c:pt idx="0">
                  <c:v>Bavaria1</c:v>
                </c:pt>
                <c:pt idx="1">
                  <c:v>Bavaria2</c:v>
                </c:pt>
                <c:pt idx="2">
                  <c:v>Fisher</c:v>
                </c:pt>
                <c:pt idx="3">
                  <c:v>German</c:v>
                </c:pt>
                <c:pt idx="4">
                  <c:v>Breast</c:v>
                </c:pt>
                <c:pt idx="5">
                  <c:v>Congress</c:v>
                </c:pt>
                <c:pt idx="6">
                  <c:v>Heart</c:v>
                </c:pt>
                <c:pt idx="7">
                  <c:v>Ionosphere</c:v>
                </c:pt>
                <c:pt idx="8">
                  <c:v>Liver</c:v>
                </c:pt>
                <c:pt idx="9">
                  <c:v>Pima</c:v>
                </c:pt>
              </c:strCache>
            </c:strRef>
          </c:cat>
          <c:val>
            <c:numRef>
              <c:f>Sheet1!$R$21:$R$30</c:f>
              <c:numCache>
                <c:formatCode>General</c:formatCode>
                <c:ptCount val="10"/>
                <c:pt idx="0">
                  <c:v>0.00547246</c:v>
                </c:pt>
                <c:pt idx="1">
                  <c:v>0.01081989</c:v>
                </c:pt>
                <c:pt idx="2">
                  <c:v>0.01369128</c:v>
                </c:pt>
                <c:pt idx="3">
                  <c:v>-0.0088143</c:v>
                </c:pt>
                <c:pt idx="4">
                  <c:v>0.00853986</c:v>
                </c:pt>
                <c:pt idx="5">
                  <c:v>0.03059608</c:v>
                </c:pt>
                <c:pt idx="6">
                  <c:v>0.00843021</c:v>
                </c:pt>
                <c:pt idx="7">
                  <c:v>0.00149953</c:v>
                </c:pt>
                <c:pt idx="8">
                  <c:v>0.00069589</c:v>
                </c:pt>
                <c:pt idx="9">
                  <c:v>-0.0018806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053384"/>
        <c:axId val="-2097575736"/>
      </c:barChart>
      <c:catAx>
        <c:axId val="-210405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575736"/>
        <c:crosses val="autoZero"/>
        <c:auto val="1"/>
        <c:lblAlgn val="ctr"/>
        <c:lblOffset val="100"/>
        <c:noMultiLvlLbl val="0"/>
      </c:catAx>
      <c:valAx>
        <c:axId val="-2097575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053384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1415688090892"/>
          <c:y val="0.0446735395189003"/>
          <c:w val="0.78942674985696"/>
          <c:h val="0.910652920962199"/>
        </c:manualLayout>
      </c:layout>
      <c:lineChart>
        <c:grouping val="standard"/>
        <c:varyColors val="0"/>
        <c:ser>
          <c:idx val="0"/>
          <c:order val="0"/>
          <c:tx>
            <c:v>{10, 0.1}</c:v>
          </c:tx>
          <c:cat>
            <c:strRef>
              <c:f>Sheet1!$S$21:$S$30</c:f>
              <c:strCache>
                <c:ptCount val="10"/>
                <c:pt idx="0">
                  <c:v>Bavaria1</c:v>
                </c:pt>
                <c:pt idx="1">
                  <c:v>Bavaria2</c:v>
                </c:pt>
                <c:pt idx="2">
                  <c:v>Fisher</c:v>
                </c:pt>
                <c:pt idx="3">
                  <c:v>German</c:v>
                </c:pt>
                <c:pt idx="4">
                  <c:v>Breast</c:v>
                </c:pt>
                <c:pt idx="5">
                  <c:v>Congress</c:v>
                </c:pt>
                <c:pt idx="6">
                  <c:v>Heart</c:v>
                </c:pt>
                <c:pt idx="7">
                  <c:v>Ionosphere</c:v>
                </c:pt>
                <c:pt idx="8">
                  <c:v>Liver</c:v>
                </c:pt>
                <c:pt idx="9">
                  <c:v>Pima</c:v>
                </c:pt>
              </c:strCache>
            </c:strRef>
          </c:cat>
          <c:val>
            <c:numRef>
              <c:f>Sheet1!$X$57:$X$66</c:f>
              <c:numCache>
                <c:formatCode>0.00</c:formatCode>
                <c:ptCount val="10"/>
                <c:pt idx="0">
                  <c:v>7.901309</c:v>
                </c:pt>
                <c:pt idx="1">
                  <c:v>0.174558</c:v>
                </c:pt>
                <c:pt idx="2">
                  <c:v>46.383994</c:v>
                </c:pt>
                <c:pt idx="3">
                  <c:v>17.921892</c:v>
                </c:pt>
                <c:pt idx="4">
                  <c:v>24.23642</c:v>
                </c:pt>
                <c:pt idx="5">
                  <c:v>9.707533</c:v>
                </c:pt>
                <c:pt idx="6">
                  <c:v>14.824652</c:v>
                </c:pt>
                <c:pt idx="7">
                  <c:v>4.897146</c:v>
                </c:pt>
                <c:pt idx="8">
                  <c:v>19.656696</c:v>
                </c:pt>
                <c:pt idx="9">
                  <c:v>21.985642</c:v>
                </c:pt>
              </c:numCache>
            </c:numRef>
          </c:val>
          <c:smooth val="0"/>
        </c:ser>
        <c:ser>
          <c:idx val="1"/>
          <c:order val="1"/>
          <c:tx>
            <c:v>{1.0, 0.05}</c:v>
          </c:tx>
          <c:cat>
            <c:strRef>
              <c:f>Sheet1!$S$21:$S$30</c:f>
              <c:strCache>
                <c:ptCount val="10"/>
                <c:pt idx="0">
                  <c:v>Bavaria1</c:v>
                </c:pt>
                <c:pt idx="1">
                  <c:v>Bavaria2</c:v>
                </c:pt>
                <c:pt idx="2">
                  <c:v>Fisher</c:v>
                </c:pt>
                <c:pt idx="3">
                  <c:v>German</c:v>
                </c:pt>
                <c:pt idx="4">
                  <c:v>Breast</c:v>
                </c:pt>
                <c:pt idx="5">
                  <c:v>Congress</c:v>
                </c:pt>
                <c:pt idx="6">
                  <c:v>Heart</c:v>
                </c:pt>
                <c:pt idx="7">
                  <c:v>Ionosphere</c:v>
                </c:pt>
                <c:pt idx="8">
                  <c:v>Liver</c:v>
                </c:pt>
                <c:pt idx="9">
                  <c:v>Pima</c:v>
                </c:pt>
              </c:strCache>
            </c:strRef>
          </c:cat>
          <c:val>
            <c:numRef>
              <c:f>Sheet1!$R$56:$R$66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2"/>
          <c:order val="2"/>
          <c:tx>
            <c:v>{0.1, 0.01}</c:v>
          </c:tx>
          <c:cat>
            <c:strRef>
              <c:f>Sheet1!$S$21:$S$30</c:f>
              <c:strCache>
                <c:ptCount val="10"/>
                <c:pt idx="0">
                  <c:v>Bavaria1</c:v>
                </c:pt>
                <c:pt idx="1">
                  <c:v>Bavaria2</c:v>
                </c:pt>
                <c:pt idx="2">
                  <c:v>Fisher</c:v>
                </c:pt>
                <c:pt idx="3">
                  <c:v>German</c:v>
                </c:pt>
                <c:pt idx="4">
                  <c:v>Breast</c:v>
                </c:pt>
                <c:pt idx="5">
                  <c:v>Congress</c:v>
                </c:pt>
                <c:pt idx="6">
                  <c:v>Heart</c:v>
                </c:pt>
                <c:pt idx="7">
                  <c:v>Ionosphere</c:v>
                </c:pt>
                <c:pt idx="8">
                  <c:v>Liver</c:v>
                </c:pt>
                <c:pt idx="9">
                  <c:v>Pima</c:v>
                </c:pt>
              </c:strCache>
            </c:strRef>
          </c:cat>
          <c:val>
            <c:numRef>
              <c:f>Sheet1!$Z$57:$Z$66</c:f>
              <c:numCache>
                <c:formatCode>0.00</c:formatCode>
                <c:ptCount val="10"/>
                <c:pt idx="0">
                  <c:v>7.901309</c:v>
                </c:pt>
                <c:pt idx="1">
                  <c:v>0.174558</c:v>
                </c:pt>
                <c:pt idx="2">
                  <c:v>-3.2E-5</c:v>
                </c:pt>
                <c:pt idx="3">
                  <c:v>2.836709</c:v>
                </c:pt>
                <c:pt idx="4">
                  <c:v>1.888604</c:v>
                </c:pt>
                <c:pt idx="5">
                  <c:v>1.657785</c:v>
                </c:pt>
                <c:pt idx="6">
                  <c:v>1.061343</c:v>
                </c:pt>
                <c:pt idx="7">
                  <c:v>0.943652</c:v>
                </c:pt>
                <c:pt idx="8">
                  <c:v>0.416395</c:v>
                </c:pt>
                <c:pt idx="9">
                  <c:v>-0.000458</c:v>
                </c:pt>
              </c:numCache>
            </c:numRef>
          </c:val>
          <c:smooth val="0"/>
        </c:ser>
        <c:ser>
          <c:idx val="3"/>
          <c:order val="3"/>
          <c:tx>
            <c:v>Baseline</c:v>
          </c:tx>
          <c:cat>
            <c:strRef>
              <c:f>Sheet1!$S$21:$S$30</c:f>
              <c:strCache>
                <c:ptCount val="10"/>
                <c:pt idx="0">
                  <c:v>Bavaria1</c:v>
                </c:pt>
                <c:pt idx="1">
                  <c:v>Bavaria2</c:v>
                </c:pt>
                <c:pt idx="2">
                  <c:v>Fisher</c:v>
                </c:pt>
                <c:pt idx="3">
                  <c:v>German</c:v>
                </c:pt>
                <c:pt idx="4">
                  <c:v>Breast</c:v>
                </c:pt>
                <c:pt idx="5">
                  <c:v>Congress</c:v>
                </c:pt>
                <c:pt idx="6">
                  <c:v>Heart</c:v>
                </c:pt>
                <c:pt idx="7">
                  <c:v>Ionosphere</c:v>
                </c:pt>
                <c:pt idx="8">
                  <c:v>Liver</c:v>
                </c:pt>
                <c:pt idx="9">
                  <c:v>Pima</c:v>
                </c:pt>
              </c:strCache>
            </c:strRef>
          </c:cat>
          <c:val>
            <c:numRef>
              <c:f>Sheet1!$AA$57:$AA$66</c:f>
              <c:numCache>
                <c:formatCode>0.00</c:formatCode>
                <c:ptCount val="10"/>
                <c:pt idx="0">
                  <c:v>7.901309</c:v>
                </c:pt>
                <c:pt idx="1">
                  <c:v>0.174558</c:v>
                </c:pt>
                <c:pt idx="2">
                  <c:v>2.083446</c:v>
                </c:pt>
                <c:pt idx="3">
                  <c:v>2.836709</c:v>
                </c:pt>
                <c:pt idx="4">
                  <c:v>0.000971</c:v>
                </c:pt>
                <c:pt idx="5">
                  <c:v>1.660983</c:v>
                </c:pt>
                <c:pt idx="6">
                  <c:v>0.338635</c:v>
                </c:pt>
                <c:pt idx="7">
                  <c:v>1.286534</c:v>
                </c:pt>
                <c:pt idx="8">
                  <c:v>0.416266</c:v>
                </c:pt>
                <c:pt idx="9">
                  <c:v>-0.000458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068424"/>
        <c:axId val="-2100632664"/>
      </c:lineChart>
      <c:catAx>
        <c:axId val="-2101068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632664"/>
        <c:crosses val="autoZero"/>
        <c:auto val="1"/>
        <c:lblAlgn val="ctr"/>
        <c:lblOffset val="100"/>
        <c:noMultiLvlLbl val="0"/>
      </c:catAx>
      <c:valAx>
        <c:axId val="-21006326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01068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2293136800806"/>
          <c:y val="0.255370078740157"/>
          <c:w val="0.124008255455957"/>
          <c:h val="0.54349713065527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Sheet1!$S$21:$S$30</c:f>
              <c:strCache>
                <c:ptCount val="10"/>
                <c:pt idx="0">
                  <c:v>Bavaria1</c:v>
                </c:pt>
                <c:pt idx="1">
                  <c:v>Bavaria2</c:v>
                </c:pt>
                <c:pt idx="2">
                  <c:v>Fisher</c:v>
                </c:pt>
                <c:pt idx="3">
                  <c:v>German</c:v>
                </c:pt>
                <c:pt idx="4">
                  <c:v>Breast</c:v>
                </c:pt>
                <c:pt idx="5">
                  <c:v>Congress</c:v>
                </c:pt>
                <c:pt idx="6">
                  <c:v>Heart</c:v>
                </c:pt>
                <c:pt idx="7">
                  <c:v>Ionosphere</c:v>
                </c:pt>
                <c:pt idx="8">
                  <c:v>Liver</c:v>
                </c:pt>
                <c:pt idx="9">
                  <c:v>Pima</c:v>
                </c:pt>
              </c:strCache>
            </c:strRef>
          </c:cat>
          <c:val>
            <c:numRef>
              <c:f>Sheet1!$T$21:$T$30</c:f>
              <c:numCache>
                <c:formatCode>General</c:formatCode>
                <c:ptCount val="10"/>
                <c:pt idx="0">
                  <c:v>0.21403634</c:v>
                </c:pt>
                <c:pt idx="1">
                  <c:v>0.09524784</c:v>
                </c:pt>
                <c:pt idx="2">
                  <c:v>-0.3639067</c:v>
                </c:pt>
                <c:pt idx="3">
                  <c:v>-0.2431172</c:v>
                </c:pt>
                <c:pt idx="4">
                  <c:v>-0.1399646</c:v>
                </c:pt>
                <c:pt idx="5">
                  <c:v>-0.0828883</c:v>
                </c:pt>
                <c:pt idx="6">
                  <c:v>-0.0722262</c:v>
                </c:pt>
                <c:pt idx="7">
                  <c:v>-0.0297492</c:v>
                </c:pt>
                <c:pt idx="8">
                  <c:v>-0.0798196</c:v>
                </c:pt>
                <c:pt idx="9">
                  <c:v>-0.0911868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8947880"/>
        <c:axId val="-2088727496"/>
      </c:barChart>
      <c:catAx>
        <c:axId val="-209894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727496"/>
        <c:crosses val="autoZero"/>
        <c:auto val="1"/>
        <c:lblAlgn val="ctr"/>
        <c:lblOffset val="100"/>
        <c:noMultiLvlLbl val="0"/>
      </c:catAx>
      <c:valAx>
        <c:axId val="-2088727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94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596900</xdr:colOff>
      <xdr:row>0</xdr:row>
      <xdr:rowOff>0</xdr:rowOff>
    </xdr:from>
    <xdr:to>
      <xdr:col>27</xdr:col>
      <xdr:colOff>787400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635000</xdr:colOff>
      <xdr:row>16</xdr:row>
      <xdr:rowOff>63500</xdr:rowOff>
    </xdr:from>
    <xdr:to>
      <xdr:col>29</xdr:col>
      <xdr:colOff>546100</xdr:colOff>
      <xdr:row>35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673100</xdr:colOff>
      <xdr:row>36</xdr:row>
      <xdr:rowOff>101600</xdr:rowOff>
    </xdr:from>
    <xdr:to>
      <xdr:col>29</xdr:col>
      <xdr:colOff>393700</xdr:colOff>
      <xdr:row>55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2"/>
  <sheetViews>
    <sheetView tabSelected="1" topLeftCell="A9" workbookViewId="0">
      <selection activeCell="F9" sqref="F9"/>
    </sheetView>
  </sheetViews>
  <sheetFormatPr baseColWidth="10" defaultRowHeight="15" x14ac:dyDescent="0"/>
  <sheetData>
    <row r="1" spans="1:17">
      <c r="E1" t="s">
        <v>1</v>
      </c>
      <c r="H1" t="s">
        <v>5</v>
      </c>
      <c r="K1" t="s">
        <v>8</v>
      </c>
      <c r="M1" t="s">
        <v>19</v>
      </c>
      <c r="N1" t="s">
        <v>21</v>
      </c>
    </row>
    <row r="2" spans="1:17">
      <c r="B2" t="s">
        <v>0</v>
      </c>
      <c r="C2" t="s">
        <v>7</v>
      </c>
      <c r="D2" t="s">
        <v>2</v>
      </c>
      <c r="E2" t="s">
        <v>3</v>
      </c>
      <c r="F2" t="s">
        <v>4</v>
      </c>
      <c r="G2" t="s">
        <v>2</v>
      </c>
      <c r="H2" t="s">
        <v>3</v>
      </c>
      <c r="I2" t="s">
        <v>4</v>
      </c>
      <c r="J2" t="s">
        <v>2</v>
      </c>
      <c r="K2" t="s">
        <v>3</v>
      </c>
      <c r="L2" t="s">
        <v>4</v>
      </c>
    </row>
    <row r="3" spans="1:17">
      <c r="A3" t="s">
        <v>6</v>
      </c>
      <c r="B3">
        <v>2</v>
      </c>
      <c r="C3" s="2">
        <v>7.9013090000000004</v>
      </c>
      <c r="D3" s="2">
        <v>7.9013090000000004</v>
      </c>
      <c r="E3" s="2">
        <v>7.9013090000000004</v>
      </c>
      <c r="F3" s="2">
        <v>7.9013090000000004</v>
      </c>
      <c r="G3" s="2">
        <v>7.9013090000000004</v>
      </c>
      <c r="H3" s="2">
        <v>7.9013090000000004</v>
      </c>
      <c r="I3" s="2">
        <v>7.9013090000000004</v>
      </c>
      <c r="J3" s="2">
        <v>7.9013090000000004</v>
      </c>
      <c r="K3" s="3">
        <v>7.9013090000000004</v>
      </c>
      <c r="L3" s="2">
        <v>7.9013090000000004</v>
      </c>
    </row>
    <row r="4" spans="1:17">
      <c r="B4">
        <v>3</v>
      </c>
      <c r="C4" s="2">
        <v>23.361637000000002</v>
      </c>
      <c r="D4" s="2">
        <v>23.36131</v>
      </c>
      <c r="E4" s="2">
        <v>23.361201000000001</v>
      </c>
      <c r="F4" s="2">
        <v>23.358523999999999</v>
      </c>
      <c r="G4" s="2">
        <v>23.361201000000001</v>
      </c>
      <c r="H4" s="2">
        <v>23.36131</v>
      </c>
      <c r="I4" s="2">
        <v>23.361419000000001</v>
      </c>
      <c r="J4" s="2">
        <v>23.361637000000002</v>
      </c>
      <c r="K4" s="3">
        <v>23.361637000000002</v>
      </c>
      <c r="L4" s="2">
        <v>23.361637000000002</v>
      </c>
    </row>
    <row r="5" spans="1:17">
      <c r="B5">
        <v>4</v>
      </c>
      <c r="C5" s="2">
        <v>159.996207</v>
      </c>
      <c r="D5" s="2">
        <v>159.99754799999999</v>
      </c>
      <c r="E5" s="2">
        <v>165.62213</v>
      </c>
      <c r="F5" s="2">
        <v>160.45648499999999</v>
      </c>
      <c r="G5" s="2">
        <v>159.99687700000001</v>
      </c>
      <c r="H5" s="2">
        <v>160.05305899999999</v>
      </c>
      <c r="I5" s="2">
        <v>165.60033799999999</v>
      </c>
      <c r="J5" s="2">
        <v>159.996207</v>
      </c>
      <c r="K5" s="3">
        <v>159.996207</v>
      </c>
      <c r="L5" s="2">
        <v>159.996207</v>
      </c>
    </row>
    <row r="6" spans="1:17">
      <c r="B6">
        <v>5</v>
      </c>
      <c r="C6" s="2">
        <v>315.938221</v>
      </c>
      <c r="D6" s="2">
        <v>318.09486800000002</v>
      </c>
      <c r="E6" s="2">
        <v>318.32762400000001</v>
      </c>
      <c r="F6" s="2">
        <v>317.497074</v>
      </c>
      <c r="G6" s="2">
        <v>316.203892</v>
      </c>
      <c r="H6" s="2">
        <v>315.53831500000001</v>
      </c>
      <c r="I6" s="2">
        <v>316.80920600000002</v>
      </c>
      <c r="J6" s="2">
        <v>315.938221</v>
      </c>
      <c r="K6" s="3">
        <v>315.938221</v>
      </c>
      <c r="L6" s="2">
        <v>315.938221</v>
      </c>
    </row>
    <row r="7" spans="1:17">
      <c r="B7">
        <v>6</v>
      </c>
      <c r="C7" s="2">
        <v>536.31019700000002</v>
      </c>
      <c r="D7" s="2">
        <v>537.99894700000004</v>
      </c>
      <c r="E7" s="2">
        <v>537.26969399999996</v>
      </c>
      <c r="F7" s="2">
        <v>533.504594</v>
      </c>
      <c r="G7" s="2">
        <v>537.30253500000003</v>
      </c>
      <c r="H7" s="2">
        <v>541.42637300000001</v>
      </c>
      <c r="I7" s="2">
        <v>535.23487999999998</v>
      </c>
      <c r="J7" s="2">
        <v>536.31019700000002</v>
      </c>
      <c r="K7" s="3">
        <v>536.31019700000002</v>
      </c>
      <c r="L7" s="2">
        <v>536.31019700000002</v>
      </c>
    </row>
    <row r="8" spans="1:17">
      <c r="B8">
        <v>7</v>
      </c>
      <c r="C8" s="2">
        <v>853.29917399999999</v>
      </c>
      <c r="D8" s="2">
        <v>865.29441599999996</v>
      </c>
      <c r="E8" s="2">
        <v>888.81754999999998</v>
      </c>
      <c r="F8" s="2">
        <v>851.27582299999995</v>
      </c>
      <c r="G8" s="2">
        <v>864.56941600000005</v>
      </c>
      <c r="H8" s="2">
        <v>852.31906200000003</v>
      </c>
      <c r="I8" s="2">
        <v>854.62375099999997</v>
      </c>
      <c r="J8" s="2">
        <v>853.29917399999999</v>
      </c>
      <c r="K8" s="3">
        <v>853.29917399999999</v>
      </c>
      <c r="L8" s="2">
        <v>853.29917399999999</v>
      </c>
    </row>
    <row r="9" spans="1:17">
      <c r="B9">
        <v>8</v>
      </c>
      <c r="C9" s="2">
        <v>1275.2197080000001</v>
      </c>
      <c r="D9" s="2">
        <v>1288.1208329999999</v>
      </c>
      <c r="E9" s="2">
        <v>1279.088217</v>
      </c>
      <c r="F9" s="2">
        <v>1273.076785</v>
      </c>
      <c r="G9" s="2">
        <v>1290.311942</v>
      </c>
      <c r="H9" s="2">
        <v>1331.342979</v>
      </c>
      <c r="I9" s="2">
        <v>1267.6546350000001</v>
      </c>
      <c r="J9" s="2">
        <v>1275.2197080000001</v>
      </c>
      <c r="K9" s="3">
        <v>1275.2197080000001</v>
      </c>
      <c r="L9" s="2">
        <v>1275.2197080000001</v>
      </c>
    </row>
    <row r="10" spans="1:17">
      <c r="B10">
        <v>9</v>
      </c>
      <c r="C10" s="2">
        <v>1722.819821</v>
      </c>
      <c r="D10" s="2">
        <v>351.99566600000003</v>
      </c>
      <c r="E10" s="2">
        <v>1684.496202</v>
      </c>
      <c r="F10" s="2">
        <v>1710.906907</v>
      </c>
      <c r="G10" s="2">
        <v>1763.001767</v>
      </c>
      <c r="H10" s="2">
        <v>1717.627219</v>
      </c>
      <c r="I10" s="2">
        <v>1703.6684290000001</v>
      </c>
      <c r="J10" s="2">
        <v>1722.819821</v>
      </c>
      <c r="K10" s="3">
        <v>1722.819821</v>
      </c>
      <c r="L10" s="2">
        <v>1722.819821</v>
      </c>
    </row>
    <row r="11" spans="1:17">
      <c r="B11">
        <v>10</v>
      </c>
      <c r="C11" s="2">
        <v>1880.36113</v>
      </c>
      <c r="D11" s="2">
        <v>1772.2341839999999</v>
      </c>
      <c r="E11" s="2">
        <v>1867.9774769999999</v>
      </c>
      <c r="F11" s="2">
        <v>1860.1528350000001</v>
      </c>
      <c r="G11" s="2">
        <v>1531.828458</v>
      </c>
      <c r="H11" s="2">
        <v>1842.3586519999999</v>
      </c>
      <c r="I11" s="2">
        <v>1856.9996430000001</v>
      </c>
      <c r="J11" s="2">
        <v>1880.36113</v>
      </c>
      <c r="K11" s="3">
        <v>1880.36113</v>
      </c>
      <c r="L11" s="2">
        <v>1880.36113</v>
      </c>
    </row>
    <row r="12" spans="1:17">
      <c r="B12" s="1" t="s">
        <v>18</v>
      </c>
      <c r="C12" s="4">
        <f>SUM(C3:C11)</f>
        <v>6775.2074040000007</v>
      </c>
      <c r="D12" s="4">
        <f t="shared" ref="D12:L12" si="0">SUM(D3:D11)</f>
        <v>5324.9990809999999</v>
      </c>
      <c r="E12" s="4">
        <f t="shared" si="0"/>
        <v>6772.8614039999993</v>
      </c>
      <c r="F12" s="4">
        <f t="shared" si="0"/>
        <v>6738.1303359999993</v>
      </c>
      <c r="G12" s="4">
        <f t="shared" si="0"/>
        <v>6494.4773969999997</v>
      </c>
      <c r="H12" s="4">
        <f t="shared" si="0"/>
        <v>6791.9282780000003</v>
      </c>
      <c r="I12" s="4">
        <f t="shared" si="0"/>
        <v>6731.8536100000001</v>
      </c>
      <c r="J12" s="4">
        <f t="shared" si="0"/>
        <v>6775.2074040000007</v>
      </c>
      <c r="K12" s="4">
        <f t="shared" si="0"/>
        <v>6775.2074040000007</v>
      </c>
      <c r="L12" s="4">
        <f t="shared" si="0"/>
        <v>6775.2074040000007</v>
      </c>
      <c r="M12" s="1">
        <f>MIN(C12:L12)</f>
        <v>5324.9990809999999</v>
      </c>
      <c r="N12" s="1">
        <f>MAX(C12:L12)</f>
        <v>6791.9282780000003</v>
      </c>
      <c r="O12">
        <f>(C12-F12)/C12</f>
        <v>5.4724624338601891E-3</v>
      </c>
      <c r="P12">
        <f>(C12-I12)/C12</f>
        <v>6.3988880952050272E-3</v>
      </c>
      <c r="Q12">
        <f>(C12-D12)/C12</f>
        <v>0.21404633637397066</v>
      </c>
    </row>
    <row r="13" spans="1:17">
      <c r="A13" t="s">
        <v>9</v>
      </c>
      <c r="B13">
        <v>2</v>
      </c>
      <c r="C13" s="2">
        <v>0.17455799999999999</v>
      </c>
      <c r="D13" s="2">
        <v>0.17455799999999999</v>
      </c>
      <c r="E13" s="2">
        <v>0.17455799999999999</v>
      </c>
      <c r="F13" s="2">
        <v>0.17455799999999999</v>
      </c>
      <c r="G13" s="2">
        <v>0.17455799999999999</v>
      </c>
      <c r="H13" s="2">
        <v>0.17455799999999999</v>
      </c>
      <c r="I13" s="2">
        <v>0.17455799999999999</v>
      </c>
      <c r="J13" s="2">
        <v>0.17455799999999999</v>
      </c>
      <c r="K13" s="2">
        <v>0.17455799999999999</v>
      </c>
      <c r="L13" s="2">
        <v>0.17455799999999999</v>
      </c>
    </row>
    <row r="14" spans="1:17">
      <c r="B14">
        <v>3</v>
      </c>
      <c r="C14" s="2">
        <v>103.071068</v>
      </c>
      <c r="D14" s="2">
        <v>112.730672</v>
      </c>
      <c r="E14" s="2">
        <v>106.157963</v>
      </c>
      <c r="F14" s="2">
        <v>105.239785</v>
      </c>
      <c r="G14" s="2">
        <v>104.40028100000001</v>
      </c>
      <c r="H14" s="2">
        <v>103.06171000000001</v>
      </c>
      <c r="I14" s="2">
        <v>104.294017</v>
      </c>
      <c r="J14" s="2">
        <v>103.071068</v>
      </c>
      <c r="K14" s="2">
        <v>103.071068</v>
      </c>
      <c r="L14" s="2">
        <v>103.071068</v>
      </c>
    </row>
    <row r="15" spans="1:17">
      <c r="B15">
        <v>4</v>
      </c>
      <c r="C15" s="2">
        <v>289.85064699999998</v>
      </c>
      <c r="D15" s="2">
        <v>334.87643300000002</v>
      </c>
      <c r="E15" s="2">
        <v>290.030258</v>
      </c>
      <c r="F15" s="2">
        <v>289.54698000000002</v>
      </c>
      <c r="G15" s="2">
        <v>290.01890900000001</v>
      </c>
      <c r="H15" s="2">
        <v>291.98998999999998</v>
      </c>
      <c r="I15" s="2">
        <v>289.86853100000002</v>
      </c>
      <c r="J15" s="2">
        <v>289.85064699999998</v>
      </c>
      <c r="K15" s="2">
        <v>289.85064699999998</v>
      </c>
      <c r="L15" s="2">
        <v>289.85064699999998</v>
      </c>
    </row>
    <row r="16" spans="1:17">
      <c r="B16">
        <v>5</v>
      </c>
      <c r="C16" s="2">
        <v>419.304822</v>
      </c>
      <c r="D16" s="2">
        <v>472.14072099999998</v>
      </c>
      <c r="E16" s="2">
        <v>424.86356699999999</v>
      </c>
      <c r="F16" s="2">
        <v>420.48706399999998</v>
      </c>
      <c r="G16" s="2">
        <v>470.62120900000002</v>
      </c>
      <c r="H16" s="2">
        <v>423.18537800000001</v>
      </c>
      <c r="I16" s="2">
        <v>421.23657400000002</v>
      </c>
      <c r="J16" s="2">
        <v>419.304822</v>
      </c>
      <c r="K16" s="2">
        <v>419.304822</v>
      </c>
      <c r="L16" s="2">
        <v>419.304822</v>
      </c>
    </row>
    <row r="17" spans="1:20">
      <c r="B17">
        <v>6</v>
      </c>
      <c r="C17" s="2">
        <v>720.35989600000005</v>
      </c>
      <c r="D17" s="2">
        <v>717.29778099999999</v>
      </c>
      <c r="E17" s="2">
        <v>724.39318700000001</v>
      </c>
      <c r="F17" s="2">
        <v>727.15582199999994</v>
      </c>
      <c r="G17" s="2">
        <v>760.40534300000002</v>
      </c>
      <c r="H17" s="2">
        <v>506.768507</v>
      </c>
      <c r="I17" s="2">
        <v>715.51064499999995</v>
      </c>
      <c r="J17" s="2">
        <v>720.35989600000005</v>
      </c>
      <c r="K17" s="2">
        <v>720.35989600000005</v>
      </c>
      <c r="L17" s="2">
        <v>720.35989600000005</v>
      </c>
    </row>
    <row r="18" spans="1:20">
      <c r="B18">
        <v>7</v>
      </c>
      <c r="C18" s="2">
        <v>954.89554799999996</v>
      </c>
      <c r="D18" s="2">
        <v>485.99790300000001</v>
      </c>
      <c r="E18" s="2">
        <v>957.99250900000004</v>
      </c>
      <c r="F18" s="2">
        <v>951.669217</v>
      </c>
      <c r="G18" s="2">
        <v>885.48164599999996</v>
      </c>
      <c r="H18" s="2">
        <v>970.27696800000001</v>
      </c>
      <c r="I18" s="2">
        <v>949.69705499999998</v>
      </c>
      <c r="J18" s="2">
        <v>954.89554799999996</v>
      </c>
      <c r="K18" s="2">
        <v>954.89554799999996</v>
      </c>
      <c r="L18" s="2">
        <v>954.89554799999996</v>
      </c>
    </row>
    <row r="19" spans="1:20">
      <c r="B19">
        <v>8</v>
      </c>
      <c r="C19" s="2">
        <v>1080.0703370000001</v>
      </c>
      <c r="D19" s="2">
        <v>1115.1240069999999</v>
      </c>
      <c r="E19" s="2">
        <v>567.58406600000001</v>
      </c>
      <c r="F19" s="2">
        <v>1097.3489079999999</v>
      </c>
      <c r="G19" s="2">
        <v>769.61456199999998</v>
      </c>
      <c r="H19" s="2">
        <v>486.476045</v>
      </c>
      <c r="I19" s="2">
        <v>1076.4142429999999</v>
      </c>
      <c r="J19" s="2">
        <v>1080.0703370000001</v>
      </c>
      <c r="K19" s="2">
        <v>1080.0703370000001</v>
      </c>
      <c r="L19" s="2">
        <v>1080.0703370000001</v>
      </c>
    </row>
    <row r="20" spans="1:20">
      <c r="B20">
        <v>9</v>
      </c>
      <c r="C20" s="2">
        <v>1108.2943310000001</v>
      </c>
      <c r="D20" s="2">
        <v>864.49930800000004</v>
      </c>
      <c r="E20" s="2">
        <v>1106.230129</v>
      </c>
      <c r="F20" s="2">
        <v>1052.9666440000001</v>
      </c>
      <c r="G20" s="2">
        <v>709.78165000000001</v>
      </c>
      <c r="H20" s="2">
        <v>1120.0688170000001</v>
      </c>
      <c r="I20" s="2">
        <v>917.35811100000001</v>
      </c>
      <c r="J20" s="2">
        <v>1108.2943310000001</v>
      </c>
      <c r="K20" s="2">
        <v>1108.2943310000001</v>
      </c>
      <c r="L20" s="2">
        <v>1108.2943310000001</v>
      </c>
    </row>
    <row r="21" spans="1:20">
      <c r="B21">
        <v>10</v>
      </c>
      <c r="C21" s="2">
        <v>1040.2555609999999</v>
      </c>
      <c r="D21" s="2">
        <v>1068.972368</v>
      </c>
      <c r="E21" s="2">
        <v>817.23905400000001</v>
      </c>
      <c r="F21" s="2">
        <v>1009.838331</v>
      </c>
      <c r="G21" s="2">
        <v>970.353253</v>
      </c>
      <c r="H21" s="2">
        <v>1059.714655</v>
      </c>
      <c r="I21" s="2">
        <v>827.67867999999999</v>
      </c>
      <c r="J21" s="2">
        <v>1040.2555609999999</v>
      </c>
      <c r="K21" s="2">
        <v>1040.2555609999999</v>
      </c>
      <c r="L21" s="2">
        <v>1040.2555609999999</v>
      </c>
      <c r="R21">
        <v>5.4724600000000002E-3</v>
      </c>
      <c r="S21" t="s">
        <v>6</v>
      </c>
      <c r="T21">
        <v>0.21403633999999999</v>
      </c>
    </row>
    <row r="22" spans="1:20">
      <c r="B22" s="1" t="s">
        <v>18</v>
      </c>
      <c r="C22" s="4">
        <f>SUM(C13:C21)</f>
        <v>5716.2767679999997</v>
      </c>
      <c r="D22" s="4">
        <f t="shared" ref="D22:L22" si="1">SUM(D13:D21)</f>
        <v>5171.8137509999997</v>
      </c>
      <c r="E22" s="4">
        <f t="shared" si="1"/>
        <v>4994.6652909999993</v>
      </c>
      <c r="F22" s="4">
        <f t="shared" si="1"/>
        <v>5654.4273089999997</v>
      </c>
      <c r="G22" s="4">
        <f t="shared" si="1"/>
        <v>4960.8514109999996</v>
      </c>
      <c r="H22" s="4">
        <f t="shared" si="1"/>
        <v>4961.7166280000001</v>
      </c>
      <c r="I22" s="4">
        <f t="shared" si="1"/>
        <v>5302.2324139999992</v>
      </c>
      <c r="J22" s="4">
        <f t="shared" si="1"/>
        <v>5716.2767679999997</v>
      </c>
      <c r="K22" s="4">
        <f t="shared" si="1"/>
        <v>5716.2767679999997</v>
      </c>
      <c r="L22" s="4">
        <f t="shared" si="1"/>
        <v>5716.2767679999997</v>
      </c>
      <c r="M22" s="1">
        <f>MIN(C22:L22)</f>
        <v>4960.8514109999996</v>
      </c>
      <c r="N22" s="1">
        <f>MAX(C22:L22)</f>
        <v>5716.2767679999997</v>
      </c>
      <c r="O22">
        <f>(C22-F22)/C22</f>
        <v>1.0819885304755774E-2</v>
      </c>
      <c r="P22">
        <f>(C22-I22)/C22</f>
        <v>7.2432523966971182E-2</v>
      </c>
      <c r="Q22">
        <f>(C22-D22)/C22</f>
        <v>9.5247840350896049E-2</v>
      </c>
      <c r="R22">
        <v>1.081989E-2</v>
      </c>
      <c r="S22" t="s">
        <v>9</v>
      </c>
      <c r="T22">
        <v>9.524784E-2</v>
      </c>
    </row>
    <row r="23" spans="1:20">
      <c r="A23" t="s">
        <v>10</v>
      </c>
      <c r="B23">
        <v>2</v>
      </c>
      <c r="C23" s="2">
        <v>2.0834459999999999</v>
      </c>
      <c r="D23" s="2">
        <v>46.383994000000001</v>
      </c>
      <c r="E23" s="2">
        <v>-3.1999999999999999E-5</v>
      </c>
      <c r="F23" s="2">
        <v>-3.1999999999999999E-5</v>
      </c>
      <c r="G23" s="2">
        <v>34.802469000000002</v>
      </c>
      <c r="H23" s="2">
        <v>33.368932000000001</v>
      </c>
      <c r="I23" s="2">
        <v>-3.1999999999999999E-5</v>
      </c>
      <c r="J23" s="2">
        <v>2.0834459999999999</v>
      </c>
      <c r="K23" s="2">
        <v>2.0834459999999999</v>
      </c>
      <c r="L23" s="2">
        <v>-3.1999999999999999E-5</v>
      </c>
      <c r="R23">
        <v>1.369128E-2</v>
      </c>
      <c r="S23" t="s">
        <v>10</v>
      </c>
      <c r="T23">
        <v>-0.36390670000000003</v>
      </c>
    </row>
    <row r="24" spans="1:20">
      <c r="B24">
        <v>3</v>
      </c>
      <c r="C24" s="2">
        <v>18.524795000000001</v>
      </c>
      <c r="D24" s="2">
        <v>15.042147999999999</v>
      </c>
      <c r="E24" s="2">
        <v>15.992400999999999</v>
      </c>
      <c r="F24" s="2">
        <v>18.524795000000001</v>
      </c>
      <c r="G24" s="2">
        <v>11.130432000000001</v>
      </c>
      <c r="H24" s="2">
        <v>19.569392000000001</v>
      </c>
      <c r="I24" s="2">
        <v>17.137132999999999</v>
      </c>
      <c r="J24" s="2">
        <v>16.765242000000001</v>
      </c>
      <c r="K24" s="2">
        <v>17.848158000000002</v>
      </c>
      <c r="L24" s="2">
        <v>18.152373999999998</v>
      </c>
      <c r="R24">
        <v>-8.8143000000000006E-3</v>
      </c>
      <c r="S24" t="s">
        <v>11</v>
      </c>
      <c r="T24">
        <v>-0.24311720000000001</v>
      </c>
    </row>
    <row r="25" spans="1:20">
      <c r="B25">
        <v>4</v>
      </c>
      <c r="C25" s="2">
        <v>12.822857000000001</v>
      </c>
      <c r="D25" s="2">
        <v>16.220134000000002</v>
      </c>
      <c r="E25" s="2">
        <v>14.281885000000001</v>
      </c>
      <c r="F25" s="2">
        <v>12.822857000000001</v>
      </c>
      <c r="G25" s="2">
        <v>11.728925</v>
      </c>
      <c r="H25" s="2">
        <v>11.767994</v>
      </c>
      <c r="I25" s="2">
        <v>12.822857000000001</v>
      </c>
      <c r="J25" s="2">
        <v>13.490021</v>
      </c>
      <c r="K25" s="2">
        <v>12.536564</v>
      </c>
      <c r="L25" s="2">
        <v>12.867425000000001</v>
      </c>
      <c r="R25">
        <v>8.5398599999999998E-3</v>
      </c>
      <c r="S25" t="s">
        <v>12</v>
      </c>
      <c r="T25">
        <v>-0.13996459999999999</v>
      </c>
    </row>
    <row r="26" spans="1:20">
      <c r="B26">
        <v>5</v>
      </c>
      <c r="C26" s="2">
        <v>14.9674</v>
      </c>
      <c r="D26" s="2">
        <v>16.46696</v>
      </c>
      <c r="E26" s="2">
        <v>14.277480000000001</v>
      </c>
      <c r="F26" s="2">
        <v>14.9674</v>
      </c>
      <c r="G26" s="2">
        <v>13.342323</v>
      </c>
      <c r="H26" s="2">
        <v>14.652194</v>
      </c>
      <c r="I26" s="2">
        <v>14.9674</v>
      </c>
      <c r="J26" s="2">
        <v>14.791352</v>
      </c>
      <c r="K26" s="2">
        <v>14.854194</v>
      </c>
      <c r="L26" s="2">
        <v>14.600152</v>
      </c>
      <c r="R26">
        <v>3.0596080000000001E-2</v>
      </c>
      <c r="S26" t="s">
        <v>13</v>
      </c>
      <c r="T26">
        <v>-8.2888299999999998E-2</v>
      </c>
    </row>
    <row r="27" spans="1:20">
      <c r="B27">
        <v>6</v>
      </c>
      <c r="C27" s="2">
        <v>18.931989000000002</v>
      </c>
      <c r="D27" s="2">
        <v>25.520717999999999</v>
      </c>
      <c r="E27" s="2">
        <v>19.642938000000001</v>
      </c>
      <c r="F27" s="2">
        <v>18.931989000000002</v>
      </c>
      <c r="G27" s="2">
        <v>19.077812999999999</v>
      </c>
      <c r="H27" s="2">
        <v>18.900755</v>
      </c>
      <c r="I27" s="2">
        <v>18.931989000000002</v>
      </c>
      <c r="J27" s="2">
        <v>18.551841</v>
      </c>
      <c r="K27" s="2">
        <v>18.439017</v>
      </c>
      <c r="L27" s="2">
        <v>18.819279999999999</v>
      </c>
      <c r="R27">
        <v>8.4302100000000005E-3</v>
      </c>
      <c r="S27" t="s">
        <v>14</v>
      </c>
      <c r="T27">
        <v>-7.2226200000000004E-2</v>
      </c>
    </row>
    <row r="28" spans="1:20">
      <c r="B28">
        <v>7</v>
      </c>
      <c r="C28" s="2">
        <v>19.847356999999999</v>
      </c>
      <c r="D28" s="2">
        <v>20.202652</v>
      </c>
      <c r="E28" s="2">
        <v>20.378245</v>
      </c>
      <c r="F28" s="2">
        <v>19.847356999999999</v>
      </c>
      <c r="G28" s="2">
        <v>22.089556999999999</v>
      </c>
      <c r="H28" s="2">
        <v>21.292908000000001</v>
      </c>
      <c r="I28" s="2">
        <v>19.847356999999999</v>
      </c>
      <c r="J28" s="2">
        <v>19.745312999999999</v>
      </c>
      <c r="K28" s="2">
        <v>20.088000999999998</v>
      </c>
      <c r="L28" s="2">
        <v>19.676417000000001</v>
      </c>
      <c r="R28">
        <v>1.49953E-3</v>
      </c>
      <c r="S28" t="s">
        <v>15</v>
      </c>
      <c r="T28">
        <v>-2.97492E-2</v>
      </c>
    </row>
    <row r="29" spans="1:20">
      <c r="B29">
        <v>8</v>
      </c>
      <c r="C29" s="2">
        <v>22.969539999999999</v>
      </c>
      <c r="D29" s="2">
        <v>24.959250000000001</v>
      </c>
      <c r="E29" s="2">
        <v>23.300370999999998</v>
      </c>
      <c r="F29" s="2">
        <v>22.969539999999999</v>
      </c>
      <c r="G29" s="2">
        <v>23.382912000000001</v>
      </c>
      <c r="H29" s="2">
        <v>22.777493</v>
      </c>
      <c r="I29" s="2">
        <v>22.969539999999999</v>
      </c>
      <c r="J29" s="2">
        <v>22.820080999999998</v>
      </c>
      <c r="K29" s="2">
        <v>23.282585000000001</v>
      </c>
      <c r="L29" s="2">
        <v>22.893730999999999</v>
      </c>
      <c r="R29">
        <v>6.9589000000000001E-4</v>
      </c>
      <c r="S29" t="s">
        <v>16</v>
      </c>
      <c r="T29">
        <v>-7.9819600000000004E-2</v>
      </c>
    </row>
    <row r="30" spans="1:20">
      <c r="B30">
        <v>9</v>
      </c>
      <c r="C30" s="2">
        <v>21.493067</v>
      </c>
      <c r="D30" s="2">
        <v>22.228591000000002</v>
      </c>
      <c r="E30" s="2">
        <v>21.934733000000001</v>
      </c>
      <c r="F30" s="2">
        <v>21.493067</v>
      </c>
      <c r="G30" s="2">
        <v>21.634741000000002</v>
      </c>
      <c r="H30" s="2">
        <v>21.668626</v>
      </c>
      <c r="I30" s="2">
        <v>21.493067</v>
      </c>
      <c r="J30" s="2">
        <v>21.349913999999998</v>
      </c>
      <c r="K30" s="2">
        <v>23.473089999999999</v>
      </c>
      <c r="L30" s="2">
        <v>21.409095000000001</v>
      </c>
      <c r="R30">
        <v>-1.8806000000000001E-3</v>
      </c>
      <c r="S30" t="s">
        <v>17</v>
      </c>
      <c r="T30">
        <v>-9.1186799999999998E-2</v>
      </c>
    </row>
    <row r="31" spans="1:20">
      <c r="B31">
        <v>10</v>
      </c>
      <c r="C31" s="2">
        <v>20.535136000000001</v>
      </c>
      <c r="D31" s="2">
        <v>20.528853000000002</v>
      </c>
      <c r="E31" s="2">
        <v>20.491385999999999</v>
      </c>
      <c r="F31" s="2">
        <v>20.535136000000001</v>
      </c>
      <c r="G31" s="2">
        <v>21.600846000000001</v>
      </c>
      <c r="H31" s="2">
        <v>20.1189</v>
      </c>
      <c r="I31" s="2">
        <v>20.535136000000001</v>
      </c>
      <c r="J31" s="2">
        <v>20.487853999999999</v>
      </c>
      <c r="K31" s="2">
        <v>20.463286</v>
      </c>
      <c r="L31" s="2">
        <v>20.670770000000001</v>
      </c>
    </row>
    <row r="32" spans="1:20">
      <c r="B32" s="1" t="s">
        <v>18</v>
      </c>
      <c r="C32" s="4">
        <f>SUM(C23:C31)</f>
        <v>152.17558700000001</v>
      </c>
      <c r="D32" s="4">
        <f t="shared" ref="D32:L32" si="2">SUM(D23:D31)</f>
        <v>207.55330000000001</v>
      </c>
      <c r="E32" s="4">
        <f t="shared" si="2"/>
        <v>150.299407</v>
      </c>
      <c r="F32" s="4">
        <f t="shared" si="2"/>
        <v>150.09210899999999</v>
      </c>
      <c r="G32" s="4">
        <f t="shared" si="2"/>
        <v>178.79001799999998</v>
      </c>
      <c r="H32" s="4">
        <f t="shared" si="2"/>
        <v>184.11719399999998</v>
      </c>
      <c r="I32" s="4">
        <f t="shared" si="2"/>
        <v>148.70444699999999</v>
      </c>
      <c r="J32" s="4">
        <f t="shared" si="2"/>
        <v>150.08506399999999</v>
      </c>
      <c r="K32" s="4">
        <f t="shared" si="2"/>
        <v>153.068341</v>
      </c>
      <c r="L32" s="4">
        <f t="shared" si="2"/>
        <v>149.089212</v>
      </c>
      <c r="M32" s="1">
        <f>MIN(C32:L32)</f>
        <v>148.70444699999999</v>
      </c>
      <c r="N32" s="1">
        <f>MAX(C32:L32)</f>
        <v>207.55330000000001</v>
      </c>
      <c r="O32">
        <f>(C32-F32)/C32</f>
        <v>1.3691276249192412E-2</v>
      </c>
      <c r="P32">
        <f>(C32-I32)/C32</f>
        <v>2.2810097653837336E-2</v>
      </c>
      <c r="Q32">
        <f>(C32-D32)/C32</f>
        <v>-0.36390668235109219</v>
      </c>
    </row>
    <row r="33" spans="1:17">
      <c r="A33" t="s">
        <v>11</v>
      </c>
      <c r="B33">
        <v>2</v>
      </c>
      <c r="C33" s="2">
        <v>2.8367089999999999</v>
      </c>
      <c r="D33" s="2">
        <v>17.921892</v>
      </c>
      <c r="E33" s="2">
        <v>23.227806000000001</v>
      </c>
      <c r="F33" s="2">
        <v>1.8340110000000001</v>
      </c>
      <c r="G33" s="3">
        <v>11.805044000000001</v>
      </c>
      <c r="H33" s="3">
        <v>11.805044000000001</v>
      </c>
      <c r="I33" s="2">
        <v>2.524829</v>
      </c>
      <c r="J33" s="2">
        <v>2.8367089999999999</v>
      </c>
      <c r="K33" s="2">
        <v>2.8367089999999999</v>
      </c>
      <c r="L33" s="2">
        <v>2.8367089999999999</v>
      </c>
    </row>
    <row r="34" spans="1:17">
      <c r="B34">
        <v>3</v>
      </c>
      <c r="C34" s="2">
        <v>9.2577750000000005</v>
      </c>
      <c r="D34" s="2">
        <v>16.135052000000002</v>
      </c>
      <c r="E34" s="2">
        <v>5.4844710000000001</v>
      </c>
      <c r="F34" s="2">
        <v>9.8752639999999996</v>
      </c>
      <c r="G34" s="3">
        <v>10.549032</v>
      </c>
      <c r="H34" s="3">
        <v>10.549032</v>
      </c>
      <c r="I34" s="2">
        <v>9.5142699999999998</v>
      </c>
      <c r="J34" s="2">
        <v>9.2577750000000005</v>
      </c>
      <c r="K34" s="2">
        <v>9.2577750000000005</v>
      </c>
      <c r="L34" s="2">
        <v>9.2577750000000005</v>
      </c>
    </row>
    <row r="35" spans="1:17">
      <c r="B35">
        <v>4</v>
      </c>
      <c r="C35" s="2">
        <v>12.065199</v>
      </c>
      <c r="D35" s="2">
        <v>13.391033999999999</v>
      </c>
      <c r="E35" s="2">
        <v>12.362033</v>
      </c>
      <c r="F35" s="2">
        <v>13.193910000000001</v>
      </c>
      <c r="G35" s="3">
        <v>12.203699</v>
      </c>
      <c r="H35" s="3">
        <v>12.203699</v>
      </c>
      <c r="I35" s="2">
        <v>12.314225</v>
      </c>
      <c r="J35" s="2">
        <v>12.065199</v>
      </c>
      <c r="K35" s="2">
        <v>12.065199</v>
      </c>
      <c r="L35" s="2">
        <v>12.065199</v>
      </c>
    </row>
    <row r="36" spans="1:17">
      <c r="B36">
        <v>5</v>
      </c>
      <c r="C36" s="2">
        <v>7.6305740000000002</v>
      </c>
      <c r="D36" s="2">
        <v>10.979379</v>
      </c>
      <c r="E36" s="2">
        <v>9.4206830000000004</v>
      </c>
      <c r="F36" s="2">
        <v>8.0584319999999998</v>
      </c>
      <c r="G36" s="3">
        <v>9.8431739999999994</v>
      </c>
      <c r="H36" s="3">
        <v>9.8431739999999994</v>
      </c>
      <c r="I36" s="2">
        <v>7.9210010000000004</v>
      </c>
      <c r="J36" s="2">
        <v>7.6305740000000002</v>
      </c>
      <c r="K36" s="2">
        <v>7.6305740000000002</v>
      </c>
      <c r="L36" s="2">
        <v>7.6305740000000002</v>
      </c>
    </row>
    <row r="37" spans="1:17">
      <c r="B37">
        <v>6</v>
      </c>
      <c r="C37" s="2">
        <v>12.490622999999999</v>
      </c>
      <c r="D37" s="2">
        <v>17.598700000000001</v>
      </c>
      <c r="E37" s="2">
        <v>14.181492</v>
      </c>
      <c r="F37" s="2">
        <v>12.480981</v>
      </c>
      <c r="G37" s="3">
        <v>15.937497</v>
      </c>
      <c r="H37" s="3">
        <v>15.937497</v>
      </c>
      <c r="I37" s="2">
        <v>12.607922</v>
      </c>
      <c r="J37" s="2">
        <v>12.490622999999999</v>
      </c>
      <c r="K37" s="2">
        <v>12.490622999999999</v>
      </c>
      <c r="L37" s="2">
        <v>12.490622999999999</v>
      </c>
    </row>
    <row r="38" spans="1:17">
      <c r="B38">
        <v>7</v>
      </c>
      <c r="C38" s="2">
        <v>21.397319</v>
      </c>
      <c r="D38" s="2">
        <v>22.377770999999999</v>
      </c>
      <c r="E38" s="2">
        <v>23.237611000000001</v>
      </c>
      <c r="F38" s="2">
        <v>21.574722000000001</v>
      </c>
      <c r="G38" s="3">
        <v>23.025691999999999</v>
      </c>
      <c r="H38" s="3">
        <v>23.025691999999999</v>
      </c>
      <c r="I38" s="2">
        <v>21.523506000000001</v>
      </c>
      <c r="J38" s="2">
        <v>21.397319</v>
      </c>
      <c r="K38" s="2">
        <v>21.397319</v>
      </c>
      <c r="L38" s="2">
        <v>21.397319</v>
      </c>
    </row>
    <row r="39" spans="1:17">
      <c r="B39">
        <v>8</v>
      </c>
      <c r="C39" s="2">
        <v>20.882027999999998</v>
      </c>
      <c r="D39" s="2">
        <v>20.286953</v>
      </c>
      <c r="E39" s="2">
        <v>23.640867</v>
      </c>
      <c r="F39" s="2">
        <v>20.751397999999998</v>
      </c>
      <c r="G39" s="3">
        <v>21.032717999999999</v>
      </c>
      <c r="H39" s="3">
        <v>21.032717999999999</v>
      </c>
      <c r="I39" s="2">
        <v>20.767721000000002</v>
      </c>
      <c r="J39" s="2">
        <v>20.882027999999998</v>
      </c>
      <c r="K39" s="2">
        <v>20.882027999999998</v>
      </c>
      <c r="L39" s="2">
        <v>20.882027999999998</v>
      </c>
    </row>
    <row r="40" spans="1:17">
      <c r="B40">
        <v>9</v>
      </c>
      <c r="C40" s="2">
        <v>26.047391999999999</v>
      </c>
      <c r="D40" s="2">
        <v>28.689312000000001</v>
      </c>
      <c r="E40" s="2">
        <v>21.364432999999998</v>
      </c>
      <c r="F40" s="2">
        <v>26.189706999999999</v>
      </c>
      <c r="G40" s="3">
        <v>25.914062999999999</v>
      </c>
      <c r="H40" s="3">
        <v>25.914062999999999</v>
      </c>
      <c r="I40" s="2">
        <v>25.99145</v>
      </c>
      <c r="J40" s="2">
        <v>26.047391999999999</v>
      </c>
      <c r="K40" s="2">
        <v>26.047391999999999</v>
      </c>
      <c r="L40" s="2">
        <v>26.047391999999999</v>
      </c>
    </row>
    <row r="41" spans="1:17">
      <c r="B41">
        <v>10</v>
      </c>
      <c r="C41" s="2">
        <v>28.483142000000001</v>
      </c>
      <c r="D41" s="2">
        <v>28.012260999999999</v>
      </c>
      <c r="E41" s="2">
        <v>28.998221000000001</v>
      </c>
      <c r="F41" s="2">
        <v>28.375955000000001</v>
      </c>
      <c r="G41" s="3">
        <v>29.723324999999999</v>
      </c>
      <c r="H41" s="3">
        <v>29.723324999999999</v>
      </c>
      <c r="I41" s="2">
        <v>28.401356</v>
      </c>
      <c r="J41" s="2">
        <v>28.483142000000001</v>
      </c>
      <c r="K41" s="2">
        <v>28.483142000000001</v>
      </c>
      <c r="L41" s="2">
        <v>28.483142000000001</v>
      </c>
    </row>
    <row r="42" spans="1:17">
      <c r="B42" s="1" t="s">
        <v>18</v>
      </c>
      <c r="C42" s="4">
        <f t="shared" ref="C42:L42" si="3">SUM(C33:C41)</f>
        <v>141.09076099999999</v>
      </c>
      <c r="D42" s="4">
        <f t="shared" si="3"/>
        <v>175.39235399999998</v>
      </c>
      <c r="E42" s="4">
        <f t="shared" si="3"/>
        <v>161.91761700000001</v>
      </c>
      <c r="F42" s="4">
        <f t="shared" si="3"/>
        <v>142.33438000000001</v>
      </c>
      <c r="G42" s="4">
        <f t="shared" si="3"/>
        <v>160.034244</v>
      </c>
      <c r="H42" s="4">
        <f t="shared" si="3"/>
        <v>160.034244</v>
      </c>
      <c r="I42" s="4">
        <f t="shared" si="3"/>
        <v>141.56628000000001</v>
      </c>
      <c r="J42" s="4">
        <f t="shared" si="3"/>
        <v>141.09076099999999</v>
      </c>
      <c r="K42" s="4">
        <f t="shared" si="3"/>
        <v>141.09076099999999</v>
      </c>
      <c r="L42" s="4">
        <f t="shared" si="3"/>
        <v>141.09076099999999</v>
      </c>
      <c r="M42" s="1">
        <f>MIN(C42:L42)</f>
        <v>141.09076099999999</v>
      </c>
      <c r="N42" s="1">
        <f>MAX(C42:L42)</f>
        <v>175.39235399999998</v>
      </c>
      <c r="O42">
        <f>(C42-F42)/C42</f>
        <v>-8.8143191743081176E-3</v>
      </c>
      <c r="P42">
        <f>(C42-I42)/C42</f>
        <v>-3.3703057282398513E-3</v>
      </c>
      <c r="Q42">
        <f>(C42-D42)/C42</f>
        <v>-0.24311721587496435</v>
      </c>
    </row>
    <row r="43" spans="1:17">
      <c r="A43" t="s">
        <v>12</v>
      </c>
      <c r="B43">
        <v>2</v>
      </c>
      <c r="C43" s="2">
        <v>9.7099999999999997E-4</v>
      </c>
      <c r="D43" s="2">
        <v>24.236419999999999</v>
      </c>
      <c r="E43" s="2">
        <v>16.017281000000001</v>
      </c>
      <c r="F43" s="2">
        <v>9.7499999999999996E-4</v>
      </c>
      <c r="G43" s="2">
        <v>18.608243999999999</v>
      </c>
      <c r="H43" s="2">
        <v>11.766956</v>
      </c>
      <c r="I43" s="2">
        <v>9.7099999999999997E-4</v>
      </c>
      <c r="J43" s="3">
        <v>2.7939099999999999</v>
      </c>
      <c r="K43" s="2">
        <v>4.7935749999999997</v>
      </c>
      <c r="L43" s="2">
        <v>1.8886039999999999</v>
      </c>
    </row>
    <row r="44" spans="1:17">
      <c r="B44">
        <v>5</v>
      </c>
      <c r="C44" s="2">
        <v>3.119259</v>
      </c>
      <c r="D44" s="2">
        <v>3.432023</v>
      </c>
      <c r="E44" s="2">
        <v>2.6975609999999999</v>
      </c>
      <c r="F44" s="2">
        <v>3.2956409999999998</v>
      </c>
      <c r="G44" s="2">
        <v>2.6251310000000001</v>
      </c>
      <c r="H44" s="2">
        <v>3.4369010000000002</v>
      </c>
      <c r="I44" s="2">
        <v>2.561239</v>
      </c>
      <c r="J44" s="3">
        <v>2.7933789999999998</v>
      </c>
      <c r="K44" s="2">
        <v>2.813326</v>
      </c>
      <c r="L44" s="2">
        <v>2.894075</v>
      </c>
    </row>
    <row r="45" spans="1:17">
      <c r="B45">
        <v>10</v>
      </c>
      <c r="C45" s="2">
        <v>14.461097000000001</v>
      </c>
      <c r="D45" s="2">
        <v>14.591092</v>
      </c>
      <c r="E45" s="2">
        <v>14.745547999999999</v>
      </c>
      <c r="F45" s="2">
        <v>14.229006999999999</v>
      </c>
      <c r="G45" s="2">
        <v>14.323107</v>
      </c>
      <c r="H45" s="2">
        <v>14.247517999999999</v>
      </c>
      <c r="I45" s="2">
        <v>14.261094</v>
      </c>
      <c r="J45" s="3">
        <v>14.386614</v>
      </c>
      <c r="K45" s="2">
        <v>14.348444000000001</v>
      </c>
      <c r="L45" s="2">
        <v>14.313732999999999</v>
      </c>
    </row>
    <row r="46" spans="1:17">
      <c r="B46">
        <v>15</v>
      </c>
      <c r="C46" s="2">
        <v>18.595586999999998</v>
      </c>
      <c r="D46" s="2">
        <v>18.884366</v>
      </c>
      <c r="E46" s="2">
        <v>18.575445999999999</v>
      </c>
      <c r="F46" s="2">
        <v>18.509363</v>
      </c>
      <c r="G46" s="2">
        <v>18.639004</v>
      </c>
      <c r="H46" s="2">
        <v>18.776992</v>
      </c>
      <c r="I46" s="2">
        <v>18.649811</v>
      </c>
      <c r="J46" s="3">
        <v>18.555223999999999</v>
      </c>
      <c r="K46" s="2">
        <v>18.632241</v>
      </c>
      <c r="L46" s="2">
        <v>18.552723</v>
      </c>
    </row>
    <row r="47" spans="1:17">
      <c r="B47">
        <v>20</v>
      </c>
      <c r="C47" s="2">
        <v>21.215539</v>
      </c>
      <c r="D47" s="2">
        <v>21.088698000000001</v>
      </c>
      <c r="E47" s="2">
        <v>21.214977999999999</v>
      </c>
      <c r="F47" s="2">
        <v>20.904841000000001</v>
      </c>
      <c r="G47" s="2">
        <v>21.068069000000001</v>
      </c>
      <c r="H47" s="2">
        <v>20.950831999999998</v>
      </c>
      <c r="I47" s="2">
        <v>20.994406000000001</v>
      </c>
      <c r="J47" s="3">
        <v>21.099337999999999</v>
      </c>
      <c r="K47" s="2">
        <v>21.142244000000002</v>
      </c>
      <c r="L47" s="2">
        <v>21.198529000000001</v>
      </c>
    </row>
    <row r="48" spans="1:17">
      <c r="B48">
        <v>25</v>
      </c>
      <c r="C48" s="2">
        <v>23.535299999999999</v>
      </c>
      <c r="D48" s="2">
        <v>23.420715999999999</v>
      </c>
      <c r="E48" s="2">
        <v>23.549851</v>
      </c>
      <c r="F48" s="2">
        <v>23.232067000000001</v>
      </c>
      <c r="G48" s="2">
        <v>23.490093000000002</v>
      </c>
      <c r="H48" s="2">
        <v>23.234521999999998</v>
      </c>
      <c r="I48" s="2">
        <v>23.305540000000001</v>
      </c>
      <c r="J48" s="3">
        <v>23.459892</v>
      </c>
      <c r="K48" s="2">
        <v>23.517516000000001</v>
      </c>
      <c r="L48" s="2">
        <v>23.508762000000001</v>
      </c>
    </row>
    <row r="49" spans="1:27">
      <c r="B49">
        <v>30</v>
      </c>
      <c r="C49" s="2">
        <v>26.301722000000002</v>
      </c>
      <c r="D49" s="2">
        <v>26.313897000000001</v>
      </c>
      <c r="E49" s="2">
        <v>26.114308999999999</v>
      </c>
      <c r="F49" s="2">
        <v>25.978337</v>
      </c>
      <c r="G49" s="2">
        <v>26.045961999999999</v>
      </c>
      <c r="H49" s="2">
        <v>26.056027</v>
      </c>
      <c r="I49" s="2">
        <v>26.098163</v>
      </c>
      <c r="J49" s="3">
        <v>26.229237000000001</v>
      </c>
      <c r="K49" s="2">
        <v>26.227651000000002</v>
      </c>
      <c r="L49" s="2">
        <v>26.218727999999999</v>
      </c>
    </row>
    <row r="50" spans="1:27">
      <c r="B50">
        <v>40</v>
      </c>
      <c r="C50" s="2">
        <v>32.120493000000003</v>
      </c>
      <c r="D50" s="2">
        <v>32.355668999999999</v>
      </c>
      <c r="E50" s="2">
        <v>32.375345000000003</v>
      </c>
      <c r="F50" s="2">
        <v>31.896912</v>
      </c>
      <c r="G50" s="2">
        <v>32.082472000000003</v>
      </c>
      <c r="H50" s="2">
        <v>31.931759</v>
      </c>
      <c r="I50" s="2">
        <v>32.057375</v>
      </c>
      <c r="J50" s="3">
        <v>32.075429999999997</v>
      </c>
      <c r="K50" s="2">
        <v>32.047862000000002</v>
      </c>
      <c r="L50" s="2">
        <v>32.083894000000001</v>
      </c>
    </row>
    <row r="51" spans="1:27">
      <c r="B51">
        <v>50</v>
      </c>
      <c r="C51" s="2">
        <v>38.880301000000003</v>
      </c>
      <c r="D51" s="2">
        <v>38.853313999999997</v>
      </c>
      <c r="E51" s="2">
        <v>38.738014</v>
      </c>
      <c r="F51" s="2">
        <v>38.661064000000003</v>
      </c>
      <c r="G51" s="2">
        <v>38.892836000000003</v>
      </c>
      <c r="H51" s="2">
        <v>39.048414999999999</v>
      </c>
      <c r="I51" s="2">
        <v>38.715496000000002</v>
      </c>
      <c r="J51" s="3">
        <v>38.831006000000002</v>
      </c>
      <c r="K51" s="2">
        <v>38.944208000000003</v>
      </c>
      <c r="L51" s="2">
        <v>38.809221000000001</v>
      </c>
      <c r="M51" t="s">
        <v>20</v>
      </c>
    </row>
    <row r="52" spans="1:27">
      <c r="B52" s="1" t="s">
        <v>18</v>
      </c>
      <c r="C52" s="4">
        <f t="shared" ref="C52:L52" si="4">SUM(C43:C51)</f>
        <v>178.23026899999999</v>
      </c>
      <c r="D52" s="4">
        <f t="shared" si="4"/>
        <v>203.17619500000001</v>
      </c>
      <c r="E52" s="4">
        <f t="shared" si="4"/>
        <v>194.028333</v>
      </c>
      <c r="F52" s="4">
        <f t="shared" si="4"/>
        <v>176.70820700000002</v>
      </c>
      <c r="G52" s="4">
        <f t="shared" si="4"/>
        <v>195.77491800000001</v>
      </c>
      <c r="H52" s="4">
        <f t="shared" si="4"/>
        <v>189.44992199999999</v>
      </c>
      <c r="I52" s="4">
        <f t="shared" si="4"/>
        <v>176.64409500000002</v>
      </c>
      <c r="J52" s="4">
        <f t="shared" si="4"/>
        <v>180.22403</v>
      </c>
      <c r="K52" s="4">
        <f t="shared" si="4"/>
        <v>182.46706700000001</v>
      </c>
      <c r="L52" s="4">
        <f t="shared" si="4"/>
        <v>179.46826899999999</v>
      </c>
      <c r="M52" s="1">
        <f>MIN(C52:L52)</f>
        <v>176.64409500000002</v>
      </c>
      <c r="N52" s="1">
        <f>MAX(C52:L52)</f>
        <v>203.17619500000001</v>
      </c>
      <c r="O52">
        <f>(C52-F52)/C52</f>
        <v>8.5398625527517823E-3</v>
      </c>
      <c r="P52">
        <f>(C52-I52)/C52</f>
        <v>8.899576984872145E-3</v>
      </c>
      <c r="Q52">
        <f>(C52-D52)/C52</f>
        <v>-0.1399645870477815</v>
      </c>
    </row>
    <row r="53" spans="1:27">
      <c r="A53" t="s">
        <v>13</v>
      </c>
      <c r="B53">
        <v>2</v>
      </c>
      <c r="C53" s="2">
        <v>1.6609830000000001</v>
      </c>
      <c r="D53" s="2">
        <v>9.7075329999999997</v>
      </c>
      <c r="E53" s="2">
        <v>9.6060879999999997</v>
      </c>
      <c r="F53" s="2">
        <v>0.66694200000000003</v>
      </c>
      <c r="G53" s="2">
        <v>5.2119499999999999</v>
      </c>
      <c r="H53" s="2">
        <v>4.8207829999999996</v>
      </c>
      <c r="I53" s="2">
        <v>2.2835009999999998</v>
      </c>
      <c r="J53" s="2">
        <v>1.5569980000000001</v>
      </c>
      <c r="K53" s="2">
        <v>1.097108</v>
      </c>
      <c r="L53" s="2">
        <v>1.6577850000000001</v>
      </c>
    </row>
    <row r="54" spans="1:27">
      <c r="B54">
        <v>5</v>
      </c>
      <c r="C54" s="2">
        <v>1.9061300000000001</v>
      </c>
      <c r="D54" s="2">
        <v>2.365834</v>
      </c>
      <c r="E54" s="2">
        <v>2.2997079999999999</v>
      </c>
      <c r="F54" s="2">
        <v>2.2784810000000002</v>
      </c>
      <c r="G54" s="2">
        <v>2.0302210000000001</v>
      </c>
      <c r="H54" s="2">
        <v>1.9468049999999999</v>
      </c>
      <c r="I54" s="2">
        <v>1.977803</v>
      </c>
      <c r="J54" s="2">
        <v>1.8188150000000001</v>
      </c>
      <c r="K54" s="2">
        <v>1.8308519999999999</v>
      </c>
      <c r="L54" s="2">
        <v>1.819655</v>
      </c>
    </row>
    <row r="55" spans="1:27">
      <c r="B55">
        <v>10</v>
      </c>
      <c r="C55" s="2">
        <v>4.1490869999999997</v>
      </c>
      <c r="D55" s="2">
        <v>4.1265689999999999</v>
      </c>
      <c r="E55" s="2">
        <v>4.1088990000000001</v>
      </c>
      <c r="F55" s="2">
        <v>4.1989939999999999</v>
      </c>
      <c r="G55" s="2">
        <v>4.0663780000000003</v>
      </c>
      <c r="H55" s="2">
        <v>3.966771</v>
      </c>
      <c r="I55" s="2">
        <v>3.9974980000000002</v>
      </c>
      <c r="J55" s="2">
        <v>4.0265040000000001</v>
      </c>
      <c r="K55" s="2">
        <v>4.0800140000000003</v>
      </c>
      <c r="L55" s="2">
        <v>4.0658329999999996</v>
      </c>
    </row>
    <row r="56" spans="1:27">
      <c r="B56">
        <v>15</v>
      </c>
      <c r="C56" s="2">
        <v>6.6909380000000001</v>
      </c>
      <c r="D56" s="2">
        <v>6.3592589999999998</v>
      </c>
      <c r="E56" s="2">
        <v>6.5119239999999996</v>
      </c>
      <c r="F56" s="2">
        <v>6.5277010000000004</v>
      </c>
      <c r="G56" s="2">
        <v>6.4706080000000004</v>
      </c>
      <c r="H56" s="2">
        <v>6.5117269999999996</v>
      </c>
      <c r="I56" s="2">
        <v>6.6413349999999998</v>
      </c>
      <c r="J56" s="2">
        <v>6.6811790000000002</v>
      </c>
      <c r="K56" s="2">
        <v>6.6204330000000002</v>
      </c>
      <c r="L56" s="2">
        <v>6.6132600000000004</v>
      </c>
    </row>
    <row r="57" spans="1:27">
      <c r="B57">
        <v>20</v>
      </c>
      <c r="C57" s="2">
        <v>8.1866339999999997</v>
      </c>
      <c r="D57" s="2">
        <v>7.7994079999999997</v>
      </c>
      <c r="E57" s="2">
        <v>7.8785790000000002</v>
      </c>
      <c r="F57" s="2">
        <v>7.8583509999999999</v>
      </c>
      <c r="G57" s="2">
        <v>7.9503579999999996</v>
      </c>
      <c r="H57" s="2">
        <v>8.0445659999999997</v>
      </c>
      <c r="I57" s="2">
        <v>8.050141</v>
      </c>
      <c r="J57" s="2">
        <v>8.1328320000000005</v>
      </c>
      <c r="K57" s="2">
        <v>8.1034959999999998</v>
      </c>
      <c r="L57" s="2">
        <v>8.098732</v>
      </c>
      <c r="X57" s="2">
        <v>7.9013090000000004</v>
      </c>
      <c r="Y57" s="2">
        <v>7.9013090000000004</v>
      </c>
      <c r="Z57" s="2">
        <v>7.9013090000000004</v>
      </c>
      <c r="AA57" s="2">
        <v>7.9013090000000004</v>
      </c>
    </row>
    <row r="58" spans="1:27">
      <c r="B58">
        <v>25</v>
      </c>
      <c r="C58" s="2">
        <v>9.6383690000000009</v>
      </c>
      <c r="D58" s="2">
        <v>9.2269319999999997</v>
      </c>
      <c r="E58" s="2">
        <v>9.3509399999999996</v>
      </c>
      <c r="F58" s="2">
        <v>9.2743479999999998</v>
      </c>
      <c r="G58" s="2">
        <v>9.5011840000000003</v>
      </c>
      <c r="H58" s="2">
        <v>9.4013810000000007</v>
      </c>
      <c r="I58" s="2">
        <v>9.4584419999999998</v>
      </c>
      <c r="J58" s="2">
        <v>9.5956279999999996</v>
      </c>
      <c r="K58" s="2">
        <v>9.6017349999999997</v>
      </c>
      <c r="L58" s="2">
        <v>9.6041539999999994</v>
      </c>
      <c r="X58" s="2">
        <v>0.17455799999999999</v>
      </c>
      <c r="Y58" s="2">
        <v>0.17455799999999999</v>
      </c>
      <c r="Z58" s="2">
        <v>0.17455799999999999</v>
      </c>
      <c r="AA58" s="2">
        <v>0.17455799999999999</v>
      </c>
    </row>
    <row r="59" spans="1:27">
      <c r="B59">
        <v>30</v>
      </c>
      <c r="C59" s="2">
        <v>12.214783000000001</v>
      </c>
      <c r="D59" s="2">
        <v>11.891645</v>
      </c>
      <c r="E59" s="2">
        <v>11.843617</v>
      </c>
      <c r="F59" s="2">
        <v>11.897055999999999</v>
      </c>
      <c r="G59" s="2">
        <v>12.016724999999999</v>
      </c>
      <c r="H59" s="2">
        <v>12.075533999999999</v>
      </c>
      <c r="I59" s="2">
        <v>12.138973</v>
      </c>
      <c r="J59" s="2">
        <v>12.189912</v>
      </c>
      <c r="K59" s="2">
        <v>12.192330999999999</v>
      </c>
      <c r="L59" s="2">
        <v>12.201288999999999</v>
      </c>
      <c r="X59" s="2">
        <v>46.383994000000001</v>
      </c>
      <c r="Y59" s="2">
        <v>33.368932000000001</v>
      </c>
      <c r="Z59" s="2">
        <v>-3.1999999999999999E-5</v>
      </c>
      <c r="AA59" s="2">
        <v>2.0834459999999999</v>
      </c>
    </row>
    <row r="60" spans="1:27">
      <c r="B60">
        <v>40</v>
      </c>
      <c r="C60" s="2">
        <v>15.323710999999999</v>
      </c>
      <c r="D60" s="2">
        <v>15.087565</v>
      </c>
      <c r="E60" s="2">
        <v>14.976592999999999</v>
      </c>
      <c r="F60" s="2">
        <v>14.947183000000001</v>
      </c>
      <c r="G60" s="2">
        <v>15.150472000000001</v>
      </c>
      <c r="H60" s="2">
        <v>15.101592999999999</v>
      </c>
      <c r="I60" s="2">
        <v>15.157482</v>
      </c>
      <c r="J60" s="2">
        <v>15.302191000000001</v>
      </c>
      <c r="K60" s="2">
        <v>15.269489999999999</v>
      </c>
      <c r="L60" s="2">
        <v>15.239865999999999</v>
      </c>
      <c r="X60" s="2">
        <v>17.921892</v>
      </c>
      <c r="Y60" s="3">
        <v>11.805044000000001</v>
      </c>
      <c r="Z60" s="2">
        <v>2.8367089999999999</v>
      </c>
      <c r="AA60" s="2">
        <v>2.8367089999999999</v>
      </c>
    </row>
    <row r="61" spans="1:27">
      <c r="B61">
        <v>50</v>
      </c>
      <c r="C61" s="2">
        <v>19.182390999999999</v>
      </c>
      <c r="D61" s="2">
        <v>18.932563999999999</v>
      </c>
      <c r="E61" s="2">
        <v>18.867128000000001</v>
      </c>
      <c r="F61" s="2">
        <v>18.888317000000001</v>
      </c>
      <c r="G61" s="2">
        <v>18.967503000000001</v>
      </c>
      <c r="H61" s="2">
        <v>18.912562999999999</v>
      </c>
      <c r="I61" s="2">
        <v>18.974475999999999</v>
      </c>
      <c r="J61" s="2">
        <v>19.129377000000002</v>
      </c>
      <c r="K61" s="2">
        <v>19.180726</v>
      </c>
      <c r="L61" s="2">
        <v>19.147718999999999</v>
      </c>
      <c r="X61" s="2">
        <v>24.236419999999999</v>
      </c>
      <c r="Y61" s="2">
        <v>11.766956</v>
      </c>
      <c r="Z61" s="2">
        <v>1.8886039999999999</v>
      </c>
      <c r="AA61" s="2">
        <v>9.7099999999999997E-4</v>
      </c>
    </row>
    <row r="62" spans="1:27">
      <c r="B62" s="1" t="s">
        <v>18</v>
      </c>
      <c r="C62" s="4">
        <f t="shared" ref="C62:L62" si="5">SUM(C53:C61)</f>
        <v>78.953025999999994</v>
      </c>
      <c r="D62" s="4">
        <f t="shared" si="5"/>
        <v>85.497309000000001</v>
      </c>
      <c r="E62" s="4">
        <f t="shared" si="5"/>
        <v>85.443476000000004</v>
      </c>
      <c r="F62" s="4">
        <f t="shared" si="5"/>
        <v>76.537373000000002</v>
      </c>
      <c r="G62" s="4">
        <f t="shared" si="5"/>
        <v>81.365398999999996</v>
      </c>
      <c r="H62" s="4">
        <f t="shared" si="5"/>
        <v>80.781723</v>
      </c>
      <c r="I62" s="4">
        <f t="shared" si="5"/>
        <v>78.679650999999993</v>
      </c>
      <c r="J62" s="4">
        <f t="shared" si="5"/>
        <v>78.433436</v>
      </c>
      <c r="K62" s="4">
        <f t="shared" si="5"/>
        <v>77.976185000000001</v>
      </c>
      <c r="L62" s="4">
        <f t="shared" si="5"/>
        <v>78.448293000000007</v>
      </c>
      <c r="M62" s="1">
        <f>MIN(C62:L62)</f>
        <v>76.537373000000002</v>
      </c>
      <c r="N62" s="1">
        <f>MAX(C62:L62)</f>
        <v>85.497309000000001</v>
      </c>
      <c r="O62">
        <f>(C62-F62)/C62</f>
        <v>3.0596078736741413E-2</v>
      </c>
      <c r="P62">
        <f>(C62-I62)/C62</f>
        <v>3.4625018678828283E-3</v>
      </c>
      <c r="Q62">
        <f>(C62-D62)/C62</f>
        <v>-8.28883113359076E-2</v>
      </c>
      <c r="X62" s="2">
        <v>9.7075329999999997</v>
      </c>
      <c r="Y62" s="2">
        <v>4.8207829999999996</v>
      </c>
      <c r="Z62" s="2">
        <v>1.6577850000000001</v>
      </c>
      <c r="AA62" s="2">
        <v>1.6609830000000001</v>
      </c>
    </row>
    <row r="63" spans="1:27">
      <c r="A63" t="s">
        <v>14</v>
      </c>
      <c r="B63">
        <v>2</v>
      </c>
      <c r="C63" s="2">
        <v>0.33863500000000002</v>
      </c>
      <c r="D63" s="2">
        <v>14.824652</v>
      </c>
      <c r="E63" s="2">
        <v>11.583613</v>
      </c>
      <c r="F63" s="2">
        <v>3.6464000000000003E-2</v>
      </c>
      <c r="G63" s="2">
        <v>8.073931</v>
      </c>
      <c r="H63" s="2">
        <v>5.3670419999999996</v>
      </c>
      <c r="I63" s="2">
        <v>0.26851700000000001</v>
      </c>
      <c r="J63" s="2">
        <v>2.514669</v>
      </c>
      <c r="K63" s="2">
        <v>2.414971</v>
      </c>
      <c r="L63" s="2">
        <v>1.0613429999999999</v>
      </c>
      <c r="X63" s="2">
        <v>14.824652</v>
      </c>
      <c r="Y63" s="2">
        <v>5.3670419999999996</v>
      </c>
      <c r="Z63" s="2">
        <v>1.0613429999999999</v>
      </c>
      <c r="AA63" s="2">
        <v>0.33863500000000002</v>
      </c>
    </row>
    <row r="64" spans="1:27">
      <c r="B64">
        <v>5</v>
      </c>
      <c r="C64" s="2">
        <v>7.5983929999999997</v>
      </c>
      <c r="D64" s="2">
        <v>8.6369939999999996</v>
      </c>
      <c r="E64" s="2">
        <v>7.8285049999999998</v>
      </c>
      <c r="F64" s="2">
        <v>7.5260610000000003</v>
      </c>
      <c r="G64" s="2">
        <v>7.8390389999999996</v>
      </c>
      <c r="H64" s="2">
        <v>7.9524780000000002</v>
      </c>
      <c r="I64" s="2">
        <v>7.8207509999999996</v>
      </c>
      <c r="J64" s="2">
        <v>8.1118240000000004</v>
      </c>
      <c r="K64" s="2">
        <v>7.5075269999999996</v>
      </c>
      <c r="L64" s="2">
        <v>7.735474</v>
      </c>
      <c r="X64" s="2">
        <v>4.8971460000000002</v>
      </c>
      <c r="Y64" s="2">
        <v>3.5916109999999999</v>
      </c>
      <c r="Z64" s="2">
        <v>0.94365200000000005</v>
      </c>
      <c r="AA64" s="2">
        <v>1.2865340000000001</v>
      </c>
    </row>
    <row r="65" spans="1:27">
      <c r="B65">
        <v>10</v>
      </c>
      <c r="C65" s="2">
        <v>9.2404630000000001</v>
      </c>
      <c r="D65" s="2">
        <v>9.3995820000000005</v>
      </c>
      <c r="E65" s="2">
        <v>10.013192999999999</v>
      </c>
      <c r="F65" s="2">
        <v>9.1441680000000005</v>
      </c>
      <c r="G65" s="2">
        <v>9.4233189999999993</v>
      </c>
      <c r="H65" s="2">
        <v>9.3825540000000007</v>
      </c>
      <c r="I65" s="2">
        <v>9.0852810000000002</v>
      </c>
      <c r="J65" s="2">
        <v>9.1775380000000002</v>
      </c>
      <c r="K65" s="2">
        <v>9.2351390000000002</v>
      </c>
      <c r="L65" s="2">
        <v>9.1528069999999992</v>
      </c>
      <c r="X65" s="2">
        <v>19.656696</v>
      </c>
      <c r="Y65" s="2">
        <v>7.6401089999999998</v>
      </c>
      <c r="Z65" s="2">
        <v>0.41639500000000002</v>
      </c>
      <c r="AA65" s="2">
        <v>0.41626600000000002</v>
      </c>
    </row>
    <row r="66" spans="1:27">
      <c r="B66">
        <v>15</v>
      </c>
      <c r="C66" s="2">
        <v>16.498428000000001</v>
      </c>
      <c r="D66" s="2">
        <v>17.3004</v>
      </c>
      <c r="E66" s="2">
        <v>16.740345999999999</v>
      </c>
      <c r="F66" s="2">
        <v>16.132131999999999</v>
      </c>
      <c r="G66" s="2">
        <v>16.566587999999999</v>
      </c>
      <c r="H66" s="2">
        <v>16.629868999999999</v>
      </c>
      <c r="I66" s="2">
        <v>16.341411999999998</v>
      </c>
      <c r="J66" s="2">
        <v>16.554807</v>
      </c>
      <c r="K66" s="2">
        <v>16.440996999999999</v>
      </c>
      <c r="L66" s="2">
        <v>16.455939999999998</v>
      </c>
      <c r="X66" s="2">
        <v>21.985641999999999</v>
      </c>
      <c r="Y66" s="2">
        <v>9.7937150000000006</v>
      </c>
      <c r="Z66" s="2">
        <v>-4.5800000000000002E-4</v>
      </c>
      <c r="AA66" s="2">
        <v>-4.5800000000000002E-4</v>
      </c>
    </row>
    <row r="67" spans="1:27">
      <c r="B67">
        <v>20</v>
      </c>
      <c r="C67" s="2">
        <v>24.420287999999999</v>
      </c>
      <c r="D67" s="2">
        <v>24.247138</v>
      </c>
      <c r="E67" s="2">
        <v>24.477374999999999</v>
      </c>
      <c r="F67" s="2">
        <v>24.223320000000001</v>
      </c>
      <c r="G67" s="2">
        <v>24.335277000000001</v>
      </c>
      <c r="H67" s="2">
        <v>24.371354</v>
      </c>
      <c r="I67" s="2">
        <v>24.311558999999999</v>
      </c>
      <c r="J67" s="2">
        <v>24.406020000000002</v>
      </c>
      <c r="K67" s="2">
        <v>24.361813000000001</v>
      </c>
      <c r="L67" s="2">
        <v>24.451910999999999</v>
      </c>
    </row>
    <row r="68" spans="1:27">
      <c r="B68">
        <v>25</v>
      </c>
      <c r="C68" s="2">
        <v>30.511521999999999</v>
      </c>
      <c r="D68" s="2">
        <v>30.713663</v>
      </c>
      <c r="E68" s="2">
        <v>30.677759999999999</v>
      </c>
      <c r="F68" s="2">
        <v>30.331119000000001</v>
      </c>
      <c r="G68" s="2">
        <v>30.553833000000001</v>
      </c>
      <c r="H68" s="2">
        <v>30.456109000000001</v>
      </c>
      <c r="I68" s="2">
        <v>30.488583999999999</v>
      </c>
      <c r="J68" s="2">
        <v>30.494665000000001</v>
      </c>
      <c r="K68" s="2">
        <v>30.484511999999999</v>
      </c>
      <c r="L68" s="2">
        <v>30.496631000000001</v>
      </c>
    </row>
    <row r="69" spans="1:27">
      <c r="B69">
        <v>30</v>
      </c>
      <c r="C69" s="2">
        <v>35.999130999999998</v>
      </c>
      <c r="D69" s="2">
        <v>35.989736000000001</v>
      </c>
      <c r="E69" s="2">
        <v>36.122222000000001</v>
      </c>
      <c r="F69" s="2">
        <v>35.859769</v>
      </c>
      <c r="G69" s="2">
        <v>36.081600000000002</v>
      </c>
      <c r="H69" s="2">
        <v>35.903188999999998</v>
      </c>
      <c r="I69" s="2">
        <v>35.995489999999997</v>
      </c>
      <c r="J69" s="2">
        <v>35.932617</v>
      </c>
      <c r="K69" s="2">
        <v>35.959639000000003</v>
      </c>
      <c r="L69" s="2">
        <v>35.973905999999999</v>
      </c>
    </row>
    <row r="70" spans="1:27">
      <c r="B70">
        <v>40</v>
      </c>
      <c r="C70" s="2">
        <v>46.804279999999999</v>
      </c>
      <c r="D70" s="2">
        <v>46.800910999999999</v>
      </c>
      <c r="E70" s="2">
        <v>46.675597000000003</v>
      </c>
      <c r="F70" s="2">
        <v>46.488720000000001</v>
      </c>
      <c r="G70" s="2">
        <v>46.936261999999999</v>
      </c>
      <c r="H70" s="2">
        <v>46.766041000000001</v>
      </c>
      <c r="I70" s="2">
        <v>46.676741</v>
      </c>
      <c r="J70" s="2">
        <v>46.732236999999998</v>
      </c>
      <c r="K70" s="2">
        <v>46.769728000000001</v>
      </c>
      <c r="L70" s="2">
        <v>46.793413000000001</v>
      </c>
    </row>
    <row r="71" spans="1:27">
      <c r="B71">
        <v>50</v>
      </c>
      <c r="C71" s="2">
        <v>57.799754</v>
      </c>
      <c r="D71" s="2">
        <v>57.85286</v>
      </c>
      <c r="E71" s="2">
        <v>57.585456999999998</v>
      </c>
      <c r="F71" s="2">
        <v>57.536844000000002</v>
      </c>
      <c r="G71" s="2">
        <v>57.686067999999999</v>
      </c>
      <c r="H71" s="2">
        <v>57.652155999999998</v>
      </c>
      <c r="I71" s="2">
        <v>57.739691000000001</v>
      </c>
      <c r="J71" s="2">
        <v>57.752513999999998</v>
      </c>
      <c r="K71" s="2">
        <v>57.784331999999999</v>
      </c>
      <c r="L71" s="2">
        <v>57.784520000000001</v>
      </c>
    </row>
    <row r="72" spans="1:27">
      <c r="B72" s="1" t="s">
        <v>18</v>
      </c>
      <c r="C72" s="4">
        <f t="shared" ref="C72:L72" si="6">SUM(C63:C71)</f>
        <v>229.21089400000002</v>
      </c>
      <c r="D72" s="4">
        <f t="shared" si="6"/>
        <v>245.76593599999998</v>
      </c>
      <c r="E72" s="4">
        <f t="shared" si="6"/>
        <v>241.70406799999998</v>
      </c>
      <c r="F72" s="4">
        <f t="shared" si="6"/>
        <v>227.27859700000002</v>
      </c>
      <c r="G72" s="4">
        <f t="shared" si="6"/>
        <v>237.49591700000002</v>
      </c>
      <c r="H72" s="4">
        <f t="shared" si="6"/>
        <v>234.48079199999998</v>
      </c>
      <c r="I72" s="4">
        <f t="shared" si="6"/>
        <v>228.72802599999997</v>
      </c>
      <c r="J72" s="4">
        <f t="shared" si="6"/>
        <v>231.67689099999998</v>
      </c>
      <c r="K72" s="4">
        <f t="shared" si="6"/>
        <v>230.95865800000001</v>
      </c>
      <c r="L72" s="4">
        <f t="shared" si="6"/>
        <v>229.90594499999997</v>
      </c>
      <c r="M72" s="1">
        <f>MIN(C72:L72)</f>
        <v>227.27859700000002</v>
      </c>
      <c r="N72" s="1">
        <f>MAX(C72:L72)</f>
        <v>245.76593599999998</v>
      </c>
      <c r="O72">
        <f>(C72-F72)/C72</f>
        <v>8.4302144905905093E-3</v>
      </c>
      <c r="P72">
        <f>(C72-I72)/C72</f>
        <v>2.1066537963071383E-3</v>
      </c>
      <c r="Q72">
        <f>(C72-D72)/C72</f>
        <v>-7.2226244185409252E-2</v>
      </c>
    </row>
    <row r="73" spans="1:27">
      <c r="A73" t="s">
        <v>15</v>
      </c>
      <c r="B73">
        <v>2</v>
      </c>
      <c r="C73" s="2">
        <v>1.2865340000000001</v>
      </c>
      <c r="D73" s="2">
        <v>4.8971460000000002</v>
      </c>
      <c r="E73" s="2">
        <v>4.438968</v>
      </c>
      <c r="F73" s="2">
        <v>0.85425399999999996</v>
      </c>
      <c r="G73" s="2">
        <v>3.1635300000000002</v>
      </c>
      <c r="H73" s="2">
        <v>3.5916109999999999</v>
      </c>
      <c r="I73" s="2">
        <v>2.1947700000000001</v>
      </c>
      <c r="J73" s="2">
        <v>0.67974100000000004</v>
      </c>
      <c r="K73" s="2">
        <v>0.48298200000000002</v>
      </c>
      <c r="L73" s="2">
        <v>0.94365200000000005</v>
      </c>
    </row>
    <row r="74" spans="1:27">
      <c r="B74">
        <v>5</v>
      </c>
      <c r="C74" s="2">
        <v>5.905462</v>
      </c>
      <c r="D74" s="2">
        <v>5.1169919999999998</v>
      </c>
      <c r="E74" s="2">
        <v>4.7912100000000004</v>
      </c>
      <c r="F74" s="2">
        <v>5.74017</v>
      </c>
      <c r="G74" s="2">
        <v>4.8192700000000004</v>
      </c>
      <c r="H74" s="2">
        <v>4.9789529999999997</v>
      </c>
      <c r="I74" s="2">
        <v>5.6232139999999999</v>
      </c>
      <c r="J74" s="2">
        <v>5.3587309999999997</v>
      </c>
      <c r="K74" s="2">
        <v>5.3540210000000004</v>
      </c>
      <c r="L74" s="2">
        <v>5.3510840000000002</v>
      </c>
    </row>
    <row r="75" spans="1:27">
      <c r="B75">
        <v>10</v>
      </c>
      <c r="C75" s="2">
        <v>7.1943099999999998</v>
      </c>
      <c r="D75" s="2">
        <v>7.5417310000000004</v>
      </c>
      <c r="E75" s="2">
        <v>6.8822469999999996</v>
      </c>
      <c r="F75" s="2">
        <v>7.2935970000000001</v>
      </c>
      <c r="G75" s="2">
        <v>7.188313</v>
      </c>
      <c r="H75" s="2">
        <v>7.0040490000000002</v>
      </c>
      <c r="I75" s="2">
        <v>7.4508200000000002</v>
      </c>
      <c r="J75" s="2">
        <v>7.1786409999999998</v>
      </c>
      <c r="K75" s="2">
        <v>7.017741</v>
      </c>
      <c r="L75" s="2">
        <v>7.1902990000000004</v>
      </c>
    </row>
    <row r="76" spans="1:27">
      <c r="B76">
        <v>15</v>
      </c>
      <c r="C76" s="2">
        <v>7.4415120000000003</v>
      </c>
      <c r="D76" s="2">
        <v>7.4060290000000002</v>
      </c>
      <c r="E76" s="2">
        <v>7.2919700000000001</v>
      </c>
      <c r="F76" s="2">
        <v>7.4739829999999996</v>
      </c>
      <c r="G76" s="2">
        <v>7.3582299999999998</v>
      </c>
      <c r="H76" s="2">
        <v>7.4699989999999996</v>
      </c>
      <c r="I76" s="2">
        <v>7.4850469999999998</v>
      </c>
      <c r="J76" s="2">
        <v>7.4355890000000002</v>
      </c>
      <c r="K76" s="2">
        <v>7.4421559999999998</v>
      </c>
      <c r="L76" s="2">
        <v>7.3705449999999999</v>
      </c>
    </row>
    <row r="77" spans="1:27">
      <c r="B77">
        <v>20</v>
      </c>
      <c r="C77" s="2">
        <v>9.4634049999999998</v>
      </c>
      <c r="D77" s="2">
        <v>9.5729649999999999</v>
      </c>
      <c r="E77" s="2">
        <v>9.5106730000000006</v>
      </c>
      <c r="F77" s="2">
        <v>9.6038099999999993</v>
      </c>
      <c r="G77" s="2">
        <v>9.4205780000000008</v>
      </c>
      <c r="H77" s="2">
        <v>9.4165899999999993</v>
      </c>
      <c r="I77" s="2">
        <v>9.5360519999999998</v>
      </c>
      <c r="J77" s="2">
        <v>9.4792670000000001</v>
      </c>
      <c r="K77" s="2">
        <v>9.4613209999999999</v>
      </c>
      <c r="L77" s="2">
        <v>9.5262890000000002</v>
      </c>
    </row>
    <row r="78" spans="1:27">
      <c r="B78">
        <v>25</v>
      </c>
      <c r="C78" s="2">
        <v>11.774317</v>
      </c>
      <c r="D78" s="2">
        <v>11.828784000000001</v>
      </c>
      <c r="E78" s="2">
        <v>11.758290000000001</v>
      </c>
      <c r="F78" s="2">
        <v>11.874492</v>
      </c>
      <c r="G78" s="2">
        <v>11.759594999999999</v>
      </c>
      <c r="H78" s="2">
        <v>11.612401999999999</v>
      </c>
      <c r="I78" s="2">
        <v>12.106173999999999</v>
      </c>
      <c r="J78" s="2">
        <v>11.777302000000001</v>
      </c>
      <c r="K78" s="2">
        <v>11.782610999999999</v>
      </c>
      <c r="L78" s="2">
        <v>11.837133</v>
      </c>
    </row>
    <row r="79" spans="1:27">
      <c r="B79">
        <v>30</v>
      </c>
      <c r="C79" s="2">
        <v>14.463447</v>
      </c>
      <c r="D79" s="2">
        <v>14.647227000000001</v>
      </c>
      <c r="E79" s="2">
        <v>14.285596999999999</v>
      </c>
      <c r="F79" s="2">
        <v>14.454532</v>
      </c>
      <c r="G79" s="2">
        <v>14.360576</v>
      </c>
      <c r="H79" s="2">
        <v>14.415018999999999</v>
      </c>
      <c r="I79" s="2">
        <v>14.461879</v>
      </c>
      <c r="J79" s="2">
        <v>14.470833000000001</v>
      </c>
      <c r="K79" s="2">
        <v>14.466640999999999</v>
      </c>
      <c r="L79" s="2">
        <v>14.458081999999999</v>
      </c>
    </row>
    <row r="80" spans="1:27">
      <c r="B80">
        <v>40</v>
      </c>
      <c r="C80" s="2">
        <v>24.077957999999999</v>
      </c>
      <c r="D80" s="2">
        <v>24.083850999999999</v>
      </c>
      <c r="E80" s="2">
        <v>24.127483999999999</v>
      </c>
      <c r="F80" s="2">
        <v>24.150345000000002</v>
      </c>
      <c r="G80" s="2">
        <v>24.107547</v>
      </c>
      <c r="H80" s="2">
        <v>24.123301999999999</v>
      </c>
      <c r="I80" s="2">
        <v>24.150317999999999</v>
      </c>
      <c r="J80" s="2">
        <v>24.002358000000001</v>
      </c>
      <c r="K80" s="2">
        <v>24.010673000000001</v>
      </c>
      <c r="L80" s="2">
        <v>24.082426000000002</v>
      </c>
    </row>
    <row r="81" spans="1:18">
      <c r="B81">
        <v>50</v>
      </c>
      <c r="C81" s="2">
        <v>36.462499000000001</v>
      </c>
      <c r="D81" s="2">
        <v>36.487188000000003</v>
      </c>
      <c r="E81" s="2">
        <v>36.577359999999999</v>
      </c>
      <c r="F81" s="2">
        <v>36.447212</v>
      </c>
      <c r="G81" s="2">
        <v>36.476452000000002</v>
      </c>
      <c r="H81" s="2">
        <v>36.299709</v>
      </c>
      <c r="I81" s="2">
        <v>36.579779000000002</v>
      </c>
      <c r="J81" s="2">
        <v>36.470365999999999</v>
      </c>
      <c r="K81" s="2">
        <v>36.459811000000002</v>
      </c>
      <c r="L81" s="2">
        <v>36.462659000000002</v>
      </c>
    </row>
    <row r="82" spans="1:18">
      <c r="B82" s="1" t="s">
        <v>18</v>
      </c>
      <c r="C82" s="4">
        <f>SUM(C73:C81)</f>
        <v>118.069444</v>
      </c>
      <c r="D82" s="4">
        <f>SUM(D73:D81)</f>
        <v>121.581913</v>
      </c>
      <c r="E82" s="4">
        <f t="shared" ref="E82:N82" si="7">SUM(E73:E81)</f>
        <v>119.663799</v>
      </c>
      <c r="F82" s="4">
        <f t="shared" si="7"/>
        <v>117.89239499999999</v>
      </c>
      <c r="G82" s="4">
        <f t="shared" si="7"/>
        <v>118.65409099999999</v>
      </c>
      <c r="H82" s="4">
        <f t="shared" si="7"/>
        <v>118.91163399999999</v>
      </c>
      <c r="I82" s="4">
        <f t="shared" si="7"/>
        <v>119.58805299999999</v>
      </c>
      <c r="J82" s="4">
        <f t="shared" si="7"/>
        <v>116.852828</v>
      </c>
      <c r="K82" s="4">
        <f t="shared" si="7"/>
        <v>116.47795699999999</v>
      </c>
      <c r="L82" s="4">
        <f t="shared" si="7"/>
        <v>117.22216900000001</v>
      </c>
      <c r="M82" s="1">
        <f>MIN(C82:L82)</f>
        <v>116.47795699999999</v>
      </c>
      <c r="N82" s="1">
        <f>MAX(C82:L82)</f>
        <v>121.581913</v>
      </c>
      <c r="O82">
        <f>(C82-F82)/C82</f>
        <v>1.4995327664963924E-3</v>
      </c>
      <c r="P82">
        <f>(C82-I82)/C82</f>
        <v>-1.2861998401550731E-2</v>
      </c>
      <c r="Q82">
        <f>(C82-D82)/C82</f>
        <v>-2.9749178796844303E-2</v>
      </c>
      <c r="R82">
        <v>1.49953E-3</v>
      </c>
    </row>
    <row r="83" spans="1:18">
      <c r="A83" t="s">
        <v>16</v>
      </c>
      <c r="B83">
        <v>2</v>
      </c>
      <c r="C83" s="2">
        <v>0.41626600000000002</v>
      </c>
      <c r="D83" s="2">
        <v>19.656696</v>
      </c>
      <c r="E83" s="2">
        <v>4.0129830000000002</v>
      </c>
      <c r="F83" s="2">
        <v>5.6714000000000001E-2</v>
      </c>
      <c r="G83" s="2">
        <v>4.4661179999999998</v>
      </c>
      <c r="H83" s="2">
        <v>7.6401089999999998</v>
      </c>
      <c r="I83" s="2">
        <v>1.7062999999999998E-2</v>
      </c>
      <c r="J83" s="2">
        <v>0.41649700000000001</v>
      </c>
      <c r="K83" s="2">
        <v>4.4464639999999997</v>
      </c>
      <c r="L83" s="2">
        <v>0.41639500000000002</v>
      </c>
      <c r="R83">
        <v>6.9589000000000001E-4</v>
      </c>
    </row>
    <row r="84" spans="1:18">
      <c r="B84">
        <v>5</v>
      </c>
      <c r="C84" s="2">
        <v>6.284014</v>
      </c>
      <c r="D84" s="2">
        <v>7.1721640000000004</v>
      </c>
      <c r="E84" s="2">
        <v>7.6054389999999996</v>
      </c>
      <c r="F84" s="2">
        <v>6.8809079999999998</v>
      </c>
      <c r="G84" s="2">
        <v>7.1157029999999999</v>
      </c>
      <c r="H84" s="2">
        <v>6.2838609999999999</v>
      </c>
      <c r="I84" s="2">
        <v>7.5531949999999997</v>
      </c>
      <c r="J84" s="2">
        <v>6.1989660000000004</v>
      </c>
      <c r="K84" s="2">
        <v>6.6767500000000002</v>
      </c>
      <c r="L84" s="2">
        <v>6.2520259999999999</v>
      </c>
      <c r="R84">
        <v>-1.8806000000000001E-3</v>
      </c>
    </row>
    <row r="85" spans="1:18">
      <c r="B85">
        <v>10</v>
      </c>
      <c r="C85" s="2">
        <v>17.355440999999999</v>
      </c>
      <c r="D85" s="2">
        <v>18.358687</v>
      </c>
      <c r="E85" s="2">
        <v>18.615884999999999</v>
      </c>
      <c r="F85" s="2">
        <v>17.161750000000001</v>
      </c>
      <c r="G85" s="2">
        <v>17.116191000000001</v>
      </c>
      <c r="H85" s="2">
        <v>17.480757000000001</v>
      </c>
      <c r="I85" s="2">
        <v>17.274674999999998</v>
      </c>
      <c r="J85" s="2">
        <v>17.209966999999999</v>
      </c>
      <c r="K85" s="2">
        <v>17.280093000000001</v>
      </c>
      <c r="L85" s="2">
        <v>17.72194</v>
      </c>
    </row>
    <row r="86" spans="1:18">
      <c r="B86">
        <v>15</v>
      </c>
      <c r="C86" s="2">
        <v>15.942653</v>
      </c>
      <c r="D86" s="2">
        <v>16.120429999999999</v>
      </c>
      <c r="E86" s="2">
        <v>15.847415</v>
      </c>
      <c r="F86" s="2">
        <v>15.936102</v>
      </c>
      <c r="G86" s="2">
        <v>16.040901000000002</v>
      </c>
      <c r="H86" s="2">
        <v>15.92587</v>
      </c>
      <c r="I86" s="2">
        <v>15.824790999999999</v>
      </c>
      <c r="J86" s="2">
        <v>16.125617999999999</v>
      </c>
      <c r="K86" s="2">
        <v>16.060473000000002</v>
      </c>
      <c r="L86" s="2">
        <v>16.040827</v>
      </c>
    </row>
    <row r="87" spans="1:18">
      <c r="B87">
        <v>20</v>
      </c>
      <c r="C87" s="2">
        <v>22.303868999999999</v>
      </c>
      <c r="D87" s="2">
        <v>22.117612000000001</v>
      </c>
      <c r="E87" s="2">
        <v>22.344975999999999</v>
      </c>
      <c r="F87" s="2">
        <v>22.333570000000002</v>
      </c>
      <c r="G87" s="2">
        <v>22.352397</v>
      </c>
      <c r="H87" s="2">
        <v>22.450451999999999</v>
      </c>
      <c r="I87" s="2">
        <v>22.265685000000001</v>
      </c>
      <c r="J87" s="2">
        <v>22.257345999999998</v>
      </c>
      <c r="K87" s="2">
        <v>22.224481000000001</v>
      </c>
      <c r="L87" s="2">
        <v>22.195830999999998</v>
      </c>
    </row>
    <row r="88" spans="1:18">
      <c r="B88">
        <v>25</v>
      </c>
      <c r="C88" s="2">
        <v>31.275713</v>
      </c>
      <c r="D88" s="2">
        <v>31.396376</v>
      </c>
      <c r="E88" s="2">
        <v>31.287928000000001</v>
      </c>
      <c r="F88" s="2">
        <v>31.144763000000001</v>
      </c>
      <c r="G88" s="2">
        <v>34.748725999999998</v>
      </c>
      <c r="H88" s="2">
        <v>31.188531999999999</v>
      </c>
      <c r="I88" s="2">
        <v>31.277077999999999</v>
      </c>
      <c r="J88" s="2">
        <v>31.252835000000001</v>
      </c>
      <c r="K88" s="2">
        <v>31.639938000000001</v>
      </c>
      <c r="L88" s="2">
        <v>31.238115000000001</v>
      </c>
    </row>
    <row r="89" spans="1:18">
      <c r="B89">
        <v>30</v>
      </c>
      <c r="C89" s="2">
        <v>40.250293999999997</v>
      </c>
      <c r="D89" s="2">
        <v>40.176299</v>
      </c>
      <c r="E89" s="2">
        <v>40.521928000000003</v>
      </c>
      <c r="F89" s="2">
        <v>40.079256000000001</v>
      </c>
      <c r="G89" s="2">
        <v>40.090339999999998</v>
      </c>
      <c r="H89" s="2">
        <v>40.203108999999998</v>
      </c>
      <c r="I89" s="2">
        <v>40.154223000000002</v>
      </c>
      <c r="J89" s="2">
        <v>40.256844999999998</v>
      </c>
      <c r="K89" s="2">
        <v>40.236282000000003</v>
      </c>
      <c r="L89" s="2">
        <v>40.294308000000001</v>
      </c>
    </row>
    <row r="90" spans="1:18">
      <c r="B90">
        <v>40</v>
      </c>
      <c r="C90" s="2">
        <v>58.491799</v>
      </c>
      <c r="D90" s="2">
        <v>58.466934999999999</v>
      </c>
      <c r="E90" s="2">
        <v>58.334952999999999</v>
      </c>
      <c r="F90" s="2">
        <v>58.552410999999999</v>
      </c>
      <c r="G90" s="2">
        <v>58.67492</v>
      </c>
      <c r="H90" s="2">
        <v>58.603572</v>
      </c>
      <c r="I90" s="2">
        <v>58.403218000000003</v>
      </c>
      <c r="J90" s="2">
        <v>58.986535000000003</v>
      </c>
      <c r="K90" s="2">
        <v>58.468496999999999</v>
      </c>
      <c r="L90" s="2">
        <v>58.492919000000001</v>
      </c>
    </row>
    <row r="91" spans="1:18">
      <c r="B91">
        <v>50</v>
      </c>
      <c r="C91" s="2">
        <v>77.011590999999996</v>
      </c>
      <c r="D91" s="2">
        <v>77.364383000000004</v>
      </c>
      <c r="E91" s="2">
        <v>76.857516000000004</v>
      </c>
      <c r="F91" s="2">
        <v>76.998741999999993</v>
      </c>
      <c r="G91" s="2">
        <v>77.198841000000002</v>
      </c>
      <c r="H91" s="2">
        <v>76.896292000000003</v>
      </c>
      <c r="I91" s="2">
        <v>76.587154999999996</v>
      </c>
      <c r="J91" s="2">
        <v>76.988117000000003</v>
      </c>
      <c r="K91" s="2">
        <v>77.000747000000004</v>
      </c>
      <c r="L91" s="2">
        <v>77.005994000000001</v>
      </c>
    </row>
    <row r="92" spans="1:18">
      <c r="B92" s="1" t="s">
        <v>18</v>
      </c>
      <c r="C92" s="4">
        <f>SUM(C83:C91)</f>
        <v>269.33163999999999</v>
      </c>
      <c r="D92" s="4">
        <f t="shared" ref="D92:L92" si="8">SUM(D83:D91)</f>
        <v>290.82958200000002</v>
      </c>
      <c r="E92" s="4">
        <f t="shared" si="8"/>
        <v>275.42902300000003</v>
      </c>
      <c r="F92" s="4">
        <f t="shared" si="8"/>
        <v>269.14421600000003</v>
      </c>
      <c r="G92" s="4">
        <f t="shared" si="8"/>
        <v>277.80413700000003</v>
      </c>
      <c r="H92" s="4">
        <f t="shared" si="8"/>
        <v>276.67255399999999</v>
      </c>
      <c r="I92" s="4">
        <f t="shared" si="8"/>
        <v>269.35708299999999</v>
      </c>
      <c r="J92" s="4">
        <f t="shared" si="8"/>
        <v>269.69272599999999</v>
      </c>
      <c r="K92" s="4">
        <f t="shared" si="8"/>
        <v>274.033725</v>
      </c>
      <c r="L92" s="4">
        <f t="shared" si="8"/>
        <v>269.65835500000003</v>
      </c>
      <c r="M92" s="1">
        <f>MIN(C92:L92)</f>
        <v>269.14421600000003</v>
      </c>
      <c r="N92" s="1">
        <f>MAX(C92:L92)</f>
        <v>290.82958200000002</v>
      </c>
      <c r="O92">
        <f>(C92-F92)/C92</f>
        <v>6.9588556324078565E-4</v>
      </c>
      <c r="Q92">
        <f>(C92-D92)/C92</f>
        <v>-7.9819593420216148E-2</v>
      </c>
    </row>
    <row r="93" spans="1:18">
      <c r="A93" t="s">
        <v>17</v>
      </c>
      <c r="B93">
        <v>2</v>
      </c>
      <c r="C93" s="2">
        <v>-4.5800000000000002E-4</v>
      </c>
      <c r="D93" s="2">
        <v>21.985641999999999</v>
      </c>
      <c r="E93" s="2">
        <v>8.0283329999999999</v>
      </c>
      <c r="F93" s="2">
        <v>-4.5800000000000002E-4</v>
      </c>
      <c r="G93" s="2">
        <v>12.479355999999999</v>
      </c>
      <c r="H93" s="2">
        <v>9.7937150000000006</v>
      </c>
      <c r="I93" s="2">
        <v>-4.5800000000000002E-4</v>
      </c>
      <c r="J93" s="2">
        <v>0.80783300000000002</v>
      </c>
      <c r="K93" s="2">
        <v>-4.5800000000000002E-4</v>
      </c>
      <c r="L93" s="2">
        <v>-4.5800000000000002E-4</v>
      </c>
    </row>
    <row r="94" spans="1:18">
      <c r="B94">
        <v>5</v>
      </c>
      <c r="C94" s="2">
        <v>7.5215550000000002</v>
      </c>
      <c r="D94" s="2">
        <v>11.278567000000001</v>
      </c>
      <c r="E94" s="2">
        <v>10.027323000000001</v>
      </c>
      <c r="F94" s="2">
        <v>7.8213309999999998</v>
      </c>
      <c r="G94" s="2">
        <v>9.9252260000000003</v>
      </c>
      <c r="H94" s="2">
        <v>8.5576469999999993</v>
      </c>
      <c r="I94" s="2">
        <v>7.9050900000000004</v>
      </c>
      <c r="J94" s="2">
        <v>8.2231439999999996</v>
      </c>
      <c r="K94" s="2">
        <v>8.0714050000000004</v>
      </c>
      <c r="L94" s="2">
        <v>7.687017</v>
      </c>
    </row>
    <row r="95" spans="1:18">
      <c r="B95">
        <v>10</v>
      </c>
      <c r="C95" s="2">
        <v>14.173651</v>
      </c>
      <c r="D95" s="2">
        <v>15.510305000000001</v>
      </c>
      <c r="E95" s="2">
        <v>16.525663999999999</v>
      </c>
      <c r="F95" s="2">
        <v>14.404036</v>
      </c>
      <c r="G95" s="2">
        <v>14.957411</v>
      </c>
      <c r="H95" s="2">
        <v>15.74043</v>
      </c>
      <c r="I95" s="2">
        <v>14.089722999999999</v>
      </c>
      <c r="J95" s="2">
        <v>14.1599</v>
      </c>
      <c r="K95" s="2">
        <v>14.126011</v>
      </c>
      <c r="L95" s="2">
        <v>14.151517999999999</v>
      </c>
    </row>
    <row r="96" spans="1:18">
      <c r="B96">
        <v>15</v>
      </c>
      <c r="C96" s="2">
        <v>25.481717</v>
      </c>
      <c r="D96" s="2">
        <v>25.786847999999999</v>
      </c>
      <c r="E96" s="2">
        <v>26.135891999999998</v>
      </c>
      <c r="F96" s="2">
        <v>25.538284000000001</v>
      </c>
      <c r="G96" s="2">
        <v>25.908456000000001</v>
      </c>
      <c r="H96" s="2">
        <v>25.507515000000001</v>
      </c>
      <c r="I96" s="2">
        <v>25.516359000000001</v>
      </c>
      <c r="J96" s="2">
        <v>25.601157000000001</v>
      </c>
      <c r="K96" s="2">
        <v>25.546171999999999</v>
      </c>
      <c r="L96" s="2">
        <v>25.470334000000001</v>
      </c>
    </row>
    <row r="97" spans="2:17">
      <c r="B97">
        <v>20</v>
      </c>
      <c r="C97" s="2">
        <v>30.737057</v>
      </c>
      <c r="D97" s="2">
        <v>31.503689000000001</v>
      </c>
      <c r="E97" s="2">
        <v>31.098018</v>
      </c>
      <c r="F97" s="2">
        <v>30.835982999999999</v>
      </c>
      <c r="G97" s="2">
        <v>31.183819</v>
      </c>
      <c r="H97" s="2">
        <v>31.122146999999998</v>
      </c>
      <c r="I97" s="2">
        <v>30.685662000000001</v>
      </c>
      <c r="J97" s="2">
        <v>30.848967999999999</v>
      </c>
      <c r="K97" s="2">
        <v>30.7195</v>
      </c>
      <c r="L97" s="2">
        <v>30.749806</v>
      </c>
    </row>
    <row r="98" spans="2:17">
      <c r="B98">
        <v>25</v>
      </c>
      <c r="C98" s="2">
        <v>35.539558</v>
      </c>
      <c r="D98" s="2">
        <v>36.428401000000001</v>
      </c>
      <c r="E98" s="2">
        <v>35.637292000000002</v>
      </c>
      <c r="F98" s="2">
        <v>35.515954000000001</v>
      </c>
      <c r="G98" s="2">
        <v>35.697516</v>
      </c>
      <c r="H98" s="2">
        <v>35.707059000000001</v>
      </c>
      <c r="I98" s="2">
        <v>35.718068000000002</v>
      </c>
      <c r="J98" s="2">
        <v>35.683948999999998</v>
      </c>
      <c r="K98" s="2">
        <v>35.699545000000001</v>
      </c>
      <c r="L98" s="2">
        <v>35.525894000000001</v>
      </c>
    </row>
    <row r="99" spans="2:17">
      <c r="B99">
        <v>30</v>
      </c>
      <c r="C99" s="2">
        <v>38.760325000000002</v>
      </c>
      <c r="D99" s="2">
        <v>31.611173999999998</v>
      </c>
      <c r="E99" s="2">
        <v>38.858849999999997</v>
      </c>
      <c r="F99" s="2">
        <v>38.847754999999999</v>
      </c>
      <c r="G99" s="2">
        <v>38.841056999999999</v>
      </c>
      <c r="H99" s="2">
        <v>39.086582</v>
      </c>
      <c r="I99" s="2">
        <v>38.905551000000003</v>
      </c>
      <c r="J99" s="2">
        <v>38.781962999999998</v>
      </c>
      <c r="K99" s="2">
        <v>38.831116999999999</v>
      </c>
      <c r="L99" s="2">
        <v>38.743668999999997</v>
      </c>
    </row>
    <row r="100" spans="2:17">
      <c r="B100">
        <v>40</v>
      </c>
      <c r="C100" s="2">
        <v>41.765335</v>
      </c>
      <c r="D100" s="2">
        <v>41.867747999999999</v>
      </c>
      <c r="E100" s="2">
        <v>41.711314999999999</v>
      </c>
      <c r="F100" s="2">
        <v>41.452863999999998</v>
      </c>
      <c r="G100" s="2">
        <v>42.228774999999999</v>
      </c>
      <c r="H100" s="2">
        <v>43.526100999999997</v>
      </c>
      <c r="I100" s="2">
        <v>41.767896999999998</v>
      </c>
      <c r="J100" s="2">
        <v>41.650165000000001</v>
      </c>
      <c r="K100" s="2">
        <v>41.754776</v>
      </c>
      <c r="L100" s="2">
        <v>41.737642000000001</v>
      </c>
    </row>
    <row r="101" spans="2:17">
      <c r="B101">
        <v>50</v>
      </c>
      <c r="C101" s="2">
        <v>41.100124999999998</v>
      </c>
      <c r="D101" s="2">
        <v>40.542572</v>
      </c>
      <c r="E101" s="2">
        <v>41.416603000000002</v>
      </c>
      <c r="F101" s="2">
        <v>41.105212000000002</v>
      </c>
      <c r="G101" s="2">
        <v>41.040773999999999</v>
      </c>
      <c r="H101" s="2">
        <v>41.134213000000003</v>
      </c>
      <c r="I101" s="2">
        <v>41.064151000000003</v>
      </c>
      <c r="J101" s="2">
        <v>41.112357000000003</v>
      </c>
      <c r="K101" s="2">
        <v>41.289709999999999</v>
      </c>
      <c r="L101" s="2">
        <v>41.088558999999997</v>
      </c>
    </row>
    <row r="102" spans="2:17">
      <c r="B102" s="1" t="s">
        <v>18</v>
      </c>
      <c r="C102" s="4">
        <f t="shared" ref="C102:L102" si="9">SUM(C93:C101)</f>
        <v>235.07886499999998</v>
      </c>
      <c r="D102" s="4">
        <f t="shared" si="9"/>
        <v>256.51494600000001</v>
      </c>
      <c r="E102" s="4">
        <f t="shared" si="9"/>
        <v>249.43929000000003</v>
      </c>
      <c r="F102" s="4">
        <f t="shared" si="9"/>
        <v>235.520961</v>
      </c>
      <c r="G102" s="4">
        <f t="shared" si="9"/>
        <v>252.26238999999998</v>
      </c>
      <c r="H102" s="4">
        <f t="shared" si="9"/>
        <v>250.175409</v>
      </c>
      <c r="I102" s="4">
        <f t="shared" si="9"/>
        <v>235.65204300000002</v>
      </c>
      <c r="J102" s="4">
        <f t="shared" si="9"/>
        <v>236.86943599999998</v>
      </c>
      <c r="K102" s="4">
        <f t="shared" si="9"/>
        <v>236.037778</v>
      </c>
      <c r="L102" s="4">
        <f t="shared" si="9"/>
        <v>235.15398100000002</v>
      </c>
      <c r="M102" s="1">
        <f>MIN(C102:L102)</f>
        <v>235.07886499999998</v>
      </c>
      <c r="N102" s="1">
        <f>MAX(C102:L102)</f>
        <v>256.51494600000001</v>
      </c>
      <c r="O102">
        <f>(C102-F102)/C102</f>
        <v>-1.880628443565187E-3</v>
      </c>
      <c r="Q102">
        <f>(C102-D102)/C102</f>
        <v>-9.1186764067454684E-2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Saraiva</dc:creator>
  <cp:lastModifiedBy>Lorenzo Saraiva</cp:lastModifiedBy>
  <dcterms:created xsi:type="dcterms:W3CDTF">2018-11-26T18:44:37Z</dcterms:created>
  <dcterms:modified xsi:type="dcterms:W3CDTF">2018-11-29T00:25:58Z</dcterms:modified>
</cp:coreProperties>
</file>