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sclient\E\"/>
    </mc:Choice>
  </mc:AlternateContent>
  <bookViews>
    <workbookView xWindow="0" yWindow="0" windowWidth="20460" windowHeight="7605" activeTab="3"/>
  </bookViews>
  <sheets>
    <sheet name="Informe de respuestas 1" sheetId="2" r:id="rId1"/>
    <sheet name="Informe de sensibilidad 1" sheetId="3" r:id="rId2"/>
    <sheet name="Informe de límites 1" sheetId="4" r:id="rId3"/>
    <sheet name="Hoja1" sheetId="1" r:id="rId4"/>
  </sheets>
  <definedNames>
    <definedName name="solver_adj" localSheetId="3" hidden="1">Hoja1!$B$5:$M$5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Hoja1!$N$10</definedName>
    <definedName name="solver_lhs10" localSheetId="3" hidden="1">Hoja1!$N$22</definedName>
    <definedName name="solver_lhs11" localSheetId="3" hidden="1">Hoja1!$N$23</definedName>
    <definedName name="solver_lhs12" localSheetId="3" hidden="1">Hoja1!$N$24</definedName>
    <definedName name="solver_lhs13" localSheetId="3" hidden="1">Hoja1!$N$8</definedName>
    <definedName name="solver_lhs14" localSheetId="3" hidden="1">Hoja1!$N$9</definedName>
    <definedName name="solver_lhs2" localSheetId="3" hidden="1">Hoja1!$N$11</definedName>
    <definedName name="solver_lhs3" localSheetId="3" hidden="1">Hoja1!$N$13</definedName>
    <definedName name="solver_lhs4" localSheetId="3" hidden="1">Hoja1!$N$14</definedName>
    <definedName name="solver_lhs5" localSheetId="3" hidden="1">Hoja1!$N$15</definedName>
    <definedName name="solver_lhs6" localSheetId="3" hidden="1">Hoja1!$N$16</definedName>
    <definedName name="solver_lhs7" localSheetId="3" hidden="1">Hoja1!$N$18</definedName>
    <definedName name="solver_lhs8" localSheetId="3" hidden="1">Hoja1!$N$19</definedName>
    <definedName name="solver_lhs9" localSheetId="3" hidden="1">Hoja1!$N$20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14</definedName>
    <definedName name="solver_nwt" localSheetId="3" hidden="1">1</definedName>
    <definedName name="solver_opt" localSheetId="3" hidden="1">Hoja1!$B$1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10" localSheetId="3" hidden="1">2</definedName>
    <definedName name="solver_rel11" localSheetId="3" hidden="1">2</definedName>
    <definedName name="solver_rel12" localSheetId="3" hidden="1">2</definedName>
    <definedName name="solver_rel13" localSheetId="3" hidden="1">1</definedName>
    <definedName name="solver_rel14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3" hidden="1">Hoja1!$P$10</definedName>
    <definedName name="solver_rhs10" localSheetId="3" hidden="1">Hoja1!$P$22</definedName>
    <definedName name="solver_rhs11" localSheetId="3" hidden="1">Hoja1!$P$23</definedName>
    <definedName name="solver_rhs12" localSheetId="3" hidden="1">Hoja1!$P$24</definedName>
    <definedName name="solver_rhs13" localSheetId="3" hidden="1">Hoja1!$P$8</definedName>
    <definedName name="solver_rhs14" localSheetId="3" hidden="1">Hoja1!$P$9</definedName>
    <definedName name="solver_rhs2" localSheetId="3" hidden="1">Hoja1!$P$11</definedName>
    <definedName name="solver_rhs3" localSheetId="3" hidden="1">Hoja1!$P$13</definedName>
    <definedName name="solver_rhs4" localSheetId="3" hidden="1">Hoja1!$P$14</definedName>
    <definedName name="solver_rhs5" localSheetId="3" hidden="1">Hoja1!$P$15</definedName>
    <definedName name="solver_rhs6" localSheetId="3" hidden="1">Hoja1!$P$16</definedName>
    <definedName name="solver_rhs7" localSheetId="3" hidden="1">Hoja1!$P$18</definedName>
    <definedName name="solver_rhs8" localSheetId="3" hidden="1">Hoja1!$P$19</definedName>
    <definedName name="solver_rhs9" localSheetId="3" hidden="1">Hoja1!$P$20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9" i="1"/>
  <c r="N10" i="1"/>
  <c r="N11" i="1"/>
  <c r="N13" i="1"/>
  <c r="N14" i="1"/>
  <c r="N15" i="1"/>
  <c r="N16" i="1"/>
  <c r="N18" i="1"/>
  <c r="N19" i="1"/>
  <c r="N20" i="1"/>
  <c r="N22" i="1"/>
  <c r="N23" i="1"/>
  <c r="N8" i="1"/>
  <c r="B1" i="1"/>
</calcChain>
</file>

<file path=xl/sharedStrings.xml><?xml version="1.0" encoding="utf-8"?>
<sst xmlns="http://schemas.openxmlformats.org/spreadsheetml/2006/main" count="297" uniqueCount="148">
  <si>
    <t>OBJETIVO</t>
  </si>
  <si>
    <t>PRODUCTOS</t>
  </si>
  <si>
    <t>RESTRICCIONES</t>
  </si>
  <si>
    <t>Numero de unidades</t>
  </si>
  <si>
    <t>Produccion máxima P1</t>
  </si>
  <si>
    <t>Produccion máxima P2</t>
  </si>
  <si>
    <t>Produccion máxima P3</t>
  </si>
  <si>
    <t>Produccion máxima P4</t>
  </si>
  <si>
    <t>Capacidad almacenaje P1</t>
  </si>
  <si>
    <t>Capacidad almacenaje P2</t>
  </si>
  <si>
    <t>Capacidad almacenaje P3</t>
  </si>
  <si>
    <t>Capacidad almacenaje P4</t>
  </si>
  <si>
    <t>Satisfacer demanda básicas</t>
  </si>
  <si>
    <t>Satisfacer demanda premium</t>
  </si>
  <si>
    <t>Satisfacer demanda económicas</t>
  </si>
  <si>
    <t>Producción equitativa P1=P2</t>
  </si>
  <si>
    <t>Producción equitativa P2=P3</t>
  </si>
  <si>
    <t>Producción equitativa P3=P4</t>
  </si>
  <si>
    <t>Coeficientes</t>
  </si>
  <si>
    <r>
      <t>X</t>
    </r>
    <r>
      <rPr>
        <vertAlign val="subscript"/>
        <sz val="11"/>
        <color theme="1"/>
        <rFont val="Calibri"/>
        <family val="2"/>
        <scheme val="minor"/>
      </rPr>
      <t>E,1</t>
    </r>
  </si>
  <si>
    <r>
      <t>X</t>
    </r>
    <r>
      <rPr>
        <vertAlign val="subscript"/>
        <sz val="11"/>
        <color theme="1"/>
        <rFont val="Calibri"/>
        <family val="2"/>
        <scheme val="minor"/>
      </rPr>
      <t>B,1</t>
    </r>
  </si>
  <si>
    <r>
      <t>X</t>
    </r>
    <r>
      <rPr>
        <vertAlign val="subscript"/>
        <sz val="11"/>
        <color theme="1"/>
        <rFont val="Calibri"/>
        <family val="2"/>
        <scheme val="minor"/>
      </rPr>
      <t>P,1</t>
    </r>
  </si>
  <si>
    <r>
      <t>X</t>
    </r>
    <r>
      <rPr>
        <vertAlign val="subscript"/>
        <sz val="11"/>
        <color theme="1"/>
        <rFont val="Calibri"/>
        <family val="2"/>
        <scheme val="minor"/>
      </rPr>
      <t>E,2</t>
    </r>
  </si>
  <si>
    <r>
      <t>X</t>
    </r>
    <r>
      <rPr>
        <vertAlign val="subscript"/>
        <sz val="11"/>
        <color theme="1"/>
        <rFont val="Calibri"/>
        <family val="2"/>
        <scheme val="minor"/>
      </rPr>
      <t>B,2</t>
    </r>
  </si>
  <si>
    <r>
      <t>X</t>
    </r>
    <r>
      <rPr>
        <vertAlign val="subscript"/>
        <sz val="11"/>
        <color theme="1"/>
        <rFont val="Calibri"/>
        <family val="2"/>
        <scheme val="minor"/>
      </rPr>
      <t>P,2</t>
    </r>
  </si>
  <si>
    <r>
      <t>X</t>
    </r>
    <r>
      <rPr>
        <vertAlign val="subscript"/>
        <sz val="11"/>
        <color theme="1"/>
        <rFont val="Calibri"/>
        <family val="2"/>
        <scheme val="minor"/>
      </rPr>
      <t>E,3</t>
    </r>
  </si>
  <si>
    <r>
      <t>X</t>
    </r>
    <r>
      <rPr>
        <vertAlign val="subscript"/>
        <sz val="11"/>
        <color theme="1"/>
        <rFont val="Calibri"/>
        <family val="2"/>
        <scheme val="minor"/>
      </rPr>
      <t>B,3</t>
    </r>
  </si>
  <si>
    <r>
      <t>X</t>
    </r>
    <r>
      <rPr>
        <vertAlign val="subscript"/>
        <sz val="11"/>
        <color theme="1"/>
        <rFont val="Calibri"/>
        <family val="2"/>
        <scheme val="minor"/>
      </rPr>
      <t>P,3</t>
    </r>
  </si>
  <si>
    <r>
      <t>X</t>
    </r>
    <r>
      <rPr>
        <vertAlign val="subscript"/>
        <sz val="11"/>
        <color theme="1"/>
        <rFont val="Calibri"/>
        <family val="2"/>
        <scheme val="minor"/>
      </rPr>
      <t>E,4</t>
    </r>
  </si>
  <si>
    <r>
      <t>X</t>
    </r>
    <r>
      <rPr>
        <vertAlign val="subscript"/>
        <sz val="11"/>
        <color theme="1"/>
        <rFont val="Calibri"/>
        <family val="2"/>
        <scheme val="minor"/>
      </rPr>
      <t>B,4</t>
    </r>
  </si>
  <si>
    <r>
      <t>X</t>
    </r>
    <r>
      <rPr>
        <vertAlign val="subscript"/>
        <sz val="11"/>
        <color theme="1"/>
        <rFont val="Calibri"/>
        <family val="2"/>
        <scheme val="minor"/>
      </rPr>
      <t>P,4</t>
    </r>
  </si>
  <si>
    <t>Signo</t>
  </si>
  <si>
    <t>Límite</t>
  </si>
  <si>
    <t>&lt;=</t>
  </si>
  <si>
    <t>=</t>
  </si>
  <si>
    <t>Valor</t>
  </si>
  <si>
    <t>Microsoft Excel 16.0 Informe de respuestas</t>
  </si>
  <si>
    <t>Hoja de cálculo: [Libro1]Hoja1</t>
  </si>
  <si>
    <t>Informe creado: 27/12/2019 0:15:56</t>
  </si>
  <si>
    <t>Resultado: Solver encontró una solución. Se cumplen todas las restricciones y condiciones óptimas.</t>
  </si>
  <si>
    <t>Motor de Solver</t>
  </si>
  <si>
    <t>Motor: Simplex LP</t>
  </si>
  <si>
    <t>Tiempo de la solución: 0.031 segundos.</t>
  </si>
  <si>
    <t>Iteraciones: 9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</si>
  <si>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</si>
  <si>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</si>
  <si>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</si>
  <si>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</si>
  <si>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</si>
  <si>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</si>
  <si>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</si>
  <si>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</si>
  <si>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</si>
  <si>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</si>
  <si>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</si>
  <si>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</si>
  <si>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</si>
  <si>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</si>
  <si>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</si>
  <si>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$B$1</t>
  </si>
  <si>
    <t>$B$5</t>
  </si>
  <si>
    <t>Numero de unidades XE,1</t>
  </si>
  <si>
    <t>Continuar</t>
  </si>
  <si>
    <t>$C$5</t>
  </si>
  <si>
    <t>Numero de unidades XB,1</t>
  </si>
  <si>
    <t>$D$5</t>
  </si>
  <si>
    <t>Numero de unidades XP,1</t>
  </si>
  <si>
    <t>$E$5</t>
  </si>
  <si>
    <t>Numero de unidades XE,2</t>
  </si>
  <si>
    <t>$F$5</t>
  </si>
  <si>
    <t>Numero de unidades XB,2</t>
  </si>
  <si>
    <t>$G$5</t>
  </si>
  <si>
    <t>Numero de unidades XP,2</t>
  </si>
  <si>
    <t>$H$5</t>
  </si>
  <si>
    <t>Numero de unidades XE,3</t>
  </si>
  <si>
    <t>$I$5</t>
  </si>
  <si>
    <t>Numero de unidades XB,3</t>
  </si>
  <si>
    <t>$J$5</t>
  </si>
  <si>
    <t>Numero de unidades XP,3</t>
  </si>
  <si>
    <t>$K$5</t>
  </si>
  <si>
    <t>Numero de unidades XE,4</t>
  </si>
  <si>
    <t>$L$5</t>
  </si>
  <si>
    <t>Numero de unidades XB,4</t>
  </si>
  <si>
    <t>$M$5</t>
  </si>
  <si>
    <t>Numero de unidades XP,4</t>
  </si>
  <si>
    <t>$N$10</t>
  </si>
  <si>
    <t>Produccion máxima P3 Valor</t>
  </si>
  <si>
    <t>$N$10&lt;=$P$10</t>
  </si>
  <si>
    <t>No vinculante</t>
  </si>
  <si>
    <t>$N$11</t>
  </si>
  <si>
    <t>Produccion máxima P4 Valor</t>
  </si>
  <si>
    <t>$N$11&lt;=$P$11</t>
  </si>
  <si>
    <t>$N$13</t>
  </si>
  <si>
    <t>Capacidad almacenaje P1 Valor</t>
  </si>
  <si>
    <t>$N$13&lt;=$P$13</t>
  </si>
  <si>
    <t>$N$14</t>
  </si>
  <si>
    <t>Capacidad almacenaje P2 Valor</t>
  </si>
  <si>
    <t>$N$14&lt;=$P$14</t>
  </si>
  <si>
    <t>$N$15</t>
  </si>
  <si>
    <t>Capacidad almacenaje P3 Valor</t>
  </si>
  <si>
    <t>$N$15&lt;=$P$15</t>
  </si>
  <si>
    <t>$N$16</t>
  </si>
  <si>
    <t>Capacidad almacenaje P4 Valor</t>
  </si>
  <si>
    <t>$N$16&lt;=$P$16</t>
  </si>
  <si>
    <t>Vinculante</t>
  </si>
  <si>
    <t>$N$18</t>
  </si>
  <si>
    <t>Satisfacer demanda económicas Valor</t>
  </si>
  <si>
    <t>$N$18=$P$18</t>
  </si>
  <si>
    <t>$N$19</t>
  </si>
  <si>
    <t>Satisfacer demanda básicas Valor</t>
  </si>
  <si>
    <t>$N$19=$P$19</t>
  </si>
  <si>
    <t>$N$20</t>
  </si>
  <si>
    <t>Satisfacer demanda premium Valor</t>
  </si>
  <si>
    <t>$N$20=$P$20</t>
  </si>
  <si>
    <t>$N$22</t>
  </si>
  <si>
    <t>Producción equitativa P1=P2 Valor</t>
  </si>
  <si>
    <t>$N$22=$P$22</t>
  </si>
  <si>
    <t>$N$23</t>
  </si>
  <si>
    <t>Producción equitativa P2=P3 Valor</t>
  </si>
  <si>
    <t>$N$23=$P$23</t>
  </si>
  <si>
    <t>$N$24</t>
  </si>
  <si>
    <t>Producción equitativa P3=P4 Valor</t>
  </si>
  <si>
    <t>$N$24=$P$24</t>
  </si>
  <si>
    <t>$N$8</t>
  </si>
  <si>
    <t>Produccion máxima P1 Valor</t>
  </si>
  <si>
    <t>$N$8&lt;=$P$8</t>
  </si>
  <si>
    <t>$N$9</t>
  </si>
  <si>
    <t>Produccion máxima P2 Valor</t>
  </si>
  <si>
    <t>$N$9&lt;=$P$9</t>
  </si>
  <si>
    <t>Microsoft Excel 16.0 Informe de sensibilidad</t>
  </si>
  <si>
    <t>Informe creado: 27/12/2019 0:15:57</t>
  </si>
  <si>
    <t>Final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</si>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</sst>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542925</xdr:colOff>
      <xdr:row>9</xdr:row>
      <xdr:rowOff>109537</xdr:rowOff>
    </xdr:from>
    <xdr:ext cx="65" cy="172227"/>
    <xdr:sp macro="" textlink="">
      <xdr:nvSpPr>
        <xdr:cNvPr id="2" name="CuadroTexto 1"/>
        <xdr:cNvSpPr txBox="1"/>
      </xdr:nvSpPr>
      <xdr:spPr>
        <a:xfrm>
          <a:off x="5934075" y="1824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19" workbookViewId="0"/>
  </sheetViews>
  <sheetFormatPr baseColWidth="10" defaultRowHeight="15" x14ac:dyDescent="0.25"/>
  <cols>
    <col min="1" max="1" width="2.28515625" customWidth="1"/>
    <col min="2" max="2" width="6.42578125" customWidth="1"/>
    <col min="3" max="3" width="34.85546875" customWidth="1"/>
    <col min="4" max="4" width="15.5703125" bestFit="1" customWidth="1"/>
    <col min="5" max="5" width="13.5703125" customWidth="1"/>
    <col min="6" max="6" width="13.28515625" customWidth="1"/>
    <col min="7" max="7" width="12" bestFit="1" customWidth="1"/>
  </cols>
  <sheetData>
    <row r="1" spans="1:5" x14ac:dyDescent="0.25">
      <c r="A1" s="1" t="s">
        <v>36</v>
      </c>
    </row>
    <row r="2" spans="1:5" x14ac:dyDescent="0.25">
      <c r="A2" s="1" t="s">
        <v>37</v>
      </c>
    </row>
    <row r="3" spans="1:5" x14ac:dyDescent="0.25">
      <c r="A3" s="1" t="s">
        <v>38</v>
      </c>
    </row>
    <row r="4" spans="1:5" x14ac:dyDescent="0.25">
      <c r="A4" s="1" t="s">
        <v>39</v>
      </c>
    </row>
    <row r="5" spans="1:5" x14ac:dyDescent="0.25">
      <c r="A5" s="1" t="s">
        <v>40</v>
      </c>
    </row>
    <row r="6" spans="1:5" x14ac:dyDescent="0.25">
      <c r="A6" s="1"/>
      <c r="B6" t="s">
        <v>41</v>
      </c>
    </row>
    <row r="7" spans="1:5" x14ac:dyDescent="0.25">
      <c r="A7" s="1"/>
      <c r="B7" t="s">
        <v>42</v>
      </c>
    </row>
    <row r="8" spans="1:5" x14ac:dyDescent="0.25">
      <c r="A8" s="1"/>
      <c r="B8" t="s">
        <v>43</v>
      </c>
    </row>
    <row r="9" spans="1:5" x14ac:dyDescent="0.25">
      <c r="A9" s="1" t="s">
        <v>44</v>
      </c>
    </row>
    <row r="10" spans="1:5" x14ac:dyDescent="0.25">
      <c r="B10" t="s">
        <v>45</v>
      </c>
    </row>
    <row r="11" spans="1:5" x14ac:dyDescent="0.25">
      <c r="B11" t="s">
        <v>46</v>
      </c>
    </row>
    <row r="14" spans="1:5" ht="15.75" thickBot="1" x14ac:dyDescent="0.3">
      <c r="A14" t="s">
        <v>47</v>
      </c>
    </row>
    <row r="15" spans="1:5" ht="15.75" thickBot="1" x14ac:dyDescent="0.3">
      <c r="B15" s="5" t="s">
        <v>48</v>
      </c>
      <c r="C15" s="5" t="s">
        <v>49</v>
      </c>
      <c r="D15" s="5" t="s">
        <v>50</v>
      </c>
      <c r="E15" s="5" t="s">
        <v>51</v>
      </c>
    </row>
    <row r="16" spans="1:5" ht="15.75" thickBot="1" x14ac:dyDescent="0.3">
      <c r="B16" s="4" t="s">
        <v>59</v>
      </c>
      <c r="C16" s="4" t="s">
        <v>0</v>
      </c>
      <c r="D16" s="7">
        <v>0</v>
      </c>
      <c r="E16" s="7">
        <v>310000</v>
      </c>
    </row>
    <row r="19" spans="1:6" ht="15.75" thickBot="1" x14ac:dyDescent="0.3">
      <c r="A19" t="s">
        <v>52</v>
      </c>
    </row>
    <row r="20" spans="1:6" ht="15.75" thickBot="1" x14ac:dyDescent="0.3">
      <c r="B20" s="5" t="s">
        <v>48</v>
      </c>
      <c r="C20" s="5" t="s">
        <v>49</v>
      </c>
      <c r="D20" s="5" t="s">
        <v>50</v>
      </c>
      <c r="E20" s="5" t="s">
        <v>51</v>
      </c>
      <c r="F20" s="5" t="s">
        <v>53</v>
      </c>
    </row>
    <row r="21" spans="1:6" x14ac:dyDescent="0.25">
      <c r="B21" s="6" t="s">
        <v>60</v>
      </c>
      <c r="C21" s="6" t="s">
        <v>61</v>
      </c>
      <c r="D21" s="8">
        <v>0</v>
      </c>
      <c r="E21" s="8">
        <v>0</v>
      </c>
      <c r="F21" s="6" t="s">
        <v>62</v>
      </c>
    </row>
    <row r="22" spans="1:6" x14ac:dyDescent="0.25">
      <c r="B22" s="6" t="s">
        <v>63</v>
      </c>
      <c r="C22" s="6" t="s">
        <v>64</v>
      </c>
      <c r="D22" s="8">
        <v>0</v>
      </c>
      <c r="E22" s="8">
        <v>219.35483870967738</v>
      </c>
      <c r="F22" s="6" t="s">
        <v>62</v>
      </c>
    </row>
    <row r="23" spans="1:6" x14ac:dyDescent="0.25">
      <c r="B23" s="6" t="s">
        <v>65</v>
      </c>
      <c r="C23" s="6" t="s">
        <v>66</v>
      </c>
      <c r="D23" s="8">
        <v>0</v>
      </c>
      <c r="E23" s="8">
        <v>111.29032258064518</v>
      </c>
      <c r="F23" s="6" t="s">
        <v>62</v>
      </c>
    </row>
    <row r="24" spans="1:6" x14ac:dyDescent="0.25">
      <c r="B24" s="6" t="s">
        <v>67</v>
      </c>
      <c r="C24" s="6" t="s">
        <v>68</v>
      </c>
      <c r="D24" s="8">
        <v>0</v>
      </c>
      <c r="E24" s="8">
        <v>562.09677419354841</v>
      </c>
      <c r="F24" s="6" t="s">
        <v>62</v>
      </c>
    </row>
    <row r="25" spans="1:6" x14ac:dyDescent="0.25">
      <c r="B25" s="6" t="s">
        <v>69</v>
      </c>
      <c r="C25" s="6" t="s">
        <v>70</v>
      </c>
      <c r="D25" s="8">
        <v>0</v>
      </c>
      <c r="E25" s="8">
        <v>0</v>
      </c>
      <c r="F25" s="6" t="s">
        <v>62</v>
      </c>
    </row>
    <row r="26" spans="1:6" x14ac:dyDescent="0.25">
      <c r="B26" s="6" t="s">
        <v>71</v>
      </c>
      <c r="C26" s="6" t="s">
        <v>72</v>
      </c>
      <c r="D26" s="8">
        <v>0</v>
      </c>
      <c r="E26" s="8">
        <v>0</v>
      </c>
      <c r="F26" s="6" t="s">
        <v>62</v>
      </c>
    </row>
    <row r="27" spans="1:6" x14ac:dyDescent="0.25">
      <c r="B27" s="6" t="s">
        <v>73</v>
      </c>
      <c r="C27" s="6" t="s">
        <v>74</v>
      </c>
      <c r="D27" s="8">
        <v>0</v>
      </c>
      <c r="E27" s="8">
        <v>15.322580645161338</v>
      </c>
      <c r="F27" s="6" t="s">
        <v>62</v>
      </c>
    </row>
    <row r="28" spans="1:6" x14ac:dyDescent="0.25">
      <c r="B28" s="6" t="s">
        <v>75</v>
      </c>
      <c r="C28" s="6" t="s">
        <v>76</v>
      </c>
      <c r="D28" s="8">
        <v>0</v>
      </c>
      <c r="E28" s="8">
        <v>480.64516129032268</v>
      </c>
      <c r="F28" s="6" t="s">
        <v>62</v>
      </c>
    </row>
    <row r="29" spans="1:6" x14ac:dyDescent="0.25">
      <c r="B29" s="6" t="s">
        <v>77</v>
      </c>
      <c r="C29" s="6" t="s">
        <v>78</v>
      </c>
      <c r="D29" s="8">
        <v>0</v>
      </c>
      <c r="E29" s="8">
        <v>0</v>
      </c>
      <c r="F29" s="6" t="s">
        <v>62</v>
      </c>
    </row>
    <row r="30" spans="1:6" x14ac:dyDescent="0.25">
      <c r="B30" s="6" t="s">
        <v>79</v>
      </c>
      <c r="C30" s="6" t="s">
        <v>80</v>
      </c>
      <c r="D30" s="8">
        <v>0</v>
      </c>
      <c r="E30" s="8">
        <v>322.58064516129042</v>
      </c>
      <c r="F30" s="6" t="s">
        <v>62</v>
      </c>
    </row>
    <row r="31" spans="1:6" x14ac:dyDescent="0.25">
      <c r="B31" s="6" t="s">
        <v>81</v>
      </c>
      <c r="C31" s="6" t="s">
        <v>82</v>
      </c>
      <c r="D31" s="8">
        <v>0</v>
      </c>
      <c r="E31" s="8">
        <v>0</v>
      </c>
      <c r="F31" s="6" t="s">
        <v>62</v>
      </c>
    </row>
    <row r="32" spans="1:6" ht="15.75" thickBot="1" x14ac:dyDescent="0.3">
      <c r="B32" s="4" t="s">
        <v>83</v>
      </c>
      <c r="C32" s="4" t="s">
        <v>84</v>
      </c>
      <c r="D32" s="7">
        <v>0</v>
      </c>
      <c r="E32" s="7">
        <v>338.70967741935482</v>
      </c>
      <c r="F32" s="4" t="s">
        <v>62</v>
      </c>
    </row>
    <row r="35" spans="1:7" ht="15.75" thickBot="1" x14ac:dyDescent="0.3">
      <c r="A35" t="s">
        <v>54</v>
      </c>
    </row>
    <row r="36" spans="1:7" ht="15.75" thickBot="1" x14ac:dyDescent="0.3">
      <c r="B36" s="5" t="s">
        <v>48</v>
      </c>
      <c r="C36" s="5" t="s">
        <v>49</v>
      </c>
      <c r="D36" s="5" t="s">
        <v>55</v>
      </c>
      <c r="E36" s="5" t="s">
        <v>56</v>
      </c>
      <c r="F36" s="5" t="s">
        <v>57</v>
      </c>
      <c r="G36" s="5" t="s">
        <v>58</v>
      </c>
    </row>
    <row r="37" spans="1:7" x14ac:dyDescent="0.25">
      <c r="B37" s="6" t="s">
        <v>85</v>
      </c>
      <c r="C37" s="6" t="s">
        <v>86</v>
      </c>
      <c r="D37" s="8">
        <v>495.96774193548401</v>
      </c>
      <c r="E37" s="6" t="s">
        <v>87</v>
      </c>
      <c r="F37" s="6" t="s">
        <v>88</v>
      </c>
      <c r="G37" s="6">
        <v>254.03225806451599</v>
      </c>
    </row>
    <row r="38" spans="1:7" x14ac:dyDescent="0.25">
      <c r="B38" s="6" t="s">
        <v>89</v>
      </c>
      <c r="C38" s="6" t="s">
        <v>90</v>
      </c>
      <c r="D38" s="8">
        <v>661.29032258064524</v>
      </c>
      <c r="E38" s="6" t="s">
        <v>91</v>
      </c>
      <c r="F38" s="6" t="s">
        <v>88</v>
      </c>
      <c r="G38" s="6">
        <v>338.70967741935476</v>
      </c>
    </row>
    <row r="39" spans="1:7" x14ac:dyDescent="0.25">
      <c r="B39" s="6" t="s">
        <v>92</v>
      </c>
      <c r="C39" s="6" t="s">
        <v>93</v>
      </c>
      <c r="D39" s="8">
        <v>5516.1290322580644</v>
      </c>
      <c r="E39" s="6" t="s">
        <v>94</v>
      </c>
      <c r="F39" s="6" t="s">
        <v>88</v>
      </c>
      <c r="G39" s="6">
        <v>4483.8709677419356</v>
      </c>
    </row>
    <row r="40" spans="1:7" x14ac:dyDescent="0.25">
      <c r="B40" s="6" t="s">
        <v>95</v>
      </c>
      <c r="C40" s="6" t="s">
        <v>96</v>
      </c>
      <c r="D40" s="8">
        <v>5620.9677419354839</v>
      </c>
      <c r="E40" s="6" t="s">
        <v>97</v>
      </c>
      <c r="F40" s="6" t="s">
        <v>88</v>
      </c>
      <c r="G40" s="6">
        <v>9379.0322580645152</v>
      </c>
    </row>
    <row r="41" spans="1:7" x14ac:dyDescent="0.25">
      <c r="B41" s="6" t="s">
        <v>98</v>
      </c>
      <c r="C41" s="6" t="s">
        <v>99</v>
      </c>
      <c r="D41" s="8">
        <v>7362.9032258064535</v>
      </c>
      <c r="E41" s="6" t="s">
        <v>100</v>
      </c>
      <c r="F41" s="6" t="s">
        <v>88</v>
      </c>
      <c r="G41" s="6">
        <v>1637.0967741935465</v>
      </c>
    </row>
    <row r="42" spans="1:7" x14ac:dyDescent="0.25">
      <c r="B42" s="6" t="s">
        <v>101</v>
      </c>
      <c r="C42" s="6" t="s">
        <v>102</v>
      </c>
      <c r="D42" s="8">
        <v>10000</v>
      </c>
      <c r="E42" s="6" t="s">
        <v>103</v>
      </c>
      <c r="F42" s="6" t="s">
        <v>104</v>
      </c>
      <c r="G42" s="6">
        <v>0</v>
      </c>
    </row>
    <row r="43" spans="1:7" x14ac:dyDescent="0.25">
      <c r="B43" s="6" t="s">
        <v>105</v>
      </c>
      <c r="C43" s="6" t="s">
        <v>106</v>
      </c>
      <c r="D43" s="8">
        <v>900.00000000000023</v>
      </c>
      <c r="E43" s="6" t="s">
        <v>107</v>
      </c>
      <c r="F43" s="6" t="s">
        <v>104</v>
      </c>
      <c r="G43" s="6">
        <v>0</v>
      </c>
    </row>
    <row r="44" spans="1:7" x14ac:dyDescent="0.25">
      <c r="B44" s="6" t="s">
        <v>108</v>
      </c>
      <c r="C44" s="6" t="s">
        <v>109</v>
      </c>
      <c r="D44" s="8">
        <v>700</v>
      </c>
      <c r="E44" s="6" t="s">
        <v>110</v>
      </c>
      <c r="F44" s="6" t="s">
        <v>104</v>
      </c>
      <c r="G44" s="6">
        <v>0</v>
      </c>
    </row>
    <row r="45" spans="1:7" x14ac:dyDescent="0.25">
      <c r="B45" s="6" t="s">
        <v>111</v>
      </c>
      <c r="C45" s="6" t="s">
        <v>112</v>
      </c>
      <c r="D45" s="8">
        <v>450</v>
      </c>
      <c r="E45" s="6" t="s">
        <v>113</v>
      </c>
      <c r="F45" s="6" t="s">
        <v>104</v>
      </c>
      <c r="G45" s="6">
        <v>0</v>
      </c>
    </row>
    <row r="46" spans="1:7" x14ac:dyDescent="0.25">
      <c r="B46" s="6" t="s">
        <v>114</v>
      </c>
      <c r="C46" s="6" t="s">
        <v>115</v>
      </c>
      <c r="D46" s="8">
        <v>0</v>
      </c>
      <c r="E46" s="6" t="s">
        <v>116</v>
      </c>
      <c r="F46" s="6" t="s">
        <v>104</v>
      </c>
      <c r="G46" s="6">
        <v>0</v>
      </c>
    </row>
    <row r="47" spans="1:7" x14ac:dyDescent="0.25">
      <c r="B47" s="6" t="s">
        <v>117</v>
      </c>
      <c r="C47" s="6" t="s">
        <v>118</v>
      </c>
      <c r="D47" s="8">
        <v>-1.1641532182693481E-10</v>
      </c>
      <c r="E47" s="6" t="s">
        <v>119</v>
      </c>
      <c r="F47" s="6" t="s">
        <v>104</v>
      </c>
      <c r="G47" s="6">
        <v>0</v>
      </c>
    </row>
    <row r="48" spans="1:7" x14ac:dyDescent="0.25">
      <c r="B48" s="6" t="s">
        <v>120</v>
      </c>
      <c r="C48" s="6" t="s">
        <v>121</v>
      </c>
      <c r="D48" s="8">
        <v>5.8207660913467407E-11</v>
      </c>
      <c r="E48" s="6" t="s">
        <v>122</v>
      </c>
      <c r="F48" s="6" t="s">
        <v>104</v>
      </c>
      <c r="G48" s="6">
        <v>0</v>
      </c>
    </row>
    <row r="49" spans="2:7" x14ac:dyDescent="0.25">
      <c r="B49" s="6" t="s">
        <v>123</v>
      </c>
      <c r="C49" s="6" t="s">
        <v>124</v>
      </c>
      <c r="D49" s="8">
        <v>330.64516129032256</v>
      </c>
      <c r="E49" s="6" t="s">
        <v>125</v>
      </c>
      <c r="F49" s="6" t="s">
        <v>88</v>
      </c>
      <c r="G49" s="6">
        <v>169.35483870967744</v>
      </c>
    </row>
    <row r="50" spans="2:7" ht="15.75" thickBot="1" x14ac:dyDescent="0.3">
      <c r="B50" s="4" t="s">
        <v>126</v>
      </c>
      <c r="C50" s="4" t="s">
        <v>127</v>
      </c>
      <c r="D50" s="7">
        <v>562.09677419354841</v>
      </c>
      <c r="E50" s="4" t="s">
        <v>128</v>
      </c>
      <c r="F50" s="4" t="s">
        <v>88</v>
      </c>
      <c r="G50" s="4">
        <v>287.90322580645159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/>
  </sheetViews>
  <sheetFormatPr baseColWidth="10" defaultRowHeight="15" x14ac:dyDescent="0.25"/>
  <cols>
    <col min="1" max="1" width="2.28515625" customWidth="1"/>
    <col min="2" max="2" width="6.42578125" bestFit="1" customWidth="1"/>
    <col min="3" max="3" width="34.85546875" bestFit="1" customWidth="1"/>
    <col min="4" max="5" width="12.7109375" bestFit="1" customWidth="1"/>
    <col min="6" max="6" width="12.85546875" customWidth="1"/>
    <col min="7" max="8" width="12" bestFit="1" customWidth="1"/>
  </cols>
  <sheetData>
    <row r="1" spans="1:8" x14ac:dyDescent="0.25">
      <c r="A1" s="1" t="s">
        <v>129</v>
      </c>
    </row>
    <row r="2" spans="1:8" x14ac:dyDescent="0.25">
      <c r="A2" s="1" t="s">
        <v>37</v>
      </c>
    </row>
    <row r="3" spans="1:8" x14ac:dyDescent="0.25">
      <c r="A3" s="1" t="s">
        <v>130</v>
      </c>
    </row>
    <row r="6" spans="1:8" ht="15.75" thickBot="1" x14ac:dyDescent="0.3">
      <c r="A6" t="s">
        <v>52</v>
      </c>
    </row>
    <row r="7" spans="1:8" x14ac:dyDescent="0.25">
      <c r="B7" s="9"/>
      <c r="C7" s="9"/>
      <c r="D7" s="9" t="s">
        <v>131</v>
      </c>
      <c r="E7" s="9" t="s">
        <v>132</v>
      </c>
      <c r="F7" s="9" t="s">
        <v>134</v>
      </c>
      <c r="G7" s="9" t="s">
        <v>136</v>
      </c>
      <c r="H7" s="9" t="s">
        <v>136</v>
      </c>
    </row>
    <row r="8" spans="1:8" ht="15.75" thickBot="1" x14ac:dyDescent="0.3">
      <c r="B8" s="10" t="s">
        <v>48</v>
      </c>
      <c r="C8" s="10" t="s">
        <v>49</v>
      </c>
      <c r="D8" s="10" t="s">
        <v>35</v>
      </c>
      <c r="E8" s="10" t="s">
        <v>133</v>
      </c>
      <c r="F8" s="10" t="s">
        <v>135</v>
      </c>
      <c r="G8" s="10" t="s">
        <v>137</v>
      </c>
      <c r="H8" s="10" t="s">
        <v>138</v>
      </c>
    </row>
    <row r="9" spans="1:8" x14ac:dyDescent="0.25">
      <c r="B9" s="6" t="s">
        <v>60</v>
      </c>
      <c r="C9" s="6" t="s">
        <v>61</v>
      </c>
      <c r="D9" s="6">
        <v>0</v>
      </c>
      <c r="E9" s="6">
        <v>-2.8421709430404007E-14</v>
      </c>
      <c r="F9" s="6">
        <v>120</v>
      </c>
      <c r="G9" s="6">
        <v>2.8421709430404007E-14</v>
      </c>
      <c r="H9" s="6">
        <v>1E+30</v>
      </c>
    </row>
    <row r="10" spans="1:8" x14ac:dyDescent="0.25">
      <c r="B10" s="6" t="s">
        <v>63</v>
      </c>
      <c r="C10" s="6" t="s">
        <v>64</v>
      </c>
      <c r="D10" s="6">
        <v>219.35483870967738</v>
      </c>
      <c r="E10" s="6">
        <v>0</v>
      </c>
      <c r="F10" s="6">
        <v>160</v>
      </c>
      <c r="G10" s="6">
        <v>0</v>
      </c>
      <c r="H10" s="6">
        <v>0</v>
      </c>
    </row>
    <row r="11" spans="1:8" x14ac:dyDescent="0.25">
      <c r="B11" s="6" t="s">
        <v>65</v>
      </c>
      <c r="C11" s="6" t="s">
        <v>66</v>
      </c>
      <c r="D11" s="6">
        <v>111.29032258064518</v>
      </c>
      <c r="E11" s="6">
        <v>0</v>
      </c>
      <c r="F11" s="6">
        <v>200</v>
      </c>
      <c r="G11" s="6">
        <v>0</v>
      </c>
      <c r="H11" s="6">
        <v>0</v>
      </c>
    </row>
    <row r="12" spans="1:8" x14ac:dyDescent="0.25">
      <c r="B12" s="6" t="s">
        <v>67</v>
      </c>
      <c r="C12" s="6" t="s">
        <v>68</v>
      </c>
      <c r="D12" s="6">
        <v>562.09677419354841</v>
      </c>
      <c r="E12" s="6">
        <v>0</v>
      </c>
      <c r="F12" s="6">
        <v>120</v>
      </c>
      <c r="G12" s="6">
        <v>1E+30</v>
      </c>
      <c r="H12" s="6">
        <v>0</v>
      </c>
    </row>
    <row r="13" spans="1:8" x14ac:dyDescent="0.25">
      <c r="B13" s="6" t="s">
        <v>69</v>
      </c>
      <c r="C13" s="6" t="s">
        <v>70</v>
      </c>
      <c r="D13" s="6">
        <v>0</v>
      </c>
      <c r="E13" s="6">
        <v>0</v>
      </c>
      <c r="F13" s="6">
        <v>160</v>
      </c>
      <c r="G13" s="6">
        <v>0</v>
      </c>
      <c r="H13" s="6">
        <v>1E+30</v>
      </c>
    </row>
    <row r="14" spans="1:8" x14ac:dyDescent="0.25">
      <c r="B14" s="6" t="s">
        <v>71</v>
      </c>
      <c r="C14" s="6" t="s">
        <v>72</v>
      </c>
      <c r="D14" s="6">
        <v>0</v>
      </c>
      <c r="E14" s="6">
        <v>0</v>
      </c>
      <c r="F14" s="6">
        <v>200</v>
      </c>
      <c r="G14" s="6">
        <v>0</v>
      </c>
      <c r="H14" s="6">
        <v>1E+30</v>
      </c>
    </row>
    <row r="15" spans="1:8" x14ac:dyDescent="0.25">
      <c r="B15" s="6" t="s">
        <v>73</v>
      </c>
      <c r="C15" s="6" t="s">
        <v>74</v>
      </c>
      <c r="D15" s="6">
        <v>15.322580645161338</v>
      </c>
      <c r="E15" s="6">
        <v>0</v>
      </c>
      <c r="F15" s="6">
        <v>120</v>
      </c>
      <c r="G15" s="6">
        <v>0</v>
      </c>
      <c r="H15" s="6">
        <v>2.8421709430404014E-14</v>
      </c>
    </row>
    <row r="16" spans="1:8" x14ac:dyDescent="0.25">
      <c r="B16" s="6" t="s">
        <v>75</v>
      </c>
      <c r="C16" s="6" t="s">
        <v>76</v>
      </c>
      <c r="D16" s="6">
        <v>480.64516129032268</v>
      </c>
      <c r="E16" s="6">
        <v>0</v>
      </c>
      <c r="F16" s="6">
        <v>160</v>
      </c>
      <c r="G16" s="6">
        <v>2.8421709430404014E-14</v>
      </c>
      <c r="H16" s="6">
        <v>0</v>
      </c>
    </row>
    <row r="17" spans="1:8" x14ac:dyDescent="0.25">
      <c r="B17" s="6" t="s">
        <v>77</v>
      </c>
      <c r="C17" s="6" t="s">
        <v>78</v>
      </c>
      <c r="D17" s="6">
        <v>0</v>
      </c>
      <c r="E17" s="6">
        <v>0</v>
      </c>
      <c r="F17" s="6">
        <v>200</v>
      </c>
      <c r="G17" s="6">
        <v>0</v>
      </c>
      <c r="H17" s="6">
        <v>1E+30</v>
      </c>
    </row>
    <row r="18" spans="1:8" x14ac:dyDescent="0.25">
      <c r="B18" s="6" t="s">
        <v>79</v>
      </c>
      <c r="C18" s="6" t="s">
        <v>80</v>
      </c>
      <c r="D18" s="6">
        <v>322.58064516129042</v>
      </c>
      <c r="E18" s="6">
        <v>0</v>
      </c>
      <c r="F18" s="6">
        <v>120</v>
      </c>
      <c r="G18" s="6">
        <v>7.1054273576010006E-14</v>
      </c>
      <c r="H18" s="6">
        <v>0</v>
      </c>
    </row>
    <row r="19" spans="1:8" x14ac:dyDescent="0.25">
      <c r="B19" s="6" t="s">
        <v>81</v>
      </c>
      <c r="C19" s="6" t="s">
        <v>82</v>
      </c>
      <c r="D19" s="6">
        <v>0</v>
      </c>
      <c r="E19" s="6">
        <v>0</v>
      </c>
      <c r="F19" s="6">
        <v>160</v>
      </c>
      <c r="G19" s="6">
        <v>0</v>
      </c>
      <c r="H19" s="6">
        <v>1E+30</v>
      </c>
    </row>
    <row r="20" spans="1:8" ht="15.75" thickBot="1" x14ac:dyDescent="0.3">
      <c r="B20" s="4" t="s">
        <v>83</v>
      </c>
      <c r="C20" s="4" t="s">
        <v>84</v>
      </c>
      <c r="D20" s="4">
        <v>338.70967741935482</v>
      </c>
      <c r="E20" s="4">
        <v>0</v>
      </c>
      <c r="F20" s="4">
        <v>200</v>
      </c>
      <c r="G20" s="4">
        <v>1E+30</v>
      </c>
      <c r="H20" s="4">
        <v>0</v>
      </c>
    </row>
    <row r="22" spans="1:8" ht="15.75" thickBot="1" x14ac:dyDescent="0.3">
      <c r="A22" t="s">
        <v>54</v>
      </c>
    </row>
    <row r="23" spans="1:8" x14ac:dyDescent="0.25">
      <c r="B23" s="9"/>
      <c r="C23" s="9"/>
      <c r="D23" s="9" t="s">
        <v>131</v>
      </c>
      <c r="E23" s="9" t="s">
        <v>139</v>
      </c>
      <c r="F23" s="9" t="s">
        <v>141</v>
      </c>
      <c r="G23" s="9" t="s">
        <v>136</v>
      </c>
      <c r="H23" s="9" t="s">
        <v>136</v>
      </c>
    </row>
    <row r="24" spans="1:8" ht="15.75" thickBot="1" x14ac:dyDescent="0.3">
      <c r="B24" s="10" t="s">
        <v>48</v>
      </c>
      <c r="C24" s="10" t="s">
        <v>49</v>
      </c>
      <c r="D24" s="10" t="s">
        <v>35</v>
      </c>
      <c r="E24" s="10" t="s">
        <v>140</v>
      </c>
      <c r="F24" s="10" t="s">
        <v>142</v>
      </c>
      <c r="G24" s="10" t="s">
        <v>137</v>
      </c>
      <c r="H24" s="10" t="s">
        <v>138</v>
      </c>
    </row>
    <row r="25" spans="1:8" x14ac:dyDescent="0.25">
      <c r="B25" s="6" t="s">
        <v>85</v>
      </c>
      <c r="C25" s="6" t="s">
        <v>86</v>
      </c>
      <c r="D25" s="6">
        <v>495.96774193548401</v>
      </c>
      <c r="E25" s="6">
        <v>0</v>
      </c>
      <c r="F25" s="6">
        <v>750</v>
      </c>
      <c r="G25" s="6">
        <v>1E+30</v>
      </c>
      <c r="H25" s="6">
        <v>254.03225806451604</v>
      </c>
    </row>
    <row r="26" spans="1:8" x14ac:dyDescent="0.25">
      <c r="B26" s="6" t="s">
        <v>89</v>
      </c>
      <c r="C26" s="6" t="s">
        <v>90</v>
      </c>
      <c r="D26" s="6">
        <v>661.29032258064524</v>
      </c>
      <c r="E26" s="6">
        <v>0</v>
      </c>
      <c r="F26" s="6">
        <v>1000</v>
      </c>
      <c r="G26" s="6">
        <v>1E+30</v>
      </c>
      <c r="H26" s="6">
        <v>338.7096774193547</v>
      </c>
    </row>
    <row r="27" spans="1:8" x14ac:dyDescent="0.25">
      <c r="B27" s="6" t="s">
        <v>92</v>
      </c>
      <c r="C27" s="6" t="s">
        <v>93</v>
      </c>
      <c r="D27" s="6">
        <v>5516.1290322580644</v>
      </c>
      <c r="E27" s="6">
        <v>0</v>
      </c>
      <c r="F27" s="6">
        <v>10000</v>
      </c>
      <c r="G27" s="6">
        <v>1E+30</v>
      </c>
      <c r="H27" s="6">
        <v>4483.8709677419338</v>
      </c>
    </row>
    <row r="28" spans="1:8" x14ac:dyDescent="0.25">
      <c r="B28" s="6" t="s">
        <v>95</v>
      </c>
      <c r="C28" s="6" t="s">
        <v>96</v>
      </c>
      <c r="D28" s="6">
        <v>5620.9677419354839</v>
      </c>
      <c r="E28" s="6">
        <v>0</v>
      </c>
      <c r="F28" s="6">
        <v>15000</v>
      </c>
      <c r="G28" s="6">
        <v>1E+30</v>
      </c>
      <c r="H28" s="6">
        <v>9379.0322580645134</v>
      </c>
    </row>
    <row r="29" spans="1:8" x14ac:dyDescent="0.25">
      <c r="B29" s="6" t="s">
        <v>98</v>
      </c>
      <c r="C29" s="6" t="s">
        <v>99</v>
      </c>
      <c r="D29" s="6">
        <v>7362.9032258064535</v>
      </c>
      <c r="E29" s="6">
        <v>0</v>
      </c>
      <c r="F29" s="6">
        <v>9000</v>
      </c>
      <c r="G29" s="6">
        <v>1E+30</v>
      </c>
      <c r="H29" s="6">
        <v>1637.0967741935465</v>
      </c>
    </row>
    <row r="30" spans="1:8" x14ac:dyDescent="0.25">
      <c r="B30" s="6" t="s">
        <v>101</v>
      </c>
      <c r="C30" s="6" t="s">
        <v>102</v>
      </c>
      <c r="D30" s="6">
        <v>10000</v>
      </c>
      <c r="E30" s="6">
        <v>7.1054273576010019E-15</v>
      </c>
      <c r="F30" s="6">
        <v>10000</v>
      </c>
      <c r="G30" s="6">
        <v>1112.9032258064517</v>
      </c>
      <c r="H30" s="6">
        <v>153.22580645161332</v>
      </c>
    </row>
    <row r="31" spans="1:8" x14ac:dyDescent="0.25">
      <c r="B31" s="6" t="s">
        <v>105</v>
      </c>
      <c r="C31" s="6" t="s">
        <v>106</v>
      </c>
      <c r="D31" s="6">
        <v>900.00000000000023</v>
      </c>
      <c r="E31" s="6">
        <v>119.99999999999997</v>
      </c>
      <c r="F31" s="6">
        <v>900</v>
      </c>
      <c r="G31" s="6">
        <v>507.49999999999943</v>
      </c>
      <c r="H31" s="6">
        <v>190.00000000000077</v>
      </c>
    </row>
    <row r="32" spans="1:8" x14ac:dyDescent="0.25">
      <c r="B32" s="6" t="s">
        <v>108</v>
      </c>
      <c r="C32" s="6" t="s">
        <v>109</v>
      </c>
      <c r="D32" s="6">
        <v>700</v>
      </c>
      <c r="E32" s="6">
        <v>159.99999999999997</v>
      </c>
      <c r="F32" s="6">
        <v>700</v>
      </c>
      <c r="G32" s="6">
        <v>16.666666666666718</v>
      </c>
      <c r="H32" s="6">
        <v>344.99999999999994</v>
      </c>
    </row>
    <row r="33" spans="2:8" x14ac:dyDescent="0.25">
      <c r="B33" s="6" t="s">
        <v>111</v>
      </c>
      <c r="C33" s="6" t="s">
        <v>112</v>
      </c>
      <c r="D33" s="6">
        <v>450</v>
      </c>
      <c r="E33" s="6">
        <v>200</v>
      </c>
      <c r="F33" s="6">
        <v>450</v>
      </c>
      <c r="G33" s="6">
        <v>16.6666666666667</v>
      </c>
      <c r="H33" s="6">
        <v>84.146341463414629</v>
      </c>
    </row>
    <row r="34" spans="2:8" x14ac:dyDescent="0.25">
      <c r="B34" s="6" t="s">
        <v>114</v>
      </c>
      <c r="C34" s="6" t="s">
        <v>115</v>
      </c>
      <c r="D34" s="6">
        <v>0</v>
      </c>
      <c r="E34" s="6">
        <v>0</v>
      </c>
      <c r="F34" s="6">
        <v>0</v>
      </c>
      <c r="G34" s="6">
        <v>171634.61538461543</v>
      </c>
      <c r="H34" s="6">
        <v>14166.66666666671</v>
      </c>
    </row>
    <row r="35" spans="2:8" x14ac:dyDescent="0.25">
      <c r="B35" s="6" t="s">
        <v>117</v>
      </c>
      <c r="C35" s="6" t="s">
        <v>118</v>
      </c>
      <c r="D35" s="6">
        <v>-1.1641532182693481E-10</v>
      </c>
      <c r="E35" s="6">
        <v>5.5511151231257827E-17</v>
      </c>
      <c r="F35" s="6">
        <v>0</v>
      </c>
      <c r="G35" s="6">
        <v>162916.66666666663</v>
      </c>
      <c r="H35" s="6">
        <v>24974.226804123784</v>
      </c>
    </row>
    <row r="36" spans="2:8" x14ac:dyDescent="0.25">
      <c r="B36" s="6" t="s">
        <v>120</v>
      </c>
      <c r="C36" s="6" t="s">
        <v>121</v>
      </c>
      <c r="D36" s="6">
        <v>5.8207660913467407E-11</v>
      </c>
      <c r="E36" s="6">
        <v>-5.5511151231257827E-17</v>
      </c>
      <c r="F36" s="6">
        <v>0</v>
      </c>
      <c r="G36" s="6">
        <v>123214.28571428568</v>
      </c>
      <c r="H36" s="6">
        <v>10634.328358208983</v>
      </c>
    </row>
    <row r="37" spans="2:8" x14ac:dyDescent="0.25">
      <c r="B37" s="6" t="s">
        <v>123</v>
      </c>
      <c r="C37" s="6" t="s">
        <v>124</v>
      </c>
      <c r="D37" s="6">
        <v>330.64516129032256</v>
      </c>
      <c r="E37" s="6">
        <v>0</v>
      </c>
      <c r="F37" s="6">
        <v>500</v>
      </c>
      <c r="G37" s="6">
        <v>1E+30</v>
      </c>
      <c r="H37" s="6">
        <v>169.35483870967744</v>
      </c>
    </row>
    <row r="38" spans="2:8" ht="15.75" thickBot="1" x14ac:dyDescent="0.3">
      <c r="B38" s="4" t="s">
        <v>126</v>
      </c>
      <c r="C38" s="4" t="s">
        <v>127</v>
      </c>
      <c r="D38" s="4">
        <v>562.09677419354841</v>
      </c>
      <c r="E38" s="4">
        <v>0</v>
      </c>
      <c r="F38" s="4">
        <v>850</v>
      </c>
      <c r="G38" s="4">
        <v>1E+30</v>
      </c>
      <c r="H38" s="4">
        <v>287.90322580645159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143</v>
      </c>
    </row>
    <row r="2" spans="1:10" x14ac:dyDescent="0.25">
      <c r="A2" s="1" t="s">
        <v>37</v>
      </c>
    </row>
    <row r="3" spans="1:10" x14ac:dyDescent="0.25">
      <c r="A3" s="1" t="s">
        <v>130</v>
      </c>
    </row>
    <row r="5" spans="1:10" ht="15.75" thickBot="1" x14ac:dyDescent="0.3"/>
    <row r="6" spans="1:10" x14ac:dyDescent="0.25">
      <c r="B6" s="9"/>
      <c r="C6" s="9" t="s">
        <v>134</v>
      </c>
      <c r="D6" s="9"/>
    </row>
    <row r="7" spans="1:10" ht="15.75" thickBot="1" x14ac:dyDescent="0.3">
      <c r="B7" s="10" t="s">
        <v>48</v>
      </c>
      <c r="C7" s="10" t="s">
        <v>49</v>
      </c>
      <c r="D7" s="10" t="s">
        <v>35</v>
      </c>
    </row>
    <row r="8" spans="1:10" ht="15.75" thickBot="1" x14ac:dyDescent="0.3">
      <c r="B8" s="4" t="s">
        <v>59</v>
      </c>
      <c r="C8" s="4" t="s">
        <v>0</v>
      </c>
      <c r="D8" s="7">
        <v>310000</v>
      </c>
    </row>
    <row r="10" spans="1:10" ht="15.75" thickBot="1" x14ac:dyDescent="0.3"/>
    <row r="11" spans="1:10" x14ac:dyDescent="0.25">
      <c r="B11" s="9"/>
      <c r="C11" s="9" t="s">
        <v>144</v>
      </c>
      <c r="D11" s="9"/>
      <c r="F11" s="9" t="s">
        <v>145</v>
      </c>
      <c r="G11" s="9" t="s">
        <v>134</v>
      </c>
      <c r="I11" s="9" t="s">
        <v>147</v>
      </c>
      <c r="J11" s="9" t="s">
        <v>134</v>
      </c>
    </row>
    <row r="12" spans="1:10" ht="15.75" thickBot="1" x14ac:dyDescent="0.3">
      <c r="B12" s="10" t="s">
        <v>48</v>
      </c>
      <c r="C12" s="10" t="s">
        <v>49</v>
      </c>
      <c r="D12" s="10" t="s">
        <v>35</v>
      </c>
      <c r="F12" s="10" t="s">
        <v>32</v>
      </c>
      <c r="G12" s="10" t="s">
        <v>146</v>
      </c>
      <c r="I12" s="10" t="s">
        <v>32</v>
      </c>
      <c r="J12" s="10" t="s">
        <v>146</v>
      </c>
    </row>
    <row r="13" spans="1:10" x14ac:dyDescent="0.25">
      <c r="B13" s="6" t="s">
        <v>60</v>
      </c>
      <c r="C13" s="6" t="s">
        <v>61</v>
      </c>
      <c r="D13" s="8">
        <v>0</v>
      </c>
      <c r="F13" s="8">
        <v>0</v>
      </c>
      <c r="G13" s="8">
        <v>310000</v>
      </c>
      <c r="I13" s="8">
        <v>0</v>
      </c>
      <c r="J13" s="8">
        <v>310000</v>
      </c>
    </row>
    <row r="14" spans="1:10" x14ac:dyDescent="0.25">
      <c r="B14" s="6" t="s">
        <v>63</v>
      </c>
      <c r="C14" s="6" t="s">
        <v>64</v>
      </c>
      <c r="D14" s="8">
        <v>219.35483870967738</v>
      </c>
      <c r="F14" s="8">
        <v>219.35483870967732</v>
      </c>
      <c r="G14" s="8">
        <v>310000</v>
      </c>
      <c r="I14" s="8">
        <v>219.35483870967732</v>
      </c>
      <c r="J14" s="8">
        <v>310000</v>
      </c>
    </row>
    <row r="15" spans="1:10" x14ac:dyDescent="0.25">
      <c r="B15" s="6" t="s">
        <v>65</v>
      </c>
      <c r="C15" s="6" t="s">
        <v>66</v>
      </c>
      <c r="D15" s="8">
        <v>111.29032258064518</v>
      </c>
      <c r="F15" s="8">
        <v>111.29032258064518</v>
      </c>
      <c r="G15" s="8">
        <v>310000</v>
      </c>
      <c r="I15" s="8">
        <v>111.29032258064518</v>
      </c>
      <c r="J15" s="8">
        <v>310000</v>
      </c>
    </row>
    <row r="16" spans="1:10" x14ac:dyDescent="0.25">
      <c r="B16" s="6" t="s">
        <v>67</v>
      </c>
      <c r="C16" s="6" t="s">
        <v>68</v>
      </c>
      <c r="D16" s="8">
        <v>562.09677419354841</v>
      </c>
      <c r="F16" s="8">
        <v>562.0967741935483</v>
      </c>
      <c r="G16" s="8">
        <v>310000</v>
      </c>
      <c r="I16" s="8">
        <v>562.0967741935483</v>
      </c>
      <c r="J16" s="8">
        <v>310000</v>
      </c>
    </row>
    <row r="17" spans="2:10" x14ac:dyDescent="0.25">
      <c r="B17" s="6" t="s">
        <v>69</v>
      </c>
      <c r="C17" s="6" t="s">
        <v>70</v>
      </c>
      <c r="D17" s="8">
        <v>0</v>
      </c>
      <c r="F17" s="8">
        <v>0</v>
      </c>
      <c r="G17" s="8">
        <v>310000</v>
      </c>
      <c r="I17" s="8">
        <v>0</v>
      </c>
      <c r="J17" s="8">
        <v>310000</v>
      </c>
    </row>
    <row r="18" spans="2:10" x14ac:dyDescent="0.25">
      <c r="B18" s="6" t="s">
        <v>71</v>
      </c>
      <c r="C18" s="6" t="s">
        <v>72</v>
      </c>
      <c r="D18" s="8">
        <v>0</v>
      </c>
      <c r="F18" s="8">
        <v>0</v>
      </c>
      <c r="G18" s="8">
        <v>310000</v>
      </c>
      <c r="I18" s="8">
        <v>0</v>
      </c>
      <c r="J18" s="8">
        <v>310000</v>
      </c>
    </row>
    <row r="19" spans="2:10" x14ac:dyDescent="0.25">
      <c r="B19" s="6" t="s">
        <v>73</v>
      </c>
      <c r="C19" s="6" t="s">
        <v>74</v>
      </c>
      <c r="D19" s="8">
        <v>15.322580645161338</v>
      </c>
      <c r="F19" s="8">
        <v>15.322580645161214</v>
      </c>
      <c r="G19" s="8">
        <v>310000</v>
      </c>
      <c r="I19" s="8">
        <v>15.322580645161214</v>
      </c>
      <c r="J19" s="8">
        <v>310000</v>
      </c>
    </row>
    <row r="20" spans="2:10" x14ac:dyDescent="0.25">
      <c r="B20" s="6" t="s">
        <v>75</v>
      </c>
      <c r="C20" s="6" t="s">
        <v>76</v>
      </c>
      <c r="D20" s="8">
        <v>480.64516129032268</v>
      </c>
      <c r="F20" s="8">
        <v>480.64516129032251</v>
      </c>
      <c r="G20" s="8">
        <v>310000</v>
      </c>
      <c r="I20" s="8">
        <v>480.64516129032251</v>
      </c>
      <c r="J20" s="8">
        <v>310000</v>
      </c>
    </row>
    <row r="21" spans="2:10" x14ac:dyDescent="0.25">
      <c r="B21" s="6" t="s">
        <v>77</v>
      </c>
      <c r="C21" s="6" t="s">
        <v>78</v>
      </c>
      <c r="D21" s="8">
        <v>0</v>
      </c>
      <c r="F21" s="8">
        <v>0</v>
      </c>
      <c r="G21" s="8">
        <v>310000</v>
      </c>
      <c r="I21" s="8">
        <v>0</v>
      </c>
      <c r="J21" s="8">
        <v>310000</v>
      </c>
    </row>
    <row r="22" spans="2:10" x14ac:dyDescent="0.25">
      <c r="B22" s="6" t="s">
        <v>79</v>
      </c>
      <c r="C22" s="6" t="s">
        <v>80</v>
      </c>
      <c r="D22" s="8">
        <v>322.58064516129042</v>
      </c>
      <c r="F22" s="8">
        <v>322.58064516129025</v>
      </c>
      <c r="G22" s="8">
        <v>310000</v>
      </c>
      <c r="I22" s="8">
        <v>322.58064516129025</v>
      </c>
      <c r="J22" s="8">
        <v>310000</v>
      </c>
    </row>
    <row r="23" spans="2:10" x14ac:dyDescent="0.25">
      <c r="B23" s="6" t="s">
        <v>81</v>
      </c>
      <c r="C23" s="6" t="s">
        <v>82</v>
      </c>
      <c r="D23" s="8">
        <v>0</v>
      </c>
      <c r="F23" s="8">
        <v>0</v>
      </c>
      <c r="G23" s="8">
        <v>310000</v>
      </c>
      <c r="I23" s="8">
        <v>0</v>
      </c>
      <c r="J23" s="8">
        <v>310000</v>
      </c>
    </row>
    <row r="24" spans="2:10" ht="15.75" thickBot="1" x14ac:dyDescent="0.3">
      <c r="B24" s="4" t="s">
        <v>83</v>
      </c>
      <c r="C24" s="4" t="s">
        <v>84</v>
      </c>
      <c r="D24" s="7">
        <v>338.70967741935482</v>
      </c>
      <c r="F24" s="7">
        <v>338.70967741935482</v>
      </c>
      <c r="G24" s="7">
        <v>310000</v>
      </c>
      <c r="I24" s="7">
        <v>338.70967741935482</v>
      </c>
      <c r="J24" s="7">
        <v>310000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1" workbookViewId="0">
      <selection activeCell="O5" sqref="O5"/>
    </sheetView>
  </sheetViews>
  <sheetFormatPr baseColWidth="10" defaultRowHeight="15" x14ac:dyDescent="0.25"/>
  <cols>
    <col min="1" max="1" width="23.7109375" customWidth="1"/>
    <col min="2" max="2" width="7" bestFit="1" customWidth="1"/>
    <col min="3" max="4" width="12" bestFit="1" customWidth="1"/>
    <col min="6" max="7" width="4.7109375" bestFit="1" customWidth="1"/>
    <col min="9" max="9" width="12" bestFit="1" customWidth="1"/>
    <col min="10" max="10" width="5" bestFit="1" customWidth="1"/>
  </cols>
  <sheetData>
    <row r="1" spans="1:16" x14ac:dyDescent="0.25">
      <c r="A1" s="1" t="s">
        <v>0</v>
      </c>
      <c r="B1">
        <f>B4*B5+C4*C5+D4*D5+E4*E5+F4*F5+G4*G5+H4*H5+I4*I5+J4*J5+K4*K5+L4*L5+M4*M5</f>
        <v>310000</v>
      </c>
    </row>
    <row r="3" spans="1:16" ht="18" x14ac:dyDescent="0.35">
      <c r="A3" s="1" t="s">
        <v>1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30</v>
      </c>
      <c r="N3" s="3"/>
    </row>
    <row r="4" spans="1:16" x14ac:dyDescent="0.25">
      <c r="A4" s="2" t="s">
        <v>18</v>
      </c>
      <c r="B4">
        <v>120</v>
      </c>
      <c r="C4">
        <v>160</v>
      </c>
      <c r="D4">
        <v>200</v>
      </c>
      <c r="E4">
        <v>120</v>
      </c>
      <c r="F4">
        <v>160</v>
      </c>
      <c r="G4">
        <v>200</v>
      </c>
      <c r="H4">
        <v>120</v>
      </c>
      <c r="I4">
        <v>160</v>
      </c>
      <c r="J4">
        <v>200</v>
      </c>
      <c r="K4">
        <v>120</v>
      </c>
      <c r="L4">
        <v>160</v>
      </c>
      <c r="M4">
        <v>200</v>
      </c>
    </row>
    <row r="5" spans="1:16" x14ac:dyDescent="0.25">
      <c r="A5" t="s">
        <v>3</v>
      </c>
      <c r="B5">
        <v>0</v>
      </c>
      <c r="C5">
        <v>219.35483870967738</v>
      </c>
      <c r="D5">
        <v>111.29032258064518</v>
      </c>
      <c r="E5">
        <v>562.09677419354841</v>
      </c>
      <c r="F5">
        <v>0</v>
      </c>
      <c r="G5">
        <v>0</v>
      </c>
      <c r="H5">
        <v>15.322580645161338</v>
      </c>
      <c r="I5">
        <v>480.64516129032268</v>
      </c>
      <c r="J5">
        <v>0</v>
      </c>
      <c r="K5">
        <v>322.58064516129042</v>
      </c>
      <c r="L5">
        <v>0</v>
      </c>
      <c r="M5">
        <v>338.70967741935482</v>
      </c>
    </row>
    <row r="7" spans="1:16" x14ac:dyDescent="0.25">
      <c r="A7" s="1" t="s">
        <v>2</v>
      </c>
      <c r="N7" t="s">
        <v>35</v>
      </c>
      <c r="O7" t="s">
        <v>31</v>
      </c>
      <c r="P7" t="s">
        <v>32</v>
      </c>
    </row>
    <row r="8" spans="1:16" x14ac:dyDescent="0.25">
      <c r="A8" t="s">
        <v>4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SUMPRODUCT(B$5:M$5,B8:M8)</f>
        <v>330.64516129032256</v>
      </c>
      <c r="O8" t="s">
        <v>33</v>
      </c>
      <c r="P8">
        <v>500</v>
      </c>
    </row>
    <row r="9" spans="1:16" x14ac:dyDescent="0.25">
      <c r="A9" t="s">
        <v>5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ref="N9:N23" si="0">SUMPRODUCT(B$5:M$5,B9:M9)</f>
        <v>562.09677419354841</v>
      </c>
      <c r="O9" t="s">
        <v>33</v>
      </c>
      <c r="P9">
        <v>850</v>
      </c>
    </row>
    <row r="10" spans="1:16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f t="shared" si="0"/>
        <v>495.96774193548401</v>
      </c>
      <c r="O10" t="s">
        <v>33</v>
      </c>
      <c r="P10">
        <v>750</v>
      </c>
    </row>
    <row r="11" spans="1:16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f t="shared" si="0"/>
        <v>661.29032258064524</v>
      </c>
      <c r="O11" t="s">
        <v>33</v>
      </c>
      <c r="P11">
        <v>1000</v>
      </c>
    </row>
    <row r="13" spans="1:16" x14ac:dyDescent="0.25">
      <c r="A13" t="s">
        <v>8</v>
      </c>
      <c r="B13">
        <v>10</v>
      </c>
      <c r="C13">
        <v>15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5516.1290322580644</v>
      </c>
      <c r="O13" t="s">
        <v>33</v>
      </c>
      <c r="P13">
        <v>10000</v>
      </c>
    </row>
    <row r="14" spans="1:16" x14ac:dyDescent="0.25">
      <c r="A14" t="s">
        <v>9</v>
      </c>
      <c r="B14">
        <v>0</v>
      </c>
      <c r="C14">
        <v>0</v>
      </c>
      <c r="D14">
        <v>0</v>
      </c>
      <c r="E14">
        <v>10</v>
      </c>
      <c r="F14">
        <v>15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5620.9677419354839</v>
      </c>
      <c r="O14" t="s">
        <v>33</v>
      </c>
      <c r="P14">
        <v>15000</v>
      </c>
    </row>
    <row r="15" spans="1:16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</v>
      </c>
      <c r="I15">
        <v>15</v>
      </c>
      <c r="J15">
        <v>20</v>
      </c>
      <c r="K15">
        <v>0</v>
      </c>
      <c r="L15">
        <v>0</v>
      </c>
      <c r="M15">
        <v>0</v>
      </c>
      <c r="N15">
        <f t="shared" si="0"/>
        <v>7362.9032258064535</v>
      </c>
      <c r="O15" t="s">
        <v>33</v>
      </c>
      <c r="P15">
        <v>9000</v>
      </c>
    </row>
    <row r="16" spans="1:16" x14ac:dyDescent="0.2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15</v>
      </c>
      <c r="M16">
        <v>20</v>
      </c>
      <c r="N16">
        <f t="shared" si="0"/>
        <v>10000</v>
      </c>
      <c r="O16" t="s">
        <v>33</v>
      </c>
      <c r="P16">
        <v>10000</v>
      </c>
    </row>
    <row r="18" spans="1:16" x14ac:dyDescent="0.25">
      <c r="A18" t="s">
        <v>14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f t="shared" si="0"/>
        <v>900.00000000000023</v>
      </c>
      <c r="O18" t="s">
        <v>34</v>
      </c>
      <c r="P18">
        <v>900</v>
      </c>
    </row>
    <row r="19" spans="1:16" x14ac:dyDescent="0.25">
      <c r="A19" t="s">
        <v>12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f t="shared" si="0"/>
        <v>700</v>
      </c>
      <c r="O19" t="s">
        <v>34</v>
      </c>
      <c r="P19">
        <v>700</v>
      </c>
    </row>
    <row r="20" spans="1:16" x14ac:dyDescent="0.25">
      <c r="A20" t="s">
        <v>13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f t="shared" si="0"/>
        <v>450</v>
      </c>
      <c r="O20" t="s">
        <v>34</v>
      </c>
      <c r="P20">
        <v>450</v>
      </c>
    </row>
    <row r="22" spans="1:16" x14ac:dyDescent="0.25">
      <c r="A22" t="s">
        <v>15</v>
      </c>
      <c r="B22">
        <v>850</v>
      </c>
      <c r="C22">
        <v>850</v>
      </c>
      <c r="D22">
        <v>850</v>
      </c>
      <c r="E22">
        <v>-500</v>
      </c>
      <c r="F22">
        <v>-500</v>
      </c>
      <c r="G22">
        <v>-500</v>
      </c>
      <c r="H22">
        <v>0</v>
      </c>
      <c r="I22">
        <v>0</v>
      </c>
      <c r="J22">
        <v>0</v>
      </c>
      <c r="K22">
        <v>0</v>
      </c>
      <c r="L22">
        <v>0</v>
      </c>
      <c r="N22">
        <f t="shared" si="0"/>
        <v>0</v>
      </c>
      <c r="O22" t="s">
        <v>34</v>
      </c>
      <c r="P22">
        <v>0</v>
      </c>
    </row>
    <row r="23" spans="1:16" x14ac:dyDescent="0.25">
      <c r="A23" t="s">
        <v>16</v>
      </c>
      <c r="B23">
        <v>0</v>
      </c>
      <c r="C23">
        <v>0</v>
      </c>
      <c r="D23">
        <v>0</v>
      </c>
      <c r="E23">
        <v>750</v>
      </c>
      <c r="F23">
        <v>750</v>
      </c>
      <c r="G23">
        <v>750</v>
      </c>
      <c r="H23">
        <v>-850</v>
      </c>
      <c r="I23">
        <v>-850</v>
      </c>
      <c r="J23">
        <v>-850</v>
      </c>
      <c r="K23">
        <v>0</v>
      </c>
      <c r="L23">
        <v>0</v>
      </c>
      <c r="M23">
        <v>0</v>
      </c>
      <c r="N23">
        <f t="shared" si="0"/>
        <v>-1.1641532182693481E-10</v>
      </c>
      <c r="O23" t="s">
        <v>34</v>
      </c>
      <c r="P23">
        <v>0</v>
      </c>
    </row>
    <row r="24" spans="1:16" x14ac:dyDescent="0.25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1000</v>
      </c>
      <c r="I24">
        <v>1000</v>
      </c>
      <c r="J24">
        <v>1000</v>
      </c>
      <c r="K24">
        <v>-750</v>
      </c>
      <c r="L24">
        <v>-750</v>
      </c>
      <c r="M24">
        <v>-750</v>
      </c>
      <c r="N24">
        <f>SUMPRODUCT(B$5:M$5,B24:M24)</f>
        <v>5.8207660913467407E-11</v>
      </c>
      <c r="O24" t="s">
        <v>34</v>
      </c>
      <c r="P24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>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fenix</dc:creator>
  <cp:lastModifiedBy>fenix</cp:lastModifiedBy>
  <dcterms:created xsi:type="dcterms:W3CDTF">2019-12-26T22:40:27Z</dcterms:created>
  <dcterms:modified xsi:type="dcterms:W3CDTF">2019-12-26T23:17:05Z</dcterms:modified>
</cp:coreProperties>
</file>