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/Desktop/UCB_Bootcamp/Homework/"/>
    </mc:Choice>
  </mc:AlternateContent>
  <xr:revisionPtr revIDLastSave="0" documentId="13_ncr:1_{B8AE53DA-9517-2947-9877-B39BCD6A0487}" xr6:coauthVersionLast="36" xr6:coauthVersionMax="36" xr10:uidLastSave="{00000000-0000-0000-0000-000000000000}"/>
  <bookViews>
    <workbookView xWindow="0" yWindow="460" windowWidth="28800" windowHeight="17540" activeTab="4" xr2:uid="{00000000-000D-0000-FFFF-FFFF00000000}"/>
  </bookViews>
  <sheets>
    <sheet name="LT_Hw" sheetId="1" r:id="rId1"/>
    <sheet name="Pivot_Category" sheetId="2" r:id="rId2"/>
    <sheet name="Pivot_SubCategory" sheetId="5" r:id="rId3"/>
    <sheet name="Pivot_Dates" sheetId="6" r:id="rId4"/>
    <sheet name="Bonus" sheetId="4" r:id="rId5"/>
  </sheets>
  <definedNames>
    <definedName name="_xlnm._FilterDatabase" localSheetId="0" hidden="1">LT_Hw!$A$1:$T$4115</definedName>
    <definedName name="_xlchart.v1.0" hidden="1">LT_Hw!$I$2:$I$4115</definedName>
    <definedName name="_xlchart.v1.1" hidden="1">LT_Hw!$J$2:$J$4115</definedName>
    <definedName name="_xlchart.v1.10" hidden="1">LT_Hw!$S$1:$S$4115</definedName>
    <definedName name="_xlchart.v1.11" hidden="1">LT_Hw!$S$4116:$S$4119</definedName>
    <definedName name="_xlchart.v1.12" hidden="1">LT_Hw!$T$1:$T$4115</definedName>
    <definedName name="_xlchart.v1.13" hidden="1">LT_Hw!$T$4116:$T$4119</definedName>
    <definedName name="_xlchart.v1.14" hidden="1">LT_Hw!$S$1:$S$4115</definedName>
    <definedName name="_xlchart.v1.15" hidden="1">LT_Hw!$S$4116:$S$4119</definedName>
    <definedName name="_xlchart.v1.16" hidden="1">LT_Hw!$T$1:$T$4115</definedName>
    <definedName name="_xlchart.v1.17" hidden="1">LT_Hw!$T$4116:$T$4119</definedName>
    <definedName name="_xlchart.v1.18" hidden="1">LT_Hw!$S$1:$S$4115</definedName>
    <definedName name="_xlchart.v1.19" hidden="1">LT_Hw!$S$4116:$S$4119</definedName>
    <definedName name="_xlchart.v1.2" hidden="1">LT_Hw!$S$1:$S$4115</definedName>
    <definedName name="_xlchart.v1.20" hidden="1">LT_Hw!$T$1:$T$4115</definedName>
    <definedName name="_xlchart.v1.21" hidden="1">LT_Hw!$T$4116:$T$4119</definedName>
    <definedName name="_xlchart.v1.22" hidden="1">LT_Hw!$S$1:$S$4115</definedName>
    <definedName name="_xlchart.v1.23" hidden="1">LT_Hw!$S$4116:$S$4119</definedName>
    <definedName name="_xlchart.v1.24" hidden="1">LT_Hw!$T$1:$T$4115</definedName>
    <definedName name="_xlchart.v1.25" hidden="1">LT_Hw!$T$4116:$T$4119</definedName>
    <definedName name="_xlchart.v1.3" hidden="1">LT_Hw!$S$4116:$S$4119</definedName>
    <definedName name="_xlchart.v1.4" hidden="1">LT_Hw!$T$1:$T$4115</definedName>
    <definedName name="_xlchart.v1.5" hidden="1">LT_Hw!$T$4116:$T$4119</definedName>
    <definedName name="_xlchart.v1.6" hidden="1">LT_Hw!$S$1:$S$4115</definedName>
    <definedName name="_xlchart.v1.7" hidden="1">LT_Hw!$S$4116:$S$4119</definedName>
    <definedName name="_xlchart.v1.8" hidden="1">LT_Hw!$T$1:$T$4115</definedName>
    <definedName name="_xlchart.v1.9" hidden="1">LT_Hw!$T$4116:$T$4119</definedName>
  </definedNames>
  <calcPr calcId="181029"/>
  <pivotCaches>
    <pivotCache cacheId="2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D13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B4" i="4"/>
  <c r="B3" i="4"/>
  <c r="C3" i="4"/>
  <c r="D2" i="4"/>
  <c r="C2" i="4"/>
  <c r="B2" i="4"/>
  <c r="E2" i="4" l="1"/>
  <c r="F2" i="4" s="1"/>
  <c r="E10" i="4"/>
  <c r="H10" i="4" s="1"/>
  <c r="E9" i="4"/>
  <c r="G9" i="4" s="1"/>
  <c r="E8" i="4"/>
  <c r="G8" i="4" s="1"/>
  <c r="E7" i="4"/>
  <c r="G7" i="4" s="1"/>
  <c r="E6" i="4"/>
  <c r="H6" i="4" s="1"/>
  <c r="E5" i="4"/>
  <c r="G5" i="4" s="1"/>
  <c r="E4" i="4"/>
  <c r="G4" i="4" s="1"/>
  <c r="E11" i="4"/>
  <c r="G11" i="4" s="1"/>
  <c r="E12" i="4"/>
  <c r="G12" i="4" s="1"/>
  <c r="E13" i="4"/>
  <c r="H13" i="4" s="1"/>
  <c r="E3" i="4"/>
  <c r="F3" i="4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4" i="4" l="1"/>
  <c r="G2" i="4"/>
  <c r="H2" i="4"/>
  <c r="F4" i="4"/>
  <c r="F10" i="4"/>
  <c r="F6" i="4"/>
  <c r="F11" i="4"/>
  <c r="H11" i="4"/>
  <c r="H9" i="4"/>
  <c r="H8" i="4"/>
  <c r="F8" i="4"/>
  <c r="G13" i="4"/>
  <c r="F13" i="4"/>
  <c r="H12" i="4"/>
  <c r="F12" i="4"/>
  <c r="G10" i="4"/>
  <c r="F9" i="4"/>
  <c r="F7" i="4"/>
  <c r="H7" i="4"/>
  <c r="G6" i="4"/>
  <c r="H5" i="4"/>
  <c r="F5" i="4"/>
  <c r="G3" i="4"/>
  <c r="H3" i="4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<sst xmlns="http://schemas.openxmlformats.org/spreadsheetml/2006/main" count="24820" uniqueCount="8401">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</sst>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[HW1_KickstartMyChart.xlsx]Pivot_Category!PivotTable1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A-1049-B1AE-D5939EF097D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5E-8849-89CB-20BB167E2B22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5E-8849-89CB-20BB167E2B22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5E-8849-89CB-20BB167E2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895903"/>
        <c:axId val="1523512783"/>
      </c:barChart>
      <c:catAx>
        <c:axId val="15228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12783"/>
        <c:crosses val="autoZero"/>
        <c:auto val="1"/>
        <c:lblAlgn val="ctr"/>
        <c:lblOffset val="100"/>
        <c:noMultiLvlLbl val="0"/>
      </c:catAx>
      <c:valAx>
        <c:axId val="15235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8959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[HW1_KickstartMyChart.xlsx]Pivot_SubCategory!PivotTable1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7-414D-AEC9-4FFD1E6837E4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B7-414D-AEC9-4FFD1E6837E4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B7-414D-AEC9-4FFD1E6837E4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B7-414D-AEC9-4FFD1E68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611567"/>
        <c:axId val="1095614351"/>
      </c:barChart>
      <c:catAx>
        <c:axId val="10956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4351"/>
        <c:crosses val="autoZero"/>
        <c:auto val="1"/>
        <c:lblAlgn val="ctr"/>
        <c:lblOffset val="100"/>
        <c:noMultiLvlLbl val="0"/>
      </c:catAx>
      <c:valAx>
        <c:axId val="10956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[HW1_KickstartMyChart.xlsx]Pivot_Dates!PivotTable2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8649-BA49-B7F96D8E6220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24-8649-BA49-B7F96D8E6220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24-8649-BA49-B7F96D8E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1647"/>
        <c:axId val="1096662719"/>
      </c:lineChart>
      <c:catAx>
        <c:axId val="1130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662719"/>
        <c:crosses val="autoZero"/>
        <c:auto val="1"/>
        <c:lblAlgn val="ctr"/>
        <c:lblOffset val="100"/>
        <c:noMultiLvlLbl val="0"/>
      </c:catAx>
      <c:valAx>
        <c:axId val="10966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0-B44D-9604-6622A00A38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0-B44D-9604-6622A00A38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0-B44D-9604-6622A00A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43104"/>
        <c:axId val="578044784"/>
      </c:lineChart>
      <c:catAx>
        <c:axId val="5780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4784"/>
        <c:crosses val="autoZero"/>
        <c:auto val="1"/>
        <c:lblAlgn val="ctr"/>
        <c:lblOffset val="100"/>
        <c:noMultiLvlLbl val="0"/>
      </c:catAx>
      <c:valAx>
        <c:axId val="5780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219130</xdr:colOff>
      <xdr:row>1</xdr:row>
      <xdr:rowOff>150071</xdr:rowOff>
    </xdr:from>
    <xdr:to>
      <xdr:col>12</xdr:col>
      <xdr:colOff>681475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2B381-E4F6-7B46-9CA6-45A90E3A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4</xdr:row>
      <xdr:rowOff>38100</xdr:rowOff>
    </xdr:from>
    <xdr:to>
      <xdr:col>19</xdr:col>
      <xdr:colOff>529166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D9B6-CCE6-A249-827A-A0AE773F7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2</xdr:row>
      <xdr:rowOff>63500</xdr:rowOff>
    </xdr:from>
    <xdr:to>
      <xdr:col>12</xdr:col>
      <xdr:colOff>469900</xdr:colOff>
      <xdr:row>27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DA86-EFA7-7344-9FFF-A25A5CA3A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0</xdr:rowOff>
    </xdr:from>
    <xdr:to>
      <xdr:col>10</xdr:col>
      <xdr:colOff>408116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23916-266F-AF47-AB03-899BAE31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0.608932754629" createdVersion="6" refreshedVersion="6" minRefreshableVersion="3" recordCount="4114" xr:uid="{E92920C4-703F-6D4F-8869-C1AD9FCEF7E4}">
  <cacheSource type="worksheet">
    <worksheetSource ref="A1:R4115" sheet="LT_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2.491656365739" createdVersion="6" refreshedVersion="6" minRefreshableVersion="3" recordCount="4114" xr:uid="{6F08FADE-F6E1-D348-96CA-FDCE0FEE41FD}">
  <cacheSource type="worksheet">
    <worksheetSource ref="A1:T4115" sheet="LT_Hw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3" base="19">
        <rangePr groupBy="months" startDate="2009-08-10T11:26:00" endDate="2017-05-03T11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1:26:00" endDate="2017-05-03T11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1:26:00" endDate="2017-05-03T11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DE51-02C9-7848-99BA-F9B1E0EF3B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89283-F5F5-4149-91FA-C96AC570C17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A28E5-0325-134B-919D-64DFDB134F6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70" zoomScaleNormal="70" workbookViewId="0">
      <pane ySplit="1" topLeftCell="A2" activePane="bottomLeft" state="frozen"/>
      <selection activeCell="B1" sqref="B1"/>
      <selection pane="bottomLeft" activeCell="K15" sqref="K15"/>
    </sheetView>
  </sheetViews>
  <sheetFormatPr baseColWidth="10" defaultColWidth="8.83203125" defaultRowHeight="15"/>
  <cols>
    <col min="1" max="1" width="8.83203125" customWidth="1"/>
    <col min="2" max="2" width="38.5" style="3" customWidth="1"/>
    <col min="3" max="3" width="40.33203125" style="3" customWidth="1"/>
    <col min="4" max="4" width="13.3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.33203125" customWidth="1"/>
    <col min="17" max="17" width="19.1640625" customWidth="1"/>
    <col min="18" max="18" width="19.5" customWidth="1"/>
    <col min="19" max="20" width="26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8309</v>
      </c>
      <c r="S1" s="1" t="s">
        <v>8385</v>
      </c>
      <c r="T1" s="1" t="s">
        <v>8386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 LEN(N2) - SEARCH("/", N2))</f>
        <v>television</v>
      </c>
      <c r="S2" s="10">
        <f>(((J2/60)/60)/24)+DATE(1970,1,1)+(-8/24)</f>
        <v>42176.673738425925</v>
      </c>
      <c r="T2" s="11">
        <f>(((I2/60)/60)/24)+DATE(1970,1,1)+(-8/24)</f>
        <v>42207.791666666664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>
        <f>E3/L3</f>
        <v>185.48101265822785</v>
      </c>
      <c r="Q3" t="str">
        <f>LEFT(N3, SEARCH("/",N3,1)-1)</f>
        <v>film &amp; video</v>
      </c>
      <c r="R3" t="str">
        <f>RIGHT(N3, LEN(N3) - SEARCH("/", N3))</f>
        <v>television</v>
      </c>
      <c r="S3" s="10">
        <f>(((J3/60)/60)/24)+DATE(1970,1,1)+(-8/24)</f>
        <v>42766.267164351848</v>
      </c>
      <c r="T3" s="11">
        <f>(((I3/60)/60)/24)+DATE(1970,1,1)+(-8/24)</f>
        <v>42796.267164351848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(E4/D4)*100</f>
        <v>105</v>
      </c>
      <c r="P4">
        <f>E4/L4</f>
        <v>15</v>
      </c>
      <c r="Q4" t="str">
        <f>LEFT(N4, SEARCH("/",N4,1)-1)</f>
        <v>film &amp; video</v>
      </c>
      <c r="R4" t="str">
        <f>RIGHT(N4, LEN(N4) - SEARCH("/", N4))</f>
        <v>television</v>
      </c>
      <c r="S4" s="10">
        <f>(((J4/60)/60)/24)+DATE(1970,1,1)+(-8/24)</f>
        <v>42405.369016203702</v>
      </c>
      <c r="T4" s="11">
        <f>(((I4/60)/60)/24)+DATE(1970,1,1)+(-8/24)</f>
        <v>42415.369016203702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(E5/D5)*100</f>
        <v>103.89999999999999</v>
      </c>
      <c r="P5">
        <f>E5/L5</f>
        <v>69.266666666666666</v>
      </c>
      <c r="Q5" t="str">
        <f>LEFT(N5, SEARCH("/",N5,1)-1)</f>
        <v>film &amp; video</v>
      </c>
      <c r="R5" t="str">
        <f>RIGHT(N5, LEN(N5) - SEARCH("/", N5))</f>
        <v>television</v>
      </c>
      <c r="S5" s="10">
        <f>(((J5/60)/60)/24)+DATE(1970,1,1)+(-8/24)</f>
        <v>41828.181793981479</v>
      </c>
      <c r="T5" s="11">
        <f>(((I5/60)/60)/24)+DATE(1970,1,1)+(-8/24)</f>
        <v>41858.181793981479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(E6/D6)*100</f>
        <v>122.99154545454545</v>
      </c>
      <c r="P6">
        <f>E6/L6</f>
        <v>190.55028169014085</v>
      </c>
      <c r="Q6" t="str">
        <f>LEFT(N6, SEARCH("/",N6,1)-1)</f>
        <v>film &amp; video</v>
      </c>
      <c r="R6" t="str">
        <f>RIGHT(N6, LEN(N6) - SEARCH("/", N6))</f>
        <v>television</v>
      </c>
      <c r="S6" s="10">
        <f>(((J6/60)/60)/24)+DATE(1970,1,1)+(-8/24)</f>
        <v>42327.500914351847</v>
      </c>
      <c r="T6" s="11">
        <f>(((I6/60)/60)/24)+DATE(1970,1,1)+(-8/24)</f>
        <v>42357.500914351847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(E7/D7)*100</f>
        <v>109.77744436109028</v>
      </c>
      <c r="P7">
        <f>E7/L7</f>
        <v>93.40425531914893</v>
      </c>
      <c r="Q7" t="str">
        <f>LEFT(N7, SEARCH("/",N7,1)-1)</f>
        <v>film &amp; video</v>
      </c>
      <c r="R7" t="str">
        <f>RIGHT(N7, LEN(N7) - SEARCH("/", N7))</f>
        <v>television</v>
      </c>
      <c r="S7" s="10">
        <f>(((J7/60)/60)/24)+DATE(1970,1,1)+(-8/24)</f>
        <v>42563.599618055552</v>
      </c>
      <c r="T7" s="11">
        <f>(((I7/60)/60)/24)+DATE(1970,1,1)+(-8/24)</f>
        <v>42579.899305555555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(E8/D8)*100</f>
        <v>106.4875</v>
      </c>
      <c r="P8">
        <f>E8/L8</f>
        <v>146.87931034482759</v>
      </c>
      <c r="Q8" t="str">
        <f>LEFT(N8, SEARCH("/",N8,1)-1)</f>
        <v>film &amp; video</v>
      </c>
      <c r="R8" t="str">
        <f>RIGHT(N8, LEN(N8) - SEARCH("/", N8))</f>
        <v>television</v>
      </c>
      <c r="S8" s="10">
        <f>(((J8/60)/60)/24)+DATE(1970,1,1)+(-8/24)</f>
        <v>41793.739004629628</v>
      </c>
      <c r="T8" s="11">
        <f>(((I8/60)/60)/24)+DATE(1970,1,1)+(-8/24)</f>
        <v>41803.739004629628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(E9/D9)*100</f>
        <v>101.22222222222221</v>
      </c>
      <c r="P9">
        <f>E9/L9</f>
        <v>159.82456140350877</v>
      </c>
      <c r="Q9" t="str">
        <f>LEFT(N9, SEARCH("/",N9,1)-1)</f>
        <v>film &amp; video</v>
      </c>
      <c r="R9" t="str">
        <f>RIGHT(N9, LEN(N9) - SEARCH("/", N9))</f>
        <v>television</v>
      </c>
      <c r="S9" s="10">
        <f>(((J9/60)/60)/24)+DATE(1970,1,1)+(-8/24)</f>
        <v>42515.713738425926</v>
      </c>
      <c r="T9" s="11">
        <f>(((I9/60)/60)/24)+DATE(1970,1,1)+(-8/24)</f>
        <v>42555.713738425926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(E10/D10)*100</f>
        <v>100.04342857142856</v>
      </c>
      <c r="P10">
        <f>E10/L10</f>
        <v>291.79333333333335</v>
      </c>
      <c r="Q10" t="str">
        <f>LEFT(N10, SEARCH("/",N10,1)-1)</f>
        <v>film &amp; video</v>
      </c>
      <c r="R10" t="str">
        <f>RIGHT(N10, LEN(N10) - SEARCH("/", N10))</f>
        <v>television</v>
      </c>
      <c r="S10" s="10">
        <f>(((J10/60)/60)/24)+DATE(1970,1,1)+(-8/24)</f>
        <v>42468.611249999994</v>
      </c>
      <c r="T10" s="11">
        <f>(((I10/60)/60)/24)+DATE(1970,1,1)+(-8/24)</f>
        <v>42475.541666666664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(E11/D11)*100</f>
        <v>125.998</v>
      </c>
      <c r="P11">
        <f>E11/L11</f>
        <v>31.499500000000001</v>
      </c>
      <c r="Q11" t="str">
        <f>LEFT(N11, SEARCH("/",N11,1)-1)</f>
        <v>film &amp; video</v>
      </c>
      <c r="R11" t="str">
        <f>RIGHT(N11, LEN(N11) - SEARCH("/", N11))</f>
        <v>television</v>
      </c>
      <c r="S11" s="10">
        <f>(((J11/60)/60)/24)+DATE(1970,1,1)+(-8/24)</f>
        <v>42446.770185185182</v>
      </c>
      <c r="T11" s="11">
        <f>(((I11/60)/60)/24)+DATE(1970,1,1)+(-8/24)</f>
        <v>42476.770185185182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(E12/D12)*100</f>
        <v>100.49999999999999</v>
      </c>
      <c r="P12">
        <f>E12/L12</f>
        <v>158.68421052631578</v>
      </c>
      <c r="Q12" t="str">
        <f>LEFT(N12, SEARCH("/",N12,1)-1)</f>
        <v>film &amp; video</v>
      </c>
      <c r="R12" t="str">
        <f>RIGHT(N12, LEN(N12) - SEARCH("/", N12))</f>
        <v>television</v>
      </c>
      <c r="S12" s="10">
        <f>(((J12/60)/60)/24)+DATE(1970,1,1)+(-8/24)</f>
        <v>41779.734710648147</v>
      </c>
      <c r="T12" s="11">
        <f>(((I12/60)/60)/24)+DATE(1970,1,1)+(-8/24)</f>
        <v>41814.734710648147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(E13/D13)*100</f>
        <v>120.5</v>
      </c>
      <c r="P13">
        <f>E13/L13</f>
        <v>80.333333333333329</v>
      </c>
      <c r="Q13" t="str">
        <f>LEFT(N13, SEARCH("/",N13,1)-1)</f>
        <v>film &amp; video</v>
      </c>
      <c r="R13" t="str">
        <f>RIGHT(N13, LEN(N13) - SEARCH("/", N13))</f>
        <v>television</v>
      </c>
      <c r="S13" s="10">
        <f>(((J13/60)/60)/24)+DATE(1970,1,1)+(-8/24)</f>
        <v>42572.445162037031</v>
      </c>
      <c r="T13" s="11">
        <f>(((I13/60)/60)/24)+DATE(1970,1,1)+(-8/24)</f>
        <v>42603.791666666664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(E14/D14)*100</f>
        <v>165.29333333333335</v>
      </c>
      <c r="P14">
        <f>E14/L14</f>
        <v>59.961305925030231</v>
      </c>
      <c r="Q14" t="str">
        <f>LEFT(N14, SEARCH("/",N14,1)-1)</f>
        <v>film &amp; video</v>
      </c>
      <c r="R14" t="str">
        <f>RIGHT(N14, LEN(N14) - SEARCH("/", N14))</f>
        <v>television</v>
      </c>
      <c r="S14" s="10">
        <f>(((J14/60)/60)/24)+DATE(1970,1,1)+(-8/24)</f>
        <v>41791.379918981482</v>
      </c>
      <c r="T14" s="11">
        <f>(((I14/60)/60)/24)+DATE(1970,1,1)+(-8/24)</f>
        <v>41835.791666666664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(E15/D15)*100</f>
        <v>159.97142857142856</v>
      </c>
      <c r="P15">
        <f>E15/L15</f>
        <v>109.78431372549019</v>
      </c>
      <c r="Q15" t="str">
        <f>LEFT(N15, SEARCH("/",N15,1)-1)</f>
        <v>film &amp; video</v>
      </c>
      <c r="R15" t="str">
        <f>RIGHT(N15, LEN(N15) - SEARCH("/", N15))</f>
        <v>television</v>
      </c>
      <c r="S15" s="10">
        <f>(((J15/60)/60)/24)+DATE(1970,1,1)+(-8/24)</f>
        <v>42508.343854166662</v>
      </c>
      <c r="T15" s="11">
        <f>(((I15/60)/60)/24)+DATE(1970,1,1)+(-8/24)</f>
        <v>42544.518749999996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(E16/D16)*100</f>
        <v>100.93333333333334</v>
      </c>
      <c r="P16">
        <f>E16/L16</f>
        <v>147.70731707317074</v>
      </c>
      <c r="Q16" t="str">
        <f>LEFT(N16, SEARCH("/",N16,1)-1)</f>
        <v>film &amp; video</v>
      </c>
      <c r="R16" t="str">
        <f>RIGHT(N16, LEN(N16) - SEARCH("/", N16))</f>
        <v>television</v>
      </c>
      <c r="S16" s="10">
        <f>(((J16/60)/60)/24)+DATE(1970,1,1)+(-8/24)</f>
        <v>41807.693148148144</v>
      </c>
      <c r="T16" s="11">
        <f>(((I16/60)/60)/24)+DATE(1970,1,1)+(-8/24)</f>
        <v>41833.249305555553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(E17/D17)*100</f>
        <v>106.60000000000001</v>
      </c>
      <c r="P17">
        <f>E17/L17</f>
        <v>21.755102040816325</v>
      </c>
      <c r="Q17" t="str">
        <f>LEFT(N17, SEARCH("/",N17,1)-1)</f>
        <v>film &amp; video</v>
      </c>
      <c r="R17" t="str">
        <f>RIGHT(N17, LEN(N17) - SEARCH("/", N17))</f>
        <v>television</v>
      </c>
      <c r="S17" s="10">
        <f>(((J17/60)/60)/24)+DATE(1970,1,1)+(-8/24)</f>
        <v>42256.058541666665</v>
      </c>
      <c r="T17" s="11">
        <f>(((I17/60)/60)/24)+DATE(1970,1,1)+(-8/24)</f>
        <v>42274.509722222218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(E18/D18)*100</f>
        <v>100.24166666666667</v>
      </c>
      <c r="P18">
        <f>E18/L18</f>
        <v>171.84285714285716</v>
      </c>
      <c r="Q18" t="str">
        <f>LEFT(N18, SEARCH("/",N18,1)-1)</f>
        <v>film &amp; video</v>
      </c>
      <c r="R18" t="str">
        <f>RIGHT(N18, LEN(N18) - SEARCH("/", N18))</f>
        <v>television</v>
      </c>
      <c r="S18" s="10">
        <f>(((J18/60)/60)/24)+DATE(1970,1,1)+(-8/24)</f>
        <v>41760.463090277779</v>
      </c>
      <c r="T18" s="11">
        <f>(((I18/60)/60)/24)+DATE(1970,1,1)+(-8/24)</f>
        <v>41805.895833333328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(E19/D19)*100</f>
        <v>100.66666666666666</v>
      </c>
      <c r="P19">
        <f>E19/L19</f>
        <v>41.944444444444443</v>
      </c>
      <c r="Q19" t="str">
        <f>LEFT(N19, SEARCH("/",N19,1)-1)</f>
        <v>film &amp; video</v>
      </c>
      <c r="R19" t="str">
        <f>RIGHT(N19, LEN(N19) - SEARCH("/", N19))</f>
        <v>television</v>
      </c>
      <c r="S19" s="10">
        <f>(((J19/60)/60)/24)+DATE(1970,1,1)+(-8/24)</f>
        <v>41917.398402777777</v>
      </c>
      <c r="T19" s="11">
        <f>(((I19/60)/60)/24)+DATE(1970,1,1)+(-8/24)</f>
        <v>41947.440069444441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(E20/D20)*100</f>
        <v>106.32110000000002</v>
      </c>
      <c r="P20">
        <f>E20/L20</f>
        <v>93.264122807017543</v>
      </c>
      <c r="Q20" t="str">
        <f>LEFT(N20, SEARCH("/",N20,1)-1)</f>
        <v>film &amp; video</v>
      </c>
      <c r="R20" t="str">
        <f>RIGHT(N20, LEN(N20) - SEARCH("/", N20))</f>
        <v>television</v>
      </c>
      <c r="S20" s="10">
        <f>(((J20/60)/60)/24)+DATE(1970,1,1)+(-8/24)</f>
        <v>41869.208981481483</v>
      </c>
      <c r="T20" s="11">
        <f>(((I20/60)/60)/24)+DATE(1970,1,1)+(-8/24)</f>
        <v>41899.208981481483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(E21/D21)*100</f>
        <v>145.29411764705881</v>
      </c>
      <c r="P21">
        <f>E21/L21</f>
        <v>56.136363636363633</v>
      </c>
      <c r="Q21" t="str">
        <f>LEFT(N21, SEARCH("/",N21,1)-1)</f>
        <v>film &amp; video</v>
      </c>
      <c r="R21" t="str">
        <f>RIGHT(N21, LEN(N21) - SEARCH("/", N21))</f>
        <v>television</v>
      </c>
      <c r="S21" s="10">
        <f>(((J21/60)/60)/24)+DATE(1970,1,1)+(-8/24)</f>
        <v>42175.483032407406</v>
      </c>
      <c r="T21" s="11">
        <f>(((I21/60)/60)/24)+DATE(1970,1,1)+(-8/24)</f>
        <v>42205.483032407406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(E22/D22)*100</f>
        <v>100.2</v>
      </c>
      <c r="P22">
        <f>E22/L22</f>
        <v>80.16</v>
      </c>
      <c r="Q22" t="str">
        <f>LEFT(N22, SEARCH("/",N22,1)-1)</f>
        <v>film &amp; video</v>
      </c>
      <c r="R22" t="str">
        <f>RIGHT(N22, LEN(N22) - SEARCH("/", N22))</f>
        <v>television</v>
      </c>
      <c r="S22" s="10">
        <f>(((J22/60)/60)/24)+DATE(1970,1,1)+(-8/24)</f>
        <v>42200.424907407411</v>
      </c>
      <c r="T22" s="11">
        <f>(((I22/60)/60)/24)+DATE(1970,1,1)+(-8/24)</f>
        <v>42260.424907407411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(E23/D23)*100</f>
        <v>109.13513513513513</v>
      </c>
      <c r="P23">
        <f>E23/L23</f>
        <v>199.9009900990099</v>
      </c>
      <c r="Q23" t="str">
        <f>LEFT(N23, SEARCH("/",N23,1)-1)</f>
        <v>film &amp; video</v>
      </c>
      <c r="R23" t="str">
        <f>RIGHT(N23, LEN(N23) - SEARCH("/", N23))</f>
        <v>television</v>
      </c>
      <c r="S23" s="10">
        <f>(((J23/60)/60)/24)+DATE(1970,1,1)+(-8/24)</f>
        <v>41878.293854166666</v>
      </c>
      <c r="T23" s="11">
        <f>(((I23/60)/60)/24)+DATE(1970,1,1)+(-8/24)</f>
        <v>41908.293854166666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(E24/D24)*100</f>
        <v>117.14285714285715</v>
      </c>
      <c r="P24">
        <f>E24/L24</f>
        <v>51.25</v>
      </c>
      <c r="Q24" t="str">
        <f>LEFT(N24, SEARCH("/",N24,1)-1)</f>
        <v>film &amp; video</v>
      </c>
      <c r="R24" t="str">
        <f>RIGHT(N24, LEN(N24) - SEARCH("/", N24))</f>
        <v>television</v>
      </c>
      <c r="S24" s="10">
        <f>(((J24/60)/60)/24)+DATE(1970,1,1)+(-8/24)</f>
        <v>41989.578009259254</v>
      </c>
      <c r="T24" s="11">
        <f>(((I24/60)/60)/24)+DATE(1970,1,1)+(-8/24)</f>
        <v>42004.999305555553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(E25/D25)*100</f>
        <v>118.5</v>
      </c>
      <c r="P25">
        <f>E25/L25</f>
        <v>103.04347826086956</v>
      </c>
      <c r="Q25" t="str">
        <f>LEFT(N25, SEARCH("/",N25,1)-1)</f>
        <v>film &amp; video</v>
      </c>
      <c r="R25" t="str">
        <f>RIGHT(N25, LEN(N25) - SEARCH("/", N25))</f>
        <v>television</v>
      </c>
      <c r="S25" s="10">
        <f>(((J25/60)/60)/24)+DATE(1970,1,1)+(-8/24)</f>
        <v>42097.445613425924</v>
      </c>
      <c r="T25" s="11">
        <f>(((I25/60)/60)/24)+DATE(1970,1,1)+(-8/24)</f>
        <v>42124.305555555555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(E26/D26)*100</f>
        <v>108.80768571428572</v>
      </c>
      <c r="P26">
        <f>E26/L26</f>
        <v>66.346149825783982</v>
      </c>
      <c r="Q26" t="str">
        <f>LEFT(N26, SEARCH("/",N26,1)-1)</f>
        <v>film &amp; video</v>
      </c>
      <c r="R26" t="str">
        <f>RIGHT(N26, LEN(N26) - SEARCH("/", N26))</f>
        <v>television</v>
      </c>
      <c r="S26" s="10">
        <f>(((J26/60)/60)/24)+DATE(1970,1,1)+(-8/24)</f>
        <v>42229.486840277772</v>
      </c>
      <c r="T26" s="11">
        <f>(((I26/60)/60)/24)+DATE(1970,1,1)+(-8/24)</f>
        <v>42262.48541666667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(E27/D27)*100</f>
        <v>133.33333333333331</v>
      </c>
      <c r="P27">
        <f>E27/L27</f>
        <v>57.142857142857146</v>
      </c>
      <c r="Q27" t="str">
        <f>LEFT(N27, SEARCH("/",N27,1)-1)</f>
        <v>film &amp; video</v>
      </c>
      <c r="R27" t="str">
        <f>RIGHT(N27, LEN(N27) - SEARCH("/", N27))</f>
        <v>television</v>
      </c>
      <c r="S27" s="10">
        <f>(((J27/60)/60)/24)+DATE(1970,1,1)+(-8/24)</f>
        <v>42317.691678240742</v>
      </c>
      <c r="T27" s="11">
        <f>(((I27/60)/60)/24)+DATE(1970,1,1)+(-8/24)</f>
        <v>42377.691678240742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(E28/D28)*100</f>
        <v>155.20000000000002</v>
      </c>
      <c r="P28">
        <f>E28/L28</f>
        <v>102.10526315789474</v>
      </c>
      <c r="Q28" t="str">
        <f>LEFT(N28, SEARCH("/",N28,1)-1)</f>
        <v>film &amp; video</v>
      </c>
      <c r="R28" t="str">
        <f>RIGHT(N28, LEN(N28) - SEARCH("/", N28))</f>
        <v>television</v>
      </c>
      <c r="S28" s="10">
        <f>(((J28/60)/60)/24)+DATE(1970,1,1)+(-8/24)</f>
        <v>41828.182222222218</v>
      </c>
      <c r="T28" s="11">
        <f>(((I28/60)/60)/24)+DATE(1970,1,1)+(-8/24)</f>
        <v>41868.182222222218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(E29/D29)*100</f>
        <v>111.72500000000001</v>
      </c>
      <c r="P29">
        <f>E29/L29</f>
        <v>148.96666666666667</v>
      </c>
      <c r="Q29" t="str">
        <f>LEFT(N29, SEARCH("/",N29,1)-1)</f>
        <v>film &amp; video</v>
      </c>
      <c r="R29" t="str">
        <f>RIGHT(N29, LEN(N29) - SEARCH("/", N29))</f>
        <v>television</v>
      </c>
      <c r="S29" s="10">
        <f>(((J29/60)/60)/24)+DATE(1970,1,1)+(-8/24)</f>
        <v>41928.831400462957</v>
      </c>
      <c r="T29" s="11">
        <f>(((I29/60)/60)/24)+DATE(1970,1,1)+(-8/24)</f>
        <v>41958.873067129629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(E30/D30)*100</f>
        <v>100.35000000000001</v>
      </c>
      <c r="P30">
        <f>E30/L30</f>
        <v>169.6056338028169</v>
      </c>
      <c r="Q30" t="str">
        <f>LEFT(N30, SEARCH("/",N30,1)-1)</f>
        <v>film &amp; video</v>
      </c>
      <c r="R30" t="str">
        <f>RIGHT(N30, LEN(N30) - SEARCH("/", N30))</f>
        <v>television</v>
      </c>
      <c r="S30" s="10">
        <f>(((J30/60)/60)/24)+DATE(1970,1,1)+(-8/24)</f>
        <v>42324.630601851844</v>
      </c>
      <c r="T30" s="11">
        <f>(((I30/60)/60)/24)+DATE(1970,1,1)+(-8/24)</f>
        <v>42354.630601851844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(E31/D31)*100</f>
        <v>123.33333333333334</v>
      </c>
      <c r="P31">
        <f>E31/L31</f>
        <v>31.623931623931625</v>
      </c>
      <c r="Q31" t="str">
        <f>LEFT(N31, SEARCH("/",N31,1)-1)</f>
        <v>film &amp; video</v>
      </c>
      <c r="R31" t="str">
        <f>RIGHT(N31, LEN(N31) - SEARCH("/", N31))</f>
        <v>television</v>
      </c>
      <c r="S31" s="10">
        <f>(((J31/60)/60)/24)+DATE(1970,1,1)+(-8/24)</f>
        <v>41812.339907407404</v>
      </c>
      <c r="T31" s="11">
        <f>(((I31/60)/60)/24)+DATE(1970,1,1)+(-8/24)</f>
        <v>41842.339907407404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(E32/D32)*100</f>
        <v>101.29975</v>
      </c>
      <c r="P32">
        <f>E32/L32</f>
        <v>76.45264150943396</v>
      </c>
      <c r="Q32" t="str">
        <f>LEFT(N32, SEARCH("/",N32,1)-1)</f>
        <v>film &amp; video</v>
      </c>
      <c r="R32" t="str">
        <f>RIGHT(N32, LEN(N32) - SEARCH("/", N32))</f>
        <v>television</v>
      </c>
      <c r="S32" s="10">
        <f>(((J32/60)/60)/24)+DATE(1970,1,1)+(-8/24)</f>
        <v>41841.959664351853</v>
      </c>
      <c r="T32" s="11">
        <f>(((I32/60)/60)/24)+DATE(1970,1,1)+(-8/24)</f>
        <v>41871.959664351853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(E33/D33)*100</f>
        <v>100</v>
      </c>
      <c r="P33">
        <f>E33/L33</f>
        <v>13</v>
      </c>
      <c r="Q33" t="str">
        <f>LEFT(N33, SEARCH("/",N33,1)-1)</f>
        <v>film &amp; video</v>
      </c>
      <c r="R33" t="str">
        <f>RIGHT(N33, LEN(N33) - SEARCH("/", N33))</f>
        <v>television</v>
      </c>
      <c r="S33" s="10">
        <f>(((J33/60)/60)/24)+DATE(1970,1,1)+(-8/24)</f>
        <v>42376.458726851844</v>
      </c>
      <c r="T33" s="11">
        <f>(((I33/60)/60)/24)+DATE(1970,1,1)+(-8/24)</f>
        <v>42394.458726851844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(E34/D34)*100</f>
        <v>100.24604569420035</v>
      </c>
      <c r="P34">
        <f>E34/L34</f>
        <v>320.44943820224717</v>
      </c>
      <c r="Q34" t="str">
        <f>LEFT(N34, SEARCH("/",N34,1)-1)</f>
        <v>film &amp; video</v>
      </c>
      <c r="R34" t="str">
        <f>RIGHT(N34, LEN(N34) - SEARCH("/", N34))</f>
        <v>television</v>
      </c>
      <c r="S34" s="10">
        <f>(((J34/60)/60)/24)+DATE(1970,1,1)+(-8/24)</f>
        <v>42461.294178240736</v>
      </c>
      <c r="T34" s="11">
        <f>(((I34/60)/60)/24)+DATE(1970,1,1)+(-8/24)</f>
        <v>42502.832638888889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(E35/D35)*100</f>
        <v>102.0952380952381</v>
      </c>
      <c r="P35">
        <f>E35/L35</f>
        <v>83.75</v>
      </c>
      <c r="Q35" t="str">
        <f>LEFT(N35, SEARCH("/",N35,1)-1)</f>
        <v>film &amp; video</v>
      </c>
      <c r="R35" t="str">
        <f>RIGHT(N35, LEN(N35) - SEARCH("/", N35))</f>
        <v>television</v>
      </c>
      <c r="S35" s="10">
        <f>(((J35/60)/60)/24)+DATE(1970,1,1)+(-8/24)</f>
        <v>42286.327557870369</v>
      </c>
      <c r="T35" s="11">
        <f>(((I35/60)/60)/24)+DATE(1970,1,1)+(-8/24)</f>
        <v>42316.36922453704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(E36/D36)*100</f>
        <v>130.46153846153845</v>
      </c>
      <c r="P36">
        <f>E36/L36</f>
        <v>49.882352941176471</v>
      </c>
      <c r="Q36" t="str">
        <f>LEFT(N36, SEARCH("/",N36,1)-1)</f>
        <v>film &amp; video</v>
      </c>
      <c r="R36" t="str">
        <f>RIGHT(N36, LEN(N36) - SEARCH("/", N36))</f>
        <v>television</v>
      </c>
      <c r="S36" s="10">
        <f>(((J36/60)/60)/24)+DATE(1970,1,1)+(-8/24)</f>
        <v>41840.988437499997</v>
      </c>
      <c r="T36" s="11">
        <f>(((I36/60)/60)/24)+DATE(1970,1,1)+(-8/24)</f>
        <v>41855.988437499997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(E37/D37)*100</f>
        <v>166.5</v>
      </c>
      <c r="P37">
        <f>E37/L37</f>
        <v>59.464285714285715</v>
      </c>
      <c r="Q37" t="str">
        <f>LEFT(N37, SEARCH("/",N37,1)-1)</f>
        <v>film &amp; video</v>
      </c>
      <c r="R37" t="str">
        <f>RIGHT(N37, LEN(N37) - SEARCH("/", N37))</f>
        <v>television</v>
      </c>
      <c r="S37" s="10">
        <f>(((J37/60)/60)/24)+DATE(1970,1,1)+(-8/24)</f>
        <v>42097.958495370367</v>
      </c>
      <c r="T37" s="11">
        <f>(((I37/60)/60)/24)+DATE(1970,1,1)+(-8/24)</f>
        <v>42121.666666666664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(E38/D38)*100</f>
        <v>142.15</v>
      </c>
      <c r="P38">
        <f>E38/L38</f>
        <v>193.84090909090909</v>
      </c>
      <c r="Q38" t="str">
        <f>LEFT(N38, SEARCH("/",N38,1)-1)</f>
        <v>film &amp; video</v>
      </c>
      <c r="R38" t="str">
        <f>RIGHT(N38, LEN(N38) - SEARCH("/", N38))</f>
        <v>television</v>
      </c>
      <c r="S38" s="10">
        <f>(((J38/60)/60)/24)+DATE(1970,1,1)+(-8/24)</f>
        <v>42067.973668981482</v>
      </c>
      <c r="T38" s="11">
        <f>(((I38/60)/60)/24)+DATE(1970,1,1)+(-8/24)</f>
        <v>42097.93200231481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(E39/D39)*100</f>
        <v>183.44090909090909</v>
      </c>
      <c r="P39">
        <f>E39/L39</f>
        <v>159.51383399209487</v>
      </c>
      <c r="Q39" t="str">
        <f>LEFT(N39, SEARCH("/",N39,1)-1)</f>
        <v>film &amp; video</v>
      </c>
      <c r="R39" t="str">
        <f>RIGHT(N39, LEN(N39) - SEARCH("/", N39))</f>
        <v>television</v>
      </c>
      <c r="S39" s="10">
        <f>(((J39/60)/60)/24)+DATE(1970,1,1)+(-8/24)</f>
        <v>42032.359710648147</v>
      </c>
      <c r="T39" s="11">
        <f>(((I39/60)/60)/24)+DATE(1970,1,1)+(-8/24)</f>
        <v>42062.359710648147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(E40/D40)*100</f>
        <v>110.04</v>
      </c>
      <c r="P40">
        <f>E40/L40</f>
        <v>41.68181818181818</v>
      </c>
      <c r="Q40" t="str">
        <f>LEFT(N40, SEARCH("/",N40,1)-1)</f>
        <v>film &amp; video</v>
      </c>
      <c r="R40" t="str">
        <f>RIGHT(N40, LEN(N40) - SEARCH("/", N40))</f>
        <v>television</v>
      </c>
      <c r="S40" s="10">
        <f>(((J40/60)/60)/24)+DATE(1970,1,1)+(-8/24)</f>
        <v>41374.723888888882</v>
      </c>
      <c r="T40" s="11">
        <f>(((I40/60)/60)/24)+DATE(1970,1,1)+(-8/24)</f>
        <v>41404.723888888882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(E41/D41)*100</f>
        <v>130.98000000000002</v>
      </c>
      <c r="P41">
        <f>E41/L41</f>
        <v>150.89861751152074</v>
      </c>
      <c r="Q41" t="str">
        <f>LEFT(N41, SEARCH("/",N41,1)-1)</f>
        <v>film &amp; video</v>
      </c>
      <c r="R41" t="str">
        <f>RIGHT(N41, LEN(N41) - SEARCH("/", N41))</f>
        <v>television</v>
      </c>
      <c r="S41" s="10">
        <f>(((J41/60)/60)/24)+DATE(1970,1,1)+(-8/24)</f>
        <v>41753.713749999995</v>
      </c>
      <c r="T41" s="11">
        <f>(((I41/60)/60)/24)+DATE(1970,1,1)+(-8/24)</f>
        <v>41784.624305555553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(E42/D42)*100</f>
        <v>101.35000000000001</v>
      </c>
      <c r="P42">
        <f>E42/L42</f>
        <v>126.6875</v>
      </c>
      <c r="Q42" t="str">
        <f>LEFT(N42, SEARCH("/",N42,1)-1)</f>
        <v>film &amp; video</v>
      </c>
      <c r="R42" t="str">
        <f>RIGHT(N42, LEN(N42) - SEARCH("/", N42))</f>
        <v>television</v>
      </c>
      <c r="S42" s="10">
        <f>(((J42/60)/60)/24)+DATE(1970,1,1)+(-8/24)</f>
        <v>41788.880648148144</v>
      </c>
      <c r="T42" s="11">
        <f>(((I42/60)/60)/24)+DATE(1970,1,1)+(-8/24)</f>
        <v>41808.833333333328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(E43/D43)*100</f>
        <v>100</v>
      </c>
      <c r="P43">
        <f>E43/L43</f>
        <v>105.26315789473684</v>
      </c>
      <c r="Q43" t="str">
        <f>LEFT(N43, SEARCH("/",N43,1)-1)</f>
        <v>film &amp; video</v>
      </c>
      <c r="R43" t="str">
        <f>RIGHT(N43, LEN(N43) - SEARCH("/", N43))</f>
        <v>television</v>
      </c>
      <c r="S43" s="10">
        <f>(((J43/60)/60)/24)+DATE(1970,1,1)+(-8/24)</f>
        <v>41887.235578703701</v>
      </c>
      <c r="T43" s="11">
        <f>(((I43/60)/60)/24)+DATE(1970,1,1)+(-8/24)</f>
        <v>41917.235578703701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(E44/D44)*100</f>
        <v>141.85714285714286</v>
      </c>
      <c r="P44">
        <f>E44/L44</f>
        <v>117.51479289940828</v>
      </c>
      <c r="Q44" t="str">
        <f>LEFT(N44, SEARCH("/",N44,1)-1)</f>
        <v>film &amp; video</v>
      </c>
      <c r="R44" t="str">
        <f>RIGHT(N44, LEN(N44) - SEARCH("/", N44))</f>
        <v>television</v>
      </c>
      <c r="S44" s="10">
        <f>(((J44/60)/60)/24)+DATE(1970,1,1)+(-8/24)</f>
        <v>41971.305856481478</v>
      </c>
      <c r="T44" s="11">
        <f>(((I44/60)/60)/24)+DATE(1970,1,1)+(-8/24)</f>
        <v>42001.305856481478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(E45/D45)*100</f>
        <v>308.65999999999997</v>
      </c>
      <c r="P45">
        <f>E45/L45</f>
        <v>117.36121673003802</v>
      </c>
      <c r="Q45" t="str">
        <f>LEFT(N45, SEARCH("/",N45,1)-1)</f>
        <v>film &amp; video</v>
      </c>
      <c r="R45" t="str">
        <f>RIGHT(N45, LEN(N45) - SEARCH("/", N45))</f>
        <v>television</v>
      </c>
      <c r="S45" s="10">
        <f>(((J45/60)/60)/24)+DATE(1970,1,1)+(-8/24)</f>
        <v>41802.457013888888</v>
      </c>
      <c r="T45" s="11">
        <f>(((I45/60)/60)/24)+DATE(1970,1,1)+(-8/24)</f>
        <v>41832.666666666664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(E46/D46)*100</f>
        <v>100</v>
      </c>
      <c r="P46">
        <f>E46/L46</f>
        <v>133.33333333333334</v>
      </c>
      <c r="Q46" t="str">
        <f>LEFT(N46, SEARCH("/",N46,1)-1)</f>
        <v>film &amp; video</v>
      </c>
      <c r="R46" t="str">
        <f>RIGHT(N46, LEN(N46) - SEARCH("/", N46))</f>
        <v>television</v>
      </c>
      <c r="S46" s="10">
        <f>(((J46/60)/60)/24)+DATE(1970,1,1)+(-8/24)</f>
        <v>41873.765474537038</v>
      </c>
      <c r="T46" s="11">
        <f>(((I46/60)/60)/24)+DATE(1970,1,1)+(-8/24)</f>
        <v>41918.765474537038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(E47/D47)*100</f>
        <v>120</v>
      </c>
      <c r="P47">
        <f>E47/L47</f>
        <v>98.360655737704917</v>
      </c>
      <c r="Q47" t="str">
        <f>LEFT(N47, SEARCH("/",N47,1)-1)</f>
        <v>film &amp; video</v>
      </c>
      <c r="R47" t="str">
        <f>RIGHT(N47, LEN(N47) - SEARCH("/", N47))</f>
        <v>television</v>
      </c>
      <c r="S47" s="10">
        <f>(((J47/60)/60)/24)+DATE(1970,1,1)+(-8/24)</f>
        <v>42457.290590277778</v>
      </c>
      <c r="T47" s="11">
        <f>(((I47/60)/60)/24)+DATE(1970,1,1)+(-8/24)</f>
        <v>42487.290590277778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(E48/D48)*100</f>
        <v>104.16666666666667</v>
      </c>
      <c r="P48">
        <f>E48/L48</f>
        <v>194.44444444444446</v>
      </c>
      <c r="Q48" t="str">
        <f>LEFT(N48, SEARCH("/",N48,1)-1)</f>
        <v>film &amp; video</v>
      </c>
      <c r="R48" t="str">
        <f>RIGHT(N48, LEN(N48) - SEARCH("/", N48))</f>
        <v>television</v>
      </c>
      <c r="S48" s="10">
        <f>(((J48/60)/60)/24)+DATE(1970,1,1)+(-8/24)</f>
        <v>42323.631643518522</v>
      </c>
      <c r="T48" s="11">
        <f>(((I48/60)/60)/24)+DATE(1970,1,1)+(-8/24)</f>
        <v>42353.631643518522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(E49/D49)*100</f>
        <v>107.61100000000002</v>
      </c>
      <c r="P49">
        <f>E49/L49</f>
        <v>76.865000000000009</v>
      </c>
      <c r="Q49" t="str">
        <f>LEFT(N49, SEARCH("/",N49,1)-1)</f>
        <v>film &amp; video</v>
      </c>
      <c r="R49" t="str">
        <f>RIGHT(N49, LEN(N49) - SEARCH("/", N49))</f>
        <v>television</v>
      </c>
      <c r="S49" s="10">
        <f>(((J49/60)/60)/24)+DATE(1970,1,1)+(-8/24)</f>
        <v>41932.486192129625</v>
      </c>
      <c r="T49" s="11">
        <f>(((I49/60)/60)/24)+DATE(1970,1,1)+(-8/24)</f>
        <v>41992.527858796289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(E50/D50)*100</f>
        <v>107.94999999999999</v>
      </c>
      <c r="P50">
        <f>E50/L50</f>
        <v>56.815789473684212</v>
      </c>
      <c r="Q50" t="str">
        <f>LEFT(N50, SEARCH("/",N50,1)-1)</f>
        <v>film &amp; video</v>
      </c>
      <c r="R50" t="str">
        <f>RIGHT(N50, LEN(N50) - SEARCH("/", N50))</f>
        <v>television</v>
      </c>
      <c r="S50" s="10">
        <f>(((J50/60)/60)/24)+DATE(1970,1,1)+(-8/24)</f>
        <v>42033.183564814812</v>
      </c>
      <c r="T50" s="11">
        <f>(((I50/60)/60)/24)+DATE(1970,1,1)+(-8/24)</f>
        <v>42064.166666666664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(E51/D51)*100</f>
        <v>100</v>
      </c>
      <c r="P51">
        <f>E51/L51</f>
        <v>137.93103448275863</v>
      </c>
      <c r="Q51" t="str">
        <f>LEFT(N51, SEARCH("/",N51,1)-1)</f>
        <v>film &amp; video</v>
      </c>
      <c r="R51" t="str">
        <f>RIGHT(N51, LEN(N51) - SEARCH("/", N51))</f>
        <v>television</v>
      </c>
      <c r="S51" s="10">
        <f>(((J51/60)/60)/24)+DATE(1970,1,1)+(-8/24)</f>
        <v>42270.843113425923</v>
      </c>
      <c r="T51" s="11">
        <f>(((I51/60)/60)/24)+DATE(1970,1,1)+(-8/24)</f>
        <v>42300.843113425923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(E52/D52)*100</f>
        <v>100</v>
      </c>
      <c r="P52">
        <f>E52/L52</f>
        <v>27.272727272727273</v>
      </c>
      <c r="Q52" t="str">
        <f>LEFT(N52, SEARCH("/",N52,1)-1)</f>
        <v>film &amp; video</v>
      </c>
      <c r="R52" t="str">
        <f>RIGHT(N52, LEN(N52) - SEARCH("/", N52))</f>
        <v>television</v>
      </c>
      <c r="S52" s="10">
        <f>(((J52/60)/60)/24)+DATE(1970,1,1)+(-8/24)</f>
        <v>41995.419652777775</v>
      </c>
      <c r="T52" s="11">
        <f>(((I52/60)/60)/24)+DATE(1970,1,1)+(-8/24)</f>
        <v>42034.374999999993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(E53/D53)*100</f>
        <v>128.0181818181818</v>
      </c>
      <c r="P53">
        <f>E53/L53</f>
        <v>118.33613445378151</v>
      </c>
      <c r="Q53" t="str">
        <f>LEFT(N53, SEARCH("/",N53,1)-1)</f>
        <v>film &amp; video</v>
      </c>
      <c r="R53" t="str">
        <f>RIGHT(N53, LEN(N53) - SEARCH("/", N53))</f>
        <v>television</v>
      </c>
      <c r="S53" s="10">
        <f>(((J53/60)/60)/24)+DATE(1970,1,1)+(-8/24)</f>
        <v>42196.595335648148</v>
      </c>
      <c r="T53" s="11">
        <f>(((I53/60)/60)/24)+DATE(1970,1,1)+(-8/24)</f>
        <v>42226.595335648148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(E54/D54)*100</f>
        <v>116.21</v>
      </c>
      <c r="P54">
        <f>E54/L54</f>
        <v>223.48076923076923</v>
      </c>
      <c r="Q54" t="str">
        <f>LEFT(N54, SEARCH("/",N54,1)-1)</f>
        <v>film &amp; video</v>
      </c>
      <c r="R54" t="str">
        <f>RIGHT(N54, LEN(N54) - SEARCH("/", N54))</f>
        <v>television</v>
      </c>
      <c r="S54" s="10">
        <f>(((J54/60)/60)/24)+DATE(1970,1,1)+(-8/24)</f>
        <v>41807.368587962963</v>
      </c>
      <c r="T54" s="11">
        <f>(((I54/60)/60)/24)+DATE(1970,1,1)+(-8/24)</f>
        <v>41837.368587962963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(E55/D55)*100</f>
        <v>109.63333333333334</v>
      </c>
      <c r="P55">
        <f>E55/L55</f>
        <v>28.111111111111111</v>
      </c>
      <c r="Q55" t="str">
        <f>LEFT(N55, SEARCH("/",N55,1)-1)</f>
        <v>film &amp; video</v>
      </c>
      <c r="R55" t="str">
        <f>RIGHT(N55, LEN(N55) - SEARCH("/", N55))</f>
        <v>television</v>
      </c>
      <c r="S55" s="10">
        <f>(((J55/60)/60)/24)+DATE(1970,1,1)+(-8/24)</f>
        <v>41719.215798611105</v>
      </c>
      <c r="T55" s="11">
        <f>(((I55/60)/60)/24)+DATE(1970,1,1)+(-8/24)</f>
        <v>41733.583333333328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(E56/D56)*100</f>
        <v>101</v>
      </c>
      <c r="P56">
        <f>E56/L56</f>
        <v>194.23076923076923</v>
      </c>
      <c r="Q56" t="str">
        <f>LEFT(N56, SEARCH("/",N56,1)-1)</f>
        <v>film &amp; video</v>
      </c>
      <c r="R56" t="str">
        <f>RIGHT(N56, LEN(N56) - SEARCH("/", N56))</f>
        <v>television</v>
      </c>
      <c r="S56" s="10">
        <f>(((J56/60)/60)/24)+DATE(1970,1,1)+(-8/24)</f>
        <v>42333.379872685182</v>
      </c>
      <c r="T56" s="11">
        <f>(((I56/60)/60)/24)+DATE(1970,1,1)+(-8/24)</f>
        <v>42363.379872685182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(E57/D57)*100</f>
        <v>128.95348837209301</v>
      </c>
      <c r="P57">
        <f>E57/L57</f>
        <v>128.95348837209303</v>
      </c>
      <c r="Q57" t="str">
        <f>LEFT(N57, SEARCH("/",N57,1)-1)</f>
        <v>film &amp; video</v>
      </c>
      <c r="R57" t="str">
        <f>RIGHT(N57, LEN(N57) - SEARCH("/", N57))</f>
        <v>television</v>
      </c>
      <c r="S57" s="10">
        <f>(((J57/60)/60)/24)+DATE(1970,1,1)+(-8/24)</f>
        <v>42496.635601851849</v>
      </c>
      <c r="T57" s="11">
        <f>(((I57/60)/60)/24)+DATE(1970,1,1)+(-8/24)</f>
        <v>42517.635601851849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(E58/D58)*100</f>
        <v>107.26249999999999</v>
      </c>
      <c r="P58">
        <f>E58/L58</f>
        <v>49.316091954022987</v>
      </c>
      <c r="Q58" t="str">
        <f>LEFT(N58, SEARCH("/",N58,1)-1)</f>
        <v>film &amp; video</v>
      </c>
      <c r="R58" t="str">
        <f>RIGHT(N58, LEN(N58) - SEARCH("/", N58))</f>
        <v>television</v>
      </c>
      <c r="S58" s="10">
        <f>(((J58/60)/60)/24)+DATE(1970,1,1)+(-8/24)</f>
        <v>42149.215555555551</v>
      </c>
      <c r="T58" s="11">
        <f>(((I58/60)/60)/24)+DATE(1970,1,1)+(-8/24)</f>
        <v>42163.333333333336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(E59/D59)*100</f>
        <v>101.89999999999999</v>
      </c>
      <c r="P59">
        <f>E59/L59</f>
        <v>221.52173913043478</v>
      </c>
      <c r="Q59" t="str">
        <f>LEFT(N59, SEARCH("/",N59,1)-1)</f>
        <v>film &amp; video</v>
      </c>
      <c r="R59" t="str">
        <f>RIGHT(N59, LEN(N59) - SEARCH("/", N59))</f>
        <v>television</v>
      </c>
      <c r="S59" s="10">
        <f>(((J59/60)/60)/24)+DATE(1970,1,1)+(-8/24)</f>
        <v>42089.499560185184</v>
      </c>
      <c r="T59" s="11">
        <f>(((I59/60)/60)/24)+DATE(1970,1,1)+(-8/24)</f>
        <v>42119.499560185184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(E60/D60)*100</f>
        <v>102.91</v>
      </c>
      <c r="P60">
        <f>E60/L60</f>
        <v>137.21333333333334</v>
      </c>
      <c r="Q60" t="str">
        <f>LEFT(N60, SEARCH("/",N60,1)-1)</f>
        <v>film &amp; video</v>
      </c>
      <c r="R60" t="str">
        <f>RIGHT(N60, LEN(N60) - SEARCH("/", N60))</f>
        <v>television</v>
      </c>
      <c r="S60" s="10">
        <f>(((J60/60)/60)/24)+DATE(1970,1,1)+(-8/24)</f>
        <v>41932.411712962959</v>
      </c>
      <c r="T60" s="11">
        <f>(((I60/60)/60)/24)+DATE(1970,1,1)+(-8/24)</f>
        <v>41962.453379629624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(E61/D61)*100</f>
        <v>100.12570000000001</v>
      </c>
      <c r="P61">
        <f>E61/L61</f>
        <v>606.82242424242418</v>
      </c>
      <c r="Q61" t="str">
        <f>LEFT(N61, SEARCH("/",N61,1)-1)</f>
        <v>film &amp; video</v>
      </c>
      <c r="R61" t="str">
        <f>RIGHT(N61, LEN(N61) - SEARCH("/", N61))</f>
        <v>television</v>
      </c>
      <c r="S61" s="10">
        <f>(((J61/60)/60)/24)+DATE(1970,1,1)+(-8/24)</f>
        <v>42229.902500000004</v>
      </c>
      <c r="T61" s="11">
        <f>(((I61/60)/60)/24)+DATE(1970,1,1)+(-8/24)</f>
        <v>42261.541666666664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(E62/D62)*100</f>
        <v>103.29622222222221</v>
      </c>
      <c r="P62">
        <f>E62/L62</f>
        <v>43.040092592592593</v>
      </c>
      <c r="Q62" t="str">
        <f>LEFT(N62, SEARCH("/",N62,1)-1)</f>
        <v>film &amp; video</v>
      </c>
      <c r="R62" t="str">
        <f>RIGHT(N62, LEN(N62) - SEARCH("/", N62))</f>
        <v>shorts</v>
      </c>
      <c r="S62" s="10">
        <f>(((J62/60)/60)/24)+DATE(1970,1,1)+(-8/24)</f>
        <v>41701.568483796291</v>
      </c>
      <c r="T62" s="11">
        <f>(((I62/60)/60)/24)+DATE(1970,1,1)+(-8/24)</f>
        <v>41720.666666666664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(E63/D63)*100</f>
        <v>148.30000000000001</v>
      </c>
      <c r="P63">
        <f>E63/L63</f>
        <v>322.39130434782606</v>
      </c>
      <c r="Q63" t="str">
        <f>LEFT(N63, SEARCH("/",N63,1)-1)</f>
        <v>film &amp; video</v>
      </c>
      <c r="R63" t="str">
        <f>RIGHT(N63, LEN(N63) - SEARCH("/", N63))</f>
        <v>shorts</v>
      </c>
      <c r="S63" s="10">
        <f>(((J63/60)/60)/24)+DATE(1970,1,1)+(-8/24)</f>
        <v>41409.480983796297</v>
      </c>
      <c r="T63" s="11">
        <f>(((I63/60)/60)/24)+DATE(1970,1,1)+(-8/24)</f>
        <v>41431.480983796297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(E64/D64)*100</f>
        <v>154.73333333333332</v>
      </c>
      <c r="P64">
        <f>E64/L64</f>
        <v>96.708333333333329</v>
      </c>
      <c r="Q64" t="str">
        <f>LEFT(N64, SEARCH("/",N64,1)-1)</f>
        <v>film &amp; video</v>
      </c>
      <c r="R64" t="str">
        <f>RIGHT(N64, LEN(N64) - SEARCH("/", N64))</f>
        <v>shorts</v>
      </c>
      <c r="S64" s="10">
        <f>(((J64/60)/60)/24)+DATE(1970,1,1)+(-8/24)</f>
        <v>41311.466180555552</v>
      </c>
      <c r="T64" s="11">
        <f>(((I64/60)/60)/24)+DATE(1970,1,1)+(-8/24)</f>
        <v>41336.466180555552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(E65/D65)*100</f>
        <v>113.51849999999999</v>
      </c>
      <c r="P65">
        <f>E65/L65</f>
        <v>35.474531249999998</v>
      </c>
      <c r="Q65" t="str">
        <f>LEFT(N65, SEARCH("/",N65,1)-1)</f>
        <v>film &amp; video</v>
      </c>
      <c r="R65" t="str">
        <f>RIGHT(N65, LEN(N65) - SEARCH("/", N65))</f>
        <v>shorts</v>
      </c>
      <c r="S65" s="10">
        <f>(((J65/60)/60)/24)+DATE(1970,1,1)+(-8/24)</f>
        <v>41612.578854166662</v>
      </c>
      <c r="T65" s="11">
        <f>(((I65/60)/60)/24)+DATE(1970,1,1)+(-8/24)</f>
        <v>41635.874305555553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(E66/D66)*100</f>
        <v>173.33333333333334</v>
      </c>
      <c r="P66">
        <f>E66/L66</f>
        <v>86.666666666666671</v>
      </c>
      <c r="Q66" t="str">
        <f>LEFT(N66, SEARCH("/",N66,1)-1)</f>
        <v>film &amp; video</v>
      </c>
      <c r="R66" t="str">
        <f>RIGHT(N66, LEN(N66) - SEARCH("/", N66))</f>
        <v>shorts</v>
      </c>
      <c r="S66" s="10">
        <f>(((J66/60)/60)/24)+DATE(1970,1,1)+(-8/24)</f>
        <v>41432.684965277775</v>
      </c>
      <c r="T66" s="11">
        <f>(((I66/60)/60)/24)+DATE(1970,1,1)+(-8/24)</f>
        <v>41462.684965277775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(E67/D67)*100</f>
        <v>107.52857142857141</v>
      </c>
      <c r="P67">
        <f>E67/L67</f>
        <v>132.05263157894737</v>
      </c>
      <c r="Q67" t="str">
        <f>LEFT(N67, SEARCH("/",N67,1)-1)</f>
        <v>film &amp; video</v>
      </c>
      <c r="R67" t="str">
        <f>RIGHT(N67, LEN(N67) - SEARCH("/", N67))</f>
        <v>shorts</v>
      </c>
      <c r="S67" s="10">
        <f>(((J67/60)/60)/24)+DATE(1970,1,1)+(-8/24)</f>
        <v>41835.487893518519</v>
      </c>
      <c r="T67" s="11">
        <f>(((I67/60)/60)/24)+DATE(1970,1,1)+(-8/24)</f>
        <v>41861.915972222218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(E68/D68)*100</f>
        <v>118.6</v>
      </c>
      <c r="P68">
        <f>E68/L68</f>
        <v>91.230769230769226</v>
      </c>
      <c r="Q68" t="str">
        <f>LEFT(N68, SEARCH("/",N68,1)-1)</f>
        <v>film &amp; video</v>
      </c>
      <c r="R68" t="str">
        <f>RIGHT(N68, LEN(N68) - SEARCH("/", N68))</f>
        <v>shorts</v>
      </c>
      <c r="S68" s="10">
        <f>(((J68/60)/60)/24)+DATE(1970,1,1)+(-8/24)</f>
        <v>42539.516435185178</v>
      </c>
      <c r="T68" s="11">
        <f>(((I68/60)/60)/24)+DATE(1970,1,1)+(-8/24)</f>
        <v>42569.516435185178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(E69/D69)*100</f>
        <v>116.25000000000001</v>
      </c>
      <c r="P69">
        <f>E69/L69</f>
        <v>116.25</v>
      </c>
      <c r="Q69" t="str">
        <f>LEFT(N69, SEARCH("/",N69,1)-1)</f>
        <v>film &amp; video</v>
      </c>
      <c r="R69" t="str">
        <f>RIGHT(N69, LEN(N69) - SEARCH("/", N69))</f>
        <v>shorts</v>
      </c>
      <c r="S69" s="10">
        <f>(((J69/60)/60)/24)+DATE(1970,1,1)+(-8/24)</f>
        <v>41075.250046296293</v>
      </c>
      <c r="T69" s="11">
        <f>(((I69/60)/60)/24)+DATE(1970,1,1)+(-8/24)</f>
        <v>41105.250046296293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(E70/D70)*100</f>
        <v>127.16666666666667</v>
      </c>
      <c r="P70">
        <f>E70/L70</f>
        <v>21.194444444444443</v>
      </c>
      <c r="Q70" t="str">
        <f>LEFT(N70, SEARCH("/",N70,1)-1)</f>
        <v>film &amp; video</v>
      </c>
      <c r="R70" t="str">
        <f>RIGHT(N70, LEN(N70) - SEARCH("/", N70))</f>
        <v>shorts</v>
      </c>
      <c r="S70" s="10">
        <f>(((J70/60)/60)/24)+DATE(1970,1,1)+(-8/24)</f>
        <v>41663.23600694444</v>
      </c>
      <c r="T70" s="11">
        <f>(((I70/60)/60)/24)+DATE(1970,1,1)+(-8/24)</f>
        <v>41693.23600694444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(E71/D71)*100</f>
        <v>110.9423</v>
      </c>
      <c r="P71">
        <f>E71/L71</f>
        <v>62.327134831460668</v>
      </c>
      <c r="Q71" t="str">
        <f>LEFT(N71, SEARCH("/",N71,1)-1)</f>
        <v>film &amp; video</v>
      </c>
      <c r="R71" t="str">
        <f>RIGHT(N71, LEN(N71) - SEARCH("/", N71))</f>
        <v>shorts</v>
      </c>
      <c r="S71" s="10">
        <f>(((J71/60)/60)/24)+DATE(1970,1,1)+(-8/24)</f>
        <v>40785.854456018518</v>
      </c>
      <c r="T71" s="11">
        <f>(((I71/60)/60)/24)+DATE(1970,1,1)+(-8/24)</f>
        <v>40817.957638888889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(E72/D72)*100</f>
        <v>127.2</v>
      </c>
      <c r="P72">
        <f>E72/L72</f>
        <v>37.411764705882355</v>
      </c>
      <c r="Q72" t="str">
        <f>LEFT(N72, SEARCH("/",N72,1)-1)</f>
        <v>film &amp; video</v>
      </c>
      <c r="R72" t="str">
        <f>RIGHT(N72, LEN(N72) - SEARCH("/", N72))</f>
        <v>shorts</v>
      </c>
      <c r="S72" s="10">
        <f>(((J72/60)/60)/24)+DATE(1970,1,1)+(-8/24)</f>
        <v>40730.563020833331</v>
      </c>
      <c r="T72" s="11">
        <f>(((I72/60)/60)/24)+DATE(1970,1,1)+(-8/24)</f>
        <v>40790.563020833331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(E73/D73)*100</f>
        <v>123.94444444444443</v>
      </c>
      <c r="P73">
        <f>E73/L73</f>
        <v>69.71875</v>
      </c>
      <c r="Q73" t="str">
        <f>LEFT(N73, SEARCH("/",N73,1)-1)</f>
        <v>film &amp; video</v>
      </c>
      <c r="R73" t="str">
        <f>RIGHT(N73, LEN(N73) - SEARCH("/", N73))</f>
        <v>shorts</v>
      </c>
      <c r="S73" s="10">
        <f>(((J73/60)/60)/24)+DATE(1970,1,1)+(-8/24)</f>
        <v>40996.938159722216</v>
      </c>
      <c r="T73" s="11">
        <f>(((I73/60)/60)/24)+DATE(1970,1,1)+(-8/24)</f>
        <v>41056.938159722216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(E74/D74)*100</f>
        <v>108.40909090909091</v>
      </c>
      <c r="P74">
        <f>E74/L74</f>
        <v>58.170731707317074</v>
      </c>
      <c r="Q74" t="str">
        <f>LEFT(N74, SEARCH("/",N74,1)-1)</f>
        <v>film &amp; video</v>
      </c>
      <c r="R74" t="str">
        <f>RIGHT(N74, LEN(N74) - SEARCH("/", N74))</f>
        <v>shorts</v>
      </c>
      <c r="S74" s="10">
        <f>(((J74/60)/60)/24)+DATE(1970,1,1)+(-8/24)</f>
        <v>41207.676863425921</v>
      </c>
      <c r="T74" s="11">
        <f>(((I74/60)/60)/24)+DATE(1970,1,1)+(-8/24)</f>
        <v>41227.666666666664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(E75/D75)*100</f>
        <v>100</v>
      </c>
      <c r="P75">
        <f>E75/L75</f>
        <v>50</v>
      </c>
      <c r="Q75" t="str">
        <f>LEFT(N75, SEARCH("/",N75,1)-1)</f>
        <v>film &amp; video</v>
      </c>
      <c r="R75" t="str">
        <f>RIGHT(N75, LEN(N75) - SEARCH("/", N75))</f>
        <v>shorts</v>
      </c>
      <c r="S75" s="10">
        <f>(((J75/60)/60)/24)+DATE(1970,1,1)+(-8/24)</f>
        <v>40587.423425925925</v>
      </c>
      <c r="T75" s="11">
        <f>(((I75/60)/60)/24)+DATE(1970,1,1)+(-8/24)</f>
        <v>40665.832638888889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(E76/D76)*100</f>
        <v>112.93199999999999</v>
      </c>
      <c r="P76">
        <f>E76/L76</f>
        <v>19.471034482758618</v>
      </c>
      <c r="Q76" t="str">
        <f>LEFT(N76, SEARCH("/",N76,1)-1)</f>
        <v>film &amp; video</v>
      </c>
      <c r="R76" t="str">
        <f>RIGHT(N76, LEN(N76) - SEARCH("/", N76))</f>
        <v>shorts</v>
      </c>
      <c r="S76" s="10">
        <f>(((J76/60)/60)/24)+DATE(1970,1,1)+(-8/24)</f>
        <v>42360.153877314813</v>
      </c>
      <c r="T76" s="11">
        <f>(((I76/60)/60)/24)+DATE(1970,1,1)+(-8/24)</f>
        <v>42390.153877314813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(E77/D77)*100</f>
        <v>115.42857142857143</v>
      </c>
      <c r="P77">
        <f>E77/L77</f>
        <v>85.957446808510639</v>
      </c>
      <c r="Q77" t="str">
        <f>LEFT(N77, SEARCH("/",N77,1)-1)</f>
        <v>film &amp; video</v>
      </c>
      <c r="R77" t="str">
        <f>RIGHT(N77, LEN(N77) - SEARCH("/", N77))</f>
        <v>shorts</v>
      </c>
      <c r="S77" s="10">
        <f>(((J77/60)/60)/24)+DATE(1970,1,1)+(-8/24)</f>
        <v>41356.875833333332</v>
      </c>
      <c r="T77" s="11">
        <f>(((I77/60)/60)/24)+DATE(1970,1,1)+(-8/24)</f>
        <v>41386.875833333332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(E78/D78)*100</f>
        <v>153.33333333333334</v>
      </c>
      <c r="P78">
        <f>E78/L78</f>
        <v>30.666666666666668</v>
      </c>
      <c r="Q78" t="str">
        <f>LEFT(N78, SEARCH("/",N78,1)-1)</f>
        <v>film &amp; video</v>
      </c>
      <c r="R78" t="str">
        <f>RIGHT(N78, LEN(N78) - SEARCH("/", N78))</f>
        <v>shorts</v>
      </c>
      <c r="S78" s="10">
        <f>(((J78/60)/60)/24)+DATE(1970,1,1)+(-8/24)</f>
        <v>40844.358310185184</v>
      </c>
      <c r="T78" s="11">
        <f>(((I78/60)/60)/24)+DATE(1970,1,1)+(-8/24)</f>
        <v>40904.399976851848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(E79/D79)*100</f>
        <v>392.5</v>
      </c>
      <c r="P79">
        <f>E79/L79</f>
        <v>60.384615384615387</v>
      </c>
      <c r="Q79" t="str">
        <f>LEFT(N79, SEARCH("/",N79,1)-1)</f>
        <v>film &amp; video</v>
      </c>
      <c r="R79" t="str">
        <f>RIGHT(N79, LEN(N79) - SEARCH("/", N79))</f>
        <v>shorts</v>
      </c>
      <c r="S79" s="10">
        <f>(((J79/60)/60)/24)+DATE(1970,1,1)+(-8/24)</f>
        <v>40996.811539351853</v>
      </c>
      <c r="T79" s="11">
        <f>(((I79/60)/60)/24)+DATE(1970,1,1)+(-8/24)</f>
        <v>41049.790972222218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(E80/D80)*100</f>
        <v>2702</v>
      </c>
      <c r="P80">
        <f>E80/L80</f>
        <v>38.6</v>
      </c>
      <c r="Q80" t="str">
        <f>LEFT(N80, SEARCH("/",N80,1)-1)</f>
        <v>film &amp; video</v>
      </c>
      <c r="R80" t="str">
        <f>RIGHT(N80, LEN(N80) - SEARCH("/", N80))</f>
        <v>shorts</v>
      </c>
      <c r="S80" s="10">
        <f>(((J80/60)/60)/24)+DATE(1970,1,1)+(-8/24)</f>
        <v>42604.397233796299</v>
      </c>
      <c r="T80" s="11">
        <f>(((I80/60)/60)/24)+DATE(1970,1,1)+(-8/24)</f>
        <v>42614.397233796299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(E81/D81)*100</f>
        <v>127</v>
      </c>
      <c r="P81">
        <f>E81/L81</f>
        <v>40.268292682926827</v>
      </c>
      <c r="Q81" t="str">
        <f>LEFT(N81, SEARCH("/",N81,1)-1)</f>
        <v>film &amp; video</v>
      </c>
      <c r="R81" t="str">
        <f>RIGHT(N81, LEN(N81) - SEARCH("/", N81))</f>
        <v>shorts</v>
      </c>
      <c r="S81" s="10">
        <f>(((J81/60)/60)/24)+DATE(1970,1,1)+(-8/24)</f>
        <v>41724.443206018514</v>
      </c>
      <c r="T81" s="11">
        <f>(((I81/60)/60)/24)+DATE(1970,1,1)+(-8/24)</f>
        <v>41754.443206018514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(E82/D82)*100</f>
        <v>107.25</v>
      </c>
      <c r="P82">
        <f>E82/L82</f>
        <v>273.82978723404256</v>
      </c>
      <c r="Q82" t="str">
        <f>LEFT(N82, SEARCH("/",N82,1)-1)</f>
        <v>film &amp; video</v>
      </c>
      <c r="R82" t="str">
        <f>RIGHT(N82, LEN(N82) - SEARCH("/", N82))</f>
        <v>shorts</v>
      </c>
      <c r="S82" s="10">
        <f>(((J82/60)/60)/24)+DATE(1970,1,1)+(-8/24)</f>
        <v>41582.750648148147</v>
      </c>
      <c r="T82" s="11">
        <f>(((I82/60)/60)/24)+DATE(1970,1,1)+(-8/24)</f>
        <v>41617.750648148147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(E83/D83)*100</f>
        <v>198</v>
      </c>
      <c r="P83">
        <f>E83/L83</f>
        <v>53.035714285714285</v>
      </c>
      <c r="Q83" t="str">
        <f>LEFT(N83, SEARCH("/",N83,1)-1)</f>
        <v>film &amp; video</v>
      </c>
      <c r="R83" t="str">
        <f>RIGHT(N83, LEN(N83) - SEARCH("/", N83))</f>
        <v>shorts</v>
      </c>
      <c r="S83" s="10">
        <f>(((J83/60)/60)/24)+DATE(1970,1,1)+(-8/24)</f>
        <v>41099.825543981482</v>
      </c>
      <c r="T83" s="11">
        <f>(((I83/60)/60)/24)+DATE(1970,1,1)+(-8/24)</f>
        <v>41103.79305555555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(E84/D84)*100</f>
        <v>100.01249999999999</v>
      </c>
      <c r="P84">
        <f>E84/L84</f>
        <v>40.005000000000003</v>
      </c>
      <c r="Q84" t="str">
        <f>LEFT(N84, SEARCH("/",N84,1)-1)</f>
        <v>film &amp; video</v>
      </c>
      <c r="R84" t="str">
        <f>RIGHT(N84, LEN(N84) - SEARCH("/", N84))</f>
        <v>shorts</v>
      </c>
      <c r="S84" s="10">
        <f>(((J84/60)/60)/24)+DATE(1970,1,1)+(-8/24)</f>
        <v>40795.486817129626</v>
      </c>
      <c r="T84" s="11">
        <f>(((I84/60)/60)/24)+DATE(1970,1,1)+(-8/24)</f>
        <v>40825.486817129626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(E85/D85)*100</f>
        <v>102.49999999999999</v>
      </c>
      <c r="P85">
        <f>E85/L85</f>
        <v>15.76923076923077</v>
      </c>
      <c r="Q85" t="str">
        <f>LEFT(N85, SEARCH("/",N85,1)-1)</f>
        <v>film &amp; video</v>
      </c>
      <c r="R85" t="str">
        <f>RIGHT(N85, LEN(N85) - SEARCH("/", N85))</f>
        <v>shorts</v>
      </c>
      <c r="S85" s="10">
        <f>(((J85/60)/60)/24)+DATE(1970,1,1)+(-8/24)</f>
        <v>42042.282280092586</v>
      </c>
      <c r="T85" s="11">
        <f>(((I85/60)/60)/24)+DATE(1970,1,1)+(-8/24)</f>
        <v>42057.145833333336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(E86/D86)*100</f>
        <v>100</v>
      </c>
      <c r="P86">
        <f>E86/L86</f>
        <v>71.428571428571431</v>
      </c>
      <c r="Q86" t="str">
        <f>LEFT(N86, SEARCH("/",N86,1)-1)</f>
        <v>film &amp; video</v>
      </c>
      <c r="R86" t="str">
        <f>RIGHT(N86, LEN(N86) - SEARCH("/", N86))</f>
        <v>shorts</v>
      </c>
      <c r="S86" s="10">
        <f>(((J86/60)/60)/24)+DATE(1970,1,1)+(-8/24)</f>
        <v>40648.42460648148</v>
      </c>
      <c r="T86" s="11">
        <f>(((I86/60)/60)/24)+DATE(1970,1,1)+(-8/24)</f>
        <v>40678.42460648148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(E87/D87)*100</f>
        <v>125.49999999999999</v>
      </c>
      <c r="P87">
        <f>E87/L87</f>
        <v>71.714285714285708</v>
      </c>
      <c r="Q87" t="str">
        <f>LEFT(N87, SEARCH("/",N87,1)-1)</f>
        <v>film &amp; video</v>
      </c>
      <c r="R87" t="str">
        <f>RIGHT(N87, LEN(N87) - SEARCH("/", N87))</f>
        <v>shorts</v>
      </c>
      <c r="S87" s="10">
        <f>(((J87/60)/60)/24)+DATE(1970,1,1)+(-8/24)</f>
        <v>40778.792094907403</v>
      </c>
      <c r="T87" s="11">
        <f>(((I87/60)/60)/24)+DATE(1970,1,1)+(-8/24)</f>
        <v>40808.792094907403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(E88/D88)*100</f>
        <v>106.46666666666667</v>
      </c>
      <c r="P88">
        <f>E88/L88</f>
        <v>375.76470588235293</v>
      </c>
      <c r="Q88" t="str">
        <f>LEFT(N88, SEARCH("/",N88,1)-1)</f>
        <v>film &amp; video</v>
      </c>
      <c r="R88" t="str">
        <f>RIGHT(N88, LEN(N88) - SEARCH("/", N88))</f>
        <v>shorts</v>
      </c>
      <c r="S88" s="10">
        <f>(((J88/60)/60)/24)+DATE(1970,1,1)+(-8/24)</f>
        <v>42291.222743055558</v>
      </c>
      <c r="T88" s="11">
        <f>(((I88/60)/60)/24)+DATE(1970,1,1)+(-8/24)</f>
        <v>42365.264409722215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(E89/D89)*100</f>
        <v>104.60000000000001</v>
      </c>
      <c r="P89">
        <f>E89/L89</f>
        <v>104.6</v>
      </c>
      <c r="Q89" t="str">
        <f>LEFT(N89, SEARCH("/",N89,1)-1)</f>
        <v>film &amp; video</v>
      </c>
      <c r="R89" t="str">
        <f>RIGHT(N89, LEN(N89) - SEARCH("/", N89))</f>
        <v>shorts</v>
      </c>
      <c r="S89" s="10">
        <f>(((J89/60)/60)/24)+DATE(1970,1,1)+(-8/24)</f>
        <v>40322.206053240734</v>
      </c>
      <c r="T89" s="11">
        <f>(((I89/60)/60)/24)+DATE(1970,1,1)+(-8/24)</f>
        <v>40331.736805555556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(E90/D90)*100</f>
        <v>102.85714285714285</v>
      </c>
      <c r="P90">
        <f>E90/L90</f>
        <v>60</v>
      </c>
      <c r="Q90" t="str">
        <f>LEFT(N90, SEARCH("/",N90,1)-1)</f>
        <v>film &amp; video</v>
      </c>
      <c r="R90" t="str">
        <f>RIGHT(N90, LEN(N90) - SEARCH("/", N90))</f>
        <v>shorts</v>
      </c>
      <c r="S90" s="10">
        <f>(((J90/60)/60)/24)+DATE(1970,1,1)+(-8/24)</f>
        <v>41786.325590277775</v>
      </c>
      <c r="T90" s="11">
        <f>(((I90/60)/60)/24)+DATE(1970,1,1)+(-8/24)</f>
        <v>41812.325590277775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(E91/D91)*100</f>
        <v>115.06666666666668</v>
      </c>
      <c r="P91">
        <f>E91/L91</f>
        <v>123.28571428571429</v>
      </c>
      <c r="Q91" t="str">
        <f>LEFT(N91, SEARCH("/",N91,1)-1)</f>
        <v>film &amp; video</v>
      </c>
      <c r="R91" t="str">
        <f>RIGHT(N91, LEN(N91) - SEARCH("/", N91))</f>
        <v>shorts</v>
      </c>
      <c r="S91" s="10">
        <f>(((J91/60)/60)/24)+DATE(1970,1,1)+(-8/24)</f>
        <v>41402.418888888889</v>
      </c>
      <c r="T91" s="11">
        <f>(((I91/60)/60)/24)+DATE(1970,1,1)+(-8/24)</f>
        <v>41427.418888888889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(E92/D92)*100</f>
        <v>100.4</v>
      </c>
      <c r="P92">
        <f>E92/L92</f>
        <v>31.375</v>
      </c>
      <c r="Q92" t="str">
        <f>LEFT(N92, SEARCH("/",N92,1)-1)</f>
        <v>film &amp; video</v>
      </c>
      <c r="R92" t="str">
        <f>RIGHT(N92, LEN(N92) - SEARCH("/", N92))</f>
        <v>shorts</v>
      </c>
      <c r="S92" s="10">
        <f>(((J92/60)/60)/24)+DATE(1970,1,1)+(-8/24)</f>
        <v>40705.964108796295</v>
      </c>
      <c r="T92" s="11">
        <f>(((I92/60)/60)/24)+DATE(1970,1,1)+(-8/24)</f>
        <v>40735.964108796295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(E93/D93)*100</f>
        <v>120</v>
      </c>
      <c r="P93">
        <f>E93/L93</f>
        <v>78.260869565217391</v>
      </c>
      <c r="Q93" t="str">
        <f>LEFT(N93, SEARCH("/",N93,1)-1)</f>
        <v>film &amp; video</v>
      </c>
      <c r="R93" t="str">
        <f>RIGHT(N93, LEN(N93) - SEARCH("/", N93))</f>
        <v>shorts</v>
      </c>
      <c r="S93" s="10">
        <f>(((J93/60)/60)/24)+DATE(1970,1,1)+(-8/24)</f>
        <v>40619.069027777776</v>
      </c>
      <c r="T93" s="11">
        <f>(((I93/60)/60)/24)+DATE(1970,1,1)+(-8/24)</f>
        <v>40680.069027777776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(E94/D94)*100</f>
        <v>105.2</v>
      </c>
      <c r="P94">
        <f>E94/L94</f>
        <v>122.32558139534883</v>
      </c>
      <c r="Q94" t="str">
        <f>LEFT(N94, SEARCH("/",N94,1)-1)</f>
        <v>film &amp; video</v>
      </c>
      <c r="R94" t="str">
        <f>RIGHT(N94, LEN(N94) - SEARCH("/", N94))</f>
        <v>shorts</v>
      </c>
      <c r="S94" s="10">
        <f>(((J94/60)/60)/24)+DATE(1970,1,1)+(-8/24)</f>
        <v>42720.865543981483</v>
      </c>
      <c r="T94" s="11">
        <f>(((I94/60)/60)/24)+DATE(1970,1,1)+(-8/24)</f>
        <v>42766.999999999993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(E95/D95)*100</f>
        <v>110.60000000000001</v>
      </c>
      <c r="P95">
        <f>E95/L95</f>
        <v>73.733333333333334</v>
      </c>
      <c r="Q95" t="str">
        <f>LEFT(N95, SEARCH("/",N95,1)-1)</f>
        <v>film &amp; video</v>
      </c>
      <c r="R95" t="str">
        <f>RIGHT(N95, LEN(N95) - SEARCH("/", N95))</f>
        <v>shorts</v>
      </c>
      <c r="S95" s="10">
        <f>(((J95/60)/60)/24)+DATE(1970,1,1)+(-8/24)</f>
        <v>41065.524733796294</v>
      </c>
      <c r="T95" s="11">
        <f>(((I95/60)/60)/24)+DATE(1970,1,1)+(-8/24)</f>
        <v>41093.541666666664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(E96/D96)*100</f>
        <v>104</v>
      </c>
      <c r="P96">
        <f>E96/L96</f>
        <v>21.666666666666668</v>
      </c>
      <c r="Q96" t="str">
        <f>LEFT(N96, SEARCH("/",N96,1)-1)</f>
        <v>film &amp; video</v>
      </c>
      <c r="R96" t="str">
        <f>RIGHT(N96, LEN(N96) - SEARCH("/", N96))</f>
        <v>shorts</v>
      </c>
      <c r="S96" s="10">
        <f>(((J96/60)/60)/24)+DATE(1970,1,1)+(-8/24)</f>
        <v>41716.384513888886</v>
      </c>
      <c r="T96" s="11">
        <f>(((I96/60)/60)/24)+DATE(1970,1,1)+(-8/24)</f>
        <v>41736.384513888886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(E97/D97)*100</f>
        <v>131.42857142857142</v>
      </c>
      <c r="P97">
        <f>E97/L97</f>
        <v>21.904761904761905</v>
      </c>
      <c r="Q97" t="str">
        <f>LEFT(N97, SEARCH("/",N97,1)-1)</f>
        <v>film &amp; video</v>
      </c>
      <c r="R97" t="str">
        <f>RIGHT(N97, LEN(N97) - SEARCH("/", N97))</f>
        <v>shorts</v>
      </c>
      <c r="S97" s="10">
        <f>(((J97/60)/60)/24)+DATE(1970,1,1)+(-8/24)</f>
        <v>40934.671770833331</v>
      </c>
      <c r="T97" s="11">
        <f>(((I97/60)/60)/24)+DATE(1970,1,1)+(-8/24)</f>
        <v>40964.671770833331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(E98/D98)*100</f>
        <v>114.66666666666667</v>
      </c>
      <c r="P98">
        <f>E98/L98</f>
        <v>50.588235294117645</v>
      </c>
      <c r="Q98" t="str">
        <f>LEFT(N98, SEARCH("/",N98,1)-1)</f>
        <v>film &amp; video</v>
      </c>
      <c r="R98" t="str">
        <f>RIGHT(N98, LEN(N98) - SEARCH("/", N98))</f>
        <v>shorts</v>
      </c>
      <c r="S98" s="10">
        <f>(((J98/60)/60)/24)+DATE(1970,1,1)+(-8/24)</f>
        <v>40324.32917824074</v>
      </c>
      <c r="T98" s="11">
        <f>(((I98/60)/60)/24)+DATE(1970,1,1)+(-8/24)</f>
        <v>40390.791666666664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(E99/D99)*100</f>
        <v>106.25</v>
      </c>
      <c r="P99">
        <f>E99/L99</f>
        <v>53.125</v>
      </c>
      <c r="Q99" t="str">
        <f>LEFT(N99, SEARCH("/",N99,1)-1)</f>
        <v>film &amp; video</v>
      </c>
      <c r="R99" t="str">
        <f>RIGHT(N99, LEN(N99) - SEARCH("/", N99))</f>
        <v>shorts</v>
      </c>
      <c r="S99" s="10">
        <f>(((J99/60)/60)/24)+DATE(1970,1,1)+(-8/24)</f>
        <v>40705.801874999997</v>
      </c>
      <c r="T99" s="11">
        <f>(((I99/60)/60)/24)+DATE(1970,1,1)+(-8/24)</f>
        <v>40735.801874999997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(E100/D100)*100</f>
        <v>106.25</v>
      </c>
      <c r="P100">
        <f>E100/L100</f>
        <v>56.666666666666664</v>
      </c>
      <c r="Q100" t="str">
        <f>LEFT(N100, SEARCH("/",N100,1)-1)</f>
        <v>film &amp; video</v>
      </c>
      <c r="R100" t="str">
        <f>RIGHT(N100, LEN(N100) - SEARCH("/", N100))</f>
        <v>shorts</v>
      </c>
      <c r="S100" s="10">
        <f>(((J100/60)/60)/24)+DATE(1970,1,1)+(-8/24)</f>
        <v>41214.461504629624</v>
      </c>
      <c r="T100" s="11">
        <f>(((I100/60)/60)/24)+DATE(1970,1,1)+(-8/24)</f>
        <v>41250.645833333328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(E101/D101)*100</f>
        <v>106.01933333333334</v>
      </c>
      <c r="P101">
        <f>E101/L101</f>
        <v>40.776666666666664</v>
      </c>
      <c r="Q101" t="str">
        <f>LEFT(N101, SEARCH("/",N101,1)-1)</f>
        <v>film &amp; video</v>
      </c>
      <c r="R101" t="str">
        <f>RIGHT(N101, LEN(N101) - SEARCH("/", N101))</f>
        <v>shorts</v>
      </c>
      <c r="S101" s="10">
        <f>(((J101/60)/60)/24)+DATE(1970,1,1)+(-8/24)</f>
        <v>41631.569432870368</v>
      </c>
      <c r="T101" s="11">
        <f>(((I101/60)/60)/24)+DATE(1970,1,1)+(-8/24)</f>
        <v>41661.569432870368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(E102/D102)*100</f>
        <v>100</v>
      </c>
      <c r="P102">
        <f>E102/L102</f>
        <v>192.30769230769232</v>
      </c>
      <c r="Q102" t="str">
        <f>LEFT(N102, SEARCH("/",N102,1)-1)</f>
        <v>film &amp; video</v>
      </c>
      <c r="R102" t="str">
        <f>RIGHT(N102, LEN(N102) - SEARCH("/", N102))</f>
        <v>shorts</v>
      </c>
      <c r="S102" s="10">
        <f>(((J102/60)/60)/24)+DATE(1970,1,1)+(-8/24)</f>
        <v>41197.419976851852</v>
      </c>
      <c r="T102" s="11">
        <f>(((I102/60)/60)/24)+DATE(1970,1,1)+(-8/24)</f>
        <v>41217.461643518516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(E103/D103)*100</f>
        <v>100</v>
      </c>
      <c r="P103">
        <f>E103/L103</f>
        <v>100</v>
      </c>
      <c r="Q103" t="str">
        <f>LEFT(N103, SEARCH("/",N103,1)-1)</f>
        <v>film &amp; video</v>
      </c>
      <c r="R103" t="str">
        <f>RIGHT(N103, LEN(N103) - SEARCH("/", N103))</f>
        <v>shorts</v>
      </c>
      <c r="S103" s="10">
        <f>(((J103/60)/60)/24)+DATE(1970,1,1)+(-8/24)</f>
        <v>41274.443402777775</v>
      </c>
      <c r="T103" s="11">
        <f>(((I103/60)/60)/24)+DATE(1970,1,1)+(-8/24)</f>
        <v>41298.443402777775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(E104/D104)*100</f>
        <v>127.75000000000001</v>
      </c>
      <c r="P104">
        <f>E104/L104</f>
        <v>117.92307692307692</v>
      </c>
      <c r="Q104" t="str">
        <f>LEFT(N104, SEARCH("/",N104,1)-1)</f>
        <v>film &amp; video</v>
      </c>
      <c r="R104" t="str">
        <f>RIGHT(N104, LEN(N104) - SEARCH("/", N104))</f>
        <v>shorts</v>
      </c>
      <c r="S104" s="10">
        <f>(((J104/60)/60)/24)+DATE(1970,1,1)+(-8/24)</f>
        <v>40504.797835648147</v>
      </c>
      <c r="T104" s="11">
        <f>(((I104/60)/60)/24)+DATE(1970,1,1)+(-8/24)</f>
        <v>40534.797835648147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(E105/D105)*100</f>
        <v>105.15384615384616</v>
      </c>
      <c r="P105">
        <f>E105/L105</f>
        <v>27.897959183673468</v>
      </c>
      <c r="Q105" t="str">
        <f>LEFT(N105, SEARCH("/",N105,1)-1)</f>
        <v>film &amp; video</v>
      </c>
      <c r="R105" t="str">
        <f>RIGHT(N105, LEN(N105) - SEARCH("/", N105))</f>
        <v>shorts</v>
      </c>
      <c r="S105" s="10">
        <f>(((J105/60)/60)/24)+DATE(1970,1,1)+(-8/24)</f>
        <v>41682.472569444442</v>
      </c>
      <c r="T105" s="11">
        <f>(((I105/60)/60)/24)+DATE(1970,1,1)+(-8/24)</f>
        <v>41705.472569444442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(E106/D106)*100</f>
        <v>120</v>
      </c>
      <c r="P106">
        <f>E106/L106</f>
        <v>60</v>
      </c>
      <c r="Q106" t="str">
        <f>LEFT(N106, SEARCH("/",N106,1)-1)</f>
        <v>film &amp; video</v>
      </c>
      <c r="R106" t="str">
        <f>RIGHT(N106, LEN(N106) - SEARCH("/", N106))</f>
        <v>shorts</v>
      </c>
      <c r="S106" s="10">
        <f>(((J106/60)/60)/24)+DATE(1970,1,1)+(-8/24)</f>
        <v>40612.361874999995</v>
      </c>
      <c r="T106" s="11">
        <f>(((I106/60)/60)/24)+DATE(1970,1,1)+(-8/24)</f>
        <v>40635.708333333328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(E107/D107)*100</f>
        <v>107.40909090909089</v>
      </c>
      <c r="P107">
        <f>E107/L107</f>
        <v>39.383333333333333</v>
      </c>
      <c r="Q107" t="str">
        <f>LEFT(N107, SEARCH("/",N107,1)-1)</f>
        <v>film &amp; video</v>
      </c>
      <c r="R107" t="str">
        <f>RIGHT(N107, LEN(N107) - SEARCH("/", N107))</f>
        <v>shorts</v>
      </c>
      <c r="S107" s="10">
        <f>(((J107/60)/60)/24)+DATE(1970,1,1)+(-8/24)</f>
        <v>42485.391435185178</v>
      </c>
      <c r="T107" s="11">
        <f>(((I107/60)/60)/24)+DATE(1970,1,1)+(-8/24)</f>
        <v>42503.666666666664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(E108/D108)*100</f>
        <v>100.49999999999999</v>
      </c>
      <c r="P108">
        <f>E108/L108</f>
        <v>186.11111111111111</v>
      </c>
      <c r="Q108" t="str">
        <f>LEFT(N108, SEARCH("/",N108,1)-1)</f>
        <v>film &amp; video</v>
      </c>
      <c r="R108" t="str">
        <f>RIGHT(N108, LEN(N108) - SEARCH("/", N108))</f>
        <v>shorts</v>
      </c>
      <c r="S108" s="10">
        <f>(((J108/60)/60)/24)+DATE(1970,1,1)+(-8/24)</f>
        <v>40987.443298611113</v>
      </c>
      <c r="T108" s="11">
        <f>(((I108/60)/60)/24)+DATE(1970,1,1)+(-8/24)</f>
        <v>41001.443298611113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(E109/D109)*100</f>
        <v>102.46666666666667</v>
      </c>
      <c r="P109">
        <f>E109/L109</f>
        <v>111.37681159420291</v>
      </c>
      <c r="Q109" t="str">
        <f>LEFT(N109, SEARCH("/",N109,1)-1)</f>
        <v>film &amp; video</v>
      </c>
      <c r="R109" t="str">
        <f>RIGHT(N109, LEN(N109) - SEARCH("/", N109))</f>
        <v>shorts</v>
      </c>
      <c r="S109" s="10">
        <f>(((J109/60)/60)/24)+DATE(1970,1,1)+(-8/24)</f>
        <v>40635.649155092593</v>
      </c>
      <c r="T109" s="11">
        <f>(((I109/60)/60)/24)+DATE(1970,1,1)+(-8/24)</f>
        <v>40657.649155092593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(E110/D110)*100</f>
        <v>246.66666666666669</v>
      </c>
      <c r="P110">
        <f>E110/L110</f>
        <v>78.723404255319153</v>
      </c>
      <c r="Q110" t="str">
        <f>LEFT(N110, SEARCH("/",N110,1)-1)</f>
        <v>film &amp; video</v>
      </c>
      <c r="R110" t="str">
        <f>RIGHT(N110, LEN(N110) - SEARCH("/", N110))</f>
        <v>shorts</v>
      </c>
      <c r="S110" s="10">
        <f>(((J110/60)/60)/24)+DATE(1970,1,1)+(-8/24)</f>
        <v>41365.279745370368</v>
      </c>
      <c r="T110" s="11">
        <f>(((I110/60)/60)/24)+DATE(1970,1,1)+(-8/24)</f>
        <v>41425.279745370368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(E111/D111)*100</f>
        <v>219.49999999999997</v>
      </c>
      <c r="P111">
        <f>E111/L111</f>
        <v>46.702127659574465</v>
      </c>
      <c r="Q111" t="str">
        <f>LEFT(N111, SEARCH("/",N111,1)-1)</f>
        <v>film &amp; video</v>
      </c>
      <c r="R111" t="str">
        <f>RIGHT(N111, LEN(N111) - SEARCH("/", N111))</f>
        <v>shorts</v>
      </c>
      <c r="S111" s="10">
        <f>(((J111/60)/60)/24)+DATE(1970,1,1)+(-8/24)</f>
        <v>40569.692476851851</v>
      </c>
      <c r="T111" s="11">
        <f>(((I111/60)/60)/24)+DATE(1970,1,1)+(-8/24)</f>
        <v>40599.692476851851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(E112/D112)*100</f>
        <v>130.76923076923077</v>
      </c>
      <c r="P112">
        <f>E112/L112</f>
        <v>65.384615384615387</v>
      </c>
      <c r="Q112" t="str">
        <f>LEFT(N112, SEARCH("/",N112,1)-1)</f>
        <v>film &amp; video</v>
      </c>
      <c r="R112" t="str">
        <f>RIGHT(N112, LEN(N112) - SEARCH("/", N112))</f>
        <v>shorts</v>
      </c>
      <c r="S112" s="10">
        <f>(((J112/60)/60)/24)+DATE(1970,1,1)+(-8/24)</f>
        <v>41557.616354166668</v>
      </c>
      <c r="T112" s="11">
        <f>(((I112/60)/60)/24)+DATE(1970,1,1)+(-8/24)</f>
        <v>41591.915972222218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(E113/D113)*100</f>
        <v>154.57142857142858</v>
      </c>
      <c r="P113">
        <f>E113/L113</f>
        <v>102.0754716981132</v>
      </c>
      <c r="Q113" t="str">
        <f>LEFT(N113, SEARCH("/",N113,1)-1)</f>
        <v>film &amp; video</v>
      </c>
      <c r="R113" t="str">
        <f>RIGHT(N113, LEN(N113) - SEARCH("/", N113))</f>
        <v>shorts</v>
      </c>
      <c r="S113" s="10">
        <f>(((J113/60)/60)/24)+DATE(1970,1,1)+(-8/24)</f>
        <v>42124.999849537031</v>
      </c>
      <c r="T113" s="11">
        <f>(((I113/60)/60)/24)+DATE(1970,1,1)+(-8/24)</f>
        <v>42154.999849537031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(E114/D114)*100</f>
        <v>104</v>
      </c>
      <c r="P114">
        <f>E114/L114</f>
        <v>64.197530864197532</v>
      </c>
      <c r="Q114" t="str">
        <f>LEFT(N114, SEARCH("/",N114,1)-1)</f>
        <v>film &amp; video</v>
      </c>
      <c r="R114" t="str">
        <f>RIGHT(N114, LEN(N114) - SEARCH("/", N114))</f>
        <v>shorts</v>
      </c>
      <c r="S114" s="10">
        <f>(((J114/60)/60)/24)+DATE(1970,1,1)+(-8/24)</f>
        <v>41717.709699074068</v>
      </c>
      <c r="T114" s="11">
        <f>(((I114/60)/60)/24)+DATE(1970,1,1)+(-8/24)</f>
        <v>41741.75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(E115/D115)*100</f>
        <v>141</v>
      </c>
      <c r="P115">
        <f>E115/L115</f>
        <v>90.384615384615387</v>
      </c>
      <c r="Q115" t="str">
        <f>LEFT(N115, SEARCH("/",N115,1)-1)</f>
        <v>film &amp; video</v>
      </c>
      <c r="R115" t="str">
        <f>RIGHT(N115, LEN(N115) - SEARCH("/", N115))</f>
        <v>shorts</v>
      </c>
      <c r="S115" s="10">
        <f>(((J115/60)/60)/24)+DATE(1970,1,1)+(-8/24)</f>
        <v>40753.425092592588</v>
      </c>
      <c r="T115" s="11">
        <f>(((I115/60)/60)/24)+DATE(1970,1,1)+(-8/24)</f>
        <v>40761.291666666664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(E116/D116)*100</f>
        <v>103.33333333333334</v>
      </c>
      <c r="P116">
        <f>E116/L116</f>
        <v>88.571428571428569</v>
      </c>
      <c r="Q116" t="str">
        <f>LEFT(N116, SEARCH("/",N116,1)-1)</f>
        <v>film &amp; video</v>
      </c>
      <c r="R116" t="str">
        <f>RIGHT(N116, LEN(N116) - SEARCH("/", N116))</f>
        <v>shorts</v>
      </c>
      <c r="S116" s="10">
        <f>(((J116/60)/60)/24)+DATE(1970,1,1)+(-8/24)</f>
        <v>40860.940833333334</v>
      </c>
      <c r="T116" s="11">
        <f>(((I116/60)/60)/24)+DATE(1970,1,1)+(-8/24)</f>
        <v>40920.940833333334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(E117/D117)*100</f>
        <v>140.44444444444443</v>
      </c>
      <c r="P117">
        <f>E117/L117</f>
        <v>28.727272727272727</v>
      </c>
      <c r="Q117" t="str">
        <f>LEFT(N117, SEARCH("/",N117,1)-1)</f>
        <v>film &amp; video</v>
      </c>
      <c r="R117" t="str">
        <f>RIGHT(N117, LEN(N117) - SEARCH("/", N117))</f>
        <v>shorts</v>
      </c>
      <c r="S117" s="10">
        <f>(((J117/60)/60)/24)+DATE(1970,1,1)+(-8/24)</f>
        <v>40918.405601851846</v>
      </c>
      <c r="T117" s="11">
        <f>(((I117/60)/60)/24)+DATE(1970,1,1)+(-8/24)</f>
        <v>40943.405601851846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(E118/D118)*100</f>
        <v>113.65714285714286</v>
      </c>
      <c r="P118">
        <f>E118/L118</f>
        <v>69.78947368421052</v>
      </c>
      <c r="Q118" t="str">
        <f>LEFT(N118, SEARCH("/",N118,1)-1)</f>
        <v>film &amp; video</v>
      </c>
      <c r="R118" t="str">
        <f>RIGHT(N118, LEN(N118) - SEARCH("/", N118))</f>
        <v>shorts</v>
      </c>
      <c r="S118" s="10">
        <f>(((J118/60)/60)/24)+DATE(1970,1,1)+(-8/24)</f>
        <v>40595.163831018515</v>
      </c>
      <c r="T118" s="11">
        <f>(((I118/60)/60)/24)+DATE(1970,1,1)+(-8/24)</f>
        <v>40641.122164351851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(E119/D119)*100</f>
        <v>100.49377777777779</v>
      </c>
      <c r="P119">
        <f>E119/L119</f>
        <v>167.48962962962963</v>
      </c>
      <c r="Q119" t="str">
        <f>LEFT(N119, SEARCH("/",N119,1)-1)</f>
        <v>film &amp; video</v>
      </c>
      <c r="R119" t="str">
        <f>RIGHT(N119, LEN(N119) - SEARCH("/", N119))</f>
        <v>shorts</v>
      </c>
      <c r="S119" s="10">
        <f>(((J119/60)/60)/24)+DATE(1970,1,1)+(-8/24)</f>
        <v>40248.501666666663</v>
      </c>
      <c r="T119" s="11">
        <f>(((I119/60)/60)/24)+DATE(1970,1,1)+(-8/24)</f>
        <v>40338.458333333328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(E120/D120)*100</f>
        <v>113.03159999999998</v>
      </c>
      <c r="P120">
        <f>E120/L120</f>
        <v>144.91230769230768</v>
      </c>
      <c r="Q120" t="str">
        <f>LEFT(N120, SEARCH("/",N120,1)-1)</f>
        <v>film &amp; video</v>
      </c>
      <c r="R120" t="str">
        <f>RIGHT(N120, LEN(N120) - SEARCH("/", N120))</f>
        <v>shorts</v>
      </c>
      <c r="S120" s="10">
        <f>(((J120/60)/60)/24)+DATE(1970,1,1)+(-8/24)</f>
        <v>40722.720324074071</v>
      </c>
      <c r="T120" s="11">
        <f>(((I120/60)/60)/24)+DATE(1970,1,1)+(-8/24)</f>
        <v>40752.720324074071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(E121/D121)*100</f>
        <v>104.55692307692308</v>
      </c>
      <c r="P121">
        <f>E121/L121</f>
        <v>91.840540540540545</v>
      </c>
      <c r="Q121" t="str">
        <f>LEFT(N121, SEARCH("/",N121,1)-1)</f>
        <v>film &amp; video</v>
      </c>
      <c r="R121" t="str">
        <f>RIGHT(N121, LEN(N121) - SEARCH("/", N121))</f>
        <v>shorts</v>
      </c>
      <c r="S121" s="10">
        <f>(((J121/60)/60)/24)+DATE(1970,1,1)+(-8/24)</f>
        <v>40738.735949074071</v>
      </c>
      <c r="T121" s="11">
        <f>(((I121/60)/60)/24)+DATE(1970,1,1)+(-8/24)</f>
        <v>40768.625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(E122/D122)*100</f>
        <v>1.4285714285714287E-2</v>
      </c>
      <c r="P122">
        <f>E122/L122</f>
        <v>10</v>
      </c>
      <c r="Q122" t="str">
        <f>LEFT(N122, SEARCH("/",N122,1)-1)</f>
        <v>film &amp; video</v>
      </c>
      <c r="R122" t="str">
        <f>RIGHT(N122, LEN(N122) - SEARCH("/", N122))</f>
        <v>science fiction</v>
      </c>
      <c r="S122" s="10">
        <f>(((J122/60)/60)/24)+DATE(1970,1,1)+(-8/24)</f>
        <v>42615.716516203705</v>
      </c>
      <c r="T122" s="11">
        <f>(((I122/60)/60)/24)+DATE(1970,1,1)+(-8/24)</f>
        <v>42645.716516203705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(E123/D123)*100</f>
        <v>3.3333333333333333E-2</v>
      </c>
      <c r="P123">
        <f>E123/L123</f>
        <v>1</v>
      </c>
      <c r="Q123" t="str">
        <f>LEFT(N123, SEARCH("/",N123,1)-1)</f>
        <v>film &amp; video</v>
      </c>
      <c r="R123" t="str">
        <f>RIGHT(N123, LEN(N123) - SEARCH("/", N123))</f>
        <v>science fiction</v>
      </c>
      <c r="S123" s="10">
        <f>(((J123/60)/60)/24)+DATE(1970,1,1)+(-8/24)</f>
        <v>42096.371643518512</v>
      </c>
      <c r="T123" s="11">
        <f>(((I123/60)/60)/24)+DATE(1970,1,1)+(-8/24)</f>
        <v>42112.094444444439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(E124/D124)*100</f>
        <v>0</v>
      </c>
      <c r="P124" t="e">
        <f>E124/L124</f>
        <v>#DIV/0!</v>
      </c>
      <c r="Q124" t="str">
        <f>LEFT(N124, SEARCH("/",N124,1)-1)</f>
        <v>film &amp; video</v>
      </c>
      <c r="R124" t="str">
        <f>RIGHT(N124, LEN(N124) - SEARCH("/", N124))</f>
        <v>science fiction</v>
      </c>
      <c r="S124" s="10">
        <f>(((J124/60)/60)/24)+DATE(1970,1,1)+(-8/24)</f>
        <v>42593.098460648143</v>
      </c>
      <c r="T124" s="11">
        <f>(((I124/60)/60)/24)+DATE(1970,1,1)+(-8/24)</f>
        <v>42653.098460648143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(E125/D125)*100</f>
        <v>0.27454545454545454</v>
      </c>
      <c r="P125">
        <f>E125/L125</f>
        <v>25.166666666666668</v>
      </c>
      <c r="Q125" t="str">
        <f>LEFT(N125, SEARCH("/",N125,1)-1)</f>
        <v>film &amp; video</v>
      </c>
      <c r="R125" t="str">
        <f>RIGHT(N125, LEN(N125) - SEARCH("/", N125))</f>
        <v>science fiction</v>
      </c>
      <c r="S125" s="10">
        <f>(((J125/60)/60)/24)+DATE(1970,1,1)+(-8/24)</f>
        <v>41904.448657407404</v>
      </c>
      <c r="T125" s="11">
        <f>(((I125/60)/60)/24)+DATE(1970,1,1)+(-8/24)</f>
        <v>41940.583333333328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(E126/D126)*100</f>
        <v>0</v>
      </c>
      <c r="P126" t="e">
        <f>E126/L126</f>
        <v>#DIV/0!</v>
      </c>
      <c r="Q126" t="str">
        <f>LEFT(N126, SEARCH("/",N126,1)-1)</f>
        <v>film &amp; video</v>
      </c>
      <c r="R126" t="str">
        <f>RIGHT(N126, LEN(N126) - SEARCH("/", N126))</f>
        <v>science fiction</v>
      </c>
      <c r="S126" s="10">
        <f>(((J126/60)/60)/24)+DATE(1970,1,1)+(-8/24)</f>
        <v>42114.595393518517</v>
      </c>
      <c r="T126" s="11">
        <f>(((I126/60)/60)/24)+DATE(1970,1,1)+(-8/24)</f>
        <v>42139.595393518517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(E127/D127)*100</f>
        <v>14.000000000000002</v>
      </c>
      <c r="P127">
        <f>E127/L127</f>
        <v>11.666666666666666</v>
      </c>
      <c r="Q127" t="str">
        <f>LEFT(N127, SEARCH("/",N127,1)-1)</f>
        <v>film &amp; video</v>
      </c>
      <c r="R127" t="str">
        <f>RIGHT(N127, LEN(N127) - SEARCH("/", N127))</f>
        <v>science fiction</v>
      </c>
      <c r="S127" s="10">
        <f>(((J127/60)/60)/24)+DATE(1970,1,1)+(-8/24)</f>
        <v>42709.66064814815</v>
      </c>
      <c r="T127" s="11">
        <f>(((I127/60)/60)/24)+DATE(1970,1,1)+(-8/24)</f>
        <v>42769.66064814815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(E128/D128)*100</f>
        <v>5.548</v>
      </c>
      <c r="P128">
        <f>E128/L128</f>
        <v>106.69230769230769</v>
      </c>
      <c r="Q128" t="str">
        <f>LEFT(N128, SEARCH("/",N128,1)-1)</f>
        <v>film &amp; video</v>
      </c>
      <c r="R128" t="str">
        <f>RIGHT(N128, LEN(N128) - SEARCH("/", N128))</f>
        <v>science fiction</v>
      </c>
      <c r="S128" s="10">
        <f>(((J128/60)/60)/24)+DATE(1970,1,1)+(-8/24)</f>
        <v>42135.256215277775</v>
      </c>
      <c r="T128" s="11">
        <f>(((I128/60)/60)/24)+DATE(1970,1,1)+(-8/24)</f>
        <v>42165.749999999993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(E129/D129)*100</f>
        <v>2.375</v>
      </c>
      <c r="P129">
        <f>E129/L129</f>
        <v>47.5</v>
      </c>
      <c r="Q129" t="str">
        <f>LEFT(N129, SEARCH("/",N129,1)-1)</f>
        <v>film &amp; video</v>
      </c>
      <c r="R129" t="str">
        <f>RIGHT(N129, LEN(N129) - SEARCH("/", N129))</f>
        <v>science fiction</v>
      </c>
      <c r="S129" s="10">
        <f>(((J129/60)/60)/24)+DATE(1970,1,1)+(-8/24)</f>
        <v>42067.290983796294</v>
      </c>
      <c r="T129" s="11">
        <f>(((I129/60)/60)/24)+DATE(1970,1,1)+(-8/24)</f>
        <v>42097.24931712963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(E130/D130)*100</f>
        <v>1.867</v>
      </c>
      <c r="P130">
        <f>E130/L130</f>
        <v>311.16666666666669</v>
      </c>
      <c r="Q130" t="str">
        <f>LEFT(N130, SEARCH("/",N130,1)-1)</f>
        <v>film &amp; video</v>
      </c>
      <c r="R130" t="str">
        <f>RIGHT(N130, LEN(N130) - SEARCH("/", N130))</f>
        <v>science fiction</v>
      </c>
      <c r="S130" s="10">
        <f>(((J130/60)/60)/24)+DATE(1970,1,1)+(-8/24)</f>
        <v>42627.894594907404</v>
      </c>
      <c r="T130" s="11">
        <f>(((I130/60)/60)/24)+DATE(1970,1,1)+(-8/24)</f>
        <v>42662.894594907404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(E131/D131)*100</f>
        <v>0</v>
      </c>
      <c r="P131" t="e">
        <f>E131/L131</f>
        <v>#DIV/0!</v>
      </c>
      <c r="Q131" t="str">
        <f>LEFT(N131, SEARCH("/",N131,1)-1)</f>
        <v>film &amp; video</v>
      </c>
      <c r="R131" t="str">
        <f>RIGHT(N131, LEN(N131) - SEARCH("/", N131))</f>
        <v>science fiction</v>
      </c>
      <c r="S131" s="10">
        <f>(((J131/60)/60)/24)+DATE(1970,1,1)+(-8/24)</f>
        <v>41882.603969907403</v>
      </c>
      <c r="T131" s="11">
        <f>(((I131/60)/60)/24)+DATE(1970,1,1)+(-8/24)</f>
        <v>41942.603969907403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(E132/D132)*100</f>
        <v>0</v>
      </c>
      <c r="P132" t="e">
        <f>E132/L132</f>
        <v>#DIV/0!</v>
      </c>
      <c r="Q132" t="str">
        <f>LEFT(N132, SEARCH("/",N132,1)-1)</f>
        <v>film &amp; video</v>
      </c>
      <c r="R132" t="str">
        <f>RIGHT(N132, LEN(N132) - SEARCH("/", N132))</f>
        <v>science fiction</v>
      </c>
      <c r="S132" s="10">
        <f>(((J132/60)/60)/24)+DATE(1970,1,1)+(-8/24)</f>
        <v>41778.582083333327</v>
      </c>
      <c r="T132" s="11">
        <f>(((I132/60)/60)/24)+DATE(1970,1,1)+(-8/24)</f>
        <v>41806.511111111111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(E133/D133)*100</f>
        <v>0</v>
      </c>
      <c r="P133" t="e">
        <f>E133/L133</f>
        <v>#DIV/0!</v>
      </c>
      <c r="Q133" t="str">
        <f>LEFT(N133, SEARCH("/",N133,1)-1)</f>
        <v>film &amp; video</v>
      </c>
      <c r="R133" t="str">
        <f>RIGHT(N133, LEN(N133) - SEARCH("/", N133))</f>
        <v>science fiction</v>
      </c>
      <c r="S133" s="10">
        <f>(((J133/60)/60)/24)+DATE(1970,1,1)+(-8/24)</f>
        <v>42541.504178240742</v>
      </c>
      <c r="T133" s="11">
        <f>(((I133/60)/60)/24)+DATE(1970,1,1)+(-8/24)</f>
        <v>42556.666666666664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(E134/D134)*100</f>
        <v>9.5687499999999996</v>
      </c>
      <c r="P134">
        <f>E134/L134</f>
        <v>94.506172839506178</v>
      </c>
      <c r="Q134" t="str">
        <f>LEFT(N134, SEARCH("/",N134,1)-1)</f>
        <v>film &amp; video</v>
      </c>
      <c r="R134" t="str">
        <f>RIGHT(N134, LEN(N134) - SEARCH("/", N134))</f>
        <v>science fiction</v>
      </c>
      <c r="S134" s="10">
        <f>(((J134/60)/60)/24)+DATE(1970,1,1)+(-8/24)</f>
        <v>41905.47924768518</v>
      </c>
      <c r="T134" s="11">
        <f>(((I134/60)/60)/24)+DATE(1970,1,1)+(-8/24)</f>
        <v>41950.520914351851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(E135/D135)*100</f>
        <v>0</v>
      </c>
      <c r="P135" t="e">
        <f>E135/L135</f>
        <v>#DIV/0!</v>
      </c>
      <c r="Q135" t="str">
        <f>LEFT(N135, SEARCH("/",N135,1)-1)</f>
        <v>film &amp; video</v>
      </c>
      <c r="R135" t="str">
        <f>RIGHT(N135, LEN(N135) - SEARCH("/", N135))</f>
        <v>science fiction</v>
      </c>
      <c r="S135" s="10">
        <f>(((J135/60)/60)/24)+DATE(1970,1,1)+(-8/24)</f>
        <v>42491.474351851844</v>
      </c>
      <c r="T135" s="11">
        <f>(((I135/60)/60)/24)+DATE(1970,1,1)+(-8/24)</f>
        <v>42521.396527777775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(E136/D136)*100</f>
        <v>0</v>
      </c>
      <c r="P136" t="e">
        <f>E136/L136</f>
        <v>#DIV/0!</v>
      </c>
      <c r="Q136" t="str">
        <f>LEFT(N136, SEARCH("/",N136,1)-1)</f>
        <v>film &amp; video</v>
      </c>
      <c r="R136" t="str">
        <f>RIGHT(N136, LEN(N136) - SEARCH("/", N136))</f>
        <v>science fiction</v>
      </c>
      <c r="S136" s="10">
        <f>(((J136/60)/60)/24)+DATE(1970,1,1)+(-8/24)</f>
        <v>42221.576597222222</v>
      </c>
      <c r="T136" s="11">
        <f>(((I136/60)/60)/24)+DATE(1970,1,1)+(-8/24)</f>
        <v>42251.374999999993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(E137/D137)*100</f>
        <v>13.433333333333334</v>
      </c>
      <c r="P137">
        <f>E137/L137</f>
        <v>80.599999999999994</v>
      </c>
      <c r="Q137" t="str">
        <f>LEFT(N137, SEARCH("/",N137,1)-1)</f>
        <v>film &amp; video</v>
      </c>
      <c r="R137" t="str">
        <f>RIGHT(N137, LEN(N137) - SEARCH("/", N137))</f>
        <v>science fiction</v>
      </c>
      <c r="S137" s="10">
        <f>(((J137/60)/60)/24)+DATE(1970,1,1)+(-8/24)</f>
        <v>41788.048576388886</v>
      </c>
      <c r="T137" s="11">
        <f>(((I137/60)/60)/24)+DATE(1970,1,1)+(-8/24)</f>
        <v>41821.458333333328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(E138/D138)*100</f>
        <v>0</v>
      </c>
      <c r="P138" t="e">
        <f>E138/L138</f>
        <v>#DIV/0!</v>
      </c>
      <c r="Q138" t="str">
        <f>LEFT(N138, SEARCH("/",N138,1)-1)</f>
        <v>film &amp; video</v>
      </c>
      <c r="R138" t="str">
        <f>RIGHT(N138, LEN(N138) - SEARCH("/", N138))</f>
        <v>science fiction</v>
      </c>
      <c r="S138" s="10">
        <f>(((J138/60)/60)/24)+DATE(1970,1,1)+(-8/24)</f>
        <v>42096.076782407406</v>
      </c>
      <c r="T138" s="11">
        <f>(((I138/60)/60)/24)+DATE(1970,1,1)+(-8/24)</f>
        <v>42140.094444444439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(E139/D139)*100</f>
        <v>0</v>
      </c>
      <c r="P139" t="e">
        <f>E139/L139</f>
        <v>#DIV/0!</v>
      </c>
      <c r="Q139" t="str">
        <f>LEFT(N139, SEARCH("/",N139,1)-1)</f>
        <v>film &amp; video</v>
      </c>
      <c r="R139" t="str">
        <f>RIGHT(N139, LEN(N139) - SEARCH("/", N139))</f>
        <v>science fiction</v>
      </c>
      <c r="S139" s="10">
        <f>(((J139/60)/60)/24)+DATE(1970,1,1)+(-8/24)</f>
        <v>42239.240659722222</v>
      </c>
      <c r="T139" s="11">
        <f>(((I139/60)/60)/24)+DATE(1970,1,1)+(-8/24)</f>
        <v>42289.240659722222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(E140/D140)*100</f>
        <v>3.1413333333333333</v>
      </c>
      <c r="P140">
        <f>E140/L140</f>
        <v>81.241379310344826</v>
      </c>
      <c r="Q140" t="str">
        <f>LEFT(N140, SEARCH("/",N140,1)-1)</f>
        <v>film &amp; video</v>
      </c>
      <c r="R140" t="str">
        <f>RIGHT(N140, LEN(N140) - SEARCH("/", N140))</f>
        <v>science fiction</v>
      </c>
      <c r="S140" s="10">
        <f>(((J140/60)/60)/24)+DATE(1970,1,1)+(-8/24)</f>
        <v>42185.924085648141</v>
      </c>
      <c r="T140" s="11">
        <f>(((I140/60)/60)/24)+DATE(1970,1,1)+(-8/24)</f>
        <v>42216.874305555553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(E141/D141)*100</f>
        <v>100</v>
      </c>
      <c r="P141">
        <f>E141/L141</f>
        <v>500</v>
      </c>
      <c r="Q141" t="str">
        <f>LEFT(N141, SEARCH("/",N141,1)-1)</f>
        <v>film &amp; video</v>
      </c>
      <c r="R141" t="str">
        <f>RIGHT(N141, LEN(N141) - SEARCH("/", N141))</f>
        <v>science fiction</v>
      </c>
      <c r="S141" s="10">
        <f>(((J141/60)/60)/24)+DATE(1970,1,1)+(-8/24)</f>
        <v>42187.587638888886</v>
      </c>
      <c r="T141" s="11">
        <f>(((I141/60)/60)/24)+DATE(1970,1,1)+(-8/24)</f>
        <v>42197.587638888886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(E142/D142)*100</f>
        <v>0</v>
      </c>
      <c r="P142" t="e">
        <f>E142/L142</f>
        <v>#DIV/0!</v>
      </c>
      <c r="Q142" t="str">
        <f>LEFT(N142, SEARCH("/",N142,1)-1)</f>
        <v>film &amp; video</v>
      </c>
      <c r="R142" t="str">
        <f>RIGHT(N142, LEN(N142) - SEARCH("/", N142))</f>
        <v>science fiction</v>
      </c>
      <c r="S142" s="10">
        <f>(((J142/60)/60)/24)+DATE(1970,1,1)+(-8/24)</f>
        <v>42052.864953703705</v>
      </c>
      <c r="T142" s="11">
        <f>(((I142/60)/60)/24)+DATE(1970,1,1)+(-8/24)</f>
        <v>42082.823287037034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(E143/D143)*100</f>
        <v>10.775</v>
      </c>
      <c r="P143">
        <f>E143/L143</f>
        <v>46.178571428571431</v>
      </c>
      <c r="Q143" t="str">
        <f>LEFT(N143, SEARCH("/",N143,1)-1)</f>
        <v>film &amp; video</v>
      </c>
      <c r="R143" t="str">
        <f>RIGHT(N143, LEN(N143) - SEARCH("/", N143))</f>
        <v>science fiction</v>
      </c>
      <c r="S143" s="10">
        <f>(((J143/60)/60)/24)+DATE(1970,1,1)+(-8/24)</f>
        <v>42109.819710648146</v>
      </c>
      <c r="T143" s="11">
        <f>(((I143/60)/60)/24)+DATE(1970,1,1)+(-8/24)</f>
        <v>42154.819710648146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(E144/D144)*100</f>
        <v>0.33333333333333337</v>
      </c>
      <c r="P144">
        <f>E144/L144</f>
        <v>10</v>
      </c>
      <c r="Q144" t="str">
        <f>LEFT(N144, SEARCH("/",N144,1)-1)</f>
        <v>film &amp; video</v>
      </c>
      <c r="R144" t="str">
        <f>RIGHT(N144, LEN(N144) - SEARCH("/", N144))</f>
        <v>science fiction</v>
      </c>
      <c r="S144" s="10">
        <f>(((J144/60)/60)/24)+DATE(1970,1,1)+(-8/24)</f>
        <v>41938.559930555552</v>
      </c>
      <c r="T144" s="11">
        <f>(((I144/60)/60)/24)+DATE(1970,1,1)+(-8/24)</f>
        <v>41959.601597222216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(E145/D145)*100</f>
        <v>0</v>
      </c>
      <c r="P145" t="e">
        <f>E145/L145</f>
        <v>#DIV/0!</v>
      </c>
      <c r="Q145" t="str">
        <f>LEFT(N145, SEARCH("/",N145,1)-1)</f>
        <v>film &amp; video</v>
      </c>
      <c r="R145" t="str">
        <f>RIGHT(N145, LEN(N145) - SEARCH("/", N145))</f>
        <v>science fiction</v>
      </c>
      <c r="S145" s="10">
        <f>(((J145/60)/60)/24)+DATE(1970,1,1)+(-8/24)</f>
        <v>42558.730810185189</v>
      </c>
      <c r="T145" s="11">
        <f>(((I145/60)/60)/24)+DATE(1970,1,1)+(-8/24)</f>
        <v>42615.913194444445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(E146/D146)*100</f>
        <v>27.6</v>
      </c>
      <c r="P146">
        <f>E146/L146</f>
        <v>55.945945945945944</v>
      </c>
      <c r="Q146" t="str">
        <f>LEFT(N146, SEARCH("/",N146,1)-1)</f>
        <v>film &amp; video</v>
      </c>
      <c r="R146" t="str">
        <f>RIGHT(N146, LEN(N146) - SEARCH("/", N146))</f>
        <v>science fiction</v>
      </c>
      <c r="S146" s="10">
        <f>(((J146/60)/60)/24)+DATE(1970,1,1)+(-8/24)</f>
        <v>42047.429074074076</v>
      </c>
      <c r="T146" s="11">
        <f>(((I146/60)/60)/24)+DATE(1970,1,1)+(-8/24)</f>
        <v>42107.387407407405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(E147/D147)*100</f>
        <v>7.5111111111111111</v>
      </c>
      <c r="P147">
        <f>E147/L147</f>
        <v>37.555555555555557</v>
      </c>
      <c r="Q147" t="str">
        <f>LEFT(N147, SEARCH("/",N147,1)-1)</f>
        <v>film &amp; video</v>
      </c>
      <c r="R147" t="str">
        <f>RIGHT(N147, LEN(N147) - SEARCH("/", N147))</f>
        <v>science fiction</v>
      </c>
      <c r="S147" s="10">
        <f>(((J147/60)/60)/24)+DATE(1970,1,1)+(-8/24)</f>
        <v>42200.208935185183</v>
      </c>
      <c r="T147" s="11">
        <f>(((I147/60)/60)/24)+DATE(1970,1,1)+(-8/24)</f>
        <v>42227.208935185183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(E148/D148)*100</f>
        <v>0.57499999999999996</v>
      </c>
      <c r="P148">
        <f>E148/L148</f>
        <v>38.333333333333336</v>
      </c>
      <c r="Q148" t="str">
        <f>LEFT(N148, SEARCH("/",N148,1)-1)</f>
        <v>film &amp; video</v>
      </c>
      <c r="R148" t="str">
        <f>RIGHT(N148, LEN(N148) - SEARCH("/", N148))</f>
        <v>science fiction</v>
      </c>
      <c r="S148" s="10">
        <f>(((J148/60)/60)/24)+DATE(1970,1,1)+(-8/24)</f>
        <v>42692.682847222219</v>
      </c>
      <c r="T148" s="11">
        <f>(((I148/60)/60)/24)+DATE(1970,1,1)+(-8/24)</f>
        <v>42752.682847222219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(E149/D149)*100</f>
        <v>0</v>
      </c>
      <c r="P149" t="e">
        <f>E149/L149</f>
        <v>#DIV/0!</v>
      </c>
      <c r="Q149" t="str">
        <f>LEFT(N149, SEARCH("/",N149,1)-1)</f>
        <v>film &amp; video</v>
      </c>
      <c r="R149" t="str">
        <f>RIGHT(N149, LEN(N149) - SEARCH("/", N149))</f>
        <v>science fiction</v>
      </c>
      <c r="S149" s="10">
        <f>(((J149/60)/60)/24)+DATE(1970,1,1)+(-8/24)</f>
        <v>41969.434490740743</v>
      </c>
      <c r="T149" s="11">
        <f>(((I149/60)/60)/24)+DATE(1970,1,1)+(-8/24)</f>
        <v>42012.429166666661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(E150/D150)*100</f>
        <v>0.08</v>
      </c>
      <c r="P150">
        <f>E150/L150</f>
        <v>20</v>
      </c>
      <c r="Q150" t="str">
        <f>LEFT(N150, SEARCH("/",N150,1)-1)</f>
        <v>film &amp; video</v>
      </c>
      <c r="R150" t="str">
        <f>RIGHT(N150, LEN(N150) - SEARCH("/", N150))</f>
        <v>science fiction</v>
      </c>
      <c r="S150" s="10">
        <f>(((J150/60)/60)/24)+DATE(1970,1,1)+(-8/24)</f>
        <v>42396.948333333326</v>
      </c>
      <c r="T150" s="11">
        <f>(((I150/60)/60)/24)+DATE(1970,1,1)+(-8/24)</f>
        <v>42426.948333333326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(E151/D151)*100</f>
        <v>0.91999999999999993</v>
      </c>
      <c r="P151">
        <f>E151/L151</f>
        <v>15.333333333333334</v>
      </c>
      <c r="Q151" t="str">
        <f>LEFT(N151, SEARCH("/",N151,1)-1)</f>
        <v>film &amp; video</v>
      </c>
      <c r="R151" t="str">
        <f>RIGHT(N151, LEN(N151) - SEARCH("/", N151))</f>
        <v>science fiction</v>
      </c>
      <c r="S151" s="10">
        <f>(((J151/60)/60)/24)+DATE(1970,1,1)+(-8/24)</f>
        <v>41967.838773148142</v>
      </c>
      <c r="T151" s="11">
        <f>(((I151/60)/60)/24)+DATE(1970,1,1)+(-8/24)</f>
        <v>41997.999999999993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(E152/D152)*100</f>
        <v>23.163076923076922</v>
      </c>
      <c r="P152">
        <f>E152/L152</f>
        <v>449.43283582089555</v>
      </c>
      <c r="Q152" t="str">
        <f>LEFT(N152, SEARCH("/",N152,1)-1)</f>
        <v>film &amp; video</v>
      </c>
      <c r="R152" t="str">
        <f>RIGHT(N152, LEN(N152) - SEARCH("/", N152))</f>
        <v>science fiction</v>
      </c>
      <c r="S152" s="10">
        <f>(((J152/60)/60)/24)+DATE(1970,1,1)+(-8/24)</f>
        <v>42089.82849537037</v>
      </c>
      <c r="T152" s="11">
        <f>(((I152/60)/60)/24)+DATE(1970,1,1)+(-8/24)</f>
        <v>42149.82849537037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(E153/D153)*100</f>
        <v>5.5999999999999994E-2</v>
      </c>
      <c r="P153">
        <f>E153/L153</f>
        <v>28</v>
      </c>
      <c r="Q153" t="str">
        <f>LEFT(N153, SEARCH("/",N153,1)-1)</f>
        <v>film &amp; video</v>
      </c>
      <c r="R153" t="str">
        <f>RIGHT(N153, LEN(N153) - SEARCH("/", N153))</f>
        <v>science fiction</v>
      </c>
      <c r="S153" s="10">
        <f>(((J153/60)/60)/24)+DATE(1970,1,1)+(-8/24)</f>
        <v>42113.217488425922</v>
      </c>
      <c r="T153" s="11">
        <f>(((I153/60)/60)/24)+DATE(1970,1,1)+(-8/24)</f>
        <v>42173.217488425922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(E154/D154)*100</f>
        <v>7.8947368421052634E-3</v>
      </c>
      <c r="P154">
        <f>E154/L154</f>
        <v>15</v>
      </c>
      <c r="Q154" t="str">
        <f>LEFT(N154, SEARCH("/",N154,1)-1)</f>
        <v>film &amp; video</v>
      </c>
      <c r="R154" t="str">
        <f>RIGHT(N154, LEN(N154) - SEARCH("/", N154))</f>
        <v>science fiction</v>
      </c>
      <c r="S154" s="10">
        <f>(((J154/60)/60)/24)+DATE(1970,1,1)+(-8/24)</f>
        <v>41874.744212962964</v>
      </c>
      <c r="T154" s="11">
        <f>(((I154/60)/60)/24)+DATE(1970,1,1)+(-8/24)</f>
        <v>41904.744212962964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(E155/D155)*100</f>
        <v>0.71799999999999997</v>
      </c>
      <c r="P155">
        <f>E155/L155</f>
        <v>35.9</v>
      </c>
      <c r="Q155" t="str">
        <f>LEFT(N155, SEARCH("/",N155,1)-1)</f>
        <v>film &amp; video</v>
      </c>
      <c r="R155" t="str">
        <f>RIGHT(N155, LEN(N155) - SEARCH("/", N155))</f>
        <v>science fiction</v>
      </c>
      <c r="S155" s="10">
        <f>(((J155/60)/60)/24)+DATE(1970,1,1)+(-8/24)</f>
        <v>41933.252824074072</v>
      </c>
      <c r="T155" s="11">
        <f>(((I155/60)/60)/24)+DATE(1970,1,1)+(-8/24)</f>
        <v>41975.294490740744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(E156/D156)*100</f>
        <v>2.666666666666667</v>
      </c>
      <c r="P156">
        <f>E156/L156</f>
        <v>13.333333333333334</v>
      </c>
      <c r="Q156" t="str">
        <f>LEFT(N156, SEARCH("/",N156,1)-1)</f>
        <v>film &amp; video</v>
      </c>
      <c r="R156" t="str">
        <f>RIGHT(N156, LEN(N156) - SEARCH("/", N156))</f>
        <v>science fiction</v>
      </c>
      <c r="S156" s="10">
        <f>(((J156/60)/60)/24)+DATE(1970,1,1)+(-8/24)</f>
        <v>42115.214062499996</v>
      </c>
      <c r="T156" s="11">
        <f>(((I156/60)/60)/24)+DATE(1970,1,1)+(-8/24)</f>
        <v>42158.214062499996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(E157/D157)*100</f>
        <v>6.0000000000000001E-3</v>
      </c>
      <c r="P157">
        <f>E157/L157</f>
        <v>20.25</v>
      </c>
      <c r="Q157" t="str">
        <f>LEFT(N157, SEARCH("/",N157,1)-1)</f>
        <v>film &amp; video</v>
      </c>
      <c r="R157" t="str">
        <f>RIGHT(N157, LEN(N157) - SEARCH("/", N157))</f>
        <v>science fiction</v>
      </c>
      <c r="S157" s="10">
        <f>(((J157/60)/60)/24)+DATE(1970,1,1)+(-8/24)</f>
        <v>42168.226099537038</v>
      </c>
      <c r="T157" s="11">
        <f>(((I157/60)/60)/24)+DATE(1970,1,1)+(-8/24)</f>
        <v>42208.226099537038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(E158/D158)*100</f>
        <v>5.0999999999999996</v>
      </c>
      <c r="P158">
        <f>E158/L158</f>
        <v>119</v>
      </c>
      <c r="Q158" t="str">
        <f>LEFT(N158, SEARCH("/",N158,1)-1)</f>
        <v>film &amp; video</v>
      </c>
      <c r="R158" t="str">
        <f>RIGHT(N158, LEN(N158) - SEARCH("/", N158))</f>
        <v>science fiction</v>
      </c>
      <c r="S158" s="10">
        <f>(((J158/60)/60)/24)+DATE(1970,1,1)+(-8/24)</f>
        <v>41793.791620370372</v>
      </c>
      <c r="T158" s="11">
        <f>(((I158/60)/60)/24)+DATE(1970,1,1)+(-8/24)</f>
        <v>41853.791620370372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(E159/D159)*100</f>
        <v>0.26711185308848079</v>
      </c>
      <c r="P159">
        <f>E159/L159</f>
        <v>4</v>
      </c>
      <c r="Q159" t="str">
        <f>LEFT(N159, SEARCH("/",N159,1)-1)</f>
        <v>film &amp; video</v>
      </c>
      <c r="R159" t="str">
        <f>RIGHT(N159, LEN(N159) - SEARCH("/", N159))</f>
        <v>science fiction</v>
      </c>
      <c r="S159" s="10">
        <f>(((J159/60)/60)/24)+DATE(1970,1,1)+(-8/24)</f>
        <v>42396.578379629624</v>
      </c>
      <c r="T159" s="11">
        <f>(((I159/60)/60)/24)+DATE(1970,1,1)+(-8/24)</f>
        <v>42426.578379629624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(E160/D160)*100</f>
        <v>0</v>
      </c>
      <c r="P160" t="e">
        <f>E160/L160</f>
        <v>#DIV/0!</v>
      </c>
      <c r="Q160" t="str">
        <f>LEFT(N160, SEARCH("/",N160,1)-1)</f>
        <v>film &amp; video</v>
      </c>
      <c r="R160" t="str">
        <f>RIGHT(N160, LEN(N160) - SEARCH("/", N160))</f>
        <v>science fiction</v>
      </c>
      <c r="S160" s="10">
        <f>(((J160/60)/60)/24)+DATE(1970,1,1)+(-8/24)</f>
        <v>41903.743379629625</v>
      </c>
      <c r="T160" s="11">
        <f>(((I160/60)/60)/24)+DATE(1970,1,1)+(-8/24)</f>
        <v>41933.743379629625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(E161/D161)*100</f>
        <v>2E-3</v>
      </c>
      <c r="P161">
        <f>E161/L161</f>
        <v>10</v>
      </c>
      <c r="Q161" t="str">
        <f>LEFT(N161, SEARCH("/",N161,1)-1)</f>
        <v>film &amp; video</v>
      </c>
      <c r="R161" t="str">
        <f>RIGHT(N161, LEN(N161) - SEARCH("/", N161))</f>
        <v>science fiction</v>
      </c>
      <c r="S161" s="10">
        <f>(((J161/60)/60)/24)+DATE(1970,1,1)+(-8/24)</f>
        <v>42514.101215277777</v>
      </c>
      <c r="T161" s="11">
        <f>(((I161/60)/60)/24)+DATE(1970,1,1)+(-8/24)</f>
        <v>42554.101215277777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(E162/D162)*100</f>
        <v>0</v>
      </c>
      <c r="P162" t="e">
        <f>E162/L162</f>
        <v>#DIV/0!</v>
      </c>
      <c r="Q162" t="str">
        <f>LEFT(N162, SEARCH("/",N162,1)-1)</f>
        <v>film &amp; video</v>
      </c>
      <c r="R162" t="str">
        <f>RIGHT(N162, LEN(N162) - SEARCH("/", N162))</f>
        <v>drama</v>
      </c>
      <c r="S162" s="10">
        <f>(((J162/60)/60)/24)+DATE(1970,1,1)+(-8/24)</f>
        <v>42171.579756944448</v>
      </c>
      <c r="T162" s="11">
        <f>(((I162/60)/60)/24)+DATE(1970,1,1)+(-8/24)</f>
        <v>42231.579756944448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(E163/D163)*100</f>
        <v>0.01</v>
      </c>
      <c r="P163">
        <f>E163/L163</f>
        <v>5</v>
      </c>
      <c r="Q163" t="str">
        <f>LEFT(N163, SEARCH("/",N163,1)-1)</f>
        <v>film &amp; video</v>
      </c>
      <c r="R163" t="str">
        <f>RIGHT(N163, LEN(N163) - SEARCH("/", N163))</f>
        <v>drama</v>
      </c>
      <c r="S163" s="10">
        <f>(((J163/60)/60)/24)+DATE(1970,1,1)+(-8/24)</f>
        <v>41792.354108796295</v>
      </c>
      <c r="T163" s="11">
        <f>(((I163/60)/60)/24)+DATE(1970,1,1)+(-8/24)</f>
        <v>41822.354108796295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(E164/D164)*100</f>
        <v>15.535714285714286</v>
      </c>
      <c r="P164">
        <f>E164/L164</f>
        <v>43.5</v>
      </c>
      <c r="Q164" t="str">
        <f>LEFT(N164, SEARCH("/",N164,1)-1)</f>
        <v>film &amp; video</v>
      </c>
      <c r="R164" t="str">
        <f>RIGHT(N164, LEN(N164) - SEARCH("/", N164))</f>
        <v>drama</v>
      </c>
      <c r="S164" s="10">
        <f>(((J164/60)/60)/24)+DATE(1970,1,1)+(-8/24)</f>
        <v>41834.79347222222</v>
      </c>
      <c r="T164" s="11">
        <f>(((I164/60)/60)/24)+DATE(1970,1,1)+(-8/24)</f>
        <v>41867.654166666667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(E165/D165)*100</f>
        <v>0</v>
      </c>
      <c r="P165" t="e">
        <f>E165/L165</f>
        <v>#DIV/0!</v>
      </c>
      <c r="Q165" t="str">
        <f>LEFT(N165, SEARCH("/",N165,1)-1)</f>
        <v>film &amp; video</v>
      </c>
      <c r="R165" t="str">
        <f>RIGHT(N165, LEN(N165) - SEARCH("/", N165))</f>
        <v>drama</v>
      </c>
      <c r="S165" s="10">
        <f>(((J165/60)/60)/24)+DATE(1970,1,1)+(-8/24)</f>
        <v>42243.627939814811</v>
      </c>
      <c r="T165" s="11">
        <f>(((I165/60)/60)/24)+DATE(1970,1,1)+(-8/24)</f>
        <v>42277.666666666664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(E166/D166)*100</f>
        <v>0.53333333333333333</v>
      </c>
      <c r="P166">
        <f>E166/L166</f>
        <v>91.428571428571431</v>
      </c>
      <c r="Q166" t="str">
        <f>LEFT(N166, SEARCH("/",N166,1)-1)</f>
        <v>film &amp; video</v>
      </c>
      <c r="R166" t="str">
        <f>RIGHT(N166, LEN(N166) - SEARCH("/", N166))</f>
        <v>drama</v>
      </c>
      <c r="S166" s="10">
        <f>(((J166/60)/60)/24)+DATE(1970,1,1)+(-8/24)</f>
        <v>41841.429409722223</v>
      </c>
      <c r="T166" s="11">
        <f>(((I166/60)/60)/24)+DATE(1970,1,1)+(-8/24)</f>
        <v>41901.429409722223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(E167/D167)*100</f>
        <v>0</v>
      </c>
      <c r="P167" t="e">
        <f>E167/L167</f>
        <v>#DIV/0!</v>
      </c>
      <c r="Q167" t="str">
        <f>LEFT(N167, SEARCH("/",N167,1)-1)</f>
        <v>film &amp; video</v>
      </c>
      <c r="R167" t="str">
        <f>RIGHT(N167, LEN(N167) - SEARCH("/", N167))</f>
        <v>drama</v>
      </c>
      <c r="S167" s="10">
        <f>(((J167/60)/60)/24)+DATE(1970,1,1)+(-8/24)</f>
        <v>42351.325509259252</v>
      </c>
      <c r="T167" s="11">
        <f>(((I167/60)/60)/24)+DATE(1970,1,1)+(-8/24)</f>
        <v>42381.325509259252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(E168/D168)*100</f>
        <v>60</v>
      </c>
      <c r="P168">
        <f>E168/L168</f>
        <v>3000</v>
      </c>
      <c r="Q168" t="str">
        <f>LEFT(N168, SEARCH("/",N168,1)-1)</f>
        <v>film &amp; video</v>
      </c>
      <c r="R168" t="str">
        <f>RIGHT(N168, LEN(N168) - SEARCH("/", N168))</f>
        <v>drama</v>
      </c>
      <c r="S168" s="10">
        <f>(((J168/60)/60)/24)+DATE(1970,1,1)+(-8/24)</f>
        <v>42720.742615740739</v>
      </c>
      <c r="T168" s="11">
        <f>(((I168/60)/60)/24)+DATE(1970,1,1)+(-8/24)</f>
        <v>42750.742615740739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(E169/D169)*100</f>
        <v>0.01</v>
      </c>
      <c r="P169">
        <f>E169/L169</f>
        <v>5.5</v>
      </c>
      <c r="Q169" t="str">
        <f>LEFT(N169, SEARCH("/",N169,1)-1)</f>
        <v>film &amp; video</v>
      </c>
      <c r="R169" t="str">
        <f>RIGHT(N169, LEN(N169) - SEARCH("/", N169))</f>
        <v>drama</v>
      </c>
      <c r="S169" s="10">
        <f>(((J169/60)/60)/24)+DATE(1970,1,1)+(-8/24)</f>
        <v>42160.594155092585</v>
      </c>
      <c r="T169" s="11">
        <f>(((I169/60)/60)/24)+DATE(1970,1,1)+(-8/24)</f>
        <v>42220.594155092585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(E170/D170)*100</f>
        <v>4.0625</v>
      </c>
      <c r="P170">
        <f>E170/L170</f>
        <v>108.33333333333333</v>
      </c>
      <c r="Q170" t="str">
        <f>LEFT(N170, SEARCH("/",N170,1)-1)</f>
        <v>film &amp; video</v>
      </c>
      <c r="R170" t="str">
        <f>RIGHT(N170, LEN(N170) - SEARCH("/", N170))</f>
        <v>drama</v>
      </c>
      <c r="S170" s="10">
        <f>(((J170/60)/60)/24)+DATE(1970,1,1)+(-8/24)</f>
        <v>42052.501967592594</v>
      </c>
      <c r="T170" s="11">
        <f>(((I170/60)/60)/24)+DATE(1970,1,1)+(-8/24)</f>
        <v>42082.460300925923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(E171/D171)*100</f>
        <v>22.400000000000002</v>
      </c>
      <c r="P171">
        <f>E171/L171</f>
        <v>56</v>
      </c>
      <c r="Q171" t="str">
        <f>LEFT(N171, SEARCH("/",N171,1)-1)</f>
        <v>film &amp; video</v>
      </c>
      <c r="R171" t="str">
        <f>RIGHT(N171, LEN(N171) - SEARCH("/", N171))</f>
        <v>drama</v>
      </c>
      <c r="S171" s="10">
        <f>(((J171/60)/60)/24)+DATE(1970,1,1)+(-8/24)</f>
        <v>41900.171979166662</v>
      </c>
      <c r="T171" s="11">
        <f>(((I171/60)/60)/24)+DATE(1970,1,1)+(-8/24)</f>
        <v>41930.171979166662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(E172/D172)*100</f>
        <v>3.25</v>
      </c>
      <c r="P172">
        <f>E172/L172</f>
        <v>32.5</v>
      </c>
      <c r="Q172" t="str">
        <f>LEFT(N172, SEARCH("/",N172,1)-1)</f>
        <v>film &amp; video</v>
      </c>
      <c r="R172" t="str">
        <f>RIGHT(N172, LEN(N172) - SEARCH("/", N172))</f>
        <v>drama</v>
      </c>
      <c r="S172" s="10">
        <f>(((J172/60)/60)/24)+DATE(1970,1,1)+(-8/24)</f>
        <v>42216.644479166665</v>
      </c>
      <c r="T172" s="11">
        <f>(((I172/60)/60)/24)+DATE(1970,1,1)+(-8/24)</f>
        <v>42245.894444444442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(E173/D173)*100</f>
        <v>2E-3</v>
      </c>
      <c r="P173">
        <f>E173/L173</f>
        <v>1</v>
      </c>
      <c r="Q173" t="str">
        <f>LEFT(N173, SEARCH("/",N173,1)-1)</f>
        <v>film &amp; video</v>
      </c>
      <c r="R173" t="str">
        <f>RIGHT(N173, LEN(N173) - SEARCH("/", N173))</f>
        <v>drama</v>
      </c>
      <c r="S173" s="10">
        <f>(((J173/60)/60)/24)+DATE(1970,1,1)+(-8/24)</f>
        <v>42533.847384259258</v>
      </c>
      <c r="T173" s="11">
        <f>(((I173/60)/60)/24)+DATE(1970,1,1)+(-8/24)</f>
        <v>42593.847384259258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(E174/D174)*100</f>
        <v>0</v>
      </c>
      <c r="P174" t="e">
        <f>E174/L174</f>
        <v>#DIV/0!</v>
      </c>
      <c r="Q174" t="str">
        <f>LEFT(N174, SEARCH("/",N174,1)-1)</f>
        <v>film &amp; video</v>
      </c>
      <c r="R174" t="str">
        <f>RIGHT(N174, LEN(N174) - SEARCH("/", N174))</f>
        <v>drama</v>
      </c>
      <c r="S174" s="10">
        <f>(((J174/60)/60)/24)+DATE(1970,1,1)+(-8/24)</f>
        <v>42047.061608796292</v>
      </c>
      <c r="T174" s="11">
        <f>(((I174/60)/60)/24)+DATE(1970,1,1)+(-8/24)</f>
        <v>42082.01994212962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(E175/D175)*100</f>
        <v>0</v>
      </c>
      <c r="P175" t="e">
        <f>E175/L175</f>
        <v>#DIV/0!</v>
      </c>
      <c r="Q175" t="str">
        <f>LEFT(N175, SEARCH("/",N175,1)-1)</f>
        <v>film &amp; video</v>
      </c>
      <c r="R175" t="str">
        <f>RIGHT(N175, LEN(N175) - SEARCH("/", N175))</f>
        <v>drama</v>
      </c>
      <c r="S175" s="10">
        <f>(((J175/60)/60)/24)+DATE(1970,1,1)+(-8/24)</f>
        <v>42033.239675925921</v>
      </c>
      <c r="T175" s="11">
        <f>(((I175/60)/60)/24)+DATE(1970,1,1)+(-8/24)</f>
        <v>42063.239675925921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(E176/D176)*100</f>
        <v>0</v>
      </c>
      <c r="P176" t="e">
        <f>E176/L176</f>
        <v>#DIV/0!</v>
      </c>
      <c r="Q176" t="str">
        <f>LEFT(N176, SEARCH("/",N176,1)-1)</f>
        <v>film &amp; video</v>
      </c>
      <c r="R176" t="str">
        <f>RIGHT(N176, LEN(N176) - SEARCH("/", N176))</f>
        <v>drama</v>
      </c>
      <c r="S176" s="10">
        <f>(((J176/60)/60)/24)+DATE(1970,1,1)+(-8/24)</f>
        <v>42072.42564814815</v>
      </c>
      <c r="T176" s="11">
        <f>(((I176/60)/60)/24)+DATE(1970,1,1)+(-8/24)</f>
        <v>42132.42564814815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(E177/D177)*100</f>
        <v>6.4850000000000003</v>
      </c>
      <c r="P177">
        <f>E177/L177</f>
        <v>49.884615384615387</v>
      </c>
      <c r="Q177" t="str">
        <f>LEFT(N177, SEARCH("/",N177,1)-1)</f>
        <v>film &amp; video</v>
      </c>
      <c r="R177" t="str">
        <f>RIGHT(N177, LEN(N177) - SEARCH("/", N177))</f>
        <v>drama</v>
      </c>
      <c r="S177" s="10">
        <f>(((J177/60)/60)/24)+DATE(1970,1,1)+(-8/24)</f>
        <v>41855.444571759253</v>
      </c>
      <c r="T177" s="11">
        <f>(((I177/60)/60)/24)+DATE(1970,1,1)+(-8/24)</f>
        <v>41880.444571759253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(E178/D178)*100</f>
        <v>0</v>
      </c>
      <c r="P178" t="e">
        <f>E178/L178</f>
        <v>#DIV/0!</v>
      </c>
      <c r="Q178" t="str">
        <f>LEFT(N178, SEARCH("/",N178,1)-1)</f>
        <v>film &amp; video</v>
      </c>
      <c r="R178" t="str">
        <f>RIGHT(N178, LEN(N178) - SEARCH("/", N178))</f>
        <v>drama</v>
      </c>
      <c r="S178" s="10">
        <f>(((J178/60)/60)/24)+DATE(1970,1,1)+(-8/24)</f>
        <v>42191.490729166668</v>
      </c>
      <c r="T178" s="11">
        <f>(((I178/60)/60)/24)+DATE(1970,1,1)+(-8/24)</f>
        <v>42221.490729166668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(E179/D179)*100</f>
        <v>40</v>
      </c>
      <c r="P179">
        <f>E179/L179</f>
        <v>25.714285714285715</v>
      </c>
      <c r="Q179" t="str">
        <f>LEFT(N179, SEARCH("/",N179,1)-1)</f>
        <v>film &amp; video</v>
      </c>
      <c r="R179" t="str">
        <f>RIGHT(N179, LEN(N179) - SEARCH("/", N179))</f>
        <v>drama</v>
      </c>
      <c r="S179" s="10">
        <f>(((J179/60)/60)/24)+DATE(1970,1,1)+(-8/24)</f>
        <v>42069.714421296296</v>
      </c>
      <c r="T179" s="11">
        <f>(((I179/60)/60)/24)+DATE(1970,1,1)+(-8/24)</f>
        <v>42086.672754629624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(E180/D180)*100</f>
        <v>0</v>
      </c>
      <c r="P180" t="e">
        <f>E180/L180</f>
        <v>#DIV/0!</v>
      </c>
      <c r="Q180" t="str">
        <f>LEFT(N180, SEARCH("/",N180,1)-1)</f>
        <v>film &amp; video</v>
      </c>
      <c r="R180" t="str">
        <f>RIGHT(N180, LEN(N180) - SEARCH("/", N180))</f>
        <v>drama</v>
      </c>
      <c r="S180" s="10">
        <f>(((J180/60)/60)/24)+DATE(1970,1,1)+(-8/24)</f>
        <v>42304.622048611105</v>
      </c>
      <c r="T180" s="11">
        <f>(((I180/60)/60)/24)+DATE(1970,1,1)+(-8/24)</f>
        <v>42334.663715277777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(E181/D181)*100</f>
        <v>20</v>
      </c>
      <c r="P181">
        <f>E181/L181</f>
        <v>100</v>
      </c>
      <c r="Q181" t="str">
        <f>LEFT(N181, SEARCH("/",N181,1)-1)</f>
        <v>film &amp; video</v>
      </c>
      <c r="R181" t="str">
        <f>RIGHT(N181, LEN(N181) - SEARCH("/", N181))</f>
        <v>drama</v>
      </c>
      <c r="S181" s="10">
        <f>(((J181/60)/60)/24)+DATE(1970,1,1)+(-8/24)</f>
        <v>42402.747164351851</v>
      </c>
      <c r="T181" s="11">
        <f>(((I181/60)/60)/24)+DATE(1970,1,1)+(-8/24)</f>
        <v>42432.747164351851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(E182/D182)*100</f>
        <v>33.416666666666664</v>
      </c>
      <c r="P182">
        <f>E182/L182</f>
        <v>30.846153846153847</v>
      </c>
      <c r="Q182" t="str">
        <f>LEFT(N182, SEARCH("/",N182,1)-1)</f>
        <v>film &amp; video</v>
      </c>
      <c r="R182" t="str">
        <f>RIGHT(N182, LEN(N182) - SEARCH("/", N182))</f>
        <v>drama</v>
      </c>
      <c r="S182" s="10">
        <f>(((J182/60)/60)/24)+DATE(1970,1,1)+(-8/24)</f>
        <v>42067.657905092587</v>
      </c>
      <c r="T182" s="11">
        <f>(((I182/60)/60)/24)+DATE(1970,1,1)+(-8/24)</f>
        <v>42107.458333333336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(E183/D183)*100</f>
        <v>21.092608822670172</v>
      </c>
      <c r="P183">
        <f>E183/L183</f>
        <v>180.5</v>
      </c>
      <c r="Q183" t="str">
        <f>LEFT(N183, SEARCH("/",N183,1)-1)</f>
        <v>film &amp; video</v>
      </c>
      <c r="R183" t="str">
        <f>RIGHT(N183, LEN(N183) - SEARCH("/", N183))</f>
        <v>drama</v>
      </c>
      <c r="S183" s="10">
        <f>(((J183/60)/60)/24)+DATE(1970,1,1)+(-8/24)</f>
        <v>42147.408506944441</v>
      </c>
      <c r="T183" s="11">
        <f>(((I183/60)/60)/24)+DATE(1970,1,1)+(-8/24)</f>
        <v>42177.408506944441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(E184/D184)*100</f>
        <v>0</v>
      </c>
      <c r="P184" t="e">
        <f>E184/L184</f>
        <v>#DIV/0!</v>
      </c>
      <c r="Q184" t="str">
        <f>LEFT(N184, SEARCH("/",N184,1)-1)</f>
        <v>film &amp; video</v>
      </c>
      <c r="R184" t="str">
        <f>RIGHT(N184, LEN(N184) - SEARCH("/", N184))</f>
        <v>drama</v>
      </c>
      <c r="S184" s="10">
        <f>(((J184/60)/60)/24)+DATE(1970,1,1)+(-8/24)</f>
        <v>42711.678611111107</v>
      </c>
      <c r="T184" s="11">
        <f>(((I184/60)/60)/24)+DATE(1970,1,1)+(-8/24)</f>
        <v>42741.678611111107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(E185/D185)*100</f>
        <v>35.856000000000002</v>
      </c>
      <c r="P185">
        <f>E185/L185</f>
        <v>373.5</v>
      </c>
      <c r="Q185" t="str">
        <f>LEFT(N185, SEARCH("/",N185,1)-1)</f>
        <v>film &amp; video</v>
      </c>
      <c r="R185" t="str">
        <f>RIGHT(N185, LEN(N185) - SEARCH("/", N185))</f>
        <v>drama</v>
      </c>
      <c r="S185" s="10">
        <f>(((J185/60)/60)/24)+DATE(1970,1,1)+(-8/24)</f>
        <v>41939.476967592593</v>
      </c>
      <c r="T185" s="11">
        <f>(((I185/60)/60)/24)+DATE(1970,1,1)+(-8/24)</f>
        <v>41969.518634259257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(E186/D186)*100</f>
        <v>3.4000000000000004</v>
      </c>
      <c r="P186">
        <f>E186/L186</f>
        <v>25.5</v>
      </c>
      <c r="Q186" t="str">
        <f>LEFT(N186, SEARCH("/",N186,1)-1)</f>
        <v>film &amp; video</v>
      </c>
      <c r="R186" t="str">
        <f>RIGHT(N186, LEN(N186) - SEARCH("/", N186))</f>
        <v>drama</v>
      </c>
      <c r="S186" s="10">
        <f>(((J186/60)/60)/24)+DATE(1970,1,1)+(-8/24)</f>
        <v>41825.45789351852</v>
      </c>
      <c r="T186" s="11">
        <f>(((I186/60)/60)/24)+DATE(1970,1,1)+(-8/24)</f>
        <v>41882.832638888889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(E187/D187)*100</f>
        <v>5.5</v>
      </c>
      <c r="P187">
        <f>E187/L187</f>
        <v>220</v>
      </c>
      <c r="Q187" t="str">
        <f>LEFT(N187, SEARCH("/",N187,1)-1)</f>
        <v>film &amp; video</v>
      </c>
      <c r="R187" t="str">
        <f>RIGHT(N187, LEN(N187) - SEARCH("/", N187))</f>
        <v>drama</v>
      </c>
      <c r="S187" s="10">
        <f>(((J187/60)/60)/24)+DATE(1970,1,1)+(-8/24)</f>
        <v>42570.577997685185</v>
      </c>
      <c r="T187" s="11">
        <f>(((I187/60)/60)/24)+DATE(1970,1,1)+(-8/24)</f>
        <v>42600.577997685185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(E188/D188)*100</f>
        <v>0</v>
      </c>
      <c r="P188" t="e">
        <f>E188/L188</f>
        <v>#DIV/0!</v>
      </c>
      <c r="Q188" t="str">
        <f>LEFT(N188, SEARCH("/",N188,1)-1)</f>
        <v>film &amp; video</v>
      </c>
      <c r="R188" t="str">
        <f>RIGHT(N188, LEN(N188) - SEARCH("/", N188))</f>
        <v>drama</v>
      </c>
      <c r="S188" s="10">
        <f>(((J188/60)/60)/24)+DATE(1970,1,1)+(-8/24)</f>
        <v>42767.479560185187</v>
      </c>
      <c r="T188" s="11">
        <f>(((I188/60)/60)/24)+DATE(1970,1,1)+(-8/24)</f>
        <v>42797.499999999993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(E189/D189)*100</f>
        <v>16</v>
      </c>
      <c r="P189">
        <f>E189/L189</f>
        <v>160</v>
      </c>
      <c r="Q189" t="str">
        <f>LEFT(N189, SEARCH("/",N189,1)-1)</f>
        <v>film &amp; video</v>
      </c>
      <c r="R189" t="str">
        <f>RIGHT(N189, LEN(N189) - SEARCH("/", N189))</f>
        <v>drama</v>
      </c>
      <c r="S189" s="10">
        <f>(((J189/60)/60)/24)+DATE(1970,1,1)+(-8/24)</f>
        <v>42181.90112268518</v>
      </c>
      <c r="T189" s="11">
        <f>(((I189/60)/60)/24)+DATE(1970,1,1)+(-8/24)</f>
        <v>42205.957638888889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(E190/D190)*100</f>
        <v>0</v>
      </c>
      <c r="P190" t="e">
        <f>E190/L190</f>
        <v>#DIV/0!</v>
      </c>
      <c r="Q190" t="str">
        <f>LEFT(N190, SEARCH("/",N190,1)-1)</f>
        <v>film &amp; video</v>
      </c>
      <c r="R190" t="str">
        <f>RIGHT(N190, LEN(N190) - SEARCH("/", N190))</f>
        <v>drama</v>
      </c>
      <c r="S190" s="10">
        <f>(((J190/60)/60)/24)+DATE(1970,1,1)+(-8/24)</f>
        <v>41856.849710648145</v>
      </c>
      <c r="T190" s="11">
        <f>(((I190/60)/60)/24)+DATE(1970,1,1)+(-8/24)</f>
        <v>41886.849710648145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(E191/D191)*100</f>
        <v>6.8999999999999992E-2</v>
      </c>
      <c r="P191">
        <f>E191/L191</f>
        <v>69</v>
      </c>
      <c r="Q191" t="str">
        <f>LEFT(N191, SEARCH("/",N191,1)-1)</f>
        <v>film &amp; video</v>
      </c>
      <c r="R191" t="str">
        <f>RIGHT(N191, LEN(N191) - SEARCH("/", N191))</f>
        <v>drama</v>
      </c>
      <c r="S191" s="10">
        <f>(((J191/60)/60)/24)+DATE(1970,1,1)+(-8/24)</f>
        <v>42556.357372685183</v>
      </c>
      <c r="T191" s="11">
        <f>(((I191/60)/60)/24)+DATE(1970,1,1)+(-8/24)</f>
        <v>42616.357372685183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(E192/D192)*100</f>
        <v>0.41666666666666669</v>
      </c>
      <c r="P192">
        <f>E192/L192</f>
        <v>50</v>
      </c>
      <c r="Q192" t="str">
        <f>LEFT(N192, SEARCH("/",N192,1)-1)</f>
        <v>film &amp; video</v>
      </c>
      <c r="R192" t="str">
        <f>RIGHT(N192, LEN(N192) - SEARCH("/", N192))</f>
        <v>drama</v>
      </c>
      <c r="S192" s="10">
        <f>(((J192/60)/60)/24)+DATE(1970,1,1)+(-8/24)</f>
        <v>42527.317662037036</v>
      </c>
      <c r="T192" s="11">
        <f>(((I192/60)/60)/24)+DATE(1970,1,1)+(-8/24)</f>
        <v>42537.317662037036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(E193/D193)*100</f>
        <v>5</v>
      </c>
      <c r="P193">
        <f>E193/L193</f>
        <v>83.333333333333329</v>
      </c>
      <c r="Q193" t="str">
        <f>LEFT(N193, SEARCH("/",N193,1)-1)</f>
        <v>film &amp; video</v>
      </c>
      <c r="R193" t="str">
        <f>RIGHT(N193, LEN(N193) - SEARCH("/", N193))</f>
        <v>drama</v>
      </c>
      <c r="S193" s="10">
        <f>(((J193/60)/60)/24)+DATE(1970,1,1)+(-8/24)</f>
        <v>42239.108078703699</v>
      </c>
      <c r="T193" s="11">
        <f>(((I193/60)/60)/24)+DATE(1970,1,1)+(-8/24)</f>
        <v>42279.108078703699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(E194/D194)*100</f>
        <v>1.6999999999999999E-3</v>
      </c>
      <c r="P194">
        <f>E194/L194</f>
        <v>5.666666666666667</v>
      </c>
      <c r="Q194" t="str">
        <f>LEFT(N194, SEARCH("/",N194,1)-1)</f>
        <v>film &amp; video</v>
      </c>
      <c r="R194" t="str">
        <f>RIGHT(N194, LEN(N194) - SEARCH("/", N194))</f>
        <v>drama</v>
      </c>
      <c r="S194" s="10">
        <f>(((J194/60)/60)/24)+DATE(1970,1,1)+(-8/24)</f>
        <v>41899.458703703705</v>
      </c>
      <c r="T194" s="11">
        <f>(((I194/60)/60)/24)+DATE(1970,1,1)+(-8/24)</f>
        <v>41929.458703703705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(E195/D195)*100</f>
        <v>0</v>
      </c>
      <c r="P195" t="e">
        <f>E195/L195</f>
        <v>#DIV/0!</v>
      </c>
      <c r="Q195" t="str">
        <f>LEFT(N195, SEARCH("/",N195,1)-1)</f>
        <v>film &amp; video</v>
      </c>
      <c r="R195" t="str">
        <f>RIGHT(N195, LEN(N195) - SEARCH("/", N195))</f>
        <v>drama</v>
      </c>
      <c r="S195" s="10">
        <f>(((J195/60)/60)/24)+DATE(1970,1,1)+(-8/24)</f>
        <v>41911.601458333331</v>
      </c>
      <c r="T195" s="11">
        <f>(((I195/60)/60)/24)+DATE(1970,1,1)+(-8/24)</f>
        <v>41971.643124999995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(E196/D196)*100</f>
        <v>0.12</v>
      </c>
      <c r="P196">
        <f>E196/L196</f>
        <v>1</v>
      </c>
      <c r="Q196" t="str">
        <f>LEFT(N196, SEARCH("/",N196,1)-1)</f>
        <v>film &amp; video</v>
      </c>
      <c r="R196" t="str">
        <f>RIGHT(N196, LEN(N196) - SEARCH("/", N196))</f>
        <v>drama</v>
      </c>
      <c r="S196" s="10">
        <f>(((J196/60)/60)/24)+DATE(1970,1,1)+(-8/24)</f>
        <v>42375.663553240738</v>
      </c>
      <c r="T196" s="11">
        <f>(((I196/60)/60)/24)+DATE(1970,1,1)+(-8/24)</f>
        <v>42435.663553240738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(E197/D197)*100</f>
        <v>0</v>
      </c>
      <c r="P197" t="e">
        <f>E197/L197</f>
        <v>#DIV/0!</v>
      </c>
      <c r="Q197" t="str">
        <f>LEFT(N197, SEARCH("/",N197,1)-1)</f>
        <v>film &amp; video</v>
      </c>
      <c r="R197" t="str">
        <f>RIGHT(N197, LEN(N197) - SEARCH("/", N197))</f>
        <v>drama</v>
      </c>
      <c r="S197" s="10">
        <f>(((J197/60)/60)/24)+DATE(1970,1,1)+(-8/24)</f>
        <v>42135.337175925924</v>
      </c>
      <c r="T197" s="11">
        <f>(((I197/60)/60)/24)+DATE(1970,1,1)+(-8/24)</f>
        <v>42195.337175925924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(E198/D198)*100</f>
        <v>41.857142857142861</v>
      </c>
      <c r="P198">
        <f>E198/L198</f>
        <v>77.10526315789474</v>
      </c>
      <c r="Q198" t="str">
        <f>LEFT(N198, SEARCH("/",N198,1)-1)</f>
        <v>film &amp; video</v>
      </c>
      <c r="R198" t="str">
        <f>RIGHT(N198, LEN(N198) - SEARCH("/", N198))</f>
        <v>drama</v>
      </c>
      <c r="S198" s="10">
        <f>(((J198/60)/60)/24)+DATE(1970,1,1)+(-8/24)</f>
        <v>42259.209467592591</v>
      </c>
      <c r="T198" s="11">
        <f>(((I198/60)/60)/24)+DATE(1970,1,1)+(-8/24)</f>
        <v>42287.541666666664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(E199/D199)*100</f>
        <v>10.48</v>
      </c>
      <c r="P199">
        <f>E199/L199</f>
        <v>32.75</v>
      </c>
      <c r="Q199" t="str">
        <f>LEFT(N199, SEARCH("/",N199,1)-1)</f>
        <v>film &amp; video</v>
      </c>
      <c r="R199" t="str">
        <f>RIGHT(N199, LEN(N199) - SEARCH("/", N199))</f>
        <v>drama</v>
      </c>
      <c r="S199" s="10">
        <f>(((J199/60)/60)/24)+DATE(1970,1,1)+(-8/24)</f>
        <v>42741.515046296299</v>
      </c>
      <c r="T199" s="11">
        <f>(((I199/60)/60)/24)+DATE(1970,1,1)+(-8/24)</f>
        <v>42783.541666666664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(E200/D200)*100</f>
        <v>1.1159999999999999</v>
      </c>
      <c r="P200">
        <f>E200/L200</f>
        <v>46.5</v>
      </c>
      <c r="Q200" t="str">
        <f>LEFT(N200, SEARCH("/",N200,1)-1)</f>
        <v>film &amp; video</v>
      </c>
      <c r="R200" t="str">
        <f>RIGHT(N200, LEN(N200) - SEARCH("/", N200))</f>
        <v>drama</v>
      </c>
      <c r="S200" s="10">
        <f>(((J200/60)/60)/24)+DATE(1970,1,1)+(-8/24)</f>
        <v>41887.050023148149</v>
      </c>
      <c r="T200" s="11">
        <f>(((I200/60)/60)/24)+DATE(1970,1,1)+(-8/24)</f>
        <v>41917.050023148149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(E201/D201)*100</f>
        <v>0</v>
      </c>
      <c r="P201" t="e">
        <f>E201/L201</f>
        <v>#DIV/0!</v>
      </c>
      <c r="Q201" t="str">
        <f>LEFT(N201, SEARCH("/",N201,1)-1)</f>
        <v>film &amp; video</v>
      </c>
      <c r="R201" t="str">
        <f>RIGHT(N201, LEN(N201) - SEARCH("/", N201))</f>
        <v>drama</v>
      </c>
      <c r="S201" s="10">
        <f>(((J201/60)/60)/24)+DATE(1970,1,1)+(-8/24)</f>
        <v>42583.790532407402</v>
      </c>
      <c r="T201" s="11">
        <f>(((I201/60)/60)/24)+DATE(1970,1,1)+(-8/24)</f>
        <v>42613.790532407402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(E202/D202)*100</f>
        <v>26.192500000000003</v>
      </c>
      <c r="P202">
        <f>E202/L202</f>
        <v>87.308333333333337</v>
      </c>
      <c r="Q202" t="str">
        <f>LEFT(N202, SEARCH("/",N202,1)-1)</f>
        <v>film &amp; video</v>
      </c>
      <c r="R202" t="str">
        <f>RIGHT(N202, LEN(N202) - SEARCH("/", N202))</f>
        <v>drama</v>
      </c>
      <c r="S202" s="10">
        <f>(((J202/60)/60)/24)+DATE(1970,1,1)+(-8/24)</f>
        <v>41866.750034722223</v>
      </c>
      <c r="T202" s="11">
        <f>(((I202/60)/60)/24)+DATE(1970,1,1)+(-8/24)</f>
        <v>41896.750034722223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(E203/D203)*100</f>
        <v>58.461538461538467</v>
      </c>
      <c r="P203">
        <f>E203/L203</f>
        <v>54.285714285714285</v>
      </c>
      <c r="Q203" t="str">
        <f>LEFT(N203, SEARCH("/",N203,1)-1)</f>
        <v>film &amp; video</v>
      </c>
      <c r="R203" t="str">
        <f>RIGHT(N203, LEN(N203) - SEARCH("/", N203))</f>
        <v>drama</v>
      </c>
      <c r="S203" s="10">
        <f>(((J203/60)/60)/24)+DATE(1970,1,1)+(-8/24)</f>
        <v>42023.485289351847</v>
      </c>
      <c r="T203" s="11">
        <f>(((I203/60)/60)/24)+DATE(1970,1,1)+(-8/24)</f>
        <v>42043.485289351847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(E204/D204)*100</f>
        <v>0</v>
      </c>
      <c r="P204" t="e">
        <f>E204/L204</f>
        <v>#DIV/0!</v>
      </c>
      <c r="Q204" t="str">
        <f>LEFT(N204, SEARCH("/",N204,1)-1)</f>
        <v>film &amp; video</v>
      </c>
      <c r="R204" t="str">
        <f>RIGHT(N204, LEN(N204) - SEARCH("/", N204))</f>
        <v>drama</v>
      </c>
      <c r="S204" s="10">
        <f>(((J204/60)/60)/24)+DATE(1970,1,1)+(-8/24)</f>
        <v>42255.594490740739</v>
      </c>
      <c r="T204" s="11">
        <f>(((I204/60)/60)/24)+DATE(1970,1,1)+(-8/24)</f>
        <v>42285.540972222218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(E205/D205)*100</f>
        <v>29.84</v>
      </c>
      <c r="P205">
        <f>E205/L205</f>
        <v>93.25</v>
      </c>
      <c r="Q205" t="str">
        <f>LEFT(N205, SEARCH("/",N205,1)-1)</f>
        <v>film &amp; video</v>
      </c>
      <c r="R205" t="str">
        <f>RIGHT(N205, LEN(N205) - SEARCH("/", N205))</f>
        <v>drama</v>
      </c>
      <c r="S205" s="10">
        <f>(((J205/60)/60)/24)+DATE(1970,1,1)+(-8/24)</f>
        <v>41973.514629629623</v>
      </c>
      <c r="T205" s="11">
        <f>(((I205/60)/60)/24)+DATE(1970,1,1)+(-8/24)</f>
        <v>42033.514629629623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(E206/D206)*100</f>
        <v>50.721666666666664</v>
      </c>
      <c r="P206">
        <f>E206/L206</f>
        <v>117.68368136117556</v>
      </c>
      <c r="Q206" t="str">
        <f>LEFT(N206, SEARCH("/",N206,1)-1)</f>
        <v>film &amp; video</v>
      </c>
      <c r="R206" t="str">
        <f>RIGHT(N206, LEN(N206) - SEARCH("/", N206))</f>
        <v>drama</v>
      </c>
      <c r="S206" s="10">
        <f>(((J206/60)/60)/24)+DATE(1970,1,1)+(-8/24)</f>
        <v>42556.250034722216</v>
      </c>
      <c r="T206" s="11">
        <f>(((I206/60)/60)/24)+DATE(1970,1,1)+(-8/24)</f>
        <v>42586.250034722216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(E207/D207)*100</f>
        <v>16.25</v>
      </c>
      <c r="P207">
        <f>E207/L207</f>
        <v>76.470588235294116</v>
      </c>
      <c r="Q207" t="str">
        <f>LEFT(N207, SEARCH("/",N207,1)-1)</f>
        <v>film &amp; video</v>
      </c>
      <c r="R207" t="str">
        <f>RIGHT(N207, LEN(N207) - SEARCH("/", N207))</f>
        <v>drama</v>
      </c>
      <c r="S207" s="10">
        <f>(((J207/60)/60)/24)+DATE(1970,1,1)+(-8/24)</f>
        <v>42248.298865740733</v>
      </c>
      <c r="T207" s="11">
        <f>(((I207/60)/60)/24)+DATE(1970,1,1)+(-8/24)</f>
        <v>42283.298865740733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(E208/D208)*100</f>
        <v>0</v>
      </c>
      <c r="P208" t="e">
        <f>E208/L208</f>
        <v>#DIV/0!</v>
      </c>
      <c r="Q208" t="str">
        <f>LEFT(N208, SEARCH("/",N208,1)-1)</f>
        <v>film &amp; video</v>
      </c>
      <c r="R208" t="str">
        <f>RIGHT(N208, LEN(N208) - SEARCH("/", N208))</f>
        <v>drama</v>
      </c>
      <c r="S208" s="10">
        <f>(((J208/60)/60)/24)+DATE(1970,1,1)+(-8/24)</f>
        <v>42566.67109953703</v>
      </c>
      <c r="T208" s="11">
        <f>(((I208/60)/60)/24)+DATE(1970,1,1)+(-8/24)</f>
        <v>42587.67109953703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(E209/D209)*100</f>
        <v>15.214285714285714</v>
      </c>
      <c r="P209">
        <f>E209/L209</f>
        <v>163.84615384615384</v>
      </c>
      <c r="Q209" t="str">
        <f>LEFT(N209, SEARCH("/",N209,1)-1)</f>
        <v>film &amp; video</v>
      </c>
      <c r="R209" t="str">
        <f>RIGHT(N209, LEN(N209) - SEARCH("/", N209))</f>
        <v>drama</v>
      </c>
      <c r="S209" s="10">
        <f>(((J209/60)/60)/24)+DATE(1970,1,1)+(-8/24)</f>
        <v>41977.863865740735</v>
      </c>
      <c r="T209" s="11">
        <f>(((I209/60)/60)/24)+DATE(1970,1,1)+(-8/24)</f>
        <v>42007.863865740735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(E210/D210)*100</f>
        <v>0</v>
      </c>
      <c r="P210" t="e">
        <f>E210/L210</f>
        <v>#DIV/0!</v>
      </c>
      <c r="Q210" t="str">
        <f>LEFT(N210, SEARCH("/",N210,1)-1)</f>
        <v>film &amp; video</v>
      </c>
      <c r="R210" t="str">
        <f>RIGHT(N210, LEN(N210) - SEARCH("/", N210))</f>
        <v>drama</v>
      </c>
      <c r="S210" s="10">
        <f>(((J210/60)/60)/24)+DATE(1970,1,1)+(-8/24)</f>
        <v>41959.03665509259</v>
      </c>
      <c r="T210" s="11">
        <f>(((I210/60)/60)/24)+DATE(1970,1,1)+(-8/24)</f>
        <v>41989.03665509259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(E211/D211)*100</f>
        <v>0</v>
      </c>
      <c r="P211" t="e">
        <f>E211/L211</f>
        <v>#DIV/0!</v>
      </c>
      <c r="Q211" t="str">
        <f>LEFT(N211, SEARCH("/",N211,1)-1)</f>
        <v>film &amp; video</v>
      </c>
      <c r="R211" t="str">
        <f>RIGHT(N211, LEN(N211) - SEARCH("/", N211))</f>
        <v>drama</v>
      </c>
      <c r="S211" s="10">
        <f>(((J211/60)/60)/24)+DATE(1970,1,1)+(-8/24)</f>
        <v>42165.589525462965</v>
      </c>
      <c r="T211" s="11">
        <f>(((I211/60)/60)/24)+DATE(1970,1,1)+(-8/24)</f>
        <v>42195.589525462965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(E212/D212)*100</f>
        <v>25.25</v>
      </c>
      <c r="P212">
        <f>E212/L212</f>
        <v>91.818181818181813</v>
      </c>
      <c r="Q212" t="str">
        <f>LEFT(N212, SEARCH("/",N212,1)-1)</f>
        <v>film &amp; video</v>
      </c>
      <c r="R212" t="str">
        <f>RIGHT(N212, LEN(N212) - SEARCH("/", N212))</f>
        <v>drama</v>
      </c>
      <c r="S212" s="10">
        <f>(((J212/60)/60)/24)+DATE(1970,1,1)+(-8/24)</f>
        <v>42248.731388888882</v>
      </c>
      <c r="T212" s="11">
        <f>(((I212/60)/60)/24)+DATE(1970,1,1)+(-8/24)</f>
        <v>42277.874999999993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(E213/D213)*100</f>
        <v>44.6</v>
      </c>
      <c r="P213">
        <f>E213/L213</f>
        <v>185.83333333333334</v>
      </c>
      <c r="Q213" t="str">
        <f>LEFT(N213, SEARCH("/",N213,1)-1)</f>
        <v>film &amp; video</v>
      </c>
      <c r="R213" t="str">
        <f>RIGHT(N213, LEN(N213) - SEARCH("/", N213))</f>
        <v>drama</v>
      </c>
      <c r="S213" s="10">
        <f>(((J213/60)/60)/24)+DATE(1970,1,1)+(-8/24)</f>
        <v>42235.826585648152</v>
      </c>
      <c r="T213" s="11">
        <f>(((I213/60)/60)/24)+DATE(1970,1,1)+(-8/24)</f>
        <v>42265.826585648152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(E214/D214)*100</f>
        <v>1.5873015873015872E-2</v>
      </c>
      <c r="P214">
        <f>E214/L214</f>
        <v>1</v>
      </c>
      <c r="Q214" t="str">
        <f>LEFT(N214, SEARCH("/",N214,1)-1)</f>
        <v>film &amp; video</v>
      </c>
      <c r="R214" t="str">
        <f>RIGHT(N214, LEN(N214) - SEARCH("/", N214))</f>
        <v>drama</v>
      </c>
      <c r="S214" s="10">
        <f>(((J214/60)/60)/24)+DATE(1970,1,1)+(-8/24)</f>
        <v>42416.547685185178</v>
      </c>
      <c r="T214" s="11">
        <f>(((I214/60)/60)/24)+DATE(1970,1,1)+(-8/24)</f>
        <v>42476.506018518521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(E215/D215)*100</f>
        <v>0.04</v>
      </c>
      <c r="P215">
        <f>E215/L215</f>
        <v>20</v>
      </c>
      <c r="Q215" t="str">
        <f>LEFT(N215, SEARCH("/",N215,1)-1)</f>
        <v>film &amp; video</v>
      </c>
      <c r="R215" t="str">
        <f>RIGHT(N215, LEN(N215) - SEARCH("/", N215))</f>
        <v>drama</v>
      </c>
      <c r="S215" s="10">
        <f>(((J215/60)/60)/24)+DATE(1970,1,1)+(-8/24)</f>
        <v>42202.260960648149</v>
      </c>
      <c r="T215" s="11">
        <f>(((I215/60)/60)/24)+DATE(1970,1,1)+(-8/24)</f>
        <v>42232.254641203697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(E216/D216)*100</f>
        <v>8.0000000000000002E-3</v>
      </c>
      <c r="P216">
        <f>E216/L216</f>
        <v>1</v>
      </c>
      <c r="Q216" t="str">
        <f>LEFT(N216, SEARCH("/",N216,1)-1)</f>
        <v>film &amp; video</v>
      </c>
      <c r="R216" t="str">
        <f>RIGHT(N216, LEN(N216) - SEARCH("/", N216))</f>
        <v>drama</v>
      </c>
      <c r="S216" s="10">
        <f>(((J216/60)/60)/24)+DATE(1970,1,1)+(-8/24)</f>
        <v>42009.307280092595</v>
      </c>
      <c r="T216" s="11">
        <f>(((I216/60)/60)/24)+DATE(1970,1,1)+(-8/24)</f>
        <v>42069.307280092595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(E217/D217)*100</f>
        <v>0.22727272727272727</v>
      </c>
      <c r="P217">
        <f>E217/L217</f>
        <v>10</v>
      </c>
      <c r="Q217" t="str">
        <f>LEFT(N217, SEARCH("/",N217,1)-1)</f>
        <v>film &amp; video</v>
      </c>
      <c r="R217" t="str">
        <f>RIGHT(N217, LEN(N217) - SEARCH("/", N217))</f>
        <v>drama</v>
      </c>
      <c r="S217" s="10">
        <f>(((J217/60)/60)/24)+DATE(1970,1,1)+(-8/24)</f>
        <v>42374.896782407406</v>
      </c>
      <c r="T217" s="11">
        <f>(((I217/60)/60)/24)+DATE(1970,1,1)+(-8/24)</f>
        <v>42417.665972222218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(E218/D218)*100</f>
        <v>55.698440000000005</v>
      </c>
      <c r="P218">
        <f>E218/L218</f>
        <v>331.53833333333336</v>
      </c>
      <c r="Q218" t="str">
        <f>LEFT(N218, SEARCH("/",N218,1)-1)</f>
        <v>film &amp; video</v>
      </c>
      <c r="R218" t="str">
        <f>RIGHT(N218, LEN(N218) - SEARCH("/", N218))</f>
        <v>drama</v>
      </c>
      <c r="S218" s="10">
        <f>(((J218/60)/60)/24)+DATE(1970,1,1)+(-8/24)</f>
        <v>42066.625428240739</v>
      </c>
      <c r="T218" s="11">
        <f>(((I218/60)/60)/24)+DATE(1970,1,1)+(-8/24)</f>
        <v>42116.583761574067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(E219/D219)*100</f>
        <v>11.943</v>
      </c>
      <c r="P219">
        <f>E219/L219</f>
        <v>314.28947368421052</v>
      </c>
      <c r="Q219" t="str">
        <f>LEFT(N219, SEARCH("/",N219,1)-1)</f>
        <v>film &amp; video</v>
      </c>
      <c r="R219" t="str">
        <f>RIGHT(N219, LEN(N219) - SEARCH("/", N219))</f>
        <v>drama</v>
      </c>
      <c r="S219" s="10">
        <f>(((J219/60)/60)/24)+DATE(1970,1,1)+(-8/24)</f>
        <v>41970.307280092595</v>
      </c>
      <c r="T219" s="11">
        <f>(((I219/60)/60)/24)+DATE(1970,1,1)+(-8/24)</f>
        <v>42001.307280092595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(E220/D220)*100</f>
        <v>2</v>
      </c>
      <c r="P220">
        <f>E220/L220</f>
        <v>100</v>
      </c>
      <c r="Q220" t="str">
        <f>LEFT(N220, SEARCH("/",N220,1)-1)</f>
        <v>film &amp; video</v>
      </c>
      <c r="R220" t="str">
        <f>RIGHT(N220, LEN(N220) - SEARCH("/", N220))</f>
        <v>drama</v>
      </c>
      <c r="S220" s="10">
        <f>(((J220/60)/60)/24)+DATE(1970,1,1)+(-8/24)</f>
        <v>42079.295011574075</v>
      </c>
      <c r="T220" s="11">
        <f>(((I220/60)/60)/24)+DATE(1970,1,1)+(-8/24)</f>
        <v>42139.295011574075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(E221/D221)*100</f>
        <v>17.630000000000003</v>
      </c>
      <c r="P221">
        <f>E221/L221</f>
        <v>115.98684210526316</v>
      </c>
      <c r="Q221" t="str">
        <f>LEFT(N221, SEARCH("/",N221,1)-1)</f>
        <v>film &amp; video</v>
      </c>
      <c r="R221" t="str">
        <f>RIGHT(N221, LEN(N221) - SEARCH("/", N221))</f>
        <v>drama</v>
      </c>
      <c r="S221" s="10">
        <f>(((J221/60)/60)/24)+DATE(1970,1,1)+(-8/24)</f>
        <v>42428.993344907409</v>
      </c>
      <c r="T221" s="11">
        <f>(((I221/60)/60)/24)+DATE(1970,1,1)+(-8/24)</f>
        <v>42460.957638888889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(E222/D222)*100</f>
        <v>0.72</v>
      </c>
      <c r="P222">
        <f>E222/L222</f>
        <v>120</v>
      </c>
      <c r="Q222" t="str">
        <f>LEFT(N222, SEARCH("/",N222,1)-1)</f>
        <v>film &amp; video</v>
      </c>
      <c r="R222" t="str">
        <f>RIGHT(N222, LEN(N222) - SEARCH("/", N222))</f>
        <v>drama</v>
      </c>
      <c r="S222" s="10">
        <f>(((J222/60)/60)/24)+DATE(1970,1,1)+(-8/24)</f>
        <v>42195.310532407406</v>
      </c>
      <c r="T222" s="11">
        <f>(((I222/60)/60)/24)+DATE(1970,1,1)+(-8/24)</f>
        <v>42236.504166666658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(E223/D223)*100</f>
        <v>0</v>
      </c>
      <c r="P223" t="e">
        <f>E223/L223</f>
        <v>#DIV/0!</v>
      </c>
      <c r="Q223" t="str">
        <f>LEFT(N223, SEARCH("/",N223,1)-1)</f>
        <v>film &amp; video</v>
      </c>
      <c r="R223" t="str">
        <f>RIGHT(N223, LEN(N223) - SEARCH("/", N223))</f>
        <v>drama</v>
      </c>
      <c r="S223" s="10">
        <f>(((J223/60)/60)/24)+DATE(1970,1,1)+(-8/24)</f>
        <v>42031.504212962966</v>
      </c>
      <c r="T223" s="11">
        <f>(((I223/60)/60)/24)+DATE(1970,1,1)+(-8/24)</f>
        <v>42091.462546296294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(E224/D224)*100</f>
        <v>13</v>
      </c>
      <c r="P224">
        <f>E224/L224</f>
        <v>65</v>
      </c>
      <c r="Q224" t="str">
        <f>LEFT(N224, SEARCH("/",N224,1)-1)</f>
        <v>film &amp; video</v>
      </c>
      <c r="R224" t="str">
        <f>RIGHT(N224, LEN(N224) - SEARCH("/", N224))</f>
        <v>drama</v>
      </c>
      <c r="S224" s="10">
        <f>(((J224/60)/60)/24)+DATE(1970,1,1)+(-8/24)</f>
        <v>42031.436550925922</v>
      </c>
      <c r="T224" s="11">
        <f>(((I224/60)/60)/24)+DATE(1970,1,1)+(-8/24)</f>
        <v>42089.777083333327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(E225/D225)*100</f>
        <v>0</v>
      </c>
      <c r="P225" t="e">
        <f>E225/L225</f>
        <v>#DIV/0!</v>
      </c>
      <c r="Q225" t="str">
        <f>LEFT(N225, SEARCH("/",N225,1)-1)</f>
        <v>film &amp; video</v>
      </c>
      <c r="R225" t="str">
        <f>RIGHT(N225, LEN(N225) - SEARCH("/", N225))</f>
        <v>drama</v>
      </c>
      <c r="S225" s="10">
        <f>(((J225/60)/60)/24)+DATE(1970,1,1)+(-8/24)</f>
        <v>42481.714699074073</v>
      </c>
      <c r="T225" s="11">
        <f>(((I225/60)/60)/24)+DATE(1970,1,1)+(-8/24)</f>
        <v>42511.711805555555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(E226/D226)*100</f>
        <v>0</v>
      </c>
      <c r="P226" t="e">
        <f>E226/L226</f>
        <v>#DIV/0!</v>
      </c>
      <c r="Q226" t="str">
        <f>LEFT(N226, SEARCH("/",N226,1)-1)</f>
        <v>film &amp; video</v>
      </c>
      <c r="R226" t="str">
        <f>RIGHT(N226, LEN(N226) - SEARCH("/", N226))</f>
        <v>drama</v>
      </c>
      <c r="S226" s="10">
        <f>(((J226/60)/60)/24)+DATE(1970,1,1)+(-8/24)</f>
        <v>42134.901921296296</v>
      </c>
      <c r="T226" s="11">
        <f>(((I226/60)/60)/24)+DATE(1970,1,1)+(-8/24)</f>
        <v>42194.901921296296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(E227/D227)*100</f>
        <v>0</v>
      </c>
      <c r="P227" t="e">
        <f>E227/L227</f>
        <v>#DIV/0!</v>
      </c>
      <c r="Q227" t="str">
        <f>LEFT(N227, SEARCH("/",N227,1)-1)</f>
        <v>film &amp; video</v>
      </c>
      <c r="R227" t="str">
        <f>RIGHT(N227, LEN(N227) - SEARCH("/", N227))</f>
        <v>drama</v>
      </c>
      <c r="S227" s="10">
        <f>(((J227/60)/60)/24)+DATE(1970,1,1)+(-8/24)</f>
        <v>42438.627939814811</v>
      </c>
      <c r="T227" s="11">
        <f>(((I227/60)/60)/24)+DATE(1970,1,1)+(-8/24)</f>
        <v>42468.586273148147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(E228/D228)*100</f>
        <v>0.86206896551724133</v>
      </c>
      <c r="P228">
        <f>E228/L228</f>
        <v>125</v>
      </c>
      <c r="Q228" t="str">
        <f>LEFT(N228, SEARCH("/",N228,1)-1)</f>
        <v>film &amp; video</v>
      </c>
      <c r="R228" t="str">
        <f>RIGHT(N228, LEN(N228) - SEARCH("/", N228))</f>
        <v>drama</v>
      </c>
      <c r="S228" s="10">
        <f>(((J228/60)/60)/24)+DATE(1970,1,1)+(-8/24)</f>
        <v>42106.332685185182</v>
      </c>
      <c r="T228" s="11">
        <f>(((I228/60)/60)/24)+DATE(1970,1,1)+(-8/24)</f>
        <v>42155.061805555553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(E229/D229)*100</f>
        <v>0</v>
      </c>
      <c r="P229" t="e">
        <f>E229/L229</f>
        <v>#DIV/0!</v>
      </c>
      <c r="Q229" t="str">
        <f>LEFT(N229, SEARCH("/",N229,1)-1)</f>
        <v>film &amp; video</v>
      </c>
      <c r="R229" t="str">
        <f>RIGHT(N229, LEN(N229) - SEARCH("/", N229))</f>
        <v>drama</v>
      </c>
      <c r="S229" s="10">
        <f>(((J229/60)/60)/24)+DATE(1970,1,1)+(-8/24)</f>
        <v>42164.560659722221</v>
      </c>
      <c r="T229" s="11">
        <f>(((I229/60)/60)/24)+DATE(1970,1,1)+(-8/24)</f>
        <v>42194.560659722221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(E230/D230)*100</f>
        <v>0</v>
      </c>
      <c r="P230" t="e">
        <f>E230/L230</f>
        <v>#DIV/0!</v>
      </c>
      <c r="Q230" t="str">
        <f>LEFT(N230, SEARCH("/",N230,1)-1)</f>
        <v>film &amp; video</v>
      </c>
      <c r="R230" t="str">
        <f>RIGHT(N230, LEN(N230) - SEARCH("/", N230))</f>
        <v>drama</v>
      </c>
      <c r="S230" s="10">
        <f>(((J230/60)/60)/24)+DATE(1970,1,1)+(-8/24)</f>
        <v>42096.353067129625</v>
      </c>
      <c r="T230" s="11">
        <f>(((I230/60)/60)/24)+DATE(1970,1,1)+(-8/24)</f>
        <v>42156.353067129625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(E231/D231)*100</f>
        <v>0</v>
      </c>
      <c r="P231" t="e">
        <f>E231/L231</f>
        <v>#DIV/0!</v>
      </c>
      <c r="Q231" t="str">
        <f>LEFT(N231, SEARCH("/",N231,1)-1)</f>
        <v>film &amp; video</v>
      </c>
      <c r="R231" t="str">
        <f>RIGHT(N231, LEN(N231) - SEARCH("/", N231))</f>
        <v>drama</v>
      </c>
      <c r="S231" s="10">
        <f>(((J231/60)/60)/24)+DATE(1970,1,1)+(-8/24)</f>
        <v>42383.600659722222</v>
      </c>
      <c r="T231" s="11">
        <f>(((I231/60)/60)/24)+DATE(1970,1,1)+(-8/24)</f>
        <v>42413.600659722222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(E232/D232)*100</f>
        <v>0.4</v>
      </c>
      <c r="P232">
        <f>E232/L232</f>
        <v>30</v>
      </c>
      <c r="Q232" t="str">
        <f>LEFT(N232, SEARCH("/",N232,1)-1)</f>
        <v>film &amp; video</v>
      </c>
      <c r="R232" t="str">
        <f>RIGHT(N232, LEN(N232) - SEARCH("/", N232))</f>
        <v>drama</v>
      </c>
      <c r="S232" s="10">
        <f>(((J232/60)/60)/24)+DATE(1970,1,1)+(-8/24)</f>
        <v>42129.443877314807</v>
      </c>
      <c r="T232" s="11">
        <f>(((I232/60)/60)/24)+DATE(1970,1,1)+(-8/24)</f>
        <v>42159.443877314807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(E233/D233)*100</f>
        <v>0</v>
      </c>
      <c r="P233" t="e">
        <f>E233/L233</f>
        <v>#DIV/0!</v>
      </c>
      <c r="Q233" t="str">
        <f>LEFT(N233, SEARCH("/",N233,1)-1)</f>
        <v>film &amp; video</v>
      </c>
      <c r="R233" t="str">
        <f>RIGHT(N233, LEN(N233) - SEARCH("/", N233))</f>
        <v>drama</v>
      </c>
      <c r="S233" s="10">
        <f>(((J233/60)/60)/24)+DATE(1970,1,1)+(-8/24)</f>
        <v>42341.625590277778</v>
      </c>
      <c r="T233" s="11">
        <f>(((I233/60)/60)/24)+DATE(1970,1,1)+(-8/24)</f>
        <v>42371.625590277778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(E234/D234)*100</f>
        <v>2.75</v>
      </c>
      <c r="P234">
        <f>E234/L234</f>
        <v>15.714285714285714</v>
      </c>
      <c r="Q234" t="str">
        <f>LEFT(N234, SEARCH("/",N234,1)-1)</f>
        <v>film &amp; video</v>
      </c>
      <c r="R234" t="str">
        <f>RIGHT(N234, LEN(N234) - SEARCH("/", N234))</f>
        <v>drama</v>
      </c>
      <c r="S234" s="10">
        <f>(((J234/60)/60)/24)+DATE(1970,1,1)+(-8/24)</f>
        <v>42032.492430555554</v>
      </c>
      <c r="T234" s="11">
        <f>(((I234/60)/60)/24)+DATE(1970,1,1)+(-8/24)</f>
        <v>42062.492430555554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(E235/D235)*100</f>
        <v>0</v>
      </c>
      <c r="P235" t="e">
        <f>E235/L235</f>
        <v>#DIV/0!</v>
      </c>
      <c r="Q235" t="str">
        <f>LEFT(N235, SEARCH("/",N235,1)-1)</f>
        <v>film &amp; video</v>
      </c>
      <c r="R235" t="str">
        <f>RIGHT(N235, LEN(N235) - SEARCH("/", N235))</f>
        <v>drama</v>
      </c>
      <c r="S235" s="10">
        <f>(((J235/60)/60)/24)+DATE(1970,1,1)+(-8/24)</f>
        <v>42612.578379629624</v>
      </c>
      <c r="T235" s="11">
        <f>(((I235/60)/60)/24)+DATE(1970,1,1)+(-8/24)</f>
        <v>42642.578379629624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(E236/D236)*100</f>
        <v>40.1</v>
      </c>
      <c r="P236">
        <f>E236/L236</f>
        <v>80.2</v>
      </c>
      <c r="Q236" t="str">
        <f>LEFT(N236, SEARCH("/",N236,1)-1)</f>
        <v>film &amp; video</v>
      </c>
      <c r="R236" t="str">
        <f>RIGHT(N236, LEN(N236) - SEARCH("/", N236))</f>
        <v>drama</v>
      </c>
      <c r="S236" s="10">
        <f>(((J236/60)/60)/24)+DATE(1970,1,1)+(-8/24)</f>
        <v>42135.70207175926</v>
      </c>
      <c r="T236" s="11">
        <f>(((I236/60)/60)/24)+DATE(1970,1,1)+(-8/24)</f>
        <v>42175.70207175926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(E237/D237)*100</f>
        <v>0</v>
      </c>
      <c r="P237" t="e">
        <f>E237/L237</f>
        <v>#DIV/0!</v>
      </c>
      <c r="Q237" t="str">
        <f>LEFT(N237, SEARCH("/",N237,1)-1)</f>
        <v>film &amp; video</v>
      </c>
      <c r="R237" t="str">
        <f>RIGHT(N237, LEN(N237) - SEARCH("/", N237))</f>
        <v>drama</v>
      </c>
      <c r="S237" s="10">
        <f>(((J237/60)/60)/24)+DATE(1970,1,1)+(-8/24)</f>
        <v>42164.575196759259</v>
      </c>
      <c r="T237" s="11">
        <f>(((I237/60)/60)/24)+DATE(1970,1,1)+(-8/24)</f>
        <v>42194.575196759259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(E238/D238)*100</f>
        <v>0</v>
      </c>
      <c r="P238" t="e">
        <f>E238/L238</f>
        <v>#DIV/0!</v>
      </c>
      <c r="Q238" t="str">
        <f>LEFT(N238, SEARCH("/",N238,1)-1)</f>
        <v>film &amp; video</v>
      </c>
      <c r="R238" t="str">
        <f>RIGHT(N238, LEN(N238) - SEARCH("/", N238))</f>
        <v>drama</v>
      </c>
      <c r="S238" s="10">
        <f>(((J238/60)/60)/24)+DATE(1970,1,1)+(-8/24)</f>
        <v>42320.751145833325</v>
      </c>
      <c r="T238" s="11">
        <f>(((I238/60)/60)/24)+DATE(1970,1,1)+(-8/24)</f>
        <v>42373.666666666664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(E239/D239)*100</f>
        <v>0.33333333333333337</v>
      </c>
      <c r="P239">
        <f>E239/L239</f>
        <v>50</v>
      </c>
      <c r="Q239" t="str">
        <f>LEFT(N239, SEARCH("/",N239,1)-1)</f>
        <v>film &amp; video</v>
      </c>
      <c r="R239" t="str">
        <f>RIGHT(N239, LEN(N239) - SEARCH("/", N239))</f>
        <v>drama</v>
      </c>
      <c r="S239" s="10">
        <f>(((J239/60)/60)/24)+DATE(1970,1,1)+(-8/24)</f>
        <v>42377.243854166663</v>
      </c>
      <c r="T239" s="11">
        <f>(((I239/60)/60)/24)+DATE(1970,1,1)+(-8/24)</f>
        <v>42437.243854166663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(E240/D240)*100</f>
        <v>0</v>
      </c>
      <c r="P240" t="e">
        <f>E240/L240</f>
        <v>#DIV/0!</v>
      </c>
      <c r="Q240" t="str">
        <f>LEFT(N240, SEARCH("/",N240,1)-1)</f>
        <v>film &amp; video</v>
      </c>
      <c r="R240" t="str">
        <f>RIGHT(N240, LEN(N240) - SEARCH("/", N240))</f>
        <v>drama</v>
      </c>
      <c r="S240" s="10">
        <f>(((J240/60)/60)/24)+DATE(1970,1,1)+(-8/24)</f>
        <v>42713.629166666658</v>
      </c>
      <c r="T240" s="11">
        <f>(((I240/60)/60)/24)+DATE(1970,1,1)+(-8/24)</f>
        <v>42734.041666666664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(E241/D241)*100</f>
        <v>25</v>
      </c>
      <c r="P241">
        <f>E241/L241</f>
        <v>50</v>
      </c>
      <c r="Q241" t="str">
        <f>LEFT(N241, SEARCH("/",N241,1)-1)</f>
        <v>film &amp; video</v>
      </c>
      <c r="R241" t="str">
        <f>RIGHT(N241, LEN(N241) - SEARCH("/", N241))</f>
        <v>drama</v>
      </c>
      <c r="S241" s="10">
        <f>(((J241/60)/60)/24)+DATE(1970,1,1)+(-8/24)</f>
        <v>42296.776967592588</v>
      </c>
      <c r="T241" s="11">
        <f>(((I241/60)/60)/24)+DATE(1970,1,1)+(-8/24)</f>
        <v>42316.166666666664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(E242/D242)*100</f>
        <v>107.63413333333334</v>
      </c>
      <c r="P242">
        <f>E242/L242</f>
        <v>117.84759124087591</v>
      </c>
      <c r="Q242" t="str">
        <f>LEFT(N242, SEARCH("/",N242,1)-1)</f>
        <v>film &amp; video</v>
      </c>
      <c r="R242" t="str">
        <f>RIGHT(N242, LEN(N242) - SEARCH("/", N242))</f>
        <v>documentary</v>
      </c>
      <c r="S242" s="10">
        <f>(((J242/60)/60)/24)+DATE(1970,1,1)+(-8/24)</f>
        <v>41354.375127314815</v>
      </c>
      <c r="T242" s="11">
        <f>(((I242/60)/60)/24)+DATE(1970,1,1)+(-8/24)</f>
        <v>41399.375127314815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(E243/D243)*100</f>
        <v>112.63736263736264</v>
      </c>
      <c r="P243">
        <f>E243/L243</f>
        <v>109.04255319148936</v>
      </c>
      <c r="Q243" t="str">
        <f>LEFT(N243, SEARCH("/",N243,1)-1)</f>
        <v>film &amp; video</v>
      </c>
      <c r="R243" t="str">
        <f>RIGHT(N243, LEN(N243) - SEARCH("/", N243))</f>
        <v>documentary</v>
      </c>
      <c r="S243" s="10">
        <f>(((J243/60)/60)/24)+DATE(1970,1,1)+(-8/24)</f>
        <v>41949.364629629628</v>
      </c>
      <c r="T243" s="11">
        <f>(((I243/60)/60)/24)+DATE(1970,1,1)+(-8/24)</f>
        <v>41994.364629629628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(E244/D244)*100</f>
        <v>113.46153846153845</v>
      </c>
      <c r="P244">
        <f>E244/L244</f>
        <v>73.019801980198025</v>
      </c>
      <c r="Q244" t="str">
        <f>LEFT(N244, SEARCH("/",N244,1)-1)</f>
        <v>film &amp; video</v>
      </c>
      <c r="R244" t="str">
        <f>RIGHT(N244, LEN(N244) - SEARCH("/", N244))</f>
        <v>documentary</v>
      </c>
      <c r="S244" s="10">
        <f>(((J244/60)/60)/24)+DATE(1970,1,1)+(-8/24)</f>
        <v>40862.15960648148</v>
      </c>
      <c r="T244" s="11">
        <f>(((I244/60)/60)/24)+DATE(1970,1,1)+(-8/24)</f>
        <v>40897.15960648148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(E245/D245)*100</f>
        <v>102.592</v>
      </c>
      <c r="P245">
        <f>E245/L245</f>
        <v>78.195121951219505</v>
      </c>
      <c r="Q245" t="str">
        <f>LEFT(N245, SEARCH("/",N245,1)-1)</f>
        <v>film &amp; video</v>
      </c>
      <c r="R245" t="str">
        <f>RIGHT(N245, LEN(N245) - SEARCH("/", N245))</f>
        <v>documentary</v>
      </c>
      <c r="S245" s="10">
        <f>(((J245/60)/60)/24)+DATE(1970,1,1)+(-8/24)</f>
        <v>41661.714166666665</v>
      </c>
      <c r="T245" s="11">
        <f>(((I245/60)/60)/24)+DATE(1970,1,1)+(-8/24)</f>
        <v>41691.714166666665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(E246/D246)*100</f>
        <v>113.75714285714287</v>
      </c>
      <c r="P246">
        <f>E246/L246</f>
        <v>47.398809523809526</v>
      </c>
      <c r="Q246" t="str">
        <f>LEFT(N246, SEARCH("/",N246,1)-1)</f>
        <v>film &amp; video</v>
      </c>
      <c r="R246" t="str">
        <f>RIGHT(N246, LEN(N246) - SEARCH("/", N246))</f>
        <v>documentary</v>
      </c>
      <c r="S246" s="10">
        <f>(((J246/60)/60)/24)+DATE(1970,1,1)+(-8/24)</f>
        <v>40212.990266203698</v>
      </c>
      <c r="T246" s="11">
        <f>(((I246/60)/60)/24)+DATE(1970,1,1)+(-8/24)</f>
        <v>40252.962499999994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(E247/D247)*100</f>
        <v>103.71999999999998</v>
      </c>
      <c r="P247">
        <f>E247/L247</f>
        <v>54.020833333333336</v>
      </c>
      <c r="Q247" t="str">
        <f>LEFT(N247, SEARCH("/",N247,1)-1)</f>
        <v>film &amp; video</v>
      </c>
      <c r="R247" t="str">
        <f>RIGHT(N247, LEN(N247) - SEARCH("/", N247))</f>
        <v>documentary</v>
      </c>
      <c r="S247" s="10">
        <f>(((J247/60)/60)/24)+DATE(1970,1,1)+(-8/24)</f>
        <v>41106.719733796293</v>
      </c>
      <c r="T247" s="11">
        <f>(((I247/60)/60)/24)+DATE(1970,1,1)+(-8/24)</f>
        <v>41136.719733796293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(E248/D248)*100</f>
        <v>305.46000000000004</v>
      </c>
      <c r="P248">
        <f>E248/L248</f>
        <v>68.488789237668158</v>
      </c>
      <c r="Q248" t="str">
        <f>LEFT(N248, SEARCH("/",N248,1)-1)</f>
        <v>film &amp; video</v>
      </c>
      <c r="R248" t="str">
        <f>RIGHT(N248, LEN(N248) - SEARCH("/", N248))</f>
        <v>documentary</v>
      </c>
      <c r="S248" s="10">
        <f>(((J248/60)/60)/24)+DATE(1970,1,1)+(-8/24)</f>
        <v>40480.030150462961</v>
      </c>
      <c r="T248" s="11">
        <f>(((I248/60)/60)/24)+DATE(1970,1,1)+(-8/24)</f>
        <v>40530.071817129625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(E249/D249)*100</f>
        <v>134.1</v>
      </c>
      <c r="P249">
        <f>E249/L249</f>
        <v>108.14516129032258</v>
      </c>
      <c r="Q249" t="str">
        <f>LEFT(N249, SEARCH("/",N249,1)-1)</f>
        <v>film &amp; video</v>
      </c>
      <c r="R249" t="str">
        <f>RIGHT(N249, LEN(N249) - SEARCH("/", N249))</f>
        <v>documentary</v>
      </c>
      <c r="S249" s="10">
        <f>(((J249/60)/60)/24)+DATE(1970,1,1)+(-8/24)</f>
        <v>40430.270995370367</v>
      </c>
      <c r="T249" s="11">
        <f>(((I249/60)/60)/24)+DATE(1970,1,1)+(-8/24)</f>
        <v>40466.818749999999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(E250/D250)*100</f>
        <v>101.33294117647058</v>
      </c>
      <c r="P250">
        <f>E250/L250</f>
        <v>589.95205479452056</v>
      </c>
      <c r="Q250" t="str">
        <f>LEFT(N250, SEARCH("/",N250,1)-1)</f>
        <v>film &amp; video</v>
      </c>
      <c r="R250" t="str">
        <f>RIGHT(N250, LEN(N250) - SEARCH("/", N250))</f>
        <v>documentary</v>
      </c>
      <c r="S250" s="10">
        <f>(((J250/60)/60)/24)+DATE(1970,1,1)+(-8/24)</f>
        <v>40870.441076388888</v>
      </c>
      <c r="T250" s="11">
        <f>(((I250/60)/60)/24)+DATE(1970,1,1)+(-8/24)</f>
        <v>40915.441076388888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(E251/D251)*100</f>
        <v>112.92</v>
      </c>
      <c r="P251">
        <f>E251/L251</f>
        <v>48.051063829787232</v>
      </c>
      <c r="Q251" t="str">
        <f>LEFT(N251, SEARCH("/",N251,1)-1)</f>
        <v>film &amp; video</v>
      </c>
      <c r="R251" t="str">
        <f>RIGHT(N251, LEN(N251) - SEARCH("/", N251))</f>
        <v>documentary</v>
      </c>
      <c r="S251" s="10">
        <f>(((J251/60)/60)/24)+DATE(1970,1,1)+(-8/24)</f>
        <v>40332.590509259258</v>
      </c>
      <c r="T251" s="11">
        <f>(((I251/60)/60)/24)+DATE(1970,1,1)+(-8/24)</f>
        <v>40412.402777777774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(E252/D252)*100</f>
        <v>105.58333333333334</v>
      </c>
      <c r="P252">
        <f>E252/L252</f>
        <v>72.482837528604122</v>
      </c>
      <c r="Q252" t="str">
        <f>LEFT(N252, SEARCH("/",N252,1)-1)</f>
        <v>film &amp; video</v>
      </c>
      <c r="R252" t="str">
        <f>RIGHT(N252, LEN(N252) - SEARCH("/", N252))</f>
        <v>documentary</v>
      </c>
      <c r="S252" s="10">
        <f>(((J252/60)/60)/24)+DATE(1970,1,1)+(-8/24)</f>
        <v>41401.232534722221</v>
      </c>
      <c r="T252" s="11">
        <f>(((I252/60)/60)/24)+DATE(1970,1,1)+(-8/24)</f>
        <v>41431.232534722221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(E253/D253)*100</f>
        <v>125.57142857142858</v>
      </c>
      <c r="P253">
        <f>E253/L253</f>
        <v>57.077922077922075</v>
      </c>
      <c r="Q253" t="str">
        <f>LEFT(N253, SEARCH("/",N253,1)-1)</f>
        <v>film &amp; video</v>
      </c>
      <c r="R253" t="str">
        <f>RIGHT(N253, LEN(N253) - SEARCH("/", N253))</f>
        <v>documentary</v>
      </c>
      <c r="S253" s="10">
        <f>(((J253/60)/60)/24)+DATE(1970,1,1)+(-8/24)</f>
        <v>41013.454236111109</v>
      </c>
      <c r="T253" s="11">
        <f>(((I253/60)/60)/24)+DATE(1970,1,1)+(-8/24)</f>
        <v>41045.458333333328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(E254/D254)*100</f>
        <v>184.56</v>
      </c>
      <c r="P254">
        <f>E254/L254</f>
        <v>85.444444444444443</v>
      </c>
      <c r="Q254" t="str">
        <f>LEFT(N254, SEARCH("/",N254,1)-1)</f>
        <v>film &amp; video</v>
      </c>
      <c r="R254" t="str">
        <f>RIGHT(N254, LEN(N254) - SEARCH("/", N254))</f>
        <v>documentary</v>
      </c>
      <c r="S254" s="10">
        <f>(((J254/60)/60)/24)+DATE(1970,1,1)+(-8/24)</f>
        <v>40266.329375000001</v>
      </c>
      <c r="T254" s="11">
        <f>(((I254/60)/60)/24)+DATE(1970,1,1)+(-8/24)</f>
        <v>40329.832638888889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(E255/D255)*100</f>
        <v>100.73333333333335</v>
      </c>
      <c r="P255">
        <f>E255/L255</f>
        <v>215.85714285714286</v>
      </c>
      <c r="Q255" t="str">
        <f>LEFT(N255, SEARCH("/",N255,1)-1)</f>
        <v>film &amp; video</v>
      </c>
      <c r="R255" t="str">
        <f>RIGHT(N255, LEN(N255) - SEARCH("/", N255))</f>
        <v>documentary</v>
      </c>
      <c r="S255" s="10">
        <f>(((J255/60)/60)/24)+DATE(1970,1,1)+(-8/24)</f>
        <v>40924.31753472222</v>
      </c>
      <c r="T255" s="11">
        <f>(((I255/60)/60)/24)+DATE(1970,1,1)+(-8/24)</f>
        <v>40954.31753472222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(E256/D256)*100</f>
        <v>116.94725</v>
      </c>
      <c r="P256">
        <f>E256/L256</f>
        <v>89.38643312101911</v>
      </c>
      <c r="Q256" t="str">
        <f>LEFT(N256, SEARCH("/",N256,1)-1)</f>
        <v>film &amp; video</v>
      </c>
      <c r="R256" t="str">
        <f>RIGHT(N256, LEN(N256) - SEARCH("/", N256))</f>
        <v>documentary</v>
      </c>
      <c r="S256" s="10">
        <f>(((J256/60)/60)/24)+DATE(1970,1,1)+(-8/24)</f>
        <v>42263.619328703695</v>
      </c>
      <c r="T256" s="11">
        <f>(((I256/60)/60)/24)+DATE(1970,1,1)+(-8/24)</f>
        <v>42293.749999999993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(E257/D257)*100</f>
        <v>106.73325</v>
      </c>
      <c r="P257">
        <f>E257/L257</f>
        <v>45.418404255319146</v>
      </c>
      <c r="Q257" t="str">
        <f>LEFT(N257, SEARCH("/",N257,1)-1)</f>
        <v>film &amp; video</v>
      </c>
      <c r="R257" t="str">
        <f>RIGHT(N257, LEN(N257) - SEARCH("/", N257))</f>
        <v>documentary</v>
      </c>
      <c r="S257" s="10">
        <f>(((J257/60)/60)/24)+DATE(1970,1,1)+(-8/24)</f>
        <v>40588.193078703705</v>
      </c>
      <c r="T257" s="11">
        <f>(((I257/60)/60)/24)+DATE(1970,1,1)+(-8/24)</f>
        <v>40618.151412037034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(E258/D258)*100</f>
        <v>139.1</v>
      </c>
      <c r="P258">
        <f>E258/L258</f>
        <v>65.756363636363631</v>
      </c>
      <c r="Q258" t="str">
        <f>LEFT(N258, SEARCH("/",N258,1)-1)</f>
        <v>film &amp; video</v>
      </c>
      <c r="R258" t="str">
        <f>RIGHT(N258, LEN(N258) - SEARCH("/", N258))</f>
        <v>documentary</v>
      </c>
      <c r="S258" s="10">
        <f>(((J258/60)/60)/24)+DATE(1970,1,1)+(-8/24)</f>
        <v>41319.435960648145</v>
      </c>
      <c r="T258" s="11">
        <f>(((I258/60)/60)/24)+DATE(1970,1,1)+(-8/24)</f>
        <v>41349.435960648145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(E259/D259)*100</f>
        <v>106.72648571428572</v>
      </c>
      <c r="P259">
        <f>E259/L259</f>
        <v>66.70405357142856</v>
      </c>
      <c r="Q259" t="str">
        <f>LEFT(N259, SEARCH("/",N259,1)-1)</f>
        <v>film &amp; video</v>
      </c>
      <c r="R259" t="str">
        <f>RIGHT(N259, LEN(N259) - SEARCH("/", N259))</f>
        <v>documentary</v>
      </c>
      <c r="S259" s="10">
        <f>(((J259/60)/60)/24)+DATE(1970,1,1)+(-8/24)</f>
        <v>42479.293541666666</v>
      </c>
      <c r="T259" s="11">
        <f>(((I259/60)/60)/24)+DATE(1970,1,1)+(-8/24)</f>
        <v>42509.293541666666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(E260/D260)*100</f>
        <v>191.14</v>
      </c>
      <c r="P260">
        <f>E260/L260</f>
        <v>83.345930232558146</v>
      </c>
      <c r="Q260" t="str">
        <f>LEFT(N260, SEARCH("/",N260,1)-1)</f>
        <v>film &amp; video</v>
      </c>
      <c r="R260" t="str">
        <f>RIGHT(N260, LEN(N260) - SEARCH("/", N260))</f>
        <v>documentary</v>
      </c>
      <c r="S260" s="10">
        <f>(((J260/60)/60)/24)+DATE(1970,1,1)+(-8/24)</f>
        <v>40681.718356481477</v>
      </c>
      <c r="T260" s="11">
        <f>(((I260/60)/60)/24)+DATE(1970,1,1)+(-8/24)</f>
        <v>40711.718356481477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(E261/D261)*100</f>
        <v>131.93789333333334</v>
      </c>
      <c r="P261">
        <f>E261/L261</f>
        <v>105.04609341825902</v>
      </c>
      <c r="Q261" t="str">
        <f>LEFT(N261, SEARCH("/",N261,1)-1)</f>
        <v>film &amp; video</v>
      </c>
      <c r="R261" t="str">
        <f>RIGHT(N261, LEN(N261) - SEARCH("/", N261))</f>
        <v>documentary</v>
      </c>
      <c r="S261" s="10">
        <f>(((J261/60)/60)/24)+DATE(1970,1,1)+(-8/24)</f>
        <v>42072.404733796291</v>
      </c>
      <c r="T261" s="11">
        <f>(((I261/60)/60)/24)+DATE(1970,1,1)+(-8/24)</f>
        <v>42102.404733796291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(E262/D262)*100</f>
        <v>106.4</v>
      </c>
      <c r="P262">
        <f>E262/L262</f>
        <v>120.90909090909091</v>
      </c>
      <c r="Q262" t="str">
        <f>LEFT(N262, SEARCH("/",N262,1)-1)</f>
        <v>film &amp; video</v>
      </c>
      <c r="R262" t="str">
        <f>RIGHT(N262, LEN(N262) - SEARCH("/", N262))</f>
        <v>documentary</v>
      </c>
      <c r="S262" s="10">
        <f>(((J262/60)/60)/24)+DATE(1970,1,1)+(-8/24)</f>
        <v>40330.422210648147</v>
      </c>
      <c r="T262" s="11">
        <f>(((I262/60)/60)/24)+DATE(1970,1,1)+(-8/24)</f>
        <v>40376.082638888889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(E263/D263)*100</f>
        <v>107.4</v>
      </c>
      <c r="P263">
        <f>E263/L263</f>
        <v>97.63636363636364</v>
      </c>
      <c r="Q263" t="str">
        <f>LEFT(N263, SEARCH("/",N263,1)-1)</f>
        <v>film &amp; video</v>
      </c>
      <c r="R263" t="str">
        <f>RIGHT(N263, LEN(N263) - SEARCH("/", N263))</f>
        <v>documentary</v>
      </c>
      <c r="S263" s="10">
        <f>(((J263/60)/60)/24)+DATE(1970,1,1)+(-8/24)</f>
        <v>41017.552129629628</v>
      </c>
      <c r="T263" s="11">
        <f>(((I263/60)/60)/24)+DATE(1970,1,1)+(-8/24)</f>
        <v>41067.288194444445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(E264/D264)*100</f>
        <v>240</v>
      </c>
      <c r="P264">
        <f>E264/L264</f>
        <v>41.379310344827587</v>
      </c>
      <c r="Q264" t="str">
        <f>LEFT(N264, SEARCH("/",N264,1)-1)</f>
        <v>film &amp; video</v>
      </c>
      <c r="R264" t="str">
        <f>RIGHT(N264, LEN(N264) - SEARCH("/", N264))</f>
        <v>documentary</v>
      </c>
      <c r="S264" s="10">
        <f>(((J264/60)/60)/24)+DATE(1970,1,1)+(-8/24)</f>
        <v>40554.914675925924</v>
      </c>
      <c r="T264" s="11">
        <f>(((I264/60)/60)/24)+DATE(1970,1,1)+(-8/24)</f>
        <v>40599.914675925924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(E265/D265)*100</f>
        <v>118.08108</v>
      </c>
      <c r="P265">
        <f>E265/L265</f>
        <v>30.654485981308412</v>
      </c>
      <c r="Q265" t="str">
        <f>LEFT(N265, SEARCH("/",N265,1)-1)</f>
        <v>film &amp; video</v>
      </c>
      <c r="R265" t="str">
        <f>RIGHT(N265, LEN(N265) - SEARCH("/", N265))</f>
        <v>documentary</v>
      </c>
      <c r="S265" s="10">
        <f>(((J265/60)/60)/24)+DATE(1970,1,1)+(-8/24)</f>
        <v>41149.621458333328</v>
      </c>
      <c r="T265" s="11">
        <f>(((I265/60)/60)/24)+DATE(1970,1,1)+(-8/24)</f>
        <v>41179.621458333328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(E266/D266)*100</f>
        <v>118.19999999999999</v>
      </c>
      <c r="P266">
        <f>E266/L266</f>
        <v>64.945054945054949</v>
      </c>
      <c r="Q266" t="str">
        <f>LEFT(N266, SEARCH("/",N266,1)-1)</f>
        <v>film &amp; video</v>
      </c>
      <c r="R266" t="str">
        <f>RIGHT(N266, LEN(N266) - SEARCH("/", N266))</f>
        <v>documentary</v>
      </c>
      <c r="S266" s="10">
        <f>(((J266/60)/60)/24)+DATE(1970,1,1)+(-8/24)</f>
        <v>41010.286979166667</v>
      </c>
      <c r="T266" s="11">
        <f>(((I266/60)/60)/24)+DATE(1970,1,1)+(-8/24)</f>
        <v>41040.286979166667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(E267/D267)*100</f>
        <v>111.1</v>
      </c>
      <c r="P267">
        <f>E267/L267</f>
        <v>95.775862068965523</v>
      </c>
      <c r="Q267" t="str">
        <f>LEFT(N267, SEARCH("/",N267,1)-1)</f>
        <v>film &amp; video</v>
      </c>
      <c r="R267" t="str">
        <f>RIGHT(N267, LEN(N267) - SEARCH("/", N267))</f>
        <v>documentary</v>
      </c>
      <c r="S267" s="10">
        <f>(((J267/60)/60)/24)+DATE(1970,1,1)+(-8/24)</f>
        <v>40266.912384259253</v>
      </c>
      <c r="T267" s="11">
        <f>(((I267/60)/60)/24)+DATE(1970,1,1)+(-8/24)</f>
        <v>40308.511111111111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(E268/D268)*100</f>
        <v>145.5</v>
      </c>
      <c r="P268">
        <f>E268/L268</f>
        <v>40.416666666666664</v>
      </c>
      <c r="Q268" t="str">
        <f>LEFT(N268, SEARCH("/",N268,1)-1)</f>
        <v>film &amp; video</v>
      </c>
      <c r="R268" t="str">
        <f>RIGHT(N268, LEN(N268) - SEARCH("/", N268))</f>
        <v>documentary</v>
      </c>
      <c r="S268" s="10">
        <f>(((J268/60)/60)/24)+DATE(1970,1,1)+(-8/24)</f>
        <v>40204.841516203705</v>
      </c>
      <c r="T268" s="11">
        <f>(((I268/60)/60)/24)+DATE(1970,1,1)+(-8/24)</f>
        <v>40290.82708333333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(E269/D269)*100</f>
        <v>131.62883248730967</v>
      </c>
      <c r="P269">
        <f>E269/L269</f>
        <v>78.578424242424248</v>
      </c>
      <c r="Q269" t="str">
        <f>LEFT(N269, SEARCH("/",N269,1)-1)</f>
        <v>film &amp; video</v>
      </c>
      <c r="R269" t="str">
        <f>RIGHT(N269, LEN(N269) - SEARCH("/", N269))</f>
        <v>documentary</v>
      </c>
      <c r="S269" s="10">
        <f>(((J269/60)/60)/24)+DATE(1970,1,1)+(-8/24)</f>
        <v>41785.119201388887</v>
      </c>
      <c r="T269" s="11">
        <f>(((I269/60)/60)/24)+DATE(1970,1,1)+(-8/24)</f>
        <v>41815.119201388887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(E270/D270)*100</f>
        <v>111.4</v>
      </c>
      <c r="P270">
        <f>E270/L270</f>
        <v>50.18018018018018</v>
      </c>
      <c r="Q270" t="str">
        <f>LEFT(N270, SEARCH("/",N270,1)-1)</f>
        <v>film &amp; video</v>
      </c>
      <c r="R270" t="str">
        <f>RIGHT(N270, LEN(N270) - SEARCH("/", N270))</f>
        <v>documentary</v>
      </c>
      <c r="S270" s="10">
        <f>(((J270/60)/60)/24)+DATE(1970,1,1)+(-8/24)</f>
        <v>40808.819189814814</v>
      </c>
      <c r="T270" s="11">
        <f>(((I270/60)/60)/24)+DATE(1970,1,1)+(-8/24)</f>
        <v>40853.860856481479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(E271/D271)*100</f>
        <v>147.23376999999999</v>
      </c>
      <c r="P271">
        <f>E271/L271</f>
        <v>92.251735588972423</v>
      </c>
      <c r="Q271" t="str">
        <f>LEFT(N271, SEARCH("/",N271,1)-1)</f>
        <v>film &amp; video</v>
      </c>
      <c r="R271" t="str">
        <f>RIGHT(N271, LEN(N271) - SEARCH("/", N271))</f>
        <v>documentary</v>
      </c>
      <c r="S271" s="10">
        <f>(((J271/60)/60)/24)+DATE(1970,1,1)+(-8/24)</f>
        <v>42757.863680555551</v>
      </c>
      <c r="T271" s="11">
        <f>(((I271/60)/60)/24)+DATE(1970,1,1)+(-8/24)</f>
        <v>42787.863680555551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(E272/D272)*100</f>
        <v>152.60869565217391</v>
      </c>
      <c r="P272">
        <f>E272/L272</f>
        <v>57.540983606557376</v>
      </c>
      <c r="Q272" t="str">
        <f>LEFT(N272, SEARCH("/",N272,1)-1)</f>
        <v>film &amp; video</v>
      </c>
      <c r="R272" t="str">
        <f>RIGHT(N272, LEN(N272) - SEARCH("/", N272))</f>
        <v>documentary</v>
      </c>
      <c r="S272" s="10">
        <f>(((J272/60)/60)/24)+DATE(1970,1,1)+(-8/24)</f>
        <v>40637.533217592587</v>
      </c>
      <c r="T272" s="11">
        <f>(((I272/60)/60)/24)+DATE(1970,1,1)+(-8/24)</f>
        <v>40687.833333333328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(E273/D273)*100</f>
        <v>104.67999999999999</v>
      </c>
      <c r="P273">
        <f>E273/L273</f>
        <v>109.42160278745645</v>
      </c>
      <c r="Q273" t="str">
        <f>LEFT(N273, SEARCH("/",N273,1)-1)</f>
        <v>film &amp; video</v>
      </c>
      <c r="R273" t="str">
        <f>RIGHT(N273, LEN(N273) - SEARCH("/", N273))</f>
        <v>documentary</v>
      </c>
      <c r="S273" s="10">
        <f>(((J273/60)/60)/24)+DATE(1970,1,1)+(-8/24)</f>
        <v>41611.766909722224</v>
      </c>
      <c r="T273" s="11">
        <f>(((I273/60)/60)/24)+DATE(1970,1,1)+(-8/24)</f>
        <v>41641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(E274/D274)*100</f>
        <v>177.43366666666668</v>
      </c>
      <c r="P274">
        <f>E274/L274</f>
        <v>81.892461538461546</v>
      </c>
      <c r="Q274" t="str">
        <f>LEFT(N274, SEARCH("/",N274,1)-1)</f>
        <v>film &amp; video</v>
      </c>
      <c r="R274" t="str">
        <f>RIGHT(N274, LEN(N274) - SEARCH("/", N274))</f>
        <v>documentary</v>
      </c>
      <c r="S274" s="10">
        <f>(((J274/60)/60)/24)+DATE(1970,1,1)+(-8/24)</f>
        <v>40235.567025462959</v>
      </c>
      <c r="T274" s="11">
        <f>(((I274/60)/60)/24)+DATE(1970,1,1)+(-8/24)</f>
        <v>40296.450694444444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(E275/D275)*100</f>
        <v>107.7758</v>
      </c>
      <c r="P275">
        <f>E275/L275</f>
        <v>45.667711864406776</v>
      </c>
      <c r="Q275" t="str">
        <f>LEFT(N275, SEARCH("/",N275,1)-1)</f>
        <v>film &amp; video</v>
      </c>
      <c r="R275" t="str">
        <f>RIGHT(N275, LEN(N275) - SEARCH("/", N275))</f>
        <v>documentary</v>
      </c>
      <c r="S275" s="10">
        <f>(((J275/60)/60)/24)+DATE(1970,1,1)+(-8/24)</f>
        <v>40697.16511574074</v>
      </c>
      <c r="T275" s="11">
        <f>(((I275/60)/60)/24)+DATE(1970,1,1)+(-8/24)</f>
        <v>40727.16511574074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(E276/D276)*100</f>
        <v>156</v>
      </c>
      <c r="P276">
        <f>E276/L276</f>
        <v>55.221238938053098</v>
      </c>
      <c r="Q276" t="str">
        <f>LEFT(N276, SEARCH("/",N276,1)-1)</f>
        <v>film &amp; video</v>
      </c>
      <c r="R276" t="str">
        <f>RIGHT(N276, LEN(N276) - SEARCH("/", N276))</f>
        <v>documentary</v>
      </c>
      <c r="S276" s="10">
        <f>(((J276/60)/60)/24)+DATE(1970,1,1)+(-8/24)</f>
        <v>40969.579039351847</v>
      </c>
      <c r="T276" s="11">
        <f>(((I276/60)/60)/24)+DATE(1970,1,1)+(-8/24)</f>
        <v>41003.957638888889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(E277/D277)*100</f>
        <v>108.395</v>
      </c>
      <c r="P277">
        <f>E277/L277</f>
        <v>65.298192771084331</v>
      </c>
      <c r="Q277" t="str">
        <f>LEFT(N277, SEARCH("/",N277,1)-1)</f>
        <v>film &amp; video</v>
      </c>
      <c r="R277" t="str">
        <f>RIGHT(N277, LEN(N277) - SEARCH("/", N277))</f>
        <v>documentary</v>
      </c>
      <c r="S277" s="10">
        <f>(((J277/60)/60)/24)+DATE(1970,1,1)+(-8/24)</f>
        <v>41192.698680555557</v>
      </c>
      <c r="T277" s="11">
        <f>(((I277/60)/60)/24)+DATE(1970,1,1)+(-8/24)</f>
        <v>41222.740347222221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(E278/D278)*100</f>
        <v>147.6</v>
      </c>
      <c r="P278">
        <f>E278/L278</f>
        <v>95.225806451612897</v>
      </c>
      <c r="Q278" t="str">
        <f>LEFT(N278, SEARCH("/",N278,1)-1)</f>
        <v>film &amp; video</v>
      </c>
      <c r="R278" t="str">
        <f>RIGHT(N278, LEN(N278) - SEARCH("/", N278))</f>
        <v>documentary</v>
      </c>
      <c r="S278" s="10">
        <f>(((J278/60)/60)/24)+DATE(1970,1,1)+(-8/24)</f>
        <v>40966.74854166666</v>
      </c>
      <c r="T278" s="11">
        <f>(((I278/60)/60)/24)+DATE(1970,1,1)+(-8/24)</f>
        <v>41026.706874999996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(E279/D279)*100</f>
        <v>110.38153846153847</v>
      </c>
      <c r="P279">
        <f>E279/L279</f>
        <v>75.444794952681391</v>
      </c>
      <c r="Q279" t="str">
        <f>LEFT(N279, SEARCH("/",N279,1)-1)</f>
        <v>film &amp; video</v>
      </c>
      <c r="R279" t="str">
        <f>RIGHT(N279, LEN(N279) - SEARCH("/", N279))</f>
        <v>documentary</v>
      </c>
      <c r="S279" s="10">
        <f>(((J279/60)/60)/24)+DATE(1970,1,1)+(-8/24)</f>
        <v>42117.55809027778</v>
      </c>
      <c r="T279" s="11">
        <f>(((I279/60)/60)/24)+DATE(1970,1,1)+(-8/24)</f>
        <v>42147.55809027778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(E280/D280)*100</f>
        <v>150.34814814814814</v>
      </c>
      <c r="P280">
        <f>E280/L280</f>
        <v>97.816867469879512</v>
      </c>
      <c r="Q280" t="str">
        <f>LEFT(N280, SEARCH("/",N280,1)-1)</f>
        <v>film &amp; video</v>
      </c>
      <c r="R280" t="str">
        <f>RIGHT(N280, LEN(N280) - SEARCH("/", N280))</f>
        <v>documentary</v>
      </c>
      <c r="S280" s="10">
        <f>(((J280/60)/60)/24)+DATE(1970,1,1)+(-8/24)</f>
        <v>41163.707627314812</v>
      </c>
      <c r="T280" s="11">
        <f>(((I280/60)/60)/24)+DATE(1970,1,1)+(-8/24)</f>
        <v>41193.707627314812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(E281/D281)*100</f>
        <v>157.31829411764707</v>
      </c>
      <c r="P281">
        <f>E281/L281</f>
        <v>87.685606557377056</v>
      </c>
      <c r="Q281" t="str">
        <f>LEFT(N281, SEARCH("/",N281,1)-1)</f>
        <v>film &amp; video</v>
      </c>
      <c r="R281" t="str">
        <f>RIGHT(N281, LEN(N281) - SEARCH("/", N281))</f>
        <v>documentary</v>
      </c>
      <c r="S281" s="10">
        <f>(((J281/60)/60)/24)+DATE(1970,1,1)+(-8/24)</f>
        <v>42758.910833333335</v>
      </c>
      <c r="T281" s="11">
        <f>(((I281/60)/60)/24)+DATE(1970,1,1)+(-8/24)</f>
        <v>42792.750694444439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(E282/D282)*100</f>
        <v>156.14400000000001</v>
      </c>
      <c r="P282">
        <f>E282/L282</f>
        <v>54.748948106591868</v>
      </c>
      <c r="Q282" t="str">
        <f>LEFT(N282, SEARCH("/",N282,1)-1)</f>
        <v>film &amp; video</v>
      </c>
      <c r="R282" t="str">
        <f>RIGHT(N282, LEN(N282) - SEARCH("/", N282))</f>
        <v>documentary</v>
      </c>
      <c r="S282" s="10">
        <f>(((J282/60)/60)/24)+DATE(1970,1,1)+(-8/24)</f>
        <v>41744.257349537031</v>
      </c>
      <c r="T282" s="11">
        <f>(((I282/60)/60)/24)+DATE(1970,1,1)+(-8/24)</f>
        <v>41789.257349537031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(E283/D283)*100</f>
        <v>120.58763636363636</v>
      </c>
      <c r="P283">
        <f>E283/L283</f>
        <v>83.953417721518989</v>
      </c>
      <c r="Q283" t="str">
        <f>LEFT(N283, SEARCH("/",N283,1)-1)</f>
        <v>film &amp; video</v>
      </c>
      <c r="R283" t="str">
        <f>RIGHT(N283, LEN(N283) - SEARCH("/", N283))</f>
        <v>documentary</v>
      </c>
      <c r="S283" s="10">
        <f>(((J283/60)/60)/24)+DATE(1970,1,1)+(-8/24)</f>
        <v>39949.830011574071</v>
      </c>
      <c r="T283" s="11">
        <f>(((I283/60)/60)/24)+DATE(1970,1,1)+(-8/24)</f>
        <v>40035.476388888885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(E284/D284)*100</f>
        <v>101.18888888888888</v>
      </c>
      <c r="P284">
        <f>E284/L284</f>
        <v>254.38547486033519</v>
      </c>
      <c r="Q284" t="str">
        <f>LEFT(N284, SEARCH("/",N284,1)-1)</f>
        <v>film &amp; video</v>
      </c>
      <c r="R284" t="str">
        <f>RIGHT(N284, LEN(N284) - SEARCH("/", N284))</f>
        <v>documentary</v>
      </c>
      <c r="S284" s="10">
        <f>(((J284/60)/60)/24)+DATE(1970,1,1)+(-8/24)</f>
        <v>40194.586712962962</v>
      </c>
      <c r="T284" s="11">
        <f>(((I284/60)/60)/24)+DATE(1970,1,1)+(-8/24)</f>
        <v>40231.583333333328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(E285/D285)*100</f>
        <v>114.27249999999999</v>
      </c>
      <c r="P285">
        <f>E285/L285</f>
        <v>101.8269801980198</v>
      </c>
      <c r="Q285" t="str">
        <f>LEFT(N285, SEARCH("/",N285,1)-1)</f>
        <v>film &amp; video</v>
      </c>
      <c r="R285" t="str">
        <f>RIGHT(N285, LEN(N285) - SEARCH("/", N285))</f>
        <v>documentary</v>
      </c>
      <c r="S285" s="10">
        <f>(((J285/60)/60)/24)+DATE(1970,1,1)+(-8/24)</f>
        <v>40675.376666666663</v>
      </c>
      <c r="T285" s="11">
        <f>(((I285/60)/60)/24)+DATE(1970,1,1)+(-8/24)</f>
        <v>40694.874305555553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(E286/D286)*100</f>
        <v>104.62615</v>
      </c>
      <c r="P286">
        <f>E286/L286</f>
        <v>55.066394736842106</v>
      </c>
      <c r="Q286" t="str">
        <f>LEFT(N286, SEARCH("/",N286,1)-1)</f>
        <v>film &amp; video</v>
      </c>
      <c r="R286" t="str">
        <f>RIGHT(N286, LEN(N286) - SEARCH("/", N286))</f>
        <v>documentary</v>
      </c>
      <c r="S286" s="10">
        <f>(((J286/60)/60)/24)+DATE(1970,1,1)+(-8/24)</f>
        <v>40904.404861111107</v>
      </c>
      <c r="T286" s="11">
        <f>(((I286/60)/60)/24)+DATE(1970,1,1)+(-8/24)</f>
        <v>40929.404861111107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(E287/D287)*100</f>
        <v>228.82507142857142</v>
      </c>
      <c r="P287">
        <f>E287/L287</f>
        <v>56.901438721136763</v>
      </c>
      <c r="Q287" t="str">
        <f>LEFT(N287, SEARCH("/",N287,1)-1)</f>
        <v>film &amp; video</v>
      </c>
      <c r="R287" t="str">
        <f>RIGHT(N287, LEN(N287) - SEARCH("/", N287))</f>
        <v>documentary</v>
      </c>
      <c r="S287" s="10">
        <f>(((J287/60)/60)/24)+DATE(1970,1,1)+(-8/24)</f>
        <v>41506.422777777778</v>
      </c>
      <c r="T287" s="11">
        <f>(((I287/60)/60)/24)+DATE(1970,1,1)+(-8/24)</f>
        <v>41536.422777777778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(E288/D288)*100</f>
        <v>109.15333333333332</v>
      </c>
      <c r="P288">
        <f>E288/L288</f>
        <v>121.28148148148148</v>
      </c>
      <c r="Q288" t="str">
        <f>LEFT(N288, SEARCH("/",N288,1)-1)</f>
        <v>film &amp; video</v>
      </c>
      <c r="R288" t="str">
        <f>RIGHT(N288, LEN(N288) - SEARCH("/", N288))</f>
        <v>documentary</v>
      </c>
      <c r="S288" s="10">
        <f>(((J288/60)/60)/24)+DATE(1970,1,1)+(-8/24)</f>
        <v>41313.48291666666</v>
      </c>
      <c r="T288" s="11">
        <f>(((I288/60)/60)/24)+DATE(1970,1,1)+(-8/24)</f>
        <v>41358.441249999996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(E289/D289)*100</f>
        <v>176.29999999999998</v>
      </c>
      <c r="P289">
        <f>E289/L289</f>
        <v>91.189655172413794</v>
      </c>
      <c r="Q289" t="str">
        <f>LEFT(N289, SEARCH("/",N289,1)-1)</f>
        <v>film &amp; video</v>
      </c>
      <c r="R289" t="str">
        <f>RIGHT(N289, LEN(N289) - SEARCH("/", N289))</f>
        <v>documentary</v>
      </c>
      <c r="S289" s="10">
        <f>(((J289/60)/60)/24)+DATE(1970,1,1)+(-8/24)</f>
        <v>41183.944652777776</v>
      </c>
      <c r="T289" s="11">
        <f>(((I289/60)/60)/24)+DATE(1970,1,1)+(-8/24)</f>
        <v>41214.833333333328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(E290/D290)*100</f>
        <v>103.21061999999999</v>
      </c>
      <c r="P290">
        <f>E290/L290</f>
        <v>115.44812080536913</v>
      </c>
      <c r="Q290" t="str">
        <f>LEFT(N290, SEARCH("/",N290,1)-1)</f>
        <v>film &amp; video</v>
      </c>
      <c r="R290" t="str">
        <f>RIGHT(N290, LEN(N290) - SEARCH("/", N290))</f>
        <v>documentary</v>
      </c>
      <c r="S290" s="10">
        <f>(((J290/60)/60)/24)+DATE(1970,1,1)+(-8/24)</f>
        <v>41050.835567129623</v>
      </c>
      <c r="T290" s="11">
        <f>(((I290/60)/60)/24)+DATE(1970,1,1)+(-8/24)</f>
        <v>41085.835567129623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(E291/D291)*100</f>
        <v>104.82000000000001</v>
      </c>
      <c r="P291">
        <f>E291/L291</f>
        <v>67.771551724137936</v>
      </c>
      <c r="Q291" t="str">
        <f>LEFT(N291, SEARCH("/",N291,1)-1)</f>
        <v>film &amp; video</v>
      </c>
      <c r="R291" t="str">
        <f>RIGHT(N291, LEN(N291) - SEARCH("/", N291))</f>
        <v>documentary</v>
      </c>
      <c r="S291" s="10">
        <f>(((J291/60)/60)/24)+DATE(1970,1,1)+(-8/24)</f>
        <v>41550.123078703698</v>
      </c>
      <c r="T291" s="11">
        <f>(((I291/60)/60)/24)+DATE(1970,1,1)+(-8/24)</f>
        <v>41580.123078703698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(E292/D292)*100</f>
        <v>106.68444444444445</v>
      </c>
      <c r="P292">
        <f>E292/L292</f>
        <v>28.576190476190476</v>
      </c>
      <c r="Q292" t="str">
        <f>LEFT(N292, SEARCH("/",N292,1)-1)</f>
        <v>film &amp; video</v>
      </c>
      <c r="R292" t="str">
        <f>RIGHT(N292, LEN(N292) - SEARCH("/", N292))</f>
        <v>documentary</v>
      </c>
      <c r="S292" s="10">
        <f>(((J292/60)/60)/24)+DATE(1970,1,1)+(-8/24)</f>
        <v>40526.035844907405</v>
      </c>
      <c r="T292" s="11">
        <f>(((I292/60)/60)/24)+DATE(1970,1,1)+(-8/24)</f>
        <v>40575.999305555553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(E293/D293)*100</f>
        <v>120.02</v>
      </c>
      <c r="P293">
        <f>E293/L293</f>
        <v>46.8828125</v>
      </c>
      <c r="Q293" t="str">
        <f>LEFT(N293, SEARCH("/",N293,1)-1)</f>
        <v>film &amp; video</v>
      </c>
      <c r="R293" t="str">
        <f>RIGHT(N293, LEN(N293) - SEARCH("/", N293))</f>
        <v>documentary</v>
      </c>
      <c r="S293" s="10">
        <f>(((J293/60)/60)/24)+DATE(1970,1,1)+(-8/24)</f>
        <v>41376.435717592591</v>
      </c>
      <c r="T293" s="11">
        <f>(((I293/60)/60)/24)+DATE(1970,1,1)+(-8/24)</f>
        <v>41394.667361111111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(E294/D294)*100</f>
        <v>101.50693333333334</v>
      </c>
      <c r="P294">
        <f>E294/L294</f>
        <v>154.42231237322514</v>
      </c>
      <c r="Q294" t="str">
        <f>LEFT(N294, SEARCH("/",N294,1)-1)</f>
        <v>film &amp; video</v>
      </c>
      <c r="R294" t="str">
        <f>RIGHT(N294, LEN(N294) - SEARCH("/", N294))</f>
        <v>documentary</v>
      </c>
      <c r="S294" s="10">
        <f>(((J294/60)/60)/24)+DATE(1970,1,1)+(-8/24)</f>
        <v>40812.469895833332</v>
      </c>
      <c r="T294" s="11">
        <f>(((I294/60)/60)/24)+DATE(1970,1,1)+(-8/24)</f>
        <v>40844.832638888889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(E295/D295)*100</f>
        <v>101.38461538461539</v>
      </c>
      <c r="P295">
        <f>E295/L295</f>
        <v>201.22137404580153</v>
      </c>
      <c r="Q295" t="str">
        <f>LEFT(N295, SEARCH("/",N295,1)-1)</f>
        <v>film &amp; video</v>
      </c>
      <c r="R295" t="str">
        <f>RIGHT(N295, LEN(N295) - SEARCH("/", N295))</f>
        <v>documentary</v>
      </c>
      <c r="S295" s="10">
        <f>(((J295/60)/60)/24)+DATE(1970,1,1)+(-8/24)</f>
        <v>41719.334652777776</v>
      </c>
      <c r="T295" s="11">
        <f>(((I295/60)/60)/24)+DATE(1970,1,1)+(-8/24)</f>
        <v>41749.334652777776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(E296/D296)*100</f>
        <v>100</v>
      </c>
      <c r="P296">
        <f>E296/L296</f>
        <v>100</v>
      </c>
      <c r="Q296" t="str">
        <f>LEFT(N296, SEARCH("/",N296,1)-1)</f>
        <v>film &amp; video</v>
      </c>
      <c r="R296" t="str">
        <f>RIGHT(N296, LEN(N296) - SEARCH("/", N296))</f>
        <v>documentary</v>
      </c>
      <c r="S296" s="10">
        <f>(((J296/60)/60)/24)+DATE(1970,1,1)+(-8/24)</f>
        <v>40342.751087962963</v>
      </c>
      <c r="T296" s="11">
        <f>(((I296/60)/60)/24)+DATE(1970,1,1)+(-8/24)</f>
        <v>40378.333333333328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(E297/D297)*100</f>
        <v>133.10911999999999</v>
      </c>
      <c r="P297">
        <f>E297/L297</f>
        <v>100.08204511278196</v>
      </c>
      <c r="Q297" t="str">
        <f>LEFT(N297, SEARCH("/",N297,1)-1)</f>
        <v>film &amp; video</v>
      </c>
      <c r="R297" t="str">
        <f>RIGHT(N297, LEN(N297) - SEARCH("/", N297))</f>
        <v>documentary</v>
      </c>
      <c r="S297" s="10">
        <f>(((J297/60)/60)/24)+DATE(1970,1,1)+(-8/24)</f>
        <v>41518.671400462961</v>
      </c>
      <c r="T297" s="11">
        <f>(((I297/60)/60)/24)+DATE(1970,1,1)+(-8/24)</f>
        <v>41578.666666666664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(E298/D298)*100</f>
        <v>118.72620000000001</v>
      </c>
      <c r="P298">
        <f>E298/L298</f>
        <v>230.08953488372092</v>
      </c>
      <c r="Q298" t="str">
        <f>LEFT(N298, SEARCH("/",N298,1)-1)</f>
        <v>film &amp; video</v>
      </c>
      <c r="R298" t="str">
        <f>RIGHT(N298, LEN(N298) - SEARCH("/", N298))</f>
        <v>documentary</v>
      </c>
      <c r="S298" s="10">
        <f>(((J298/60)/60)/24)+DATE(1970,1,1)+(-8/24)</f>
        <v>41134.142164351848</v>
      </c>
      <c r="T298" s="11">
        <f>(((I298/60)/60)/24)+DATE(1970,1,1)+(-8/24)</f>
        <v>41159.142164351848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(E299/D299)*100</f>
        <v>100.64</v>
      </c>
      <c r="P299">
        <f>E299/L299</f>
        <v>141.74647887323943</v>
      </c>
      <c r="Q299" t="str">
        <f>LEFT(N299, SEARCH("/",N299,1)-1)</f>
        <v>film &amp; video</v>
      </c>
      <c r="R299" t="str">
        <f>RIGHT(N299, LEN(N299) - SEARCH("/", N299))</f>
        <v>documentary</v>
      </c>
      <c r="S299" s="10">
        <f>(((J299/60)/60)/24)+DATE(1970,1,1)+(-8/24)</f>
        <v>42089.394687500004</v>
      </c>
      <c r="T299" s="11">
        <f>(((I299/60)/60)/24)+DATE(1970,1,1)+(-8/24)</f>
        <v>42124.832638888889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(E300/D300)*100</f>
        <v>108.93241269841269</v>
      </c>
      <c r="P300">
        <f>E300/L300</f>
        <v>56.344351395730705</v>
      </c>
      <c r="Q300" t="str">
        <f>LEFT(N300, SEARCH("/",N300,1)-1)</f>
        <v>film &amp; video</v>
      </c>
      <c r="R300" t="str">
        <f>RIGHT(N300, LEN(N300) - SEARCH("/", N300))</f>
        <v>documentary</v>
      </c>
      <c r="S300" s="10">
        <f>(((J300/60)/60)/24)+DATE(1970,1,1)+(-8/24)</f>
        <v>41709.130185185182</v>
      </c>
      <c r="T300" s="11">
        <f>(((I300/60)/60)/24)+DATE(1970,1,1)+(-8/24)</f>
        <v>41768.541666666664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(E301/D301)*100</f>
        <v>178.95250000000001</v>
      </c>
      <c r="P301">
        <f>E301/L301</f>
        <v>73.341188524590166</v>
      </c>
      <c r="Q301" t="str">
        <f>LEFT(N301, SEARCH("/",N301,1)-1)</f>
        <v>film &amp; video</v>
      </c>
      <c r="R301" t="str">
        <f>RIGHT(N301, LEN(N301) - SEARCH("/", N301))</f>
        <v>documentary</v>
      </c>
      <c r="S301" s="10">
        <f>(((J301/60)/60)/24)+DATE(1970,1,1)+(-8/24)</f>
        <v>40468.891898148147</v>
      </c>
      <c r="T301" s="11">
        <f>(((I301/60)/60)/24)+DATE(1970,1,1)+(-8/24)</f>
        <v>40498.933564814812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(E302/D302)*100</f>
        <v>101.72264</v>
      </c>
      <c r="P302">
        <f>E302/L302</f>
        <v>85.337785234899329</v>
      </c>
      <c r="Q302" t="str">
        <f>LEFT(N302, SEARCH("/",N302,1)-1)</f>
        <v>film &amp; video</v>
      </c>
      <c r="R302" t="str">
        <f>RIGHT(N302, LEN(N302) - SEARCH("/", N302))</f>
        <v>documentary</v>
      </c>
      <c r="S302" s="10">
        <f>(((J302/60)/60)/24)+DATE(1970,1,1)+(-8/24)</f>
        <v>40626.626597222217</v>
      </c>
      <c r="T302" s="11">
        <f>(((I302/60)/60)/24)+DATE(1970,1,1)+(-8/24)</f>
        <v>40657.626597222217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(E303/D303)*100</f>
        <v>118.73499999999999</v>
      </c>
      <c r="P303">
        <f>E303/L303</f>
        <v>61.496215139442228</v>
      </c>
      <c r="Q303" t="str">
        <f>LEFT(N303, SEARCH("/",N303,1)-1)</f>
        <v>film &amp; video</v>
      </c>
      <c r="R303" t="str">
        <f>RIGHT(N303, LEN(N303) - SEARCH("/", N303))</f>
        <v>documentary</v>
      </c>
      <c r="S303" s="10">
        <f>(((J303/60)/60)/24)+DATE(1970,1,1)+(-8/24)</f>
        <v>41312.404340277775</v>
      </c>
      <c r="T303" s="11">
        <f>(((I303/60)/60)/24)+DATE(1970,1,1)+(-8/24)</f>
        <v>41352.362673611111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(E304/D304)*100</f>
        <v>100.46</v>
      </c>
      <c r="P304">
        <f>E304/L304</f>
        <v>93.018518518518519</v>
      </c>
      <c r="Q304" t="str">
        <f>LEFT(N304, SEARCH("/",N304,1)-1)</f>
        <v>film &amp; video</v>
      </c>
      <c r="R304" t="str">
        <f>RIGHT(N304, LEN(N304) - SEARCH("/", N304))</f>
        <v>documentary</v>
      </c>
      <c r="S304" s="10">
        <f>(((J304/60)/60)/24)+DATE(1970,1,1)+(-8/24)</f>
        <v>40933.523587962962</v>
      </c>
      <c r="T304" s="11">
        <f>(((I304/60)/60)/24)+DATE(1970,1,1)+(-8/24)</f>
        <v>40963.523587962962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(E305/D305)*100</f>
        <v>137.46666666666667</v>
      </c>
      <c r="P305">
        <f>E305/L305</f>
        <v>50.292682926829265</v>
      </c>
      <c r="Q305" t="str">
        <f>LEFT(N305, SEARCH("/",N305,1)-1)</f>
        <v>film &amp; video</v>
      </c>
      <c r="R305" t="str">
        <f>RIGHT(N305, LEN(N305) - SEARCH("/", N305))</f>
        <v>documentary</v>
      </c>
      <c r="S305" s="10">
        <f>(((J305/60)/60)/24)+DATE(1970,1,1)+(-8/24)</f>
        <v>41031.737800925926</v>
      </c>
      <c r="T305" s="11">
        <f>(((I305/60)/60)/24)+DATE(1970,1,1)+(-8/24)</f>
        <v>41061.737800925926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(E306/D306)*100</f>
        <v>231.64705882352939</v>
      </c>
      <c r="P306">
        <f>E306/L306</f>
        <v>106.43243243243244</v>
      </c>
      <c r="Q306" t="str">
        <f>LEFT(N306, SEARCH("/",N306,1)-1)</f>
        <v>film &amp; video</v>
      </c>
      <c r="R306" t="str">
        <f>RIGHT(N306, LEN(N306) - SEARCH("/", N306))</f>
        <v>documentary</v>
      </c>
      <c r="S306" s="10">
        <f>(((J306/60)/60)/24)+DATE(1970,1,1)+(-8/24)</f>
        <v>41113.76153935185</v>
      </c>
      <c r="T306" s="11">
        <f>(((I306/60)/60)/24)+DATE(1970,1,1)+(-8/24)</f>
        <v>41152.75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(E307/D307)*100</f>
        <v>130.33333333333331</v>
      </c>
      <c r="P307">
        <f>E307/L307</f>
        <v>51.719576719576722</v>
      </c>
      <c r="Q307" t="str">
        <f>LEFT(N307, SEARCH("/",N307,1)-1)</f>
        <v>film &amp; video</v>
      </c>
      <c r="R307" t="str">
        <f>RIGHT(N307, LEN(N307) - SEARCH("/", N307))</f>
        <v>documentary</v>
      </c>
      <c r="S307" s="10">
        <f>(((J307/60)/60)/24)+DATE(1970,1,1)+(-8/24)</f>
        <v>40948.296863425923</v>
      </c>
      <c r="T307" s="11">
        <f>(((I307/60)/60)/24)+DATE(1970,1,1)+(-8/24)</f>
        <v>40978.296863425923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(E308/D308)*100</f>
        <v>292.89999999999998</v>
      </c>
      <c r="P308">
        <f>E308/L308</f>
        <v>36.612499999999997</v>
      </c>
      <c r="Q308" t="str">
        <f>LEFT(N308, SEARCH("/",N308,1)-1)</f>
        <v>film &amp; video</v>
      </c>
      <c r="R308" t="str">
        <f>RIGHT(N308, LEN(N308) - SEARCH("/", N308))</f>
        <v>documentary</v>
      </c>
      <c r="S308" s="10">
        <f>(((J308/60)/60)/24)+DATE(1970,1,1)+(-8/24)</f>
        <v>41333.503854166665</v>
      </c>
      <c r="T308" s="11">
        <f>(((I308/60)/60)/24)+DATE(1970,1,1)+(-8/24)</f>
        <v>41353.462187500001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(E309/D309)*100</f>
        <v>111.31818181818183</v>
      </c>
      <c r="P309">
        <f>E309/L309</f>
        <v>42.517361111111114</v>
      </c>
      <c r="Q309" t="str">
        <f>LEFT(N309, SEARCH("/",N309,1)-1)</f>
        <v>film &amp; video</v>
      </c>
      <c r="R309" t="str">
        <f>RIGHT(N309, LEN(N309) - SEARCH("/", N309))</f>
        <v>documentary</v>
      </c>
      <c r="S309" s="10">
        <f>(((J309/60)/60)/24)+DATE(1970,1,1)+(-8/24)</f>
        <v>41282.611122685179</v>
      </c>
      <c r="T309" s="11">
        <f>(((I309/60)/60)/24)+DATE(1970,1,1)+(-8/24)</f>
        <v>41312.611122685179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(E310/D310)*100</f>
        <v>105.56666666666668</v>
      </c>
      <c r="P310">
        <f>E310/L310</f>
        <v>62.712871287128714</v>
      </c>
      <c r="Q310" t="str">
        <f>LEFT(N310, SEARCH("/",N310,1)-1)</f>
        <v>film &amp; video</v>
      </c>
      <c r="R310" t="str">
        <f>RIGHT(N310, LEN(N310) - SEARCH("/", N310))</f>
        <v>documentary</v>
      </c>
      <c r="S310" s="10">
        <f>(((J310/60)/60)/24)+DATE(1970,1,1)+(-8/24)</f>
        <v>40567.361226851848</v>
      </c>
      <c r="T310" s="11">
        <f>(((I310/60)/60)/24)+DATE(1970,1,1)+(-8/24)</f>
        <v>40612.361226851848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(E311/D311)*100</f>
        <v>118.94444444444446</v>
      </c>
      <c r="P311">
        <f>E311/L311</f>
        <v>89.957983193277315</v>
      </c>
      <c r="Q311" t="str">
        <f>LEFT(N311, SEARCH("/",N311,1)-1)</f>
        <v>film &amp; video</v>
      </c>
      <c r="R311" t="str">
        <f>RIGHT(N311, LEN(N311) - SEARCH("/", N311))</f>
        <v>documentary</v>
      </c>
      <c r="S311" s="10">
        <f>(((J311/60)/60)/24)+DATE(1970,1,1)+(-8/24)</f>
        <v>41134.418217592589</v>
      </c>
      <c r="T311" s="11">
        <f>(((I311/60)/60)/24)+DATE(1970,1,1)+(-8/24)</f>
        <v>41155.418217592589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(E312/D312)*100</f>
        <v>104.129</v>
      </c>
      <c r="P312">
        <f>E312/L312</f>
        <v>28.924722222222222</v>
      </c>
      <c r="Q312" t="str">
        <f>LEFT(N312, SEARCH("/",N312,1)-1)</f>
        <v>film &amp; video</v>
      </c>
      <c r="R312" t="str">
        <f>RIGHT(N312, LEN(N312) - SEARCH("/", N312))</f>
        <v>documentary</v>
      </c>
      <c r="S312" s="10">
        <f>(((J312/60)/60)/24)+DATE(1970,1,1)+(-8/24)</f>
        <v>40820.849803240737</v>
      </c>
      <c r="T312" s="11">
        <f>(((I312/60)/60)/24)+DATE(1970,1,1)+(-8/24)</f>
        <v>40835.75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(E313/D313)*100</f>
        <v>104.10165000000001</v>
      </c>
      <c r="P313">
        <f>E313/L313</f>
        <v>138.8022</v>
      </c>
      <c r="Q313" t="str">
        <f>LEFT(N313, SEARCH("/",N313,1)-1)</f>
        <v>film &amp; video</v>
      </c>
      <c r="R313" t="str">
        <f>RIGHT(N313, LEN(N313) - SEARCH("/", N313))</f>
        <v>documentary</v>
      </c>
      <c r="S313" s="10">
        <f>(((J313/60)/60)/24)+DATE(1970,1,1)+(-8/24)</f>
        <v>40867.886481481481</v>
      </c>
      <c r="T313" s="11">
        <f>(((I313/60)/60)/24)+DATE(1970,1,1)+(-8/24)</f>
        <v>40908.999305555553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(E314/D314)*100</f>
        <v>111.87499999999999</v>
      </c>
      <c r="P314">
        <f>E314/L314</f>
        <v>61.301369863013697</v>
      </c>
      <c r="Q314" t="str">
        <f>LEFT(N314, SEARCH("/",N314,1)-1)</f>
        <v>film &amp; video</v>
      </c>
      <c r="R314" t="str">
        <f>RIGHT(N314, LEN(N314) - SEARCH("/", N314))</f>
        <v>documentary</v>
      </c>
      <c r="S314" s="10">
        <f>(((J314/60)/60)/24)+DATE(1970,1,1)+(-8/24)</f>
        <v>41348.544351851851</v>
      </c>
      <c r="T314" s="11">
        <f>(((I314/60)/60)/24)+DATE(1970,1,1)+(-8/24)</f>
        <v>41378.544351851851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(E315/D315)*100</f>
        <v>104.73529411764706</v>
      </c>
      <c r="P315">
        <f>E315/L315</f>
        <v>80.202702702702709</v>
      </c>
      <c r="Q315" t="str">
        <f>LEFT(N315, SEARCH("/",N315,1)-1)</f>
        <v>film &amp; video</v>
      </c>
      <c r="R315" t="str">
        <f>RIGHT(N315, LEN(N315) - SEARCH("/", N315))</f>
        <v>documentary</v>
      </c>
      <c r="S315" s="10">
        <f>(((J315/60)/60)/24)+DATE(1970,1,1)+(-8/24)</f>
        <v>40356.894606481481</v>
      </c>
      <c r="T315" s="11">
        <f>(((I315/60)/60)/24)+DATE(1970,1,1)+(-8/24)</f>
        <v>40401.332638888889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(E316/D316)*100</f>
        <v>385.15000000000003</v>
      </c>
      <c r="P316">
        <f>E316/L316</f>
        <v>32.095833333333331</v>
      </c>
      <c r="Q316" t="str">
        <f>LEFT(N316, SEARCH("/",N316,1)-1)</f>
        <v>film &amp; video</v>
      </c>
      <c r="R316" t="str">
        <f>RIGHT(N316, LEN(N316) - SEARCH("/", N316))</f>
        <v>documentary</v>
      </c>
      <c r="S316" s="10">
        <f>(((J316/60)/60)/24)+DATE(1970,1,1)+(-8/24)</f>
        <v>41304.499861111108</v>
      </c>
      <c r="T316" s="11">
        <f>(((I316/60)/60)/24)+DATE(1970,1,1)+(-8/24)</f>
        <v>41334.499861111108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(E317/D317)*100</f>
        <v>101.248</v>
      </c>
      <c r="P317">
        <f>E317/L317</f>
        <v>200.88888888888889</v>
      </c>
      <c r="Q317" t="str">
        <f>LEFT(N317, SEARCH("/",N317,1)-1)</f>
        <v>film &amp; video</v>
      </c>
      <c r="R317" t="str">
        <f>RIGHT(N317, LEN(N317) - SEARCH("/", N317))</f>
        <v>documentary</v>
      </c>
      <c r="S317" s="10">
        <f>(((J317/60)/60)/24)+DATE(1970,1,1)+(-8/24)</f>
        <v>41113.439050925925</v>
      </c>
      <c r="T317" s="11">
        <f>(((I317/60)/60)/24)+DATE(1970,1,1)+(-8/24)</f>
        <v>41143.439050925925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(E318/D318)*100</f>
        <v>113.77333333333333</v>
      </c>
      <c r="P318">
        <f>E318/L318</f>
        <v>108.01265822784811</v>
      </c>
      <c r="Q318" t="str">
        <f>LEFT(N318, SEARCH("/",N318,1)-1)</f>
        <v>film &amp; video</v>
      </c>
      <c r="R318" t="str">
        <f>RIGHT(N318, LEN(N318) - SEARCH("/", N318))</f>
        <v>documentary</v>
      </c>
      <c r="S318" s="10">
        <f>(((J318/60)/60)/24)+DATE(1970,1,1)+(-8/24)</f>
        <v>41950.590243055551</v>
      </c>
      <c r="T318" s="11">
        <f>(((I318/60)/60)/24)+DATE(1970,1,1)+(-8/24)</f>
        <v>41983.874305555553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(E319/D319)*100</f>
        <v>100.80333333333333</v>
      </c>
      <c r="P319">
        <f>E319/L319</f>
        <v>95.699367088607602</v>
      </c>
      <c r="Q319" t="str">
        <f>LEFT(N319, SEARCH("/",N319,1)-1)</f>
        <v>film &amp; video</v>
      </c>
      <c r="R319" t="str">
        <f>RIGHT(N319, LEN(N319) - SEARCH("/", N319))</f>
        <v>documentary</v>
      </c>
      <c r="S319" s="10">
        <f>(((J319/60)/60)/24)+DATE(1970,1,1)+(-8/24)</f>
        <v>41589.343553240738</v>
      </c>
      <c r="T319" s="11">
        <f>(((I319/60)/60)/24)+DATE(1970,1,1)+(-8/24)</f>
        <v>41619.343553240738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(E320/D320)*100</f>
        <v>283.32</v>
      </c>
      <c r="P320">
        <f>E320/L320</f>
        <v>49.880281690140848</v>
      </c>
      <c r="Q320" t="str">
        <f>LEFT(N320, SEARCH("/",N320,1)-1)</f>
        <v>film &amp; video</v>
      </c>
      <c r="R320" t="str">
        <f>RIGHT(N320, LEN(N320) - SEARCH("/", N320))</f>
        <v>documentary</v>
      </c>
      <c r="S320" s="10">
        <f>(((J320/60)/60)/24)+DATE(1970,1,1)+(-8/24)</f>
        <v>41329.705451388887</v>
      </c>
      <c r="T320" s="11">
        <f>(((I320/60)/60)/24)+DATE(1970,1,1)+(-8/24)</f>
        <v>41359.663784722223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(E321/D321)*100</f>
        <v>112.68</v>
      </c>
      <c r="P321">
        <f>E321/L321</f>
        <v>110.47058823529412</v>
      </c>
      <c r="Q321" t="str">
        <f>LEFT(N321, SEARCH("/",N321,1)-1)</f>
        <v>film &amp; video</v>
      </c>
      <c r="R321" t="str">
        <f>RIGHT(N321, LEN(N321) - SEARCH("/", N321))</f>
        <v>documentary</v>
      </c>
      <c r="S321" s="10">
        <f>(((J321/60)/60)/24)+DATE(1970,1,1)+(-8/24)</f>
        <v>40123.504965277774</v>
      </c>
      <c r="T321" s="11">
        <f>(((I321/60)/60)/24)+DATE(1970,1,1)+(-8/24)</f>
        <v>40210.999305555553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(E322/D322)*100</f>
        <v>106.58000000000001</v>
      </c>
      <c r="P322">
        <f>E322/L322</f>
        <v>134.91139240506328</v>
      </c>
      <c r="Q322" t="str">
        <f>LEFT(N322, SEARCH("/",N322,1)-1)</f>
        <v>film &amp; video</v>
      </c>
      <c r="R322" t="str">
        <f>RIGHT(N322, LEN(N322) - SEARCH("/", N322))</f>
        <v>documentary</v>
      </c>
      <c r="S322" s="10">
        <f>(((J322/60)/60)/24)+DATE(1970,1,1)+(-8/24)</f>
        <v>42331.21797453703</v>
      </c>
      <c r="T322" s="11">
        <f>(((I322/60)/60)/24)+DATE(1970,1,1)+(-8/24)</f>
        <v>42360.624999999993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(E323/D323)*100</f>
        <v>102.66285714285715</v>
      </c>
      <c r="P323">
        <f>E323/L323</f>
        <v>106.62314540059347</v>
      </c>
      <c r="Q323" t="str">
        <f>LEFT(N323, SEARCH("/",N323,1)-1)</f>
        <v>film &amp; video</v>
      </c>
      <c r="R323" t="str">
        <f>RIGHT(N323, LEN(N323) - SEARCH("/", N323))</f>
        <v>documentary</v>
      </c>
      <c r="S323" s="10">
        <f>(((J323/60)/60)/24)+DATE(1970,1,1)+(-8/24)</f>
        <v>42647.113263888888</v>
      </c>
      <c r="T323" s="11">
        <f>(((I323/60)/60)/24)+DATE(1970,1,1)+(-8/24)</f>
        <v>42682.15493055556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(E324/D324)*100</f>
        <v>107.91200000000001</v>
      </c>
      <c r="P324">
        <f>E324/L324</f>
        <v>145.04301075268816</v>
      </c>
      <c r="Q324" t="str">
        <f>LEFT(N324, SEARCH("/",N324,1)-1)</f>
        <v>film &amp; video</v>
      </c>
      <c r="R324" t="str">
        <f>RIGHT(N324, LEN(N324) - SEARCH("/", N324))</f>
        <v>documentary</v>
      </c>
      <c r="S324" s="10">
        <f>(((J324/60)/60)/24)+DATE(1970,1,1)+(-8/24)</f>
        <v>42473.236666666664</v>
      </c>
      <c r="T324" s="11">
        <f>(((I324/60)/60)/24)+DATE(1970,1,1)+(-8/24)</f>
        <v>42503.236666666664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(E325/D325)*100</f>
        <v>123.07407407407408</v>
      </c>
      <c r="P325">
        <f>E325/L325</f>
        <v>114.58620689655173</v>
      </c>
      <c r="Q325" t="str">
        <f>LEFT(N325, SEARCH("/",N325,1)-1)</f>
        <v>film &amp; video</v>
      </c>
      <c r="R325" t="str">
        <f>RIGHT(N325, LEN(N325) - SEARCH("/", N325))</f>
        <v>documentary</v>
      </c>
      <c r="S325" s="10">
        <f>(((J325/60)/60)/24)+DATE(1970,1,1)+(-8/24)</f>
        <v>42696.988032407404</v>
      </c>
      <c r="T325" s="11">
        <f>(((I325/60)/60)/24)+DATE(1970,1,1)+(-8/24)</f>
        <v>42724.999305555553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(E326/D326)*100</f>
        <v>101.6</v>
      </c>
      <c r="P326">
        <f>E326/L326</f>
        <v>105.3170731707317</v>
      </c>
      <c r="Q326" t="str">
        <f>LEFT(N326, SEARCH("/",N326,1)-1)</f>
        <v>film &amp; video</v>
      </c>
      <c r="R326" t="str">
        <f>RIGHT(N326, LEN(N326) - SEARCH("/", N326))</f>
        <v>documentary</v>
      </c>
      <c r="S326" s="10">
        <f>(((J326/60)/60)/24)+DATE(1970,1,1)+(-8/24)</f>
        <v>42184.292916666665</v>
      </c>
      <c r="T326" s="11">
        <f>(((I326/60)/60)/24)+DATE(1970,1,1)+(-8/24)</f>
        <v>42217.292916666665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(E327/D327)*100</f>
        <v>104.396</v>
      </c>
      <c r="P327">
        <f>E327/L327</f>
        <v>70.921195652173907</v>
      </c>
      <c r="Q327" t="str">
        <f>LEFT(N327, SEARCH("/",N327,1)-1)</f>
        <v>film &amp; video</v>
      </c>
      <c r="R327" t="str">
        <f>RIGHT(N327, LEN(N327) - SEARCH("/", N327))</f>
        <v>documentary</v>
      </c>
      <c r="S327" s="10">
        <f>(((J327/60)/60)/24)+DATE(1970,1,1)+(-8/24)</f>
        <v>42688.854548611103</v>
      </c>
      <c r="T327" s="11">
        <f>(((I327/60)/60)/24)+DATE(1970,1,1)+(-8/24)</f>
        <v>42723.854548611103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(E328/D328)*100</f>
        <v>112.92973333333333</v>
      </c>
      <c r="P328">
        <f>E328/L328</f>
        <v>147.17167680278018</v>
      </c>
      <c r="Q328" t="str">
        <f>LEFT(N328, SEARCH("/",N328,1)-1)</f>
        <v>film &amp; video</v>
      </c>
      <c r="R328" t="str">
        <f>RIGHT(N328, LEN(N328) - SEARCH("/", N328))</f>
        <v>documentary</v>
      </c>
      <c r="S328" s="10">
        <f>(((J328/60)/60)/24)+DATE(1970,1,1)+(-8/24)</f>
        <v>42774.981550925928</v>
      </c>
      <c r="T328" s="11">
        <f>(((I328/60)/60)/24)+DATE(1970,1,1)+(-8/24)</f>
        <v>42808.622916666667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(E329/D329)*100</f>
        <v>136.4</v>
      </c>
      <c r="P329">
        <f>E329/L329</f>
        <v>160.47058823529412</v>
      </c>
      <c r="Q329" t="str">
        <f>LEFT(N329, SEARCH("/",N329,1)-1)</f>
        <v>film &amp; video</v>
      </c>
      <c r="R329" t="str">
        <f>RIGHT(N329, LEN(N329) - SEARCH("/", N329))</f>
        <v>documentary</v>
      </c>
      <c r="S329" s="10">
        <f>(((J329/60)/60)/24)+DATE(1970,1,1)+(-8/24)</f>
        <v>42057.901956018519</v>
      </c>
      <c r="T329" s="11">
        <f>(((I329/60)/60)/24)+DATE(1970,1,1)+(-8/24)</f>
        <v>42084.999999999993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(E330/D330)*100</f>
        <v>103.61439999999999</v>
      </c>
      <c r="P330">
        <f>E330/L330</f>
        <v>156.04578313253012</v>
      </c>
      <c r="Q330" t="str">
        <f>LEFT(N330, SEARCH("/",N330,1)-1)</f>
        <v>film &amp; video</v>
      </c>
      <c r="R330" t="str">
        <f>RIGHT(N330, LEN(N330) - SEARCH("/", N330))</f>
        <v>documentary</v>
      </c>
      <c r="S330" s="10">
        <f>(((J330/60)/60)/24)+DATE(1970,1,1)+(-8/24)</f>
        <v>42278.613287037035</v>
      </c>
      <c r="T330" s="11">
        <f>(((I330/60)/60)/24)+DATE(1970,1,1)+(-8/24)</f>
        <v>42308.833333333336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(E331/D331)*100</f>
        <v>105.5</v>
      </c>
      <c r="P331">
        <f>E331/L331</f>
        <v>63.17365269461078</v>
      </c>
      <c r="Q331" t="str">
        <f>LEFT(N331, SEARCH("/",N331,1)-1)</f>
        <v>film &amp; video</v>
      </c>
      <c r="R331" t="str">
        <f>RIGHT(N331, LEN(N331) - SEARCH("/", N331))</f>
        <v>documentary</v>
      </c>
      <c r="S331" s="10">
        <f>(((J331/60)/60)/24)+DATE(1970,1,1)+(-8/24)</f>
        <v>42291.133414351854</v>
      </c>
      <c r="T331" s="11">
        <f>(((I331/60)/60)/24)+DATE(1970,1,1)+(-8/24)</f>
        <v>42314.833333333336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(E332/D332)*100</f>
        <v>101.82857142857142</v>
      </c>
      <c r="P332">
        <f>E332/L332</f>
        <v>104.82352941176471</v>
      </c>
      <c r="Q332" t="str">
        <f>LEFT(N332, SEARCH("/",N332,1)-1)</f>
        <v>film &amp; video</v>
      </c>
      <c r="R332" t="str">
        <f>RIGHT(N332, LEN(N332) - SEARCH("/", N332))</f>
        <v>documentary</v>
      </c>
      <c r="S332" s="10">
        <f>(((J332/60)/60)/24)+DATE(1970,1,1)+(-8/24)</f>
        <v>41379.182442129626</v>
      </c>
      <c r="T332" s="11">
        <f>(((I332/60)/60)/24)+DATE(1970,1,1)+(-8/24)</f>
        <v>41410.832638888889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(E333/D333)*100</f>
        <v>106.60499999999999</v>
      </c>
      <c r="P333">
        <f>E333/L333</f>
        <v>97.356164383561648</v>
      </c>
      <c r="Q333" t="str">
        <f>LEFT(N333, SEARCH("/",N333,1)-1)</f>
        <v>film &amp; video</v>
      </c>
      <c r="R333" t="str">
        <f>RIGHT(N333, LEN(N333) - SEARCH("/", N333))</f>
        <v>documentary</v>
      </c>
      <c r="S333" s="10">
        <f>(((J333/60)/60)/24)+DATE(1970,1,1)+(-8/24)</f>
        <v>42507.248078703698</v>
      </c>
      <c r="T333" s="11">
        <f>(((I333/60)/60)/24)+DATE(1970,1,1)+(-8/24)</f>
        <v>42538.248078703698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(E334/D334)*100</f>
        <v>113.015</v>
      </c>
      <c r="P334">
        <f>E334/L334</f>
        <v>203.63063063063063</v>
      </c>
      <c r="Q334" t="str">
        <f>LEFT(N334, SEARCH("/",N334,1)-1)</f>
        <v>film &amp; video</v>
      </c>
      <c r="R334" t="str">
        <f>RIGHT(N334, LEN(N334) - SEARCH("/", N334))</f>
        <v>documentary</v>
      </c>
      <c r="S334" s="10">
        <f>(((J334/60)/60)/24)+DATE(1970,1,1)+(-8/24)</f>
        <v>42263.346956018511</v>
      </c>
      <c r="T334" s="11">
        <f>(((I334/60)/60)/24)+DATE(1970,1,1)+(-8/24)</f>
        <v>42304.999999999993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(E335/D335)*100</f>
        <v>125.22750000000001</v>
      </c>
      <c r="P335">
        <f>E335/L335</f>
        <v>188.31203007518798</v>
      </c>
      <c r="Q335" t="str">
        <f>LEFT(N335, SEARCH("/",N335,1)-1)</f>
        <v>film &amp; video</v>
      </c>
      <c r="R335" t="str">
        <f>RIGHT(N335, LEN(N335) - SEARCH("/", N335))</f>
        <v>documentary</v>
      </c>
      <c r="S335" s="10">
        <f>(((J335/60)/60)/24)+DATE(1970,1,1)+(-8/24)</f>
        <v>42437.303136574068</v>
      </c>
      <c r="T335" s="11">
        <f>(((I335/60)/60)/24)+DATE(1970,1,1)+(-8/24)</f>
        <v>42467.261469907404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(E336/D336)*100</f>
        <v>101.19</v>
      </c>
      <c r="P336">
        <f>E336/L336</f>
        <v>146.65217391304347</v>
      </c>
      <c r="Q336" t="str">
        <f>LEFT(N336, SEARCH("/",N336,1)-1)</f>
        <v>film &amp; video</v>
      </c>
      <c r="R336" t="str">
        <f>RIGHT(N336, LEN(N336) - SEARCH("/", N336))</f>
        <v>documentary</v>
      </c>
      <c r="S336" s="10">
        <f>(((J336/60)/60)/24)+DATE(1970,1,1)+(-8/24)</f>
        <v>42101.349039351851</v>
      </c>
      <c r="T336" s="11">
        <f>(((I336/60)/60)/24)+DATE(1970,1,1)+(-8/24)</f>
        <v>42139.458333333336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(E337/D337)*100</f>
        <v>102.76470588235294</v>
      </c>
      <c r="P337">
        <f>E337/L337</f>
        <v>109.1875</v>
      </c>
      <c r="Q337" t="str">
        <f>LEFT(N337, SEARCH("/",N337,1)-1)</f>
        <v>film &amp; video</v>
      </c>
      <c r="R337" t="str">
        <f>RIGHT(N337, LEN(N337) - SEARCH("/", N337))</f>
        <v>documentary</v>
      </c>
      <c r="S337" s="10">
        <f>(((J337/60)/60)/24)+DATE(1970,1,1)+(-8/24)</f>
        <v>42101.404108796291</v>
      </c>
      <c r="T337" s="11">
        <f>(((I337/60)/60)/24)+DATE(1970,1,1)+(-8/24)</f>
        <v>42132.583333333336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(E338/D338)*100</f>
        <v>116.83911999999998</v>
      </c>
      <c r="P338">
        <f>E338/L338</f>
        <v>59.249046653144013</v>
      </c>
      <c r="Q338" t="str">
        <f>LEFT(N338, SEARCH("/",N338,1)-1)</f>
        <v>film &amp; video</v>
      </c>
      <c r="R338" t="str">
        <f>RIGHT(N338, LEN(N338) - SEARCH("/", N338))</f>
        <v>documentary</v>
      </c>
      <c r="S338" s="10">
        <f>(((J338/60)/60)/24)+DATE(1970,1,1)+(-8/24)</f>
        <v>42291.262939814813</v>
      </c>
      <c r="T338" s="11">
        <f>(((I338/60)/60)/24)+DATE(1970,1,1)+(-8/24)</f>
        <v>42321.304606481477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(E339/D339)*100</f>
        <v>101.16833333333335</v>
      </c>
      <c r="P339">
        <f>E339/L339</f>
        <v>97.904838709677421</v>
      </c>
      <c r="Q339" t="str">
        <f>LEFT(N339, SEARCH("/",N339,1)-1)</f>
        <v>film &amp; video</v>
      </c>
      <c r="R339" t="str">
        <f>RIGHT(N339, LEN(N339) - SEARCH("/", N339))</f>
        <v>documentary</v>
      </c>
      <c r="S339" s="10">
        <f>(((J339/60)/60)/24)+DATE(1970,1,1)+(-8/24)</f>
        <v>42046.795231481483</v>
      </c>
      <c r="T339" s="11">
        <f>(((I339/60)/60)/24)+DATE(1970,1,1)+(-8/24)</f>
        <v>42076.753564814811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(E340/D340)*100</f>
        <v>110.13360000000002</v>
      </c>
      <c r="P340">
        <f>E340/L340</f>
        <v>70.000169491525426</v>
      </c>
      <c r="Q340" t="str">
        <f>LEFT(N340, SEARCH("/",N340,1)-1)</f>
        <v>film &amp; video</v>
      </c>
      <c r="R340" t="str">
        <f>RIGHT(N340, LEN(N340) - SEARCH("/", N340))</f>
        <v>documentary</v>
      </c>
      <c r="S340" s="10">
        <f>(((J340/60)/60)/24)+DATE(1970,1,1)+(-8/24)</f>
        <v>42559.422337962962</v>
      </c>
      <c r="T340" s="11">
        <f>(((I340/60)/60)/24)+DATE(1970,1,1)+(-8/24)</f>
        <v>42615.708333333336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(E341/D341)*100</f>
        <v>108.08333333333333</v>
      </c>
      <c r="P341">
        <f>E341/L341</f>
        <v>72.865168539325836</v>
      </c>
      <c r="Q341" t="str">
        <f>LEFT(N341, SEARCH("/",N341,1)-1)</f>
        <v>film &amp; video</v>
      </c>
      <c r="R341" t="str">
        <f>RIGHT(N341, LEN(N341) - SEARCH("/", N341))</f>
        <v>documentary</v>
      </c>
      <c r="S341" s="10">
        <f>(((J341/60)/60)/24)+DATE(1970,1,1)+(-8/24)</f>
        <v>42093.426712962959</v>
      </c>
      <c r="T341" s="11">
        <f>(((I341/60)/60)/24)+DATE(1970,1,1)+(-8/24)</f>
        <v>42123.426712962959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(E342/D342)*100</f>
        <v>125.02285714285715</v>
      </c>
      <c r="P342">
        <f>E342/L342</f>
        <v>146.34782608695653</v>
      </c>
      <c r="Q342" t="str">
        <f>LEFT(N342, SEARCH("/",N342,1)-1)</f>
        <v>film &amp; video</v>
      </c>
      <c r="R342" t="str">
        <f>RIGHT(N342, LEN(N342) - SEARCH("/", N342))</f>
        <v>documentary</v>
      </c>
      <c r="S342" s="10">
        <f>(((J342/60)/60)/24)+DATE(1970,1,1)+(-8/24)</f>
        <v>42772.335729166669</v>
      </c>
      <c r="T342" s="11">
        <f>(((I342/60)/60)/24)+DATE(1970,1,1)+(-8/24)</f>
        <v>42802.541666666664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(E343/D343)*100</f>
        <v>106.71428571428572</v>
      </c>
      <c r="P343">
        <f>E343/L343</f>
        <v>67.909090909090907</v>
      </c>
      <c r="Q343" t="str">
        <f>LEFT(N343, SEARCH("/",N343,1)-1)</f>
        <v>film &amp; video</v>
      </c>
      <c r="R343" t="str">
        <f>RIGHT(N343, LEN(N343) - SEARCH("/", N343))</f>
        <v>documentary</v>
      </c>
      <c r="S343" s="10">
        <f>(((J343/60)/60)/24)+DATE(1970,1,1)+(-8/24)</f>
        <v>41894.546273148146</v>
      </c>
      <c r="T343" s="11">
        <f>(((I343/60)/60)/24)+DATE(1970,1,1)+(-8/24)</f>
        <v>41912.832638888889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(E344/D344)*100</f>
        <v>100.36639999999998</v>
      </c>
      <c r="P344">
        <f>E344/L344</f>
        <v>169.85083076923075</v>
      </c>
      <c r="Q344" t="str">
        <f>LEFT(N344, SEARCH("/",N344,1)-1)</f>
        <v>film &amp; video</v>
      </c>
      <c r="R344" t="str">
        <f>RIGHT(N344, LEN(N344) - SEARCH("/", N344))</f>
        <v>documentary</v>
      </c>
      <c r="S344" s="10">
        <f>(((J344/60)/60)/24)+DATE(1970,1,1)+(-8/24)</f>
        <v>42459.447511574072</v>
      </c>
      <c r="T344" s="11">
        <f>(((I344/60)/60)/24)+DATE(1970,1,1)+(-8/24)</f>
        <v>42489.447511574072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(E345/D345)*100</f>
        <v>102.02863333333335</v>
      </c>
      <c r="P345">
        <f>E345/L345</f>
        <v>58.413339694656486</v>
      </c>
      <c r="Q345" t="str">
        <f>LEFT(N345, SEARCH("/",N345,1)-1)</f>
        <v>film &amp; video</v>
      </c>
      <c r="R345" t="str">
        <f>RIGHT(N345, LEN(N345) - SEARCH("/", N345))</f>
        <v>documentary</v>
      </c>
      <c r="S345" s="10">
        <f>(((J345/60)/60)/24)+DATE(1970,1,1)+(-8/24)</f>
        <v>41926.404456018514</v>
      </c>
      <c r="T345" s="11">
        <f>(((I345/60)/60)/24)+DATE(1970,1,1)+(-8/24)</f>
        <v>41956.791666666664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(E346/D346)*100</f>
        <v>102.08358208955224</v>
      </c>
      <c r="P346">
        <f>E346/L346</f>
        <v>119.99298245614035</v>
      </c>
      <c r="Q346" t="str">
        <f>LEFT(N346, SEARCH("/",N346,1)-1)</f>
        <v>film &amp; video</v>
      </c>
      <c r="R346" t="str">
        <f>RIGHT(N346, LEN(N346) - SEARCH("/", N346))</f>
        <v>documentary</v>
      </c>
      <c r="S346" s="10">
        <f>(((J346/60)/60)/24)+DATE(1970,1,1)+(-8/24)</f>
        <v>42111.637662037036</v>
      </c>
      <c r="T346" s="11">
        <f>(((I346/60)/60)/24)+DATE(1970,1,1)+(-8/24)</f>
        <v>42155.763888888883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(E347/D347)*100</f>
        <v>123.27586206896552</v>
      </c>
      <c r="P347">
        <f>E347/L347</f>
        <v>99.860335195530723</v>
      </c>
      <c r="Q347" t="str">
        <f>LEFT(N347, SEARCH("/",N347,1)-1)</f>
        <v>film &amp; video</v>
      </c>
      <c r="R347" t="str">
        <f>RIGHT(N347, LEN(N347) - SEARCH("/", N347))</f>
        <v>documentary</v>
      </c>
      <c r="S347" s="10">
        <f>(((J347/60)/60)/24)+DATE(1970,1,1)+(-8/24)</f>
        <v>42114.610995370364</v>
      </c>
      <c r="T347" s="11">
        <f>(((I347/60)/60)/24)+DATE(1970,1,1)+(-8/24)</f>
        <v>42144.610995370364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(E348/D348)*100</f>
        <v>170.28880000000001</v>
      </c>
      <c r="P348">
        <f>E348/L348</f>
        <v>90.579148936170213</v>
      </c>
      <c r="Q348" t="str">
        <f>LEFT(N348, SEARCH("/",N348,1)-1)</f>
        <v>film &amp; video</v>
      </c>
      <c r="R348" t="str">
        <f>RIGHT(N348, LEN(N348) - SEARCH("/", N348))</f>
        <v>documentary</v>
      </c>
      <c r="S348" s="10">
        <f>(((J348/60)/60)/24)+DATE(1970,1,1)+(-8/24)</f>
        <v>42261.166909722226</v>
      </c>
      <c r="T348" s="11">
        <f>(((I348/60)/60)/24)+DATE(1970,1,1)+(-8/24)</f>
        <v>42291.166909722226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(E349/D349)*100</f>
        <v>111.59049999999999</v>
      </c>
      <c r="P349">
        <f>E349/L349</f>
        <v>117.77361477572559</v>
      </c>
      <c r="Q349" t="str">
        <f>LEFT(N349, SEARCH("/",N349,1)-1)</f>
        <v>film &amp; video</v>
      </c>
      <c r="R349" t="str">
        <f>RIGHT(N349, LEN(N349) - SEARCH("/", N349))</f>
        <v>documentary</v>
      </c>
      <c r="S349" s="10">
        <f>(((J349/60)/60)/24)+DATE(1970,1,1)+(-8/24)</f>
        <v>42292.162141203698</v>
      </c>
      <c r="T349" s="11">
        <f>(((I349/60)/60)/24)+DATE(1970,1,1)+(-8/24)</f>
        <v>42322.20380787037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(E350/D350)*100</f>
        <v>103</v>
      </c>
      <c r="P350">
        <f>E350/L350</f>
        <v>86.554621848739501</v>
      </c>
      <c r="Q350" t="str">
        <f>LEFT(N350, SEARCH("/",N350,1)-1)</f>
        <v>film &amp; video</v>
      </c>
      <c r="R350" t="str">
        <f>RIGHT(N350, LEN(N350) - SEARCH("/", N350))</f>
        <v>documentary</v>
      </c>
      <c r="S350" s="10">
        <f>(((J350/60)/60)/24)+DATE(1970,1,1)+(-8/24)</f>
        <v>42207.253657407404</v>
      </c>
      <c r="T350" s="11">
        <f>(((I350/60)/60)/24)+DATE(1970,1,1)+(-8/24)</f>
        <v>42237.253657407404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(E351/D351)*100</f>
        <v>106.63570159857905</v>
      </c>
      <c r="P351">
        <f>E351/L351</f>
        <v>71.899281437125751</v>
      </c>
      <c r="Q351" t="str">
        <f>LEFT(N351, SEARCH("/",N351,1)-1)</f>
        <v>film &amp; video</v>
      </c>
      <c r="R351" t="str">
        <f>RIGHT(N351, LEN(N351) - SEARCH("/", N351))</f>
        <v>documentary</v>
      </c>
      <c r="S351" s="10">
        <f>(((J351/60)/60)/24)+DATE(1970,1,1)+(-8/24)</f>
        <v>42760.165601851848</v>
      </c>
      <c r="T351" s="11">
        <f>(((I351/60)/60)/24)+DATE(1970,1,1)+(-8/24)</f>
        <v>42790.165601851848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(E352/D352)*100</f>
        <v>114.75999999999999</v>
      </c>
      <c r="P352">
        <f>E352/L352</f>
        <v>129.81900452488688</v>
      </c>
      <c r="Q352" t="str">
        <f>LEFT(N352, SEARCH("/",N352,1)-1)</f>
        <v>film &amp; video</v>
      </c>
      <c r="R352" t="str">
        <f>RIGHT(N352, LEN(N352) - SEARCH("/", N352))</f>
        <v>documentary</v>
      </c>
      <c r="S352" s="10">
        <f>(((J352/60)/60)/24)+DATE(1970,1,1)+(-8/24)</f>
        <v>42585.732743055552</v>
      </c>
      <c r="T352" s="11">
        <f>(((I352/60)/60)/24)+DATE(1970,1,1)+(-8/24)</f>
        <v>42623.832638888889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(E353/D353)*100</f>
        <v>127.34117647058822</v>
      </c>
      <c r="P353">
        <f>E353/L353</f>
        <v>44.912863070539416</v>
      </c>
      <c r="Q353" t="str">
        <f>LEFT(N353, SEARCH("/",N353,1)-1)</f>
        <v>film &amp; video</v>
      </c>
      <c r="R353" t="str">
        <f>RIGHT(N353, LEN(N353) - SEARCH("/", N353))</f>
        <v>documentary</v>
      </c>
      <c r="S353" s="10">
        <f>(((J353/60)/60)/24)+DATE(1970,1,1)+(-8/24)</f>
        <v>42427.63141203703</v>
      </c>
      <c r="T353" s="11">
        <f>(((I353/60)/60)/24)+DATE(1970,1,1)+(-8/24)</f>
        <v>42467.589745370373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(E354/D354)*100</f>
        <v>116.56</v>
      </c>
      <c r="P354">
        <f>E354/L354</f>
        <v>40.755244755244753</v>
      </c>
      <c r="Q354" t="str">
        <f>LEFT(N354, SEARCH("/",N354,1)-1)</f>
        <v>film &amp; video</v>
      </c>
      <c r="R354" t="str">
        <f>RIGHT(N354, LEN(N354) - SEARCH("/", N354))</f>
        <v>documentary</v>
      </c>
      <c r="S354" s="10">
        <f>(((J354/60)/60)/24)+DATE(1970,1,1)+(-8/24)</f>
        <v>41889.834120370368</v>
      </c>
      <c r="T354" s="11">
        <f>(((I354/60)/60)/24)+DATE(1970,1,1)+(-8/24)</f>
        <v>41919.834120370368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(E355/D355)*100</f>
        <v>108.61819426615318</v>
      </c>
      <c r="P355">
        <f>E355/L355</f>
        <v>103.52394779771615</v>
      </c>
      <c r="Q355" t="str">
        <f>LEFT(N355, SEARCH("/",N355,1)-1)</f>
        <v>film &amp; video</v>
      </c>
      <c r="R355" t="str">
        <f>RIGHT(N355, LEN(N355) - SEARCH("/", N355))</f>
        <v>documentary</v>
      </c>
      <c r="S355" s="10">
        <f>(((J355/60)/60)/24)+DATE(1970,1,1)+(-8/24)</f>
        <v>42297.458553240744</v>
      </c>
      <c r="T355" s="11">
        <f>(((I355/60)/60)/24)+DATE(1970,1,1)+(-8/24)</f>
        <v>42327.500219907401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(E356/D356)*100</f>
        <v>103.94285714285714</v>
      </c>
      <c r="P356">
        <f>E356/L356</f>
        <v>125.44827586206897</v>
      </c>
      <c r="Q356" t="str">
        <f>LEFT(N356, SEARCH("/",N356,1)-1)</f>
        <v>film &amp; video</v>
      </c>
      <c r="R356" t="str">
        <f>RIGHT(N356, LEN(N356) - SEARCH("/", N356))</f>
        <v>documentary</v>
      </c>
      <c r="S356" s="10">
        <f>(((J356/60)/60)/24)+DATE(1970,1,1)+(-8/24)</f>
        <v>42438.494456018518</v>
      </c>
      <c r="T356" s="11">
        <f>(((I356/60)/60)/24)+DATE(1970,1,1)+(-8/24)</f>
        <v>42468.452789351846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(E357/D357)*100</f>
        <v>116.25714285714285</v>
      </c>
      <c r="P357">
        <f>E357/L357</f>
        <v>246.60606060606059</v>
      </c>
      <c r="Q357" t="str">
        <f>LEFT(N357, SEARCH("/",N357,1)-1)</f>
        <v>film &amp; video</v>
      </c>
      <c r="R357" t="str">
        <f>RIGHT(N357, LEN(N357) - SEARCH("/", N357))</f>
        <v>documentary</v>
      </c>
      <c r="S357" s="10">
        <f>(((J357/60)/60)/24)+DATE(1970,1,1)+(-8/24)</f>
        <v>41942.9605787037</v>
      </c>
      <c r="T357" s="11">
        <f>(((I357/60)/60)/24)+DATE(1970,1,1)+(-8/24)</f>
        <v>41974.002245370364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(E358/D358)*100</f>
        <v>102.69239999999999</v>
      </c>
      <c r="P358">
        <f>E358/L358</f>
        <v>79.401340206185566</v>
      </c>
      <c r="Q358" t="str">
        <f>LEFT(N358, SEARCH("/",N358,1)-1)</f>
        <v>film &amp; video</v>
      </c>
      <c r="R358" t="str">
        <f>RIGHT(N358, LEN(N358) - SEARCH("/", N358))</f>
        <v>documentary</v>
      </c>
      <c r="S358" s="10">
        <f>(((J358/60)/60)/24)+DATE(1970,1,1)+(-8/24)</f>
        <v>42415.469826388886</v>
      </c>
      <c r="T358" s="11">
        <f>(((I358/60)/60)/24)+DATE(1970,1,1)+(-8/24)</f>
        <v>42445.428159722222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(E359/D359)*100</f>
        <v>174</v>
      </c>
      <c r="P359">
        <f>E359/L359</f>
        <v>86.138613861386133</v>
      </c>
      <c r="Q359" t="str">
        <f>LEFT(N359, SEARCH("/",N359,1)-1)</f>
        <v>film &amp; video</v>
      </c>
      <c r="R359" t="str">
        <f>RIGHT(N359, LEN(N359) - SEARCH("/", N359))</f>
        <v>documentary</v>
      </c>
      <c r="S359" s="10">
        <f>(((J359/60)/60)/24)+DATE(1970,1,1)+(-8/24)</f>
        <v>42077.88885416666</v>
      </c>
      <c r="T359" s="11">
        <f>(((I359/60)/60)/24)+DATE(1970,1,1)+(-8/24)</f>
        <v>42117.88885416666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(E360/D360)*100</f>
        <v>103.08800000000001</v>
      </c>
      <c r="P360">
        <f>E360/L360</f>
        <v>193.04868913857678</v>
      </c>
      <c r="Q360" t="str">
        <f>LEFT(N360, SEARCH("/",N360,1)-1)</f>
        <v>film &amp; video</v>
      </c>
      <c r="R360" t="str">
        <f>RIGHT(N360, LEN(N360) - SEARCH("/", N360))</f>
        <v>documentary</v>
      </c>
      <c r="S360" s="10">
        <f>(((J360/60)/60)/24)+DATE(1970,1,1)+(-8/24)</f>
        <v>42507.526863425919</v>
      </c>
      <c r="T360" s="11">
        <f>(((I360/60)/60)/24)+DATE(1970,1,1)+(-8/24)</f>
        <v>42536.291666666664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(E361/D361)*100</f>
        <v>104.85537190082646</v>
      </c>
      <c r="P361">
        <f>E361/L361</f>
        <v>84.023178807947019</v>
      </c>
      <c r="Q361" t="str">
        <f>LEFT(N361, SEARCH("/",N361,1)-1)</f>
        <v>film &amp; video</v>
      </c>
      <c r="R361" t="str">
        <f>RIGHT(N361, LEN(N361) - SEARCH("/", N361))</f>
        <v>documentary</v>
      </c>
      <c r="S361" s="10">
        <f>(((J361/60)/60)/24)+DATE(1970,1,1)+(-8/24)</f>
        <v>41934.737152777772</v>
      </c>
      <c r="T361" s="11">
        <f>(((I361/60)/60)/24)+DATE(1970,1,1)+(-8/24)</f>
        <v>41956.883333333331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(E362/D362)*100</f>
        <v>101.375</v>
      </c>
      <c r="P362">
        <f>E362/L362</f>
        <v>139.82758620689654</v>
      </c>
      <c r="Q362" t="str">
        <f>LEFT(N362, SEARCH("/",N362,1)-1)</f>
        <v>film &amp; video</v>
      </c>
      <c r="R362" t="str">
        <f>RIGHT(N362, LEN(N362) - SEARCH("/", N362))</f>
        <v>documentary</v>
      </c>
      <c r="S362" s="10">
        <f>(((J362/60)/60)/24)+DATE(1970,1,1)+(-8/24)</f>
        <v>42163.564583333333</v>
      </c>
      <c r="T362" s="11">
        <f>(((I362/60)/60)/24)+DATE(1970,1,1)+(-8/24)</f>
        <v>42207.799305555549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(E363/D363)*100</f>
        <v>111.07699999999998</v>
      </c>
      <c r="P363">
        <f>E363/L363</f>
        <v>109.82189265536722</v>
      </c>
      <c r="Q363" t="str">
        <f>LEFT(N363, SEARCH("/",N363,1)-1)</f>
        <v>film &amp; video</v>
      </c>
      <c r="R363" t="str">
        <f>RIGHT(N363, LEN(N363) - SEARCH("/", N363))</f>
        <v>documentary</v>
      </c>
      <c r="S363" s="10">
        <f>(((J363/60)/60)/24)+DATE(1970,1,1)+(-8/24)</f>
        <v>41935.667893518512</v>
      </c>
      <c r="T363" s="11">
        <f>(((I363/60)/60)/24)+DATE(1970,1,1)+(-8/24)</f>
        <v>41965.709560185183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(E364/D364)*100</f>
        <v>124.15933781686496</v>
      </c>
      <c r="P364">
        <f>E364/L364</f>
        <v>139.53488372093022</v>
      </c>
      <c r="Q364" t="str">
        <f>LEFT(N364, SEARCH("/",N364,1)-1)</f>
        <v>film &amp; video</v>
      </c>
      <c r="R364" t="str">
        <f>RIGHT(N364, LEN(N364) - SEARCH("/", N364))</f>
        <v>documentary</v>
      </c>
      <c r="S364" s="10">
        <f>(((J364/60)/60)/24)+DATE(1970,1,1)+(-8/24)</f>
        <v>41836.877210648148</v>
      </c>
      <c r="T364" s="11">
        <f>(((I364/60)/60)/24)+DATE(1970,1,1)+(-8/24)</f>
        <v>41858.666666666664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(E365/D365)*100</f>
        <v>101.33333333333334</v>
      </c>
      <c r="P365">
        <f>E365/L365</f>
        <v>347.84615384615387</v>
      </c>
      <c r="Q365" t="str">
        <f>LEFT(N365, SEARCH("/",N365,1)-1)</f>
        <v>film &amp; video</v>
      </c>
      <c r="R365" t="str">
        <f>RIGHT(N365, LEN(N365) - SEARCH("/", N365))</f>
        <v>documentary</v>
      </c>
      <c r="S365" s="10">
        <f>(((J365/60)/60)/24)+DATE(1970,1,1)+(-8/24)</f>
        <v>40255.41129629629</v>
      </c>
      <c r="T365" s="11">
        <f>(((I365/60)/60)/24)+DATE(1970,1,1)+(-8/24)</f>
        <v>40300.473611111105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(E366/D366)*100</f>
        <v>110.16142857142856</v>
      </c>
      <c r="P366">
        <f>E366/L366</f>
        <v>68.24159292035398</v>
      </c>
      <c r="Q366" t="str">
        <f>LEFT(N366, SEARCH("/",N366,1)-1)</f>
        <v>film &amp; video</v>
      </c>
      <c r="R366" t="str">
        <f>RIGHT(N366, LEN(N366) - SEARCH("/", N366))</f>
        <v>documentary</v>
      </c>
      <c r="S366" s="10">
        <f>(((J366/60)/60)/24)+DATE(1970,1,1)+(-8/24)</f>
        <v>41780.526296296295</v>
      </c>
      <c r="T366" s="11">
        <f>(((I366/60)/60)/24)+DATE(1970,1,1)+(-8/24)</f>
        <v>41810.832638888889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(E367/D367)*100</f>
        <v>103.97333333333334</v>
      </c>
      <c r="P367">
        <f>E367/L367</f>
        <v>239.93846153846152</v>
      </c>
      <c r="Q367" t="str">
        <f>LEFT(N367, SEARCH("/",N367,1)-1)</f>
        <v>film &amp; video</v>
      </c>
      <c r="R367" t="str">
        <f>RIGHT(N367, LEN(N367) - SEARCH("/", N367))</f>
        <v>documentary</v>
      </c>
      <c r="S367" s="10">
        <f>(((J367/60)/60)/24)+DATE(1970,1,1)+(-8/24)</f>
        <v>41668.273136574069</v>
      </c>
      <c r="T367" s="11">
        <f>(((I367/60)/60)/24)+DATE(1970,1,1)+(-8/24)</f>
        <v>41698.273136574069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(E368/D368)*100</f>
        <v>101.31578947368421</v>
      </c>
      <c r="P368">
        <f>E368/L368</f>
        <v>287.31343283582089</v>
      </c>
      <c r="Q368" t="str">
        <f>LEFT(N368, SEARCH("/",N368,1)-1)</f>
        <v>film &amp; video</v>
      </c>
      <c r="R368" t="str">
        <f>RIGHT(N368, LEN(N368) - SEARCH("/", N368))</f>
        <v>documentary</v>
      </c>
      <c r="S368" s="10">
        <f>(((J368/60)/60)/24)+DATE(1970,1,1)+(-8/24)</f>
        <v>41019.459699074068</v>
      </c>
      <c r="T368" s="11">
        <f>(((I368/60)/60)/24)+DATE(1970,1,1)+(-8/24)</f>
        <v>41049.459699074068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(E369/D369)*100</f>
        <v>103.3501</v>
      </c>
      <c r="P369">
        <f>E369/L369</f>
        <v>86.84882352941176</v>
      </c>
      <c r="Q369" t="str">
        <f>LEFT(N369, SEARCH("/",N369,1)-1)</f>
        <v>film &amp; video</v>
      </c>
      <c r="R369" t="str">
        <f>RIGHT(N369, LEN(N369) - SEARCH("/", N369))</f>
        <v>documentary</v>
      </c>
      <c r="S369" s="10">
        <f>(((J369/60)/60)/24)+DATE(1970,1,1)+(-8/24)</f>
        <v>41355.243958333333</v>
      </c>
      <c r="T369" s="11">
        <f>(((I369/60)/60)/24)+DATE(1970,1,1)+(-8/24)</f>
        <v>41394.874305555553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(E370/D370)*100</f>
        <v>104.11200000000001</v>
      </c>
      <c r="P370">
        <f>E370/L370</f>
        <v>81.84905660377359</v>
      </c>
      <c r="Q370" t="str">
        <f>LEFT(N370, SEARCH("/",N370,1)-1)</f>
        <v>film &amp; video</v>
      </c>
      <c r="R370" t="str">
        <f>RIGHT(N370, LEN(N370) - SEARCH("/", N370))</f>
        <v>documentary</v>
      </c>
      <c r="S370" s="10">
        <f>(((J370/60)/60)/24)+DATE(1970,1,1)+(-8/24)</f>
        <v>42043.272245370368</v>
      </c>
      <c r="T370" s="11">
        <f>(((I370/60)/60)/24)+DATE(1970,1,1)+(-8/24)</f>
        <v>42078.230578703697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(E371/D371)*100</f>
        <v>110.15569230769231</v>
      </c>
      <c r="P371">
        <f>E371/L371</f>
        <v>42.874970059880241</v>
      </c>
      <c r="Q371" t="str">
        <f>LEFT(N371, SEARCH("/",N371,1)-1)</f>
        <v>film &amp; video</v>
      </c>
      <c r="R371" t="str">
        <f>RIGHT(N371, LEN(N371) - SEARCH("/", N371))</f>
        <v>documentary</v>
      </c>
      <c r="S371" s="10">
        <f>(((J371/60)/60)/24)+DATE(1970,1,1)+(-8/24)</f>
        <v>40893.2183912037</v>
      </c>
      <c r="T371" s="11">
        <f>(((I371/60)/60)/24)+DATE(1970,1,1)+(-8/24)</f>
        <v>40923.2183912037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(E372/D372)*100</f>
        <v>122.02</v>
      </c>
      <c r="P372">
        <f>E372/L372</f>
        <v>709.41860465116281</v>
      </c>
      <c r="Q372" t="str">
        <f>LEFT(N372, SEARCH("/",N372,1)-1)</f>
        <v>film &amp; video</v>
      </c>
      <c r="R372" t="str">
        <f>RIGHT(N372, LEN(N372) - SEARCH("/", N372))</f>
        <v>documentary</v>
      </c>
      <c r="S372" s="10">
        <f>(((J372/60)/60)/24)+DATE(1970,1,1)+(-8/24)</f>
        <v>42711.461805555555</v>
      </c>
      <c r="T372" s="11">
        <f>(((I372/60)/60)/24)+DATE(1970,1,1)+(-8/24)</f>
        <v>42741.461805555555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(E373/D373)*100</f>
        <v>114.16866666666667</v>
      </c>
      <c r="P373">
        <f>E373/L373</f>
        <v>161.25517890772127</v>
      </c>
      <c r="Q373" t="str">
        <f>LEFT(N373, SEARCH("/",N373,1)-1)</f>
        <v>film &amp; video</v>
      </c>
      <c r="R373" t="str">
        <f>RIGHT(N373, LEN(N373) - SEARCH("/", N373))</f>
        <v>documentary</v>
      </c>
      <c r="S373" s="10">
        <f>(((J373/60)/60)/24)+DATE(1970,1,1)+(-8/24)</f>
        <v>41261.434479166666</v>
      </c>
      <c r="T373" s="11">
        <f>(((I373/60)/60)/24)+DATE(1970,1,1)+(-8/24)</f>
        <v>41306.434479166666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(E374/D374)*100</f>
        <v>125.33333333333334</v>
      </c>
      <c r="P374">
        <f>E374/L374</f>
        <v>41.777777777777779</v>
      </c>
      <c r="Q374" t="str">
        <f>LEFT(N374, SEARCH("/",N374,1)-1)</f>
        <v>film &amp; video</v>
      </c>
      <c r="R374" t="str">
        <f>RIGHT(N374, LEN(N374) - SEARCH("/", N374))</f>
        <v>documentary</v>
      </c>
      <c r="S374" s="10">
        <f>(((J374/60)/60)/24)+DATE(1970,1,1)+(-8/24)</f>
        <v>42425.243564814817</v>
      </c>
      <c r="T374" s="11">
        <f>(((I374/60)/60)/24)+DATE(1970,1,1)+(-8/24)</f>
        <v>42465.333333333336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(E375/D375)*100</f>
        <v>106.66666666666667</v>
      </c>
      <c r="P375">
        <f>E375/L375</f>
        <v>89.887640449438209</v>
      </c>
      <c r="Q375" t="str">
        <f>LEFT(N375, SEARCH("/",N375,1)-1)</f>
        <v>film &amp; video</v>
      </c>
      <c r="R375" t="str">
        <f>RIGHT(N375, LEN(N375) - SEARCH("/", N375))</f>
        <v>documentary</v>
      </c>
      <c r="S375" s="10">
        <f>(((J375/60)/60)/24)+DATE(1970,1,1)+(-8/24)</f>
        <v>41078.578680555554</v>
      </c>
      <c r="T375" s="11">
        <f>(((I375/60)/60)/24)+DATE(1970,1,1)+(-8/24)</f>
        <v>41108.578680555554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(E376/D376)*100</f>
        <v>130.65</v>
      </c>
      <c r="P376">
        <f>E376/L376</f>
        <v>45.051724137931032</v>
      </c>
      <c r="Q376" t="str">
        <f>LEFT(N376, SEARCH("/",N376,1)-1)</f>
        <v>film &amp; video</v>
      </c>
      <c r="R376" t="str">
        <f>RIGHT(N376, LEN(N376) - SEARCH("/", N376))</f>
        <v>documentary</v>
      </c>
      <c r="S376" s="10">
        <f>(((J376/60)/60)/24)+DATE(1970,1,1)+(-8/24)</f>
        <v>40757.555914351848</v>
      </c>
      <c r="T376" s="11">
        <f>(((I376/60)/60)/24)+DATE(1970,1,1)+(-8/24)</f>
        <v>40802.555914351848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(E377/D377)*100</f>
        <v>120</v>
      </c>
      <c r="P377">
        <f>E377/L377</f>
        <v>42.857142857142854</v>
      </c>
      <c r="Q377" t="str">
        <f>LEFT(N377, SEARCH("/",N377,1)-1)</f>
        <v>film &amp; video</v>
      </c>
      <c r="R377" t="str">
        <f>RIGHT(N377, LEN(N377) - SEARCH("/", N377))</f>
        <v>documentary</v>
      </c>
      <c r="S377" s="10">
        <f>(((J377/60)/60)/24)+DATE(1970,1,1)+(-8/24)</f>
        <v>41657.65174768518</v>
      </c>
      <c r="T377" s="11">
        <f>(((I377/60)/60)/24)+DATE(1970,1,1)+(-8/24)</f>
        <v>41699.387499999997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(E378/D378)*100</f>
        <v>105.9591836734694</v>
      </c>
      <c r="P378">
        <f>E378/L378</f>
        <v>54.083333333333336</v>
      </c>
      <c r="Q378" t="str">
        <f>LEFT(N378, SEARCH("/",N378,1)-1)</f>
        <v>film &amp; video</v>
      </c>
      <c r="R378" t="str">
        <f>RIGHT(N378, LEN(N378) - SEARCH("/", N378))</f>
        <v>documentary</v>
      </c>
      <c r="S378" s="10">
        <f>(((J378/60)/60)/24)+DATE(1970,1,1)+(-8/24)</f>
        <v>42576.119398148141</v>
      </c>
      <c r="T378" s="11">
        <f>(((I378/60)/60)/24)+DATE(1970,1,1)+(-8/24)</f>
        <v>42607.119398148141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(E379/D379)*100</f>
        <v>114.39999999999999</v>
      </c>
      <c r="P379">
        <f>E379/L379</f>
        <v>103.21804511278195</v>
      </c>
      <c r="Q379" t="str">
        <f>LEFT(N379, SEARCH("/",N379,1)-1)</f>
        <v>film &amp; video</v>
      </c>
      <c r="R379" t="str">
        <f>RIGHT(N379, LEN(N379) - SEARCH("/", N379))</f>
        <v>documentary</v>
      </c>
      <c r="S379" s="10">
        <f>(((J379/60)/60)/24)+DATE(1970,1,1)+(-8/24)</f>
        <v>42291.917453703696</v>
      </c>
      <c r="T379" s="11">
        <f>(((I379/60)/60)/24)+DATE(1970,1,1)+(-8/24)</f>
        <v>42321.959027777775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(E380/D380)*100</f>
        <v>111.76666666666665</v>
      </c>
      <c r="P380">
        <f>E380/L380</f>
        <v>40.397590361445786</v>
      </c>
      <c r="Q380" t="str">
        <f>LEFT(N380, SEARCH("/",N380,1)-1)</f>
        <v>film &amp; video</v>
      </c>
      <c r="R380" t="str">
        <f>RIGHT(N380, LEN(N380) - SEARCH("/", N380))</f>
        <v>documentary</v>
      </c>
      <c r="S380" s="10">
        <f>(((J380/60)/60)/24)+DATE(1970,1,1)+(-8/24)</f>
        <v>42370.238518518519</v>
      </c>
      <c r="T380" s="11">
        <f>(((I380/60)/60)/24)+DATE(1970,1,1)+(-8/24)</f>
        <v>42394.661111111105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(E381/D381)*100</f>
        <v>116.08000000000001</v>
      </c>
      <c r="P381">
        <f>E381/L381</f>
        <v>116.85906040268456</v>
      </c>
      <c r="Q381" t="str">
        <f>LEFT(N381, SEARCH("/",N381,1)-1)</f>
        <v>film &amp; video</v>
      </c>
      <c r="R381" t="str">
        <f>RIGHT(N381, LEN(N381) - SEARCH("/", N381))</f>
        <v>documentary</v>
      </c>
      <c r="S381" s="10">
        <f>(((J381/60)/60)/24)+DATE(1970,1,1)+(-8/24)</f>
        <v>40987.354999999996</v>
      </c>
      <c r="T381" s="11">
        <f>(((I381/60)/60)/24)+DATE(1970,1,1)+(-8/24)</f>
        <v>41032.354999999996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(E382/D382)*100</f>
        <v>141.5</v>
      </c>
      <c r="P382">
        <f>E382/L382</f>
        <v>115.51020408163265</v>
      </c>
      <c r="Q382" t="str">
        <f>LEFT(N382, SEARCH("/",N382,1)-1)</f>
        <v>film &amp; video</v>
      </c>
      <c r="R382" t="str">
        <f>RIGHT(N382, LEN(N382) - SEARCH("/", N382))</f>
        <v>documentary</v>
      </c>
      <c r="S382" s="10">
        <f>(((J382/60)/60)/24)+DATE(1970,1,1)+(-8/24)</f>
        <v>42367.386481481481</v>
      </c>
      <c r="T382" s="11">
        <f>(((I382/60)/60)/24)+DATE(1970,1,1)+(-8/24)</f>
        <v>42392.386481481481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(E383/D383)*100</f>
        <v>104.72999999999999</v>
      </c>
      <c r="P383">
        <f>E383/L383</f>
        <v>104.31274900398407</v>
      </c>
      <c r="Q383" t="str">
        <f>LEFT(N383, SEARCH("/",N383,1)-1)</f>
        <v>film &amp; video</v>
      </c>
      <c r="R383" t="str">
        <f>RIGHT(N383, LEN(N383) - SEARCH("/", N383))</f>
        <v>documentary</v>
      </c>
      <c r="S383" s="10">
        <f>(((J383/60)/60)/24)+DATE(1970,1,1)+(-8/24)</f>
        <v>41085.36478009259</v>
      </c>
      <c r="T383" s="11">
        <f>(((I383/60)/60)/24)+DATE(1970,1,1)+(-8/24)</f>
        <v>41119.875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(E384/D384)*100</f>
        <v>255.83333333333331</v>
      </c>
      <c r="P384">
        <f>E384/L384</f>
        <v>69.772727272727266</v>
      </c>
      <c r="Q384" t="str">
        <f>LEFT(N384, SEARCH("/",N384,1)-1)</f>
        <v>film &amp; video</v>
      </c>
      <c r="R384" t="str">
        <f>RIGHT(N384, LEN(N384) - SEARCH("/", N384))</f>
        <v>documentary</v>
      </c>
      <c r="S384" s="10">
        <f>(((J384/60)/60)/24)+DATE(1970,1,1)+(-8/24)</f>
        <v>41144.376157407409</v>
      </c>
      <c r="T384" s="11">
        <f>(((I384/60)/60)/24)+DATE(1970,1,1)+(-8/24)</f>
        <v>41158.376157407409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(E385/D385)*100</f>
        <v>206.70670670670671</v>
      </c>
      <c r="P385">
        <f>E385/L385</f>
        <v>43.020833333333336</v>
      </c>
      <c r="Q385" t="str">
        <f>LEFT(N385, SEARCH("/",N385,1)-1)</f>
        <v>film &amp; video</v>
      </c>
      <c r="R385" t="str">
        <f>RIGHT(N385, LEN(N385) - SEARCH("/", N385))</f>
        <v>documentary</v>
      </c>
      <c r="S385" s="10">
        <f>(((J385/60)/60)/24)+DATE(1970,1,1)+(-8/24)</f>
        <v>41754.78424768518</v>
      </c>
      <c r="T385" s="11">
        <f>(((I385/60)/60)/24)+DATE(1970,1,1)+(-8/24)</f>
        <v>41777.78424768518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(E386/D386)*100</f>
        <v>112.105</v>
      </c>
      <c r="P386">
        <f>E386/L386</f>
        <v>58.540469973890339</v>
      </c>
      <c r="Q386" t="str">
        <f>LEFT(N386, SEARCH("/",N386,1)-1)</f>
        <v>film &amp; video</v>
      </c>
      <c r="R386" t="str">
        <f>RIGHT(N386, LEN(N386) - SEARCH("/", N386))</f>
        <v>documentary</v>
      </c>
      <c r="S386" s="10">
        <f>(((J386/60)/60)/24)+DATE(1970,1,1)+(-8/24)</f>
        <v>41980.448460648149</v>
      </c>
      <c r="T386" s="11">
        <f>(((I386/60)/60)/24)+DATE(1970,1,1)+(-8/24)</f>
        <v>42010.448460648149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(E387/D387)*100</f>
        <v>105.982</v>
      </c>
      <c r="P387">
        <f>E387/L387</f>
        <v>111.79535864978902</v>
      </c>
      <c r="Q387" t="str">
        <f>LEFT(N387, SEARCH("/",N387,1)-1)</f>
        <v>film &amp; video</v>
      </c>
      <c r="R387" t="str">
        <f>RIGHT(N387, LEN(N387) - SEARCH("/", N387))</f>
        <v>documentary</v>
      </c>
      <c r="S387" s="10">
        <f>(((J387/60)/60)/24)+DATE(1970,1,1)+(-8/24)</f>
        <v>41934.251168981478</v>
      </c>
      <c r="T387" s="11">
        <f>(((I387/60)/60)/24)+DATE(1970,1,1)+(-8/24)</f>
        <v>41964.29283564815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(E388/D388)*100</f>
        <v>100.16666666666667</v>
      </c>
      <c r="P388">
        <f>E388/L388</f>
        <v>46.230769230769234</v>
      </c>
      <c r="Q388" t="str">
        <f>LEFT(N388, SEARCH("/",N388,1)-1)</f>
        <v>film &amp; video</v>
      </c>
      <c r="R388" t="str">
        <f>RIGHT(N388, LEN(N388) - SEARCH("/", N388))</f>
        <v>documentary</v>
      </c>
      <c r="S388" s="10">
        <f>(((J388/60)/60)/24)+DATE(1970,1,1)+(-8/24)</f>
        <v>42211.617951388886</v>
      </c>
      <c r="T388" s="11">
        <f>(((I388/60)/60)/24)+DATE(1970,1,1)+(-8/24)</f>
        <v>42226.617951388886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(E389/D389)*100</f>
        <v>213.98947368421051</v>
      </c>
      <c r="P389">
        <f>E389/L389</f>
        <v>144.69039145907473</v>
      </c>
      <c r="Q389" t="str">
        <f>LEFT(N389, SEARCH("/",N389,1)-1)</f>
        <v>film &amp; video</v>
      </c>
      <c r="R389" t="str">
        <f>RIGHT(N389, LEN(N389) - SEARCH("/", N389))</f>
        <v>documentary</v>
      </c>
      <c r="S389" s="10">
        <f>(((J389/60)/60)/24)+DATE(1970,1,1)+(-8/24)</f>
        <v>42200.343263888884</v>
      </c>
      <c r="T389" s="11">
        <f>(((I389/60)/60)/24)+DATE(1970,1,1)+(-8/24)</f>
        <v>42230.916666666664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(E390/D390)*100</f>
        <v>126.16000000000001</v>
      </c>
      <c r="P390">
        <f>E390/L390</f>
        <v>88.845070422535215</v>
      </c>
      <c r="Q390" t="str">
        <f>LEFT(N390, SEARCH("/",N390,1)-1)</f>
        <v>film &amp; video</v>
      </c>
      <c r="R390" t="str">
        <f>RIGHT(N390, LEN(N390) - SEARCH("/", N390))</f>
        <v>documentary</v>
      </c>
      <c r="S390" s="10">
        <f>(((J390/60)/60)/24)+DATE(1970,1,1)+(-8/24)</f>
        <v>42548.742824074077</v>
      </c>
      <c r="T390" s="11">
        <f>(((I390/60)/60)/24)+DATE(1970,1,1)+(-8/24)</f>
        <v>42578.742824074077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(E391/D391)*100</f>
        <v>181.53547058823528</v>
      </c>
      <c r="P391">
        <f>E391/L391</f>
        <v>81.75107284768211</v>
      </c>
      <c r="Q391" t="str">
        <f>LEFT(N391, SEARCH("/",N391,1)-1)</f>
        <v>film &amp; video</v>
      </c>
      <c r="R391" t="str">
        <f>RIGHT(N391, LEN(N391) - SEARCH("/", N391))</f>
        <v>documentary</v>
      </c>
      <c r="S391" s="10">
        <f>(((J391/60)/60)/24)+DATE(1970,1,1)+(-8/24)</f>
        <v>41673.729745370365</v>
      </c>
      <c r="T391" s="11">
        <f>(((I391/60)/60)/24)+DATE(1970,1,1)+(-8/24)</f>
        <v>41705.624305555553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(E392/D392)*100</f>
        <v>100</v>
      </c>
      <c r="P392">
        <f>E392/L392</f>
        <v>71.428571428571431</v>
      </c>
      <c r="Q392" t="str">
        <f>LEFT(N392, SEARCH("/",N392,1)-1)</f>
        <v>film &amp; video</v>
      </c>
      <c r="R392" t="str">
        <f>RIGHT(N392, LEN(N392) - SEARCH("/", N392))</f>
        <v>documentary</v>
      </c>
      <c r="S392" s="10">
        <f>(((J392/60)/60)/24)+DATE(1970,1,1)+(-8/24)</f>
        <v>42111.703379629624</v>
      </c>
      <c r="T392" s="11">
        <f>(((I392/60)/60)/24)+DATE(1970,1,1)+(-8/24)</f>
        <v>42131.703379629624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(E393/D393)*100</f>
        <v>100.61</v>
      </c>
      <c r="P393">
        <f>E393/L393</f>
        <v>104.25906735751295</v>
      </c>
      <c r="Q393" t="str">
        <f>LEFT(N393, SEARCH("/",N393,1)-1)</f>
        <v>film &amp; video</v>
      </c>
      <c r="R393" t="str">
        <f>RIGHT(N393, LEN(N393) - SEARCH("/", N393))</f>
        <v>documentary</v>
      </c>
      <c r="S393" s="10">
        <f>(((J393/60)/60)/24)+DATE(1970,1,1)+(-8/24)</f>
        <v>40864.708923611113</v>
      </c>
      <c r="T393" s="11">
        <f>(((I393/60)/60)/24)+DATE(1970,1,1)+(-8/24)</f>
        <v>40894.707638888889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(E394/D394)*100</f>
        <v>100.9027027027027</v>
      </c>
      <c r="P394">
        <f>E394/L394</f>
        <v>90.616504854368927</v>
      </c>
      <c r="Q394" t="str">
        <f>LEFT(N394, SEARCH("/",N394,1)-1)</f>
        <v>film &amp; video</v>
      </c>
      <c r="R394" t="str">
        <f>RIGHT(N394, LEN(N394) - SEARCH("/", N394))</f>
        <v>documentary</v>
      </c>
      <c r="S394" s="10">
        <f>(((J394/60)/60)/24)+DATE(1970,1,1)+(-8/24)</f>
        <v>40763.383923611109</v>
      </c>
      <c r="T394" s="11">
        <f>(((I394/60)/60)/24)+DATE(1970,1,1)+(-8/24)</f>
        <v>40793.791666666664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(E395/D395)*100</f>
        <v>110.446</v>
      </c>
      <c r="P395">
        <f>E395/L395</f>
        <v>157.33048433048432</v>
      </c>
      <c r="Q395" t="str">
        <f>LEFT(N395, SEARCH("/",N395,1)-1)</f>
        <v>film &amp; video</v>
      </c>
      <c r="R395" t="str">
        <f>RIGHT(N395, LEN(N395) - SEARCH("/", N395))</f>
        <v>documentary</v>
      </c>
      <c r="S395" s="10">
        <f>(((J395/60)/60)/24)+DATE(1970,1,1)+(-8/24)</f>
        <v>41526.375601851847</v>
      </c>
      <c r="T395" s="11">
        <f>(((I395/60)/60)/24)+DATE(1970,1,1)+(-8/24)</f>
        <v>41557.375601851847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(E396/D396)*100</f>
        <v>111.8936170212766</v>
      </c>
      <c r="P396">
        <f>E396/L396</f>
        <v>105.18</v>
      </c>
      <c r="Q396" t="str">
        <f>LEFT(N396, SEARCH("/",N396,1)-1)</f>
        <v>film &amp; video</v>
      </c>
      <c r="R396" t="str">
        <f>RIGHT(N396, LEN(N396) - SEARCH("/", N396))</f>
        <v>documentary</v>
      </c>
      <c r="S396" s="10">
        <f>(((J396/60)/60)/24)+DATE(1970,1,1)+(-8/24)</f>
        <v>42417.48474537037</v>
      </c>
      <c r="T396" s="11">
        <f>(((I396/60)/60)/24)+DATE(1970,1,1)+(-8/24)</f>
        <v>42477.443078703705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(E397/D397)*100</f>
        <v>108.04450000000001</v>
      </c>
      <c r="P397">
        <f>E397/L397</f>
        <v>58.719836956521746</v>
      </c>
      <c r="Q397" t="str">
        <f>LEFT(N397, SEARCH("/",N397,1)-1)</f>
        <v>film &amp; video</v>
      </c>
      <c r="R397" t="str">
        <f>RIGHT(N397, LEN(N397) - SEARCH("/", N397))</f>
        <v>documentary</v>
      </c>
      <c r="S397" s="10">
        <f>(((J397/60)/60)/24)+DATE(1970,1,1)+(-8/24)</f>
        <v>40990.575925925921</v>
      </c>
      <c r="T397" s="11">
        <f>(((I397/60)/60)/24)+DATE(1970,1,1)+(-8/24)</f>
        <v>41026.563888888886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(E398/D398)*100</f>
        <v>106.66666666666667</v>
      </c>
      <c r="P398">
        <f>E398/L398</f>
        <v>81.632653061224488</v>
      </c>
      <c r="Q398" t="str">
        <f>LEFT(N398, SEARCH("/",N398,1)-1)</f>
        <v>film &amp; video</v>
      </c>
      <c r="R398" t="str">
        <f>RIGHT(N398, LEN(N398) - SEARCH("/", N398))</f>
        <v>documentary</v>
      </c>
      <c r="S398" s="10">
        <f>(((J398/60)/60)/24)+DATE(1970,1,1)+(-8/24)</f>
        <v>41082.231550925921</v>
      </c>
      <c r="T398" s="11">
        <f>(((I398/60)/60)/24)+DATE(1970,1,1)+(-8/24)</f>
        <v>41097.231550925921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(E399/D399)*100</f>
        <v>103.90027322404372</v>
      </c>
      <c r="P399">
        <f>E399/L399</f>
        <v>56.460043668122275</v>
      </c>
      <c r="Q399" t="str">
        <f>LEFT(N399, SEARCH("/",N399,1)-1)</f>
        <v>film &amp; video</v>
      </c>
      <c r="R399" t="str">
        <f>RIGHT(N399, LEN(N399) - SEARCH("/", N399))</f>
        <v>documentary</v>
      </c>
      <c r="S399" s="10">
        <f>(((J399/60)/60)/24)+DATE(1970,1,1)+(-8/24)</f>
        <v>40379.443101851852</v>
      </c>
      <c r="T399" s="11">
        <f>(((I399/60)/60)/24)+DATE(1970,1,1)+(-8/24)</f>
        <v>40421.822222222218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(E400/D400)*100</f>
        <v>125.16000000000001</v>
      </c>
      <c r="P400">
        <f>E400/L400</f>
        <v>140.1044776119403</v>
      </c>
      <c r="Q400" t="str">
        <f>LEFT(N400, SEARCH("/",N400,1)-1)</f>
        <v>film &amp; video</v>
      </c>
      <c r="R400" t="str">
        <f>RIGHT(N400, LEN(N400) - SEARCH("/", N400))</f>
        <v>documentary</v>
      </c>
      <c r="S400" s="10">
        <f>(((J400/60)/60)/24)+DATE(1970,1,1)+(-8/24)</f>
        <v>42078.459791666661</v>
      </c>
      <c r="T400" s="11">
        <f>(((I400/60)/60)/24)+DATE(1970,1,1)+(-8/24)</f>
        <v>42123.459791666661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(E401/D401)*100</f>
        <v>106.80499999999999</v>
      </c>
      <c r="P401">
        <f>E401/L401</f>
        <v>224.85263157894738</v>
      </c>
      <c r="Q401" t="str">
        <f>LEFT(N401, SEARCH("/",N401,1)-1)</f>
        <v>film &amp; video</v>
      </c>
      <c r="R401" t="str">
        <f>RIGHT(N401, LEN(N401) - SEARCH("/", N401))</f>
        <v>documentary</v>
      </c>
      <c r="S401" s="10">
        <f>(((J401/60)/60)/24)+DATE(1970,1,1)+(-8/24)</f>
        <v>42687.542442129627</v>
      </c>
      <c r="T401" s="11">
        <f>(((I401/60)/60)/24)+DATE(1970,1,1)+(-8/24)</f>
        <v>42718.166666666664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(E402/D402)*100</f>
        <v>112.30249999999999</v>
      </c>
      <c r="P402">
        <f>E402/L402</f>
        <v>181.13306451612902</v>
      </c>
      <c r="Q402" t="str">
        <f>LEFT(N402, SEARCH("/",N402,1)-1)</f>
        <v>film &amp; video</v>
      </c>
      <c r="R402" t="str">
        <f>RIGHT(N402, LEN(N402) - SEARCH("/", N402))</f>
        <v>documentary</v>
      </c>
      <c r="S402" s="10">
        <f>(((J402/60)/60)/24)+DATE(1970,1,1)+(-8/24)</f>
        <v>41745.302627314813</v>
      </c>
      <c r="T402" s="11">
        <f>(((I402/60)/60)/24)+DATE(1970,1,1)+(-8/24)</f>
        <v>41775.8125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(E403/D403)*100</f>
        <v>103.812</v>
      </c>
      <c r="P403">
        <f>E403/L403</f>
        <v>711.04109589041093</v>
      </c>
      <c r="Q403" t="str">
        <f>LEFT(N403, SEARCH("/",N403,1)-1)</f>
        <v>film &amp; video</v>
      </c>
      <c r="R403" t="str">
        <f>RIGHT(N403, LEN(N403) - SEARCH("/", N403))</f>
        <v>documentary</v>
      </c>
      <c r="S403" s="10">
        <f>(((J403/60)/60)/24)+DATE(1970,1,1)+(-8/24)</f>
        <v>40732.508912037032</v>
      </c>
      <c r="T403" s="11">
        <f>(((I403/60)/60)/24)+DATE(1970,1,1)+(-8/24)</f>
        <v>40762.508912037032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(E404/D404)*100</f>
        <v>141.65</v>
      </c>
      <c r="P404">
        <f>E404/L404</f>
        <v>65.883720930232556</v>
      </c>
      <c r="Q404" t="str">
        <f>LEFT(N404, SEARCH("/",N404,1)-1)</f>
        <v>film &amp; video</v>
      </c>
      <c r="R404" t="str">
        <f>RIGHT(N404, LEN(N404) - SEARCH("/", N404))</f>
        <v>documentary</v>
      </c>
      <c r="S404" s="10">
        <f>(((J404/60)/60)/24)+DATE(1970,1,1)+(-8/24)</f>
        <v>42292.206215277773</v>
      </c>
      <c r="T404" s="11">
        <f>(((I404/60)/60)/24)+DATE(1970,1,1)+(-8/24)</f>
        <v>42313.247881944444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(E405/D405)*100</f>
        <v>105.25999999999999</v>
      </c>
      <c r="P405">
        <f>E405/L405</f>
        <v>75.185714285714283</v>
      </c>
      <c r="Q405" t="str">
        <f>LEFT(N405, SEARCH("/",N405,1)-1)</f>
        <v>film &amp; video</v>
      </c>
      <c r="R405" t="str">
        <f>RIGHT(N405, LEN(N405) - SEARCH("/", N405))</f>
        <v>documentary</v>
      </c>
      <c r="S405" s="10">
        <f>(((J405/60)/60)/24)+DATE(1970,1,1)+(-8/24)</f>
        <v>40717.977326388886</v>
      </c>
      <c r="T405" s="11">
        <f>(((I405/60)/60)/24)+DATE(1970,1,1)+(-8/24)</f>
        <v>40764.963888888888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(E406/D406)*100</f>
        <v>103.09142857142857</v>
      </c>
      <c r="P406">
        <f>E406/L406</f>
        <v>133.14391143911439</v>
      </c>
      <c r="Q406" t="str">
        <f>LEFT(N406, SEARCH("/",N406,1)-1)</f>
        <v>film &amp; video</v>
      </c>
      <c r="R406" t="str">
        <f>RIGHT(N406, LEN(N406) - SEARCH("/", N406))</f>
        <v>documentary</v>
      </c>
      <c r="S406" s="10">
        <f>(((J406/60)/60)/24)+DATE(1970,1,1)+(-8/24)</f>
        <v>41646.294699074075</v>
      </c>
      <c r="T406" s="11">
        <f>(((I406/60)/60)/24)+DATE(1970,1,1)+(-8/24)</f>
        <v>41675.627777777772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(E407/D407)*100</f>
        <v>107.65957446808511</v>
      </c>
      <c r="P407">
        <f>E407/L407</f>
        <v>55.2</v>
      </c>
      <c r="Q407" t="str">
        <f>LEFT(N407, SEARCH("/",N407,1)-1)</f>
        <v>film &amp; video</v>
      </c>
      <c r="R407" t="str">
        <f>RIGHT(N407, LEN(N407) - SEARCH("/", N407))</f>
        <v>documentary</v>
      </c>
      <c r="S407" s="10">
        <f>(((J407/60)/60)/24)+DATE(1970,1,1)+(-8/24)</f>
        <v>41673.751608796294</v>
      </c>
      <c r="T407" s="11">
        <f>(((I407/60)/60)/24)+DATE(1970,1,1)+(-8/24)</f>
        <v>41703.751608796294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(E408/D408)*100</f>
        <v>107.70464285714286</v>
      </c>
      <c r="P408">
        <f>E408/L408</f>
        <v>86.163714285714292</v>
      </c>
      <c r="Q408" t="str">
        <f>LEFT(N408, SEARCH("/",N408,1)-1)</f>
        <v>film &amp; video</v>
      </c>
      <c r="R408" t="str">
        <f>RIGHT(N408, LEN(N408) - SEARCH("/", N408))</f>
        <v>documentary</v>
      </c>
      <c r="S408" s="10">
        <f>(((J408/60)/60)/24)+DATE(1970,1,1)+(-8/24)</f>
        <v>40637.82913194444</v>
      </c>
      <c r="T408" s="11">
        <f>(((I408/60)/60)/24)+DATE(1970,1,1)+(-8/24)</f>
        <v>40671.915972222218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(E409/D409)*100</f>
        <v>101.55000000000001</v>
      </c>
      <c r="P409">
        <f>E409/L409</f>
        <v>92.318181818181813</v>
      </c>
      <c r="Q409" t="str">
        <f>LEFT(N409, SEARCH("/",N409,1)-1)</f>
        <v>film &amp; video</v>
      </c>
      <c r="R409" t="str">
        <f>RIGHT(N409, LEN(N409) - SEARCH("/", N409))</f>
        <v>documentary</v>
      </c>
      <c r="S409" s="10">
        <f>(((J409/60)/60)/24)+DATE(1970,1,1)+(-8/24)</f>
        <v>40806.537615740737</v>
      </c>
      <c r="T409" s="11">
        <f>(((I409/60)/60)/24)+DATE(1970,1,1)+(-8/24)</f>
        <v>40866.579282407409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(E410/D410)*100</f>
        <v>101.43766666666667</v>
      </c>
      <c r="P410">
        <f>E410/L410</f>
        <v>160.16473684210527</v>
      </c>
      <c r="Q410" t="str">
        <f>LEFT(N410, SEARCH("/",N410,1)-1)</f>
        <v>film &amp; video</v>
      </c>
      <c r="R410" t="str">
        <f>RIGHT(N410, LEN(N410) - SEARCH("/", N410))</f>
        <v>documentary</v>
      </c>
      <c r="S410" s="10">
        <f>(((J410/60)/60)/24)+DATE(1970,1,1)+(-8/24)</f>
        <v>41543.402662037035</v>
      </c>
      <c r="T410" s="11">
        <f>(((I410/60)/60)/24)+DATE(1970,1,1)+(-8/24)</f>
        <v>41583.444328703699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(E411/D411)*100</f>
        <v>136.80000000000001</v>
      </c>
      <c r="P411">
        <f>E411/L411</f>
        <v>45.6</v>
      </c>
      <c r="Q411" t="str">
        <f>LEFT(N411, SEARCH("/",N411,1)-1)</f>
        <v>film &amp; video</v>
      </c>
      <c r="R411" t="str">
        <f>RIGHT(N411, LEN(N411) - SEARCH("/", N411))</f>
        <v>documentary</v>
      </c>
      <c r="S411" s="10">
        <f>(((J411/60)/60)/24)+DATE(1970,1,1)+(-8/24)</f>
        <v>42543.529444444437</v>
      </c>
      <c r="T411" s="11">
        <f>(((I411/60)/60)/24)+DATE(1970,1,1)+(-8/24)</f>
        <v>42573.529444444437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(E412/D412)*100</f>
        <v>128.29999999999998</v>
      </c>
      <c r="P412">
        <f>E412/L412</f>
        <v>183.28571428571428</v>
      </c>
      <c r="Q412" t="str">
        <f>LEFT(N412, SEARCH("/",N412,1)-1)</f>
        <v>film &amp; video</v>
      </c>
      <c r="R412" t="str">
        <f>RIGHT(N412, LEN(N412) - SEARCH("/", N412))</f>
        <v>documentary</v>
      </c>
      <c r="S412" s="10">
        <f>(((J412/60)/60)/24)+DATE(1970,1,1)+(-8/24)</f>
        <v>42113.64811342593</v>
      </c>
      <c r="T412" s="11">
        <f>(((I412/60)/60)/24)+DATE(1970,1,1)+(-8/24)</f>
        <v>42173.64811342593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(E413/D413)*100</f>
        <v>101.05</v>
      </c>
      <c r="P413">
        <f>E413/L413</f>
        <v>125.78838174273859</v>
      </c>
      <c r="Q413" t="str">
        <f>LEFT(N413, SEARCH("/",N413,1)-1)</f>
        <v>film &amp; video</v>
      </c>
      <c r="R413" t="str">
        <f>RIGHT(N413, LEN(N413) - SEARCH("/", N413))</f>
        <v>documentary</v>
      </c>
      <c r="S413" s="10">
        <f>(((J413/60)/60)/24)+DATE(1970,1,1)+(-8/24)</f>
        <v>41597.842638888884</v>
      </c>
      <c r="T413" s="11">
        <f>(((I413/60)/60)/24)+DATE(1970,1,1)+(-8/24)</f>
        <v>41629.875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(E414/D414)*100</f>
        <v>126.84</v>
      </c>
      <c r="P414">
        <f>E414/L414</f>
        <v>57.654545454545456</v>
      </c>
      <c r="Q414" t="str">
        <f>LEFT(N414, SEARCH("/",N414,1)-1)</f>
        <v>film &amp; video</v>
      </c>
      <c r="R414" t="str">
        <f>RIGHT(N414, LEN(N414) - SEARCH("/", N414))</f>
        <v>documentary</v>
      </c>
      <c r="S414" s="10">
        <f>(((J414/60)/60)/24)+DATE(1970,1,1)+(-8/24)</f>
        <v>41099.409467592588</v>
      </c>
      <c r="T414" s="11">
        <f>(((I414/60)/60)/24)+DATE(1970,1,1)+(-8/24)</f>
        <v>41115.409467592588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(E415/D415)*100</f>
        <v>105.0859375</v>
      </c>
      <c r="P415">
        <f>E415/L415</f>
        <v>78.660818713450297</v>
      </c>
      <c r="Q415" t="str">
        <f>LEFT(N415, SEARCH("/",N415,1)-1)</f>
        <v>film &amp; video</v>
      </c>
      <c r="R415" t="str">
        <f>RIGHT(N415, LEN(N415) - SEARCH("/", N415))</f>
        <v>documentary</v>
      </c>
      <c r="S415" s="10">
        <f>(((J415/60)/60)/24)+DATE(1970,1,1)+(-8/24)</f>
        <v>41079.54410879629</v>
      </c>
      <c r="T415" s="11">
        <f>(((I415/60)/60)/24)+DATE(1970,1,1)+(-8/24)</f>
        <v>41109.54410879629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(E416/D416)*100</f>
        <v>102.85405405405406</v>
      </c>
      <c r="P416">
        <f>E416/L416</f>
        <v>91.480769230769226</v>
      </c>
      <c r="Q416" t="str">
        <f>LEFT(N416, SEARCH("/",N416,1)-1)</f>
        <v>film &amp; video</v>
      </c>
      <c r="R416" t="str">
        <f>RIGHT(N416, LEN(N416) - SEARCH("/", N416))</f>
        <v>documentary</v>
      </c>
      <c r="S416" s="10">
        <f>(((J416/60)/60)/24)+DATE(1970,1,1)+(-8/24)</f>
        <v>41528.72991898148</v>
      </c>
      <c r="T416" s="11">
        <f>(((I416/60)/60)/24)+DATE(1970,1,1)+(-8/24)</f>
        <v>41558.72991898148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(E417/D417)*100</f>
        <v>102.14714285714285</v>
      </c>
      <c r="P417">
        <f>E417/L417</f>
        <v>68.09809523809524</v>
      </c>
      <c r="Q417" t="str">
        <f>LEFT(N417, SEARCH("/",N417,1)-1)</f>
        <v>film &amp; video</v>
      </c>
      <c r="R417" t="str">
        <f>RIGHT(N417, LEN(N417) - SEARCH("/", N417))</f>
        <v>documentary</v>
      </c>
      <c r="S417" s="10">
        <f>(((J417/60)/60)/24)+DATE(1970,1,1)+(-8/24)</f>
        <v>41904.518541666665</v>
      </c>
      <c r="T417" s="11">
        <f>(((I417/60)/60)/24)+DATE(1970,1,1)+(-8/24)</f>
        <v>41929.166666666664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(E418/D418)*100</f>
        <v>120.21700000000001</v>
      </c>
      <c r="P418">
        <f>E418/L418</f>
        <v>48.086800000000004</v>
      </c>
      <c r="Q418" t="str">
        <f>LEFT(N418, SEARCH("/",N418,1)-1)</f>
        <v>film &amp; video</v>
      </c>
      <c r="R418" t="str">
        <f>RIGHT(N418, LEN(N418) - SEARCH("/", N418))</f>
        <v>documentary</v>
      </c>
      <c r="S418" s="10">
        <f>(((J418/60)/60)/24)+DATE(1970,1,1)+(-8/24)</f>
        <v>41648.062858796293</v>
      </c>
      <c r="T418" s="11">
        <f>(((I418/60)/60)/24)+DATE(1970,1,1)+(-8/24)</f>
        <v>41678.062858796293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(E419/D419)*100</f>
        <v>100.24761904761905</v>
      </c>
      <c r="P419">
        <f>E419/L419</f>
        <v>202.42307692307693</v>
      </c>
      <c r="Q419" t="str">
        <f>LEFT(N419, SEARCH("/",N419,1)-1)</f>
        <v>film &amp; video</v>
      </c>
      <c r="R419" t="str">
        <f>RIGHT(N419, LEN(N419) - SEARCH("/", N419))</f>
        <v>documentary</v>
      </c>
      <c r="S419" s="10">
        <f>(((J419/60)/60)/24)+DATE(1970,1,1)+(-8/24)</f>
        <v>41360.63726851852</v>
      </c>
      <c r="T419" s="11">
        <f>(((I419/60)/60)/24)+DATE(1970,1,1)+(-8/24)</f>
        <v>41371.856249999997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(E420/D420)*100</f>
        <v>100.63392857142857</v>
      </c>
      <c r="P420">
        <f>E420/L420</f>
        <v>216.75</v>
      </c>
      <c r="Q420" t="str">
        <f>LEFT(N420, SEARCH("/",N420,1)-1)</f>
        <v>film &amp; video</v>
      </c>
      <c r="R420" t="str">
        <f>RIGHT(N420, LEN(N420) - SEARCH("/", N420))</f>
        <v>documentary</v>
      </c>
      <c r="S420" s="10">
        <f>(((J420/60)/60)/24)+DATE(1970,1,1)+(-8/24)</f>
        <v>42177.94903935185</v>
      </c>
      <c r="T420" s="11">
        <f>(((I420/60)/60)/24)+DATE(1970,1,1)+(-8/24)</f>
        <v>42207.94903935185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(E421/D421)*100</f>
        <v>100.4375</v>
      </c>
      <c r="P421">
        <f>E421/L421</f>
        <v>110.06849315068493</v>
      </c>
      <c r="Q421" t="str">
        <f>LEFT(N421, SEARCH("/",N421,1)-1)</f>
        <v>film &amp; video</v>
      </c>
      <c r="R421" t="str">
        <f>RIGHT(N421, LEN(N421) - SEARCH("/", N421))</f>
        <v>documentary</v>
      </c>
      <c r="S421" s="10">
        <f>(((J421/60)/60)/24)+DATE(1970,1,1)+(-8/24)</f>
        <v>41394.509108796294</v>
      </c>
      <c r="T421" s="11">
        <f>(((I421/60)/60)/24)+DATE(1970,1,1)+(-8/24)</f>
        <v>41454.509108796294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(E422/D422)*100</f>
        <v>0.43939393939393934</v>
      </c>
      <c r="P422">
        <f>E422/L422</f>
        <v>4.833333333333333</v>
      </c>
      <c r="Q422" t="str">
        <f>LEFT(N422, SEARCH("/",N422,1)-1)</f>
        <v>film &amp; video</v>
      </c>
      <c r="R422" t="str">
        <f>RIGHT(N422, LEN(N422) - SEARCH("/", N422))</f>
        <v>animation</v>
      </c>
      <c r="S422" s="10">
        <f>(((J422/60)/60)/24)+DATE(1970,1,1)+(-8/24)</f>
        <v>41681.903136574074</v>
      </c>
      <c r="T422" s="11">
        <f>(((I422/60)/60)/24)+DATE(1970,1,1)+(-8/24)</f>
        <v>41711.861469907402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(E423/D423)*100</f>
        <v>2.0066666666666668</v>
      </c>
      <c r="P423">
        <f>E423/L423</f>
        <v>50.166666666666664</v>
      </c>
      <c r="Q423" t="str">
        <f>LEFT(N423, SEARCH("/",N423,1)-1)</f>
        <v>film &amp; video</v>
      </c>
      <c r="R423" t="str">
        <f>RIGHT(N423, LEN(N423) - SEARCH("/", N423))</f>
        <v>animation</v>
      </c>
      <c r="S423" s="10">
        <f>(((J423/60)/60)/24)+DATE(1970,1,1)+(-8/24)</f>
        <v>42177.158055555548</v>
      </c>
      <c r="T423" s="11">
        <f>(((I423/60)/60)/24)+DATE(1970,1,1)+(-8/24)</f>
        <v>42237.158055555548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(E424/D424)*100</f>
        <v>1.075</v>
      </c>
      <c r="P424">
        <f>E424/L424</f>
        <v>35.833333333333336</v>
      </c>
      <c r="Q424" t="str">
        <f>LEFT(N424, SEARCH("/",N424,1)-1)</f>
        <v>film &amp; video</v>
      </c>
      <c r="R424" t="str">
        <f>RIGHT(N424, LEN(N424) - SEARCH("/", N424))</f>
        <v>animation</v>
      </c>
      <c r="S424" s="10">
        <f>(((J424/60)/60)/24)+DATE(1970,1,1)+(-8/24)</f>
        <v>41862.927048611105</v>
      </c>
      <c r="T424" s="11">
        <f>(((I424/60)/60)/24)+DATE(1970,1,1)+(-8/24)</f>
        <v>41892.927048611105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(E425/D425)*100</f>
        <v>0.76500000000000001</v>
      </c>
      <c r="P425">
        <f>E425/L425</f>
        <v>11.76923076923077</v>
      </c>
      <c r="Q425" t="str">
        <f>LEFT(N425, SEARCH("/",N425,1)-1)</f>
        <v>film &amp; video</v>
      </c>
      <c r="R425" t="str">
        <f>RIGHT(N425, LEN(N425) - SEARCH("/", N425))</f>
        <v>animation</v>
      </c>
      <c r="S425" s="10">
        <f>(((J425/60)/60)/24)+DATE(1970,1,1)+(-8/24)</f>
        <v>41400.592939814815</v>
      </c>
      <c r="T425" s="11">
        <f>(((I425/60)/60)/24)+DATE(1970,1,1)+(-8/24)</f>
        <v>41430.592939814815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(E426/D426)*100</f>
        <v>6.7966666666666677</v>
      </c>
      <c r="P426">
        <f>E426/L426</f>
        <v>40.78</v>
      </c>
      <c r="Q426" t="str">
        <f>LEFT(N426, SEARCH("/",N426,1)-1)</f>
        <v>film &amp; video</v>
      </c>
      <c r="R426" t="str">
        <f>RIGHT(N426, LEN(N426) - SEARCH("/", N426))</f>
        <v>animation</v>
      </c>
      <c r="S426" s="10">
        <f>(((J426/60)/60)/24)+DATE(1970,1,1)+(-8/24)</f>
        <v>40934.042812499996</v>
      </c>
      <c r="T426" s="11">
        <f>(((I426/60)/60)/24)+DATE(1970,1,1)+(-8/24)</f>
        <v>40994.001145833332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(E427/D427)*100</f>
        <v>1.2E-2</v>
      </c>
      <c r="P427">
        <f>E427/L427</f>
        <v>3</v>
      </c>
      <c r="Q427" t="str">
        <f>LEFT(N427, SEARCH("/",N427,1)-1)</f>
        <v>film &amp; video</v>
      </c>
      <c r="R427" t="str">
        <f>RIGHT(N427, LEN(N427) - SEARCH("/", N427))</f>
        <v>animation</v>
      </c>
      <c r="S427" s="10">
        <f>(((J427/60)/60)/24)+DATE(1970,1,1)+(-8/24)</f>
        <v>42275.527824074066</v>
      </c>
      <c r="T427" s="11">
        <f>(((I427/60)/60)/24)+DATE(1970,1,1)+(-8/24)</f>
        <v>42335.569490740738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(E428/D428)*100</f>
        <v>1.3299999999999998</v>
      </c>
      <c r="P428">
        <f>E428/L428</f>
        <v>16.625</v>
      </c>
      <c r="Q428" t="str">
        <f>LEFT(N428, SEARCH("/",N428,1)-1)</f>
        <v>film &amp; video</v>
      </c>
      <c r="R428" t="str">
        <f>RIGHT(N428, LEN(N428) - SEARCH("/", N428))</f>
        <v>animation</v>
      </c>
      <c r="S428" s="10">
        <f>(((J428/60)/60)/24)+DATE(1970,1,1)+(-8/24)</f>
        <v>42400.378634259258</v>
      </c>
      <c r="T428" s="11">
        <f>(((I428/60)/60)/24)+DATE(1970,1,1)+(-8/24)</f>
        <v>42430.378634259258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(E429/D429)*100</f>
        <v>0</v>
      </c>
      <c r="P429" t="e">
        <f>E429/L429</f>
        <v>#DIV/0!</v>
      </c>
      <c r="Q429" t="str">
        <f>LEFT(N429, SEARCH("/",N429,1)-1)</f>
        <v>film &amp; video</v>
      </c>
      <c r="R429" t="str">
        <f>RIGHT(N429, LEN(N429) - SEARCH("/", N429))</f>
        <v>animation</v>
      </c>
      <c r="S429" s="10">
        <f>(((J429/60)/60)/24)+DATE(1970,1,1)+(-8/24)</f>
        <v>42285.575694444437</v>
      </c>
      <c r="T429" s="11">
        <f>(((I429/60)/60)/24)+DATE(1970,1,1)+(-8/24)</f>
        <v>42299.457638888889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(E430/D430)*100</f>
        <v>5.6333333333333329</v>
      </c>
      <c r="P430">
        <f>E430/L430</f>
        <v>52</v>
      </c>
      <c r="Q430" t="str">
        <f>LEFT(N430, SEARCH("/",N430,1)-1)</f>
        <v>film &amp; video</v>
      </c>
      <c r="R430" t="str">
        <f>RIGHT(N430, LEN(N430) - SEARCH("/", N430))</f>
        <v>animation</v>
      </c>
      <c r="S430" s="10">
        <f>(((J430/60)/60)/24)+DATE(1970,1,1)+(-8/24)</f>
        <v>41778.433391203704</v>
      </c>
      <c r="T430" s="11">
        <f>(((I430/60)/60)/24)+DATE(1970,1,1)+(-8/24)</f>
        <v>41806.583333333328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(E431/D431)*100</f>
        <v>0</v>
      </c>
      <c r="P431" t="e">
        <f>E431/L431</f>
        <v>#DIV/0!</v>
      </c>
      <c r="Q431" t="str">
        <f>LEFT(N431, SEARCH("/",N431,1)-1)</f>
        <v>film &amp; video</v>
      </c>
      <c r="R431" t="str">
        <f>RIGHT(N431, LEN(N431) - SEARCH("/", N431))</f>
        <v>animation</v>
      </c>
      <c r="S431" s="10">
        <f>(((J431/60)/60)/24)+DATE(1970,1,1)+(-8/24)</f>
        <v>40070.568078703705</v>
      </c>
      <c r="T431" s="11">
        <f>(((I431/60)/60)/24)+DATE(1970,1,1)+(-8/24)</f>
        <v>40143.874305555553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(E432/D432)*100</f>
        <v>2.4</v>
      </c>
      <c r="P432">
        <f>E432/L432</f>
        <v>4.8</v>
      </c>
      <c r="Q432" t="str">
        <f>LEFT(N432, SEARCH("/",N432,1)-1)</f>
        <v>film &amp; video</v>
      </c>
      <c r="R432" t="str">
        <f>RIGHT(N432, LEN(N432) - SEARCH("/", N432))</f>
        <v>animation</v>
      </c>
      <c r="S432" s="10">
        <f>(((J432/60)/60)/24)+DATE(1970,1,1)+(-8/24)</f>
        <v>41512.773923611108</v>
      </c>
      <c r="T432" s="11">
        <f>(((I432/60)/60)/24)+DATE(1970,1,1)+(-8/24)</f>
        <v>41527.773923611108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(E433/D433)*100</f>
        <v>13.833333333333334</v>
      </c>
      <c r="P433">
        <f>E433/L433</f>
        <v>51.875</v>
      </c>
      <c r="Q433" t="str">
        <f>LEFT(N433, SEARCH("/",N433,1)-1)</f>
        <v>film &amp; video</v>
      </c>
      <c r="R433" t="str">
        <f>RIGHT(N433, LEN(N433) - SEARCH("/", N433))</f>
        <v>animation</v>
      </c>
      <c r="S433" s="10">
        <f>(((J433/60)/60)/24)+DATE(1970,1,1)+(-8/24)</f>
        <v>42526.537997685176</v>
      </c>
      <c r="T433" s="11">
        <f>(((I433/60)/60)/24)+DATE(1970,1,1)+(-8/24)</f>
        <v>42556.537997685176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(E434/D434)*100</f>
        <v>9.5</v>
      </c>
      <c r="P434">
        <f>E434/L434</f>
        <v>71.25</v>
      </c>
      <c r="Q434" t="str">
        <f>LEFT(N434, SEARCH("/",N434,1)-1)</f>
        <v>film &amp; video</v>
      </c>
      <c r="R434" t="str">
        <f>RIGHT(N434, LEN(N434) - SEARCH("/", N434))</f>
        <v>animation</v>
      </c>
      <c r="S434" s="10">
        <f>(((J434/60)/60)/24)+DATE(1970,1,1)+(-8/24)</f>
        <v>42238.39329861111</v>
      </c>
      <c r="T434" s="11">
        <f>(((I434/60)/60)/24)+DATE(1970,1,1)+(-8/24)</f>
        <v>42298.39329861111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(E435/D435)*100</f>
        <v>0</v>
      </c>
      <c r="P435" t="e">
        <f>E435/L435</f>
        <v>#DIV/0!</v>
      </c>
      <c r="Q435" t="str">
        <f>LEFT(N435, SEARCH("/",N435,1)-1)</f>
        <v>film &amp; video</v>
      </c>
      <c r="R435" t="str">
        <f>RIGHT(N435, LEN(N435) - SEARCH("/", N435))</f>
        <v>animation</v>
      </c>
      <c r="S435" s="10">
        <f>(((J435/60)/60)/24)+DATE(1970,1,1)+(-8/24)</f>
        <v>42228.29655092593</v>
      </c>
      <c r="T435" s="11">
        <f>(((I435/60)/60)/24)+DATE(1970,1,1)+(-8/24)</f>
        <v>42288.29655092593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(E436/D436)*100</f>
        <v>5</v>
      </c>
      <c r="P436">
        <f>E436/L436</f>
        <v>62.5</v>
      </c>
      <c r="Q436" t="str">
        <f>LEFT(N436, SEARCH("/",N436,1)-1)</f>
        <v>film &amp; video</v>
      </c>
      <c r="R436" t="str">
        <f>RIGHT(N436, LEN(N436) - SEARCH("/", N436))</f>
        <v>animation</v>
      </c>
      <c r="S436" s="10">
        <f>(((J436/60)/60)/24)+DATE(1970,1,1)+(-8/24)</f>
        <v>41576.501180555555</v>
      </c>
      <c r="T436" s="11">
        <f>(((I436/60)/60)/24)+DATE(1970,1,1)+(-8/24)</f>
        <v>41609.542847222219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(E437/D437)*100</f>
        <v>2.7272727272727275E-3</v>
      </c>
      <c r="P437">
        <f>E437/L437</f>
        <v>1</v>
      </c>
      <c r="Q437" t="str">
        <f>LEFT(N437, SEARCH("/",N437,1)-1)</f>
        <v>film &amp; video</v>
      </c>
      <c r="R437" t="str">
        <f>RIGHT(N437, LEN(N437) - SEARCH("/", N437))</f>
        <v>animation</v>
      </c>
      <c r="S437" s="10">
        <f>(((J437/60)/60)/24)+DATE(1970,1,1)+(-8/24)</f>
        <v>41500.414120370369</v>
      </c>
      <c r="T437" s="11">
        <f>(((I437/60)/60)/24)+DATE(1970,1,1)+(-8/24)</f>
        <v>41530.414120370369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(E438/D438)*100</f>
        <v>0</v>
      </c>
      <c r="P438" t="e">
        <f>E438/L438</f>
        <v>#DIV/0!</v>
      </c>
      <c r="Q438" t="str">
        <f>LEFT(N438, SEARCH("/",N438,1)-1)</f>
        <v>film &amp; video</v>
      </c>
      <c r="R438" t="str">
        <f>RIGHT(N438, LEN(N438) - SEARCH("/", N438))</f>
        <v>animation</v>
      </c>
      <c r="S438" s="10">
        <f>(((J438/60)/60)/24)+DATE(1970,1,1)+(-8/24)</f>
        <v>41456.029085648144</v>
      </c>
      <c r="T438" s="11">
        <f>(((I438/60)/60)/24)+DATE(1970,1,1)+(-8/24)</f>
        <v>41486.029085648144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(E439/D439)*100</f>
        <v>0</v>
      </c>
      <c r="P439" t="e">
        <f>E439/L439</f>
        <v>#DIV/0!</v>
      </c>
      <c r="Q439" t="str">
        <f>LEFT(N439, SEARCH("/",N439,1)-1)</f>
        <v>film &amp; video</v>
      </c>
      <c r="R439" t="str">
        <f>RIGHT(N439, LEN(N439) - SEARCH("/", N439))</f>
        <v>animation</v>
      </c>
      <c r="S439" s="10">
        <f>(((J439/60)/60)/24)+DATE(1970,1,1)+(-8/24)</f>
        <v>42590.985254629624</v>
      </c>
      <c r="T439" s="11">
        <f>(((I439/60)/60)/24)+DATE(1970,1,1)+(-8/24)</f>
        <v>42650.985254629624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(E440/D440)*100</f>
        <v>9.379999999999999</v>
      </c>
      <c r="P440">
        <f>E440/L440</f>
        <v>170.54545454545453</v>
      </c>
      <c r="Q440" t="str">
        <f>LEFT(N440, SEARCH("/",N440,1)-1)</f>
        <v>film &amp; video</v>
      </c>
      <c r="R440" t="str">
        <f>RIGHT(N440, LEN(N440) - SEARCH("/", N440))</f>
        <v>animation</v>
      </c>
      <c r="S440" s="10">
        <f>(((J440/60)/60)/24)+DATE(1970,1,1)+(-8/24)</f>
        <v>42295.927754629629</v>
      </c>
      <c r="T440" s="11">
        <f>(((I440/60)/60)/24)+DATE(1970,1,1)+(-8/24)</f>
        <v>42325.969421296293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(E441/D441)*100</f>
        <v>0</v>
      </c>
      <c r="P441" t="e">
        <f>E441/L441</f>
        <v>#DIV/0!</v>
      </c>
      <c r="Q441" t="str">
        <f>LEFT(N441, SEARCH("/",N441,1)-1)</f>
        <v>film &amp; video</v>
      </c>
      <c r="R441" t="str">
        <f>RIGHT(N441, LEN(N441) - SEARCH("/", N441))</f>
        <v>animation</v>
      </c>
      <c r="S441" s="10">
        <f>(((J441/60)/60)/24)+DATE(1970,1,1)+(-8/24)</f>
        <v>41919.428449074068</v>
      </c>
      <c r="T441" s="11">
        <f>(((I441/60)/60)/24)+DATE(1970,1,1)+(-8/24)</f>
        <v>41929.428449074068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(E442/D442)*100</f>
        <v>0.1</v>
      </c>
      <c r="P442">
        <f>E442/L442</f>
        <v>5</v>
      </c>
      <c r="Q442" t="str">
        <f>LEFT(N442, SEARCH("/",N442,1)-1)</f>
        <v>film &amp; video</v>
      </c>
      <c r="R442" t="str">
        <f>RIGHT(N442, LEN(N442) - SEARCH("/", N442))</f>
        <v>animation</v>
      </c>
      <c r="S442" s="10">
        <f>(((J442/60)/60)/24)+DATE(1970,1,1)+(-8/24)</f>
        <v>42423.652233796289</v>
      </c>
      <c r="T442" s="11">
        <f>(((I442/60)/60)/24)+DATE(1970,1,1)+(-8/24)</f>
        <v>42453.610567129632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(E443/D443)*100</f>
        <v>0</v>
      </c>
      <c r="P443" t="e">
        <f>E443/L443</f>
        <v>#DIV/0!</v>
      </c>
      <c r="Q443" t="str">
        <f>LEFT(N443, SEARCH("/",N443,1)-1)</f>
        <v>film &amp; video</v>
      </c>
      <c r="R443" t="str">
        <f>RIGHT(N443, LEN(N443) - SEARCH("/", N443))</f>
        <v>animation</v>
      </c>
      <c r="S443" s="10">
        <f>(((J443/60)/60)/24)+DATE(1970,1,1)+(-8/24)</f>
        <v>41550.460601851846</v>
      </c>
      <c r="T443" s="11">
        <f>(((I443/60)/60)/24)+DATE(1970,1,1)+(-8/24)</f>
        <v>41580.460601851846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(E444/D444)*100</f>
        <v>39.358823529411765</v>
      </c>
      <c r="P444">
        <f>E444/L444</f>
        <v>393.58823529411762</v>
      </c>
      <c r="Q444" t="str">
        <f>LEFT(N444, SEARCH("/",N444,1)-1)</f>
        <v>film &amp; video</v>
      </c>
      <c r="R444" t="str">
        <f>RIGHT(N444, LEN(N444) - SEARCH("/", N444))</f>
        <v>animation</v>
      </c>
      <c r="S444" s="10">
        <f>(((J444/60)/60)/24)+DATE(1970,1,1)+(-8/24)</f>
        <v>42024.555358796293</v>
      </c>
      <c r="T444" s="11">
        <f>(((I444/60)/60)/24)+DATE(1970,1,1)+(-8/24)</f>
        <v>42054.555358796293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(E445/D445)*100</f>
        <v>0.1</v>
      </c>
      <c r="P445">
        <f>E445/L445</f>
        <v>5</v>
      </c>
      <c r="Q445" t="str">
        <f>LEFT(N445, SEARCH("/",N445,1)-1)</f>
        <v>film &amp; video</v>
      </c>
      <c r="R445" t="str">
        <f>RIGHT(N445, LEN(N445) - SEARCH("/", N445))</f>
        <v>animation</v>
      </c>
      <c r="S445" s="10">
        <f>(((J445/60)/60)/24)+DATE(1970,1,1)+(-8/24)</f>
        <v>41649.681724537033</v>
      </c>
      <c r="T445" s="11">
        <f>(((I445/60)/60)/24)+DATE(1970,1,1)+(-8/24)</f>
        <v>41679.681724537033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(E446/D446)*100</f>
        <v>5</v>
      </c>
      <c r="P446">
        <f>E446/L446</f>
        <v>50</v>
      </c>
      <c r="Q446" t="str">
        <f>LEFT(N446, SEARCH("/",N446,1)-1)</f>
        <v>film &amp; video</v>
      </c>
      <c r="R446" t="str">
        <f>RIGHT(N446, LEN(N446) - SEARCH("/", N446))</f>
        <v>animation</v>
      </c>
      <c r="S446" s="10">
        <f>(((J446/60)/60)/24)+DATE(1970,1,1)+(-8/24)</f>
        <v>40894.57362268518</v>
      </c>
      <c r="T446" s="11">
        <f>(((I446/60)/60)/24)+DATE(1970,1,1)+(-8/24)</f>
        <v>40954.57362268518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(E447/D447)*100</f>
        <v>3.3333333333333335E-3</v>
      </c>
      <c r="P447">
        <f>E447/L447</f>
        <v>1</v>
      </c>
      <c r="Q447" t="str">
        <f>LEFT(N447, SEARCH("/",N447,1)-1)</f>
        <v>film &amp; video</v>
      </c>
      <c r="R447" t="str">
        <f>RIGHT(N447, LEN(N447) - SEARCH("/", N447))</f>
        <v>animation</v>
      </c>
      <c r="S447" s="10">
        <f>(((J447/60)/60)/24)+DATE(1970,1,1)+(-8/24)</f>
        <v>42130.002025462956</v>
      </c>
      <c r="T447" s="11">
        <f>(((I447/60)/60)/24)+DATE(1970,1,1)+(-8/24)</f>
        <v>42145.002025462956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(E448/D448)*100</f>
        <v>7.2952380952380951</v>
      </c>
      <c r="P448">
        <f>E448/L448</f>
        <v>47.875</v>
      </c>
      <c r="Q448" t="str">
        <f>LEFT(N448, SEARCH("/",N448,1)-1)</f>
        <v>film &amp; video</v>
      </c>
      <c r="R448" t="str">
        <f>RIGHT(N448, LEN(N448) - SEARCH("/", N448))</f>
        <v>animation</v>
      </c>
      <c r="S448" s="10">
        <f>(((J448/60)/60)/24)+DATE(1970,1,1)+(-8/24)</f>
        <v>42036.750231481477</v>
      </c>
      <c r="T448" s="11">
        <f>(((I448/60)/60)/24)+DATE(1970,1,1)+(-8/24)</f>
        <v>42066.750231481477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(E449/D449)*100</f>
        <v>1.6666666666666666E-2</v>
      </c>
      <c r="P449">
        <f>E449/L449</f>
        <v>5</v>
      </c>
      <c r="Q449" t="str">
        <f>LEFT(N449, SEARCH("/",N449,1)-1)</f>
        <v>film &amp; video</v>
      </c>
      <c r="R449" t="str">
        <f>RIGHT(N449, LEN(N449) - SEARCH("/", N449))</f>
        <v>animation</v>
      </c>
      <c r="S449" s="10">
        <f>(((J449/60)/60)/24)+DATE(1970,1,1)+(-8/24)</f>
        <v>41331.22179398148</v>
      </c>
      <c r="T449" s="11">
        <f>(((I449/60)/60)/24)+DATE(1970,1,1)+(-8/24)</f>
        <v>41356.180127314808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(E450/D450)*100</f>
        <v>3.2804000000000002</v>
      </c>
      <c r="P450">
        <f>E450/L450</f>
        <v>20.502500000000001</v>
      </c>
      <c r="Q450" t="str">
        <f>LEFT(N450, SEARCH("/",N450,1)-1)</f>
        <v>film &amp; video</v>
      </c>
      <c r="R450" t="str">
        <f>RIGHT(N450, LEN(N450) - SEARCH("/", N450))</f>
        <v>animation</v>
      </c>
      <c r="S450" s="10">
        <f>(((J450/60)/60)/24)+DATE(1970,1,1)+(-8/24)</f>
        <v>41753.424710648142</v>
      </c>
      <c r="T450" s="11">
        <f>(((I450/60)/60)/24)+DATE(1970,1,1)+(-8/24)</f>
        <v>41773.424710648142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(E451/D451)*100</f>
        <v>2.25</v>
      </c>
      <c r="P451">
        <f>E451/L451</f>
        <v>9</v>
      </c>
      <c r="Q451" t="str">
        <f>LEFT(N451, SEARCH("/",N451,1)-1)</f>
        <v>film &amp; video</v>
      </c>
      <c r="R451" t="str">
        <f>RIGHT(N451, LEN(N451) - SEARCH("/", N451))</f>
        <v>animation</v>
      </c>
      <c r="S451" s="10">
        <f>(((J451/60)/60)/24)+DATE(1970,1,1)+(-8/24)</f>
        <v>41534.234780092593</v>
      </c>
      <c r="T451" s="11">
        <f>(((I451/60)/60)/24)+DATE(1970,1,1)+(-8/24)</f>
        <v>41564.234780092593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(E452/D452)*100</f>
        <v>0.79200000000000004</v>
      </c>
      <c r="P452">
        <f>E452/L452</f>
        <v>56.571428571428569</v>
      </c>
      <c r="Q452" t="str">
        <f>LEFT(N452, SEARCH("/",N452,1)-1)</f>
        <v>film &amp; video</v>
      </c>
      <c r="R452" t="str">
        <f>RIGHT(N452, LEN(N452) - SEARCH("/", N452))</f>
        <v>animation</v>
      </c>
      <c r="S452" s="10">
        <f>(((J452/60)/60)/24)+DATE(1970,1,1)+(-8/24)</f>
        <v>41654.61342592592</v>
      </c>
      <c r="T452" s="11">
        <f>(((I452/60)/60)/24)+DATE(1970,1,1)+(-8/24)</f>
        <v>41684.61342592592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(E453/D453)*100</f>
        <v>0</v>
      </c>
      <c r="P453" t="e">
        <f>E453/L453</f>
        <v>#DIV/0!</v>
      </c>
      <c r="Q453" t="str">
        <f>LEFT(N453, SEARCH("/",N453,1)-1)</f>
        <v>film &amp; video</v>
      </c>
      <c r="R453" t="str">
        <f>RIGHT(N453, LEN(N453) - SEARCH("/", N453))</f>
        <v>animation</v>
      </c>
      <c r="S453" s="10">
        <f>(((J453/60)/60)/24)+DATE(1970,1,1)+(-8/24)</f>
        <v>41634.381840277776</v>
      </c>
      <c r="T453" s="11">
        <f>(((I453/60)/60)/24)+DATE(1970,1,1)+(-8/24)</f>
        <v>41664.381840277776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(E454/D454)*100</f>
        <v>64</v>
      </c>
      <c r="P454">
        <f>E454/L454</f>
        <v>40</v>
      </c>
      <c r="Q454" t="str">
        <f>LEFT(N454, SEARCH("/",N454,1)-1)</f>
        <v>film &amp; video</v>
      </c>
      <c r="R454" t="str">
        <f>RIGHT(N454, LEN(N454) - SEARCH("/", N454))</f>
        <v>animation</v>
      </c>
      <c r="S454" s="10">
        <f>(((J454/60)/60)/24)+DATE(1970,1,1)+(-8/24)</f>
        <v>42107.370543981473</v>
      </c>
      <c r="T454" s="11">
        <f>(((I454/60)/60)/24)+DATE(1970,1,1)+(-8/24)</f>
        <v>42137.370543981473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(E455/D455)*100</f>
        <v>2.7404479578392621E-2</v>
      </c>
      <c r="P455">
        <f>E455/L455</f>
        <v>13</v>
      </c>
      <c r="Q455" t="str">
        <f>LEFT(N455, SEARCH("/",N455,1)-1)</f>
        <v>film &amp; video</v>
      </c>
      <c r="R455" t="str">
        <f>RIGHT(N455, LEN(N455) - SEARCH("/", N455))</f>
        <v>animation</v>
      </c>
      <c r="S455" s="10">
        <f>(((J455/60)/60)/24)+DATE(1970,1,1)+(-8/24)</f>
        <v>42038.491655092592</v>
      </c>
      <c r="T455" s="11">
        <f>(((I455/60)/60)/24)+DATE(1970,1,1)+(-8/24)</f>
        <v>42054.491655092592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(E456/D456)*100</f>
        <v>0.82000000000000006</v>
      </c>
      <c r="P456">
        <f>E456/L456</f>
        <v>16.399999999999999</v>
      </c>
      <c r="Q456" t="str">
        <f>LEFT(N456, SEARCH("/",N456,1)-1)</f>
        <v>film &amp; video</v>
      </c>
      <c r="R456" t="str">
        <f>RIGHT(N456, LEN(N456) - SEARCH("/", N456))</f>
        <v>animation</v>
      </c>
      <c r="S456" s="10">
        <f>(((J456/60)/60)/24)+DATE(1970,1,1)+(-8/24)</f>
        <v>41938.383923611109</v>
      </c>
      <c r="T456" s="11">
        <f>(((I456/60)/60)/24)+DATE(1970,1,1)+(-8/24)</f>
        <v>41969.218055555553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(E457/D457)*100</f>
        <v>6.9230769230769221E-2</v>
      </c>
      <c r="P457">
        <f>E457/L457</f>
        <v>22.5</v>
      </c>
      <c r="Q457" t="str">
        <f>LEFT(N457, SEARCH("/",N457,1)-1)</f>
        <v>film &amp; video</v>
      </c>
      <c r="R457" t="str">
        <f>RIGHT(N457, LEN(N457) - SEARCH("/", N457))</f>
        <v>animation</v>
      </c>
      <c r="S457" s="10">
        <f>(((J457/60)/60)/24)+DATE(1970,1,1)+(-8/24)</f>
        <v>40970.669236111105</v>
      </c>
      <c r="T457" s="11">
        <f>(((I457/60)/60)/24)+DATE(1970,1,1)+(-8/24)</f>
        <v>41015.688194444439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(E458/D458)*100</f>
        <v>0.68631863186318631</v>
      </c>
      <c r="P458">
        <f>E458/L458</f>
        <v>20.333333333333332</v>
      </c>
      <c r="Q458" t="str">
        <f>LEFT(N458, SEARCH("/",N458,1)-1)</f>
        <v>film &amp; video</v>
      </c>
      <c r="R458" t="str">
        <f>RIGHT(N458, LEN(N458) - SEARCH("/", N458))</f>
        <v>animation</v>
      </c>
      <c r="S458" s="10">
        <f>(((J458/60)/60)/24)+DATE(1970,1,1)+(-8/24)</f>
        <v>41547.361122685179</v>
      </c>
      <c r="T458" s="11">
        <f>(((I458/60)/60)/24)+DATE(1970,1,1)+(-8/24)</f>
        <v>41568.832638888889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(E459/D459)*100</f>
        <v>0</v>
      </c>
      <c r="P459" t="e">
        <f>E459/L459</f>
        <v>#DIV/0!</v>
      </c>
      <c r="Q459" t="str">
        <f>LEFT(N459, SEARCH("/",N459,1)-1)</f>
        <v>film &amp; video</v>
      </c>
      <c r="R459" t="str">
        <f>RIGHT(N459, LEN(N459) - SEARCH("/", N459))</f>
        <v>animation</v>
      </c>
      <c r="S459" s="10">
        <f>(((J459/60)/60)/24)+DATE(1970,1,1)+(-8/24)</f>
        <v>41837.434166666666</v>
      </c>
      <c r="T459" s="11">
        <f>(((I459/60)/60)/24)+DATE(1970,1,1)+(-8/24)</f>
        <v>41867.434166666666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(E460/D460)*100</f>
        <v>8.2100000000000009</v>
      </c>
      <c r="P460">
        <f>E460/L460</f>
        <v>16.755102040816325</v>
      </c>
      <c r="Q460" t="str">
        <f>LEFT(N460, SEARCH("/",N460,1)-1)</f>
        <v>film &amp; video</v>
      </c>
      <c r="R460" t="str">
        <f>RIGHT(N460, LEN(N460) - SEARCH("/", N460))</f>
        <v>animation</v>
      </c>
      <c r="S460" s="10">
        <f>(((J460/60)/60)/24)+DATE(1970,1,1)+(-8/24)</f>
        <v>41378.366435185184</v>
      </c>
      <c r="T460" s="11">
        <f>(((I460/60)/60)/24)+DATE(1970,1,1)+(-8/24)</f>
        <v>41408.366435185184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(E461/D461)*100</f>
        <v>6.4102564102564097E-2</v>
      </c>
      <c r="P461">
        <f>E461/L461</f>
        <v>25</v>
      </c>
      <c r="Q461" t="str">
        <f>LEFT(N461, SEARCH("/",N461,1)-1)</f>
        <v>film &amp; video</v>
      </c>
      <c r="R461" t="str">
        <f>RIGHT(N461, LEN(N461) - SEARCH("/", N461))</f>
        <v>animation</v>
      </c>
      <c r="S461" s="10">
        <f>(((J461/60)/60)/24)+DATE(1970,1,1)+(-8/24)</f>
        <v>40800.307025462964</v>
      </c>
      <c r="T461" s="11">
        <f>(((I461/60)/60)/24)+DATE(1970,1,1)+(-8/24)</f>
        <v>40860.348692129628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(E462/D462)*100</f>
        <v>0.29411764705882354</v>
      </c>
      <c r="P462">
        <f>E462/L462</f>
        <v>12.5</v>
      </c>
      <c r="Q462" t="str">
        <f>LEFT(N462, SEARCH("/",N462,1)-1)</f>
        <v>film &amp; video</v>
      </c>
      <c r="R462" t="str">
        <f>RIGHT(N462, LEN(N462) - SEARCH("/", N462))</f>
        <v>animation</v>
      </c>
      <c r="S462" s="10">
        <f>(((J462/60)/60)/24)+DATE(1970,1,1)+(-8/24)</f>
        <v>41759.209201388883</v>
      </c>
      <c r="T462" s="11">
        <f>(((I462/60)/60)/24)+DATE(1970,1,1)+(-8/24)</f>
        <v>41790.833333333328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(E463/D463)*100</f>
        <v>0</v>
      </c>
      <c r="P463" t="e">
        <f>E463/L463</f>
        <v>#DIV/0!</v>
      </c>
      <c r="Q463" t="str">
        <f>LEFT(N463, SEARCH("/",N463,1)-1)</f>
        <v>film &amp; video</v>
      </c>
      <c r="R463" t="str">
        <f>RIGHT(N463, LEN(N463) - SEARCH("/", N463))</f>
        <v>animation</v>
      </c>
      <c r="S463" s="10">
        <f>(((J463/60)/60)/24)+DATE(1970,1,1)+(-8/24)</f>
        <v>41407.513506944444</v>
      </c>
      <c r="T463" s="11">
        <f>(((I463/60)/60)/24)+DATE(1970,1,1)+(-8/24)</f>
        <v>41427.513506944444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(E464/D464)*100</f>
        <v>0</v>
      </c>
      <c r="P464" t="e">
        <f>E464/L464</f>
        <v>#DIV/0!</v>
      </c>
      <c r="Q464" t="str">
        <f>LEFT(N464, SEARCH("/",N464,1)-1)</f>
        <v>film &amp; video</v>
      </c>
      <c r="R464" t="str">
        <f>RIGHT(N464, LEN(N464) - SEARCH("/", N464))</f>
        <v>animation</v>
      </c>
      <c r="S464" s="10">
        <f>(((J464/60)/60)/24)+DATE(1970,1,1)+(-8/24)</f>
        <v>40704.793298611112</v>
      </c>
      <c r="T464" s="11">
        <f>(((I464/60)/60)/24)+DATE(1970,1,1)+(-8/24)</f>
        <v>40764.793298611112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(E465/D465)*100</f>
        <v>2.2727272727272729</v>
      </c>
      <c r="P465">
        <f>E465/L465</f>
        <v>113.63636363636364</v>
      </c>
      <c r="Q465" t="str">
        <f>LEFT(N465, SEARCH("/",N465,1)-1)</f>
        <v>film &amp; video</v>
      </c>
      <c r="R465" t="str">
        <f>RIGHT(N465, LEN(N465) - SEARCH("/", N465))</f>
        <v>animation</v>
      </c>
      <c r="S465" s="10">
        <f>(((J465/60)/60)/24)+DATE(1970,1,1)+(-8/24)</f>
        <v>40750.376770833333</v>
      </c>
      <c r="T465" s="11">
        <f>(((I465/60)/60)/24)+DATE(1970,1,1)+(-8/24)</f>
        <v>40810.376770833333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(E466/D466)*100</f>
        <v>9.9009900990099015E-2</v>
      </c>
      <c r="P466">
        <f>E466/L466</f>
        <v>1</v>
      </c>
      <c r="Q466" t="str">
        <f>LEFT(N466, SEARCH("/",N466,1)-1)</f>
        <v>film &amp; video</v>
      </c>
      <c r="R466" t="str">
        <f>RIGHT(N466, LEN(N466) - SEARCH("/", N466))</f>
        <v>animation</v>
      </c>
      <c r="S466" s="10">
        <f>(((J466/60)/60)/24)+DATE(1970,1,1)+(-8/24)</f>
        <v>42488.515451388892</v>
      </c>
      <c r="T466" s="11">
        <f>(((I466/60)/60)/24)+DATE(1970,1,1)+(-8/24)</f>
        <v>42508.515451388892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(E467/D467)*100</f>
        <v>26.953125</v>
      </c>
      <c r="P467">
        <f>E467/L467</f>
        <v>17.25</v>
      </c>
      <c r="Q467" t="str">
        <f>LEFT(N467, SEARCH("/",N467,1)-1)</f>
        <v>film &amp; video</v>
      </c>
      <c r="R467" t="str">
        <f>RIGHT(N467, LEN(N467) - SEARCH("/", N467))</f>
        <v>animation</v>
      </c>
      <c r="S467" s="10">
        <f>(((J467/60)/60)/24)+DATE(1970,1,1)+(-8/24)</f>
        <v>41800.786736111106</v>
      </c>
      <c r="T467" s="11">
        <f>(((I467/60)/60)/24)+DATE(1970,1,1)+(-8/24)</f>
        <v>41816.786736111106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(E468/D468)*100</f>
        <v>0.76</v>
      </c>
      <c r="P468">
        <f>E468/L468</f>
        <v>15.2</v>
      </c>
      <c r="Q468" t="str">
        <f>LEFT(N468, SEARCH("/",N468,1)-1)</f>
        <v>film &amp; video</v>
      </c>
      <c r="R468" t="str">
        <f>RIGHT(N468, LEN(N468) - SEARCH("/", N468))</f>
        <v>animation</v>
      </c>
      <c r="S468" s="10">
        <f>(((J468/60)/60)/24)+DATE(1970,1,1)+(-8/24)</f>
        <v>41129.609537037039</v>
      </c>
      <c r="T468" s="11">
        <f>(((I468/60)/60)/24)+DATE(1970,1,1)+(-8/24)</f>
        <v>41159.609537037039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(E469/D469)*100</f>
        <v>21.574999999999999</v>
      </c>
      <c r="P469">
        <f>E469/L469</f>
        <v>110.64102564102564</v>
      </c>
      <c r="Q469" t="str">
        <f>LEFT(N469, SEARCH("/",N469,1)-1)</f>
        <v>film &amp; video</v>
      </c>
      <c r="R469" t="str">
        <f>RIGHT(N469, LEN(N469) - SEARCH("/", N469))</f>
        <v>animation</v>
      </c>
      <c r="S469" s="10">
        <f>(((J469/60)/60)/24)+DATE(1970,1,1)+(-8/24)</f>
        <v>41135.346458333333</v>
      </c>
      <c r="T469" s="11">
        <f>(((I469/60)/60)/24)+DATE(1970,1,1)+(-8/24)</f>
        <v>41180.346458333333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(E470/D470)*100</f>
        <v>0</v>
      </c>
      <c r="P470" t="e">
        <f>E470/L470</f>
        <v>#DIV/0!</v>
      </c>
      <c r="Q470" t="str">
        <f>LEFT(N470, SEARCH("/",N470,1)-1)</f>
        <v>film &amp; video</v>
      </c>
      <c r="R470" t="str">
        <f>RIGHT(N470, LEN(N470) - SEARCH("/", N470))</f>
        <v>animation</v>
      </c>
      <c r="S470" s="10">
        <f>(((J470/60)/60)/24)+DATE(1970,1,1)+(-8/24)</f>
        <v>41040.834293981476</v>
      </c>
      <c r="T470" s="11">
        <f>(((I470/60)/60)/24)+DATE(1970,1,1)+(-8/24)</f>
        <v>41100.827141203699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(E471/D471)*100</f>
        <v>0</v>
      </c>
      <c r="P471" t="e">
        <f>E471/L471</f>
        <v>#DIV/0!</v>
      </c>
      <c r="Q471" t="str">
        <f>LEFT(N471, SEARCH("/",N471,1)-1)</f>
        <v>film &amp; video</v>
      </c>
      <c r="R471" t="str">
        <f>RIGHT(N471, LEN(N471) - SEARCH("/", N471))</f>
        <v>animation</v>
      </c>
      <c r="S471" s="10">
        <f>(((J471/60)/60)/24)+DATE(1970,1,1)+(-8/24)</f>
        <v>41827.656527777777</v>
      </c>
      <c r="T471" s="11">
        <f>(((I471/60)/60)/24)+DATE(1970,1,1)+(-8/24)</f>
        <v>41887.656527777777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(E472/D472)*100</f>
        <v>1.02</v>
      </c>
      <c r="P472">
        <f>E472/L472</f>
        <v>25.5</v>
      </c>
      <c r="Q472" t="str">
        <f>LEFT(N472, SEARCH("/",N472,1)-1)</f>
        <v>film &amp; video</v>
      </c>
      <c r="R472" t="str">
        <f>RIGHT(N472, LEN(N472) - SEARCH("/", N472))</f>
        <v>animation</v>
      </c>
      <c r="S472" s="10">
        <f>(((J472/60)/60)/24)+DATE(1970,1,1)+(-8/24)</f>
        <v>41604.834363425922</v>
      </c>
      <c r="T472" s="11">
        <f>(((I472/60)/60)/24)+DATE(1970,1,1)+(-8/24)</f>
        <v>41654.833333333328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(E473/D473)*100</f>
        <v>11.892727272727273</v>
      </c>
      <c r="P473">
        <f>E473/L473</f>
        <v>38.476470588235294</v>
      </c>
      <c r="Q473" t="str">
        <f>LEFT(N473, SEARCH("/",N473,1)-1)</f>
        <v>film &amp; video</v>
      </c>
      <c r="R473" t="str">
        <f>RIGHT(N473, LEN(N473) - SEARCH("/", N473))</f>
        <v>animation</v>
      </c>
      <c r="S473" s="10">
        <f>(((J473/60)/60)/24)+DATE(1970,1,1)+(-8/24)</f>
        <v>41703.388645833329</v>
      </c>
      <c r="T473" s="11">
        <f>(((I473/60)/60)/24)+DATE(1970,1,1)+(-8/24)</f>
        <v>41748.346979166665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(E474/D474)*100</f>
        <v>17.625</v>
      </c>
      <c r="P474">
        <f>E474/L474</f>
        <v>28.2</v>
      </c>
      <c r="Q474" t="str">
        <f>LEFT(N474, SEARCH("/",N474,1)-1)</f>
        <v>film &amp; video</v>
      </c>
      <c r="R474" t="str">
        <f>RIGHT(N474, LEN(N474) - SEARCH("/", N474))</f>
        <v>animation</v>
      </c>
      <c r="S474" s="10">
        <f>(((J474/60)/60)/24)+DATE(1970,1,1)+(-8/24)</f>
        <v>41844.589328703703</v>
      </c>
      <c r="T474" s="11">
        <f>(((I474/60)/60)/24)+DATE(1970,1,1)+(-8/24)</f>
        <v>41874.589328703703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(E475/D475)*100</f>
        <v>2.87</v>
      </c>
      <c r="P475">
        <f>E475/L475</f>
        <v>61.5</v>
      </c>
      <c r="Q475" t="str">
        <f>LEFT(N475, SEARCH("/",N475,1)-1)</f>
        <v>film &amp; video</v>
      </c>
      <c r="R475" t="str">
        <f>RIGHT(N475, LEN(N475) - SEARCH("/", N475))</f>
        <v>animation</v>
      </c>
      <c r="S475" s="10">
        <f>(((J475/60)/60)/24)+DATE(1970,1,1)+(-8/24)</f>
        <v>41869.364803240736</v>
      </c>
      <c r="T475" s="11">
        <f>(((I475/60)/60)/24)+DATE(1970,1,1)+(-8/24)</f>
        <v>41899.364803240736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(E476/D476)*100</f>
        <v>3.0303030303030304E-2</v>
      </c>
      <c r="P476">
        <f>E476/L476</f>
        <v>1</v>
      </c>
      <c r="Q476" t="str">
        <f>LEFT(N476, SEARCH("/",N476,1)-1)</f>
        <v>film &amp; video</v>
      </c>
      <c r="R476" t="str">
        <f>RIGHT(N476, LEN(N476) - SEARCH("/", N476))</f>
        <v>animation</v>
      </c>
      <c r="S476" s="10">
        <f>(((J476/60)/60)/24)+DATE(1970,1,1)+(-8/24)</f>
        <v>42752.995706018519</v>
      </c>
      <c r="T476" s="11">
        <f>(((I476/60)/60)/24)+DATE(1970,1,1)+(-8/24)</f>
        <v>42782.995706018519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(E477/D477)*100</f>
        <v>0</v>
      </c>
      <c r="P477" t="e">
        <f>E477/L477</f>
        <v>#DIV/0!</v>
      </c>
      <c r="Q477" t="str">
        <f>LEFT(N477, SEARCH("/",N477,1)-1)</f>
        <v>film &amp; video</v>
      </c>
      <c r="R477" t="str">
        <f>RIGHT(N477, LEN(N477) - SEARCH("/", N477))</f>
        <v>animation</v>
      </c>
      <c r="S477" s="10">
        <f>(((J477/60)/60)/24)+DATE(1970,1,1)+(-8/24)</f>
        <v>42099.752812500003</v>
      </c>
      <c r="T477" s="11">
        <f>(((I477/60)/60)/24)+DATE(1970,1,1)+(-8/24)</f>
        <v>42129.752812500003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(E478/D478)*100</f>
        <v>2.230268181818182</v>
      </c>
      <c r="P478">
        <f>E478/L478</f>
        <v>39.569274193548388</v>
      </c>
      <c r="Q478" t="str">
        <f>LEFT(N478, SEARCH("/",N478,1)-1)</f>
        <v>film &amp; video</v>
      </c>
      <c r="R478" t="str">
        <f>RIGHT(N478, LEN(N478) - SEARCH("/", N478))</f>
        <v>animation</v>
      </c>
      <c r="S478" s="10">
        <f>(((J478/60)/60)/24)+DATE(1970,1,1)+(-8/24)</f>
        <v>41757.64167824074</v>
      </c>
      <c r="T478" s="11">
        <f>(((I478/60)/60)/24)+DATE(1970,1,1)+(-8/24)</f>
        <v>41792.832638888889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(E479/D479)*100</f>
        <v>0</v>
      </c>
      <c r="P479" t="e">
        <f>E479/L479</f>
        <v>#DIV/0!</v>
      </c>
      <c r="Q479" t="str">
        <f>LEFT(N479, SEARCH("/",N479,1)-1)</f>
        <v>film &amp; video</v>
      </c>
      <c r="R479" t="str">
        <f>RIGHT(N479, LEN(N479) - SEARCH("/", N479))</f>
        <v>animation</v>
      </c>
      <c r="S479" s="10">
        <f>(((J479/60)/60)/24)+DATE(1970,1,1)+(-8/24)</f>
        <v>40987.501550925925</v>
      </c>
      <c r="T479" s="11">
        <f>(((I479/60)/60)/24)+DATE(1970,1,1)+(-8/24)</f>
        <v>41047.501550925925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(E480/D480)*100</f>
        <v>0</v>
      </c>
      <c r="P480" t="e">
        <f>E480/L480</f>
        <v>#DIV/0!</v>
      </c>
      <c r="Q480" t="str">
        <f>LEFT(N480, SEARCH("/",N480,1)-1)</f>
        <v>film &amp; video</v>
      </c>
      <c r="R480" t="str">
        <f>RIGHT(N480, LEN(N480) - SEARCH("/", N480))</f>
        <v>animation</v>
      </c>
      <c r="S480" s="10">
        <f>(((J480/60)/60)/24)+DATE(1970,1,1)+(-8/24)</f>
        <v>42065.577650462961</v>
      </c>
      <c r="T480" s="11">
        <f>(((I480/60)/60)/24)+DATE(1970,1,1)+(-8/24)</f>
        <v>42095.535983796297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(E481/D481)*100</f>
        <v>32.56</v>
      </c>
      <c r="P481">
        <f>E481/L481</f>
        <v>88.8</v>
      </c>
      <c r="Q481" t="str">
        <f>LEFT(N481, SEARCH("/",N481,1)-1)</f>
        <v>film &amp; video</v>
      </c>
      <c r="R481" t="str">
        <f>RIGHT(N481, LEN(N481) - SEARCH("/", N481))</f>
        <v>animation</v>
      </c>
      <c r="S481" s="10">
        <f>(((J481/60)/60)/24)+DATE(1970,1,1)+(-8/24)</f>
        <v>41904.074479166666</v>
      </c>
      <c r="T481" s="11">
        <f>(((I481/60)/60)/24)+DATE(1970,1,1)+(-8/24)</f>
        <v>41964.11614583333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(E482/D482)*100</f>
        <v>19.41</v>
      </c>
      <c r="P482">
        <f>E482/L482</f>
        <v>55.457142857142856</v>
      </c>
      <c r="Q482" t="str">
        <f>LEFT(N482, SEARCH("/",N482,1)-1)</f>
        <v>film &amp; video</v>
      </c>
      <c r="R482" t="str">
        <f>RIGHT(N482, LEN(N482) - SEARCH("/", N482))</f>
        <v>animation</v>
      </c>
      <c r="S482" s="10">
        <f>(((J482/60)/60)/24)+DATE(1970,1,1)+(-8/24)</f>
        <v>41465.166840277772</v>
      </c>
      <c r="T482" s="11">
        <f>(((I482/60)/60)/24)+DATE(1970,1,1)+(-8/24)</f>
        <v>41495.166840277772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(E483/D483)*100</f>
        <v>6.1</v>
      </c>
      <c r="P483">
        <f>E483/L483</f>
        <v>87.142857142857139</v>
      </c>
      <c r="Q483" t="str">
        <f>LEFT(N483, SEARCH("/",N483,1)-1)</f>
        <v>film &amp; video</v>
      </c>
      <c r="R483" t="str">
        <f>RIGHT(N483, LEN(N483) - SEARCH("/", N483))</f>
        <v>animation</v>
      </c>
      <c r="S483" s="10">
        <f>(((J483/60)/60)/24)+DATE(1970,1,1)+(-8/24)</f>
        <v>41162.33899305555</v>
      </c>
      <c r="T483" s="11">
        <f>(((I483/60)/60)/24)+DATE(1970,1,1)+(-8/24)</f>
        <v>41192.33899305555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(E484/D484)*100</f>
        <v>0.1</v>
      </c>
      <c r="P484">
        <f>E484/L484</f>
        <v>10</v>
      </c>
      <c r="Q484" t="str">
        <f>LEFT(N484, SEARCH("/",N484,1)-1)</f>
        <v>film &amp; video</v>
      </c>
      <c r="R484" t="str">
        <f>RIGHT(N484, LEN(N484) - SEARCH("/", N484))</f>
        <v>animation</v>
      </c>
      <c r="S484" s="10">
        <f>(((J484/60)/60)/24)+DATE(1970,1,1)+(-8/24)</f>
        <v>42447.56354166667</v>
      </c>
      <c r="T484" s="11">
        <f>(((I484/60)/60)/24)+DATE(1970,1,1)+(-8/24)</f>
        <v>42474.273611111108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(E485/D485)*100</f>
        <v>50.2</v>
      </c>
      <c r="P485">
        <f>E485/L485</f>
        <v>51.224489795918366</v>
      </c>
      <c r="Q485" t="str">
        <f>LEFT(N485, SEARCH("/",N485,1)-1)</f>
        <v>film &amp; video</v>
      </c>
      <c r="R485" t="str">
        <f>RIGHT(N485, LEN(N485) - SEARCH("/", N485))</f>
        <v>animation</v>
      </c>
      <c r="S485" s="10">
        <f>(((J485/60)/60)/24)+DATE(1970,1,1)+(-8/24)</f>
        <v>41242.864259259259</v>
      </c>
      <c r="T485" s="11">
        <f>(((I485/60)/60)/24)+DATE(1970,1,1)+(-8/24)</f>
        <v>41302.864259259259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(E486/D486)*100</f>
        <v>0.18625</v>
      </c>
      <c r="P486">
        <f>E486/L486</f>
        <v>13.545454545454545</v>
      </c>
      <c r="Q486" t="str">
        <f>LEFT(N486, SEARCH("/",N486,1)-1)</f>
        <v>film &amp; video</v>
      </c>
      <c r="R486" t="str">
        <f>RIGHT(N486, LEN(N486) - SEARCH("/", N486))</f>
        <v>animation</v>
      </c>
      <c r="S486" s="10">
        <f>(((J486/60)/60)/24)+DATE(1970,1,1)+(-8/24)</f>
        <v>42272.606157407405</v>
      </c>
      <c r="T486" s="11">
        <f>(((I486/60)/60)/24)+DATE(1970,1,1)+(-8/24)</f>
        <v>42313.647824074076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(E487/D487)*100</f>
        <v>21.906971229845084</v>
      </c>
      <c r="P487">
        <f>E487/L487</f>
        <v>66.520080000000007</v>
      </c>
      <c r="Q487" t="str">
        <f>LEFT(N487, SEARCH("/",N487,1)-1)</f>
        <v>film &amp; video</v>
      </c>
      <c r="R487" t="str">
        <f>RIGHT(N487, LEN(N487) - SEARCH("/", N487))</f>
        <v>animation</v>
      </c>
      <c r="S487" s="10">
        <f>(((J487/60)/60)/24)+DATE(1970,1,1)+(-8/24)</f>
        <v>41381.172442129624</v>
      </c>
      <c r="T487" s="11">
        <f>(((I487/60)/60)/24)+DATE(1970,1,1)+(-8/24)</f>
        <v>41411.172442129624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(E488/D488)*100</f>
        <v>9.0909090909090905E-3</v>
      </c>
      <c r="P488">
        <f>E488/L488</f>
        <v>50</v>
      </c>
      <c r="Q488" t="str">
        <f>LEFT(N488, SEARCH("/",N488,1)-1)</f>
        <v>film &amp; video</v>
      </c>
      <c r="R488" t="str">
        <f>RIGHT(N488, LEN(N488) - SEARCH("/", N488))</f>
        <v>animation</v>
      </c>
      <c r="S488" s="10">
        <f>(((J488/60)/60)/24)+DATE(1970,1,1)+(-8/24)</f>
        <v>41761.609247685185</v>
      </c>
      <c r="T488" s="11">
        <f>(((I488/60)/60)/24)+DATE(1970,1,1)+(-8/24)</f>
        <v>41791.609247685185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(E489/D489)*100</f>
        <v>0</v>
      </c>
      <c r="P489" t="e">
        <f>E489/L489</f>
        <v>#DIV/0!</v>
      </c>
      <c r="Q489" t="str">
        <f>LEFT(N489, SEARCH("/",N489,1)-1)</f>
        <v>film &amp; video</v>
      </c>
      <c r="R489" t="str">
        <f>RIGHT(N489, LEN(N489) - SEARCH("/", N489))</f>
        <v>animation</v>
      </c>
      <c r="S489" s="10">
        <f>(((J489/60)/60)/24)+DATE(1970,1,1)+(-8/24)</f>
        <v>42669.261504629627</v>
      </c>
      <c r="T489" s="11">
        <f>(((I489/60)/60)/24)+DATE(1970,1,1)+(-8/24)</f>
        <v>42729.303171296291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(E490/D490)*100</f>
        <v>0</v>
      </c>
      <c r="P490" t="e">
        <f>E490/L490</f>
        <v>#DIV/0!</v>
      </c>
      <c r="Q490" t="str">
        <f>LEFT(N490, SEARCH("/",N490,1)-1)</f>
        <v>film &amp; video</v>
      </c>
      <c r="R490" t="str">
        <f>RIGHT(N490, LEN(N490) - SEARCH("/", N490))</f>
        <v>animation</v>
      </c>
      <c r="S490" s="10">
        <f>(((J490/60)/60)/24)+DATE(1970,1,1)+(-8/24)</f>
        <v>42713.72106481481</v>
      </c>
      <c r="T490" s="11">
        <f>(((I490/60)/60)/24)+DATE(1970,1,1)+(-8/24)</f>
        <v>42743.72106481481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(E491/D491)*100</f>
        <v>0.28667813379201834</v>
      </c>
      <c r="P491">
        <f>E491/L491</f>
        <v>71.666666666666671</v>
      </c>
      <c r="Q491" t="str">
        <f>LEFT(N491, SEARCH("/",N491,1)-1)</f>
        <v>film &amp; video</v>
      </c>
      <c r="R491" t="str">
        <f>RIGHT(N491, LEN(N491) - SEARCH("/", N491))</f>
        <v>animation</v>
      </c>
      <c r="S491" s="10">
        <f>(((J491/60)/60)/24)+DATE(1970,1,1)+(-8/24)</f>
        <v>40882.148333333331</v>
      </c>
      <c r="T491" s="11">
        <f>(((I491/60)/60)/24)+DATE(1970,1,1)+(-8/24)</f>
        <v>40913.147916666661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(E492/D492)*100</f>
        <v>0</v>
      </c>
      <c r="P492" t="e">
        <f>E492/L492</f>
        <v>#DIV/0!</v>
      </c>
      <c r="Q492" t="str">
        <f>LEFT(N492, SEARCH("/",N492,1)-1)</f>
        <v>film &amp; video</v>
      </c>
      <c r="R492" t="str">
        <f>RIGHT(N492, LEN(N492) - SEARCH("/", N492))</f>
        <v>animation</v>
      </c>
      <c r="S492" s="10">
        <f>(((J492/60)/60)/24)+DATE(1970,1,1)+(-8/24)</f>
        <v>41113.635243055556</v>
      </c>
      <c r="T492" s="11">
        <f>(((I492/60)/60)/24)+DATE(1970,1,1)+(-8/24)</f>
        <v>41143.635243055556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(E493/D493)*100</f>
        <v>0</v>
      </c>
      <c r="P493" t="e">
        <f>E493/L493</f>
        <v>#DIV/0!</v>
      </c>
      <c r="Q493" t="str">
        <f>LEFT(N493, SEARCH("/",N493,1)-1)</f>
        <v>film &amp; video</v>
      </c>
      <c r="R493" t="str">
        <f>RIGHT(N493, LEN(N493) - SEARCH("/", N493))</f>
        <v>animation</v>
      </c>
      <c r="S493" s="10">
        <f>(((J493/60)/60)/24)+DATE(1970,1,1)+(-8/24)</f>
        <v>42366.649293981485</v>
      </c>
      <c r="T493" s="11">
        <f>(((I493/60)/60)/24)+DATE(1970,1,1)+(-8/24)</f>
        <v>42396.649293981485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(E494/D494)*100</f>
        <v>0</v>
      </c>
      <c r="P494" t="e">
        <f>E494/L494</f>
        <v>#DIV/0!</v>
      </c>
      <c r="Q494" t="str">
        <f>LEFT(N494, SEARCH("/",N494,1)-1)</f>
        <v>film &amp; video</v>
      </c>
      <c r="R494" t="str">
        <f>RIGHT(N494, LEN(N494) - SEARCH("/", N494))</f>
        <v>animation</v>
      </c>
      <c r="S494" s="10">
        <f>(((J494/60)/60)/24)+DATE(1970,1,1)+(-8/24)</f>
        <v>42595.701736111114</v>
      </c>
      <c r="T494" s="11">
        <f>(((I494/60)/60)/24)+DATE(1970,1,1)+(-8/24)</f>
        <v>42655.701736111114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(E495/D495)*100</f>
        <v>0</v>
      </c>
      <c r="P495" t="e">
        <f>E495/L495</f>
        <v>#DIV/0!</v>
      </c>
      <c r="Q495" t="str">
        <f>LEFT(N495, SEARCH("/",N495,1)-1)</f>
        <v>film &amp; video</v>
      </c>
      <c r="R495" t="str">
        <f>RIGHT(N495, LEN(N495) - SEARCH("/", N495))</f>
        <v>animation</v>
      </c>
      <c r="S495" s="10">
        <f>(((J495/60)/60)/24)+DATE(1970,1,1)+(-8/24)</f>
        <v>42114.392800925918</v>
      </c>
      <c r="T495" s="11">
        <f>(((I495/60)/60)/24)+DATE(1970,1,1)+(-8/24)</f>
        <v>42144.392800925918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(E496/D496)*100</f>
        <v>0.155</v>
      </c>
      <c r="P496">
        <f>E496/L496</f>
        <v>10.333333333333334</v>
      </c>
      <c r="Q496" t="str">
        <f>LEFT(N496, SEARCH("/",N496,1)-1)</f>
        <v>film &amp; video</v>
      </c>
      <c r="R496" t="str">
        <f>RIGHT(N496, LEN(N496) - SEARCH("/", N496))</f>
        <v>animation</v>
      </c>
      <c r="S496" s="10">
        <f>(((J496/60)/60)/24)+DATE(1970,1,1)+(-8/24)</f>
        <v>41799.49728009259</v>
      </c>
      <c r="T496" s="11">
        <f>(((I496/60)/60)/24)+DATE(1970,1,1)+(-8/24)</f>
        <v>41822.791666666664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(E497/D497)*100</f>
        <v>0</v>
      </c>
      <c r="P497" t="e">
        <f>E497/L497</f>
        <v>#DIV/0!</v>
      </c>
      <c r="Q497" t="str">
        <f>LEFT(N497, SEARCH("/",N497,1)-1)</f>
        <v>film &amp; video</v>
      </c>
      <c r="R497" t="str">
        <f>RIGHT(N497, LEN(N497) - SEARCH("/", N497))</f>
        <v>animation</v>
      </c>
      <c r="S497" s="10">
        <f>(((J497/60)/60)/24)+DATE(1970,1,1)+(-8/24)</f>
        <v>42171.494270833333</v>
      </c>
      <c r="T497" s="11">
        <f>(((I497/60)/60)/24)+DATE(1970,1,1)+(-8/24)</f>
        <v>42201.494270833333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(E498/D498)*100</f>
        <v>1.6666666666666668E-3</v>
      </c>
      <c r="P498">
        <f>E498/L498</f>
        <v>1</v>
      </c>
      <c r="Q498" t="str">
        <f>LEFT(N498, SEARCH("/",N498,1)-1)</f>
        <v>film &amp; video</v>
      </c>
      <c r="R498" t="str">
        <f>RIGHT(N498, LEN(N498) - SEARCH("/", N498))</f>
        <v>animation</v>
      </c>
      <c r="S498" s="10">
        <f>(((J498/60)/60)/24)+DATE(1970,1,1)+(-8/24)</f>
        <v>41620.598078703704</v>
      </c>
      <c r="T498" s="11">
        <f>(((I498/60)/60)/24)+DATE(1970,1,1)+(-8/24)</f>
        <v>41680.598078703704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(E499/D499)*100</f>
        <v>0.6696428571428571</v>
      </c>
      <c r="P499">
        <f>E499/L499</f>
        <v>10</v>
      </c>
      <c r="Q499" t="str">
        <f>LEFT(N499, SEARCH("/",N499,1)-1)</f>
        <v>film &amp; video</v>
      </c>
      <c r="R499" t="str">
        <f>RIGHT(N499, LEN(N499) - SEARCH("/", N499))</f>
        <v>animation</v>
      </c>
      <c r="S499" s="10">
        <f>(((J499/60)/60)/24)+DATE(1970,1,1)+(-8/24)</f>
        <v>41944.704456018517</v>
      </c>
      <c r="T499" s="11">
        <f>(((I499/60)/60)/24)+DATE(1970,1,1)+(-8/24)</f>
        <v>41997.874999999993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(E500/D500)*100</f>
        <v>4.5985132395404564</v>
      </c>
      <c r="P500">
        <f>E500/L500</f>
        <v>136.09090909090909</v>
      </c>
      <c r="Q500" t="str">
        <f>LEFT(N500, SEARCH("/",N500,1)-1)</f>
        <v>film &amp; video</v>
      </c>
      <c r="R500" t="str">
        <f>RIGHT(N500, LEN(N500) - SEARCH("/", N500))</f>
        <v>animation</v>
      </c>
      <c r="S500" s="10">
        <f>(((J500/60)/60)/24)+DATE(1970,1,1)+(-8/24)</f>
        <v>40858.428807870368</v>
      </c>
      <c r="T500" s="11">
        <f>(((I500/60)/60)/24)+DATE(1970,1,1)+(-8/24)</f>
        <v>40900.428807870368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(E501/D501)*100</f>
        <v>9.5500000000000007</v>
      </c>
      <c r="P501">
        <f>E501/L501</f>
        <v>73.461538461538467</v>
      </c>
      <c r="Q501" t="str">
        <f>LEFT(N501, SEARCH("/",N501,1)-1)</f>
        <v>film &amp; video</v>
      </c>
      <c r="R501" t="str">
        <f>RIGHT(N501, LEN(N501) - SEARCH("/", N501))</f>
        <v>animation</v>
      </c>
      <c r="S501" s="10">
        <f>(((J501/60)/60)/24)+DATE(1970,1,1)+(-8/24)</f>
        <v>40043.562129629623</v>
      </c>
      <c r="T501" s="11">
        <f>(((I501/60)/60)/24)+DATE(1970,1,1)+(-8/24)</f>
        <v>40098.540972222218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(E502/D502)*100</f>
        <v>3.3076923076923079</v>
      </c>
      <c r="P502">
        <f>E502/L502</f>
        <v>53.75</v>
      </c>
      <c r="Q502" t="str">
        <f>LEFT(N502, SEARCH("/",N502,1)-1)</f>
        <v>film &amp; video</v>
      </c>
      <c r="R502" t="str">
        <f>RIGHT(N502, LEN(N502) - SEARCH("/", N502))</f>
        <v>animation</v>
      </c>
      <c r="S502" s="10">
        <f>(((J502/60)/60)/24)+DATE(1970,1,1)+(-8/24)</f>
        <v>40247.552673611113</v>
      </c>
      <c r="T502" s="11">
        <f>(((I502/60)/60)/24)+DATE(1970,1,1)+(-8/24)</f>
        <v>40306.594444444439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(E503/D503)*100</f>
        <v>0</v>
      </c>
      <c r="P503" t="e">
        <f>E503/L503</f>
        <v>#DIV/0!</v>
      </c>
      <c r="Q503" t="str">
        <f>LEFT(N503, SEARCH("/",N503,1)-1)</f>
        <v>film &amp; video</v>
      </c>
      <c r="R503" t="str">
        <f>RIGHT(N503, LEN(N503) - SEARCH("/", N503))</f>
        <v>animation</v>
      </c>
      <c r="S503" s="10">
        <f>(((J503/60)/60)/24)+DATE(1970,1,1)+(-8/24)</f>
        <v>40702.901053240741</v>
      </c>
      <c r="T503" s="11">
        <f>(((I503/60)/60)/24)+DATE(1970,1,1)+(-8/24)</f>
        <v>40732.901053240741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(E504/D504)*100</f>
        <v>1.1499999999999999</v>
      </c>
      <c r="P504">
        <f>E504/L504</f>
        <v>57.5</v>
      </c>
      <c r="Q504" t="str">
        <f>LEFT(N504, SEARCH("/",N504,1)-1)</f>
        <v>film &amp; video</v>
      </c>
      <c r="R504" t="str">
        <f>RIGHT(N504, LEN(N504) - SEARCH("/", N504))</f>
        <v>animation</v>
      </c>
      <c r="S504" s="10">
        <f>(((J504/60)/60)/24)+DATE(1970,1,1)+(-8/24)</f>
        <v>40956.220196759255</v>
      </c>
      <c r="T504" s="11">
        <f>(((I504/60)/60)/24)+DATE(1970,1,1)+(-8/24)</f>
        <v>40986.178530092591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(E505/D505)*100</f>
        <v>1.7538461538461538</v>
      </c>
      <c r="P505">
        <f>E505/L505</f>
        <v>12.666666666666666</v>
      </c>
      <c r="Q505" t="str">
        <f>LEFT(N505, SEARCH("/",N505,1)-1)</f>
        <v>film &amp; video</v>
      </c>
      <c r="R505" t="str">
        <f>RIGHT(N505, LEN(N505) - SEARCH("/", N505))</f>
        <v>animation</v>
      </c>
      <c r="S505" s="10">
        <f>(((J505/60)/60)/24)+DATE(1970,1,1)+(-8/24)</f>
        <v>41991.193321759252</v>
      </c>
      <c r="T505" s="11">
        <f>(((I505/60)/60)/24)+DATE(1970,1,1)+(-8/24)</f>
        <v>42021.193321759252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(E506/D506)*100</f>
        <v>1.3673469387755102</v>
      </c>
      <c r="P506">
        <f>E506/L506</f>
        <v>67</v>
      </c>
      <c r="Q506" t="str">
        <f>LEFT(N506, SEARCH("/",N506,1)-1)</f>
        <v>film &amp; video</v>
      </c>
      <c r="R506" t="str">
        <f>RIGHT(N506, LEN(N506) - SEARCH("/", N506))</f>
        <v>animation</v>
      </c>
      <c r="S506" s="10">
        <f>(((J506/60)/60)/24)+DATE(1970,1,1)+(-8/24)</f>
        <v>40949.650312499994</v>
      </c>
      <c r="T506" s="11">
        <f>(((I506/60)/60)/24)+DATE(1970,1,1)+(-8/24)</f>
        <v>41009.60864583333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(E507/D507)*100</f>
        <v>0.43333333333333329</v>
      </c>
      <c r="P507">
        <f>E507/L507</f>
        <v>3.7142857142857144</v>
      </c>
      <c r="Q507" t="str">
        <f>LEFT(N507, SEARCH("/",N507,1)-1)</f>
        <v>film &amp; video</v>
      </c>
      <c r="R507" t="str">
        <f>RIGHT(N507, LEN(N507) - SEARCH("/", N507))</f>
        <v>animation</v>
      </c>
      <c r="S507" s="10">
        <f>(((J507/60)/60)/24)+DATE(1970,1,1)+(-8/24)</f>
        <v>42317.764884259253</v>
      </c>
      <c r="T507" s="11">
        <f>(((I507/60)/60)/24)+DATE(1970,1,1)+(-8/24)</f>
        <v>42362.764884259253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(E508/D508)*100</f>
        <v>0.125</v>
      </c>
      <c r="P508">
        <f>E508/L508</f>
        <v>250</v>
      </c>
      <c r="Q508" t="str">
        <f>LEFT(N508, SEARCH("/",N508,1)-1)</f>
        <v>film &amp; video</v>
      </c>
      <c r="R508" t="str">
        <f>RIGHT(N508, LEN(N508) - SEARCH("/", N508))</f>
        <v>animation</v>
      </c>
      <c r="S508" s="10">
        <f>(((J508/60)/60)/24)+DATE(1970,1,1)+(-8/24)</f>
        <v>41466.218981481477</v>
      </c>
      <c r="T508" s="11">
        <f>(((I508/60)/60)/24)+DATE(1970,1,1)+(-8/24)</f>
        <v>41496.218981481477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(E509/D509)*100</f>
        <v>3.2</v>
      </c>
      <c r="P509">
        <f>E509/L509</f>
        <v>64</v>
      </c>
      <c r="Q509" t="str">
        <f>LEFT(N509, SEARCH("/",N509,1)-1)</f>
        <v>film &amp; video</v>
      </c>
      <c r="R509" t="str">
        <f>RIGHT(N509, LEN(N509) - SEARCH("/", N509))</f>
        <v>animation</v>
      </c>
      <c r="S509" s="10">
        <f>(((J509/60)/60)/24)+DATE(1970,1,1)+(-8/24)</f>
        <v>41156.625659722216</v>
      </c>
      <c r="T509" s="11">
        <f>(((I509/60)/60)/24)+DATE(1970,1,1)+(-8/24)</f>
        <v>41201.625659722216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(E510/D510)*100</f>
        <v>0.8</v>
      </c>
      <c r="P510">
        <f>E510/L510</f>
        <v>133.33333333333334</v>
      </c>
      <c r="Q510" t="str">
        <f>LEFT(N510, SEARCH("/",N510,1)-1)</f>
        <v>film &amp; video</v>
      </c>
      <c r="R510" t="str">
        <f>RIGHT(N510, LEN(N510) - SEARCH("/", N510))</f>
        <v>animation</v>
      </c>
      <c r="S510" s="10">
        <f>(((J510/60)/60)/24)+DATE(1970,1,1)+(-8/24)</f>
        <v>40994.690983796296</v>
      </c>
      <c r="T510" s="11">
        <f>(((I510/60)/60)/24)+DATE(1970,1,1)+(-8/24)</f>
        <v>41054.259722222218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(E511/D511)*100</f>
        <v>0.2</v>
      </c>
      <c r="P511">
        <f>E511/L511</f>
        <v>10</v>
      </c>
      <c r="Q511" t="str">
        <f>LEFT(N511, SEARCH("/",N511,1)-1)</f>
        <v>film &amp; video</v>
      </c>
      <c r="R511" t="str">
        <f>RIGHT(N511, LEN(N511) - SEARCH("/", N511))</f>
        <v>animation</v>
      </c>
      <c r="S511" s="10">
        <f>(((J511/60)/60)/24)+DATE(1970,1,1)+(-8/24)</f>
        <v>42153.298263888886</v>
      </c>
      <c r="T511" s="11">
        <f>(((I511/60)/60)/24)+DATE(1970,1,1)+(-8/24)</f>
        <v>42183.298263888886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(E512/D512)*100</f>
        <v>0</v>
      </c>
      <c r="P512" t="e">
        <f>E512/L512</f>
        <v>#DIV/0!</v>
      </c>
      <c r="Q512" t="str">
        <f>LEFT(N512, SEARCH("/",N512,1)-1)</f>
        <v>film &amp; video</v>
      </c>
      <c r="R512" t="str">
        <f>RIGHT(N512, LEN(N512) - SEARCH("/", N512))</f>
        <v>animation</v>
      </c>
      <c r="S512" s="10">
        <f>(((J512/60)/60)/24)+DATE(1970,1,1)+(-8/24)</f>
        <v>42399.843043981477</v>
      </c>
      <c r="T512" s="11">
        <f>(((I512/60)/60)/24)+DATE(1970,1,1)+(-8/24)</f>
        <v>42429.843043981477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(E513/D513)*100</f>
        <v>3</v>
      </c>
      <c r="P513">
        <f>E513/L513</f>
        <v>30</v>
      </c>
      <c r="Q513" t="str">
        <f>LEFT(N513, SEARCH("/",N513,1)-1)</f>
        <v>film &amp; video</v>
      </c>
      <c r="R513" t="str">
        <f>RIGHT(N513, LEN(N513) - SEARCH("/", N513))</f>
        <v>animation</v>
      </c>
      <c r="S513" s="10">
        <f>(((J513/60)/60)/24)+DATE(1970,1,1)+(-8/24)</f>
        <v>41339.96969907407</v>
      </c>
      <c r="T513" s="11">
        <f>(((I513/60)/60)/24)+DATE(1970,1,1)+(-8/24)</f>
        <v>41369.928032407406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(E514/D514)*100</f>
        <v>0.13749999999999998</v>
      </c>
      <c r="P514">
        <f>E514/L514</f>
        <v>5.5</v>
      </c>
      <c r="Q514" t="str">
        <f>LEFT(N514, SEARCH("/",N514,1)-1)</f>
        <v>film &amp; video</v>
      </c>
      <c r="R514" t="str">
        <f>RIGHT(N514, LEN(N514) - SEARCH("/", N514))</f>
        <v>animation</v>
      </c>
      <c r="S514" s="10">
        <f>(((J514/60)/60)/24)+DATE(1970,1,1)+(-8/24)</f>
        <v>42649.408877314818</v>
      </c>
      <c r="T514" s="11">
        <f>(((I514/60)/60)/24)+DATE(1970,1,1)+(-8/24)</f>
        <v>42694.450543981475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(E515/D515)*100</f>
        <v>13.923999999999999</v>
      </c>
      <c r="P515">
        <f>E515/L515</f>
        <v>102.38235294117646</v>
      </c>
      <c r="Q515" t="str">
        <f>LEFT(N515, SEARCH("/",N515,1)-1)</f>
        <v>film &amp; video</v>
      </c>
      <c r="R515" t="str">
        <f>RIGHT(N515, LEN(N515) - SEARCH("/", N515))</f>
        <v>animation</v>
      </c>
      <c r="S515" s="10">
        <f>(((J515/60)/60)/24)+DATE(1970,1,1)+(-8/24)</f>
        <v>42552.320659722223</v>
      </c>
      <c r="T515" s="11">
        <f>(((I515/60)/60)/24)+DATE(1970,1,1)+(-8/24)</f>
        <v>42596.958333333336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(E516/D516)*100</f>
        <v>3.3333333333333335</v>
      </c>
      <c r="P516">
        <f>E516/L516</f>
        <v>16.666666666666668</v>
      </c>
      <c r="Q516" t="str">
        <f>LEFT(N516, SEARCH("/",N516,1)-1)</f>
        <v>film &amp; video</v>
      </c>
      <c r="R516" t="str">
        <f>RIGHT(N516, LEN(N516) - SEARCH("/", N516))</f>
        <v>animation</v>
      </c>
      <c r="S516" s="10">
        <f>(((J516/60)/60)/24)+DATE(1970,1,1)+(-8/24)</f>
        <v>41830.280636574069</v>
      </c>
      <c r="T516" s="11">
        <f>(((I516/60)/60)/24)+DATE(1970,1,1)+(-8/24)</f>
        <v>41860.280636574069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(E517/D517)*100</f>
        <v>25.41340206185567</v>
      </c>
      <c r="P517">
        <f>E517/L517</f>
        <v>725.02941176470586</v>
      </c>
      <c r="Q517" t="str">
        <f>LEFT(N517, SEARCH("/",N517,1)-1)</f>
        <v>film &amp; video</v>
      </c>
      <c r="R517" t="str">
        <f>RIGHT(N517, LEN(N517) - SEARCH("/", N517))</f>
        <v>animation</v>
      </c>
      <c r="S517" s="10">
        <f>(((J517/60)/60)/24)+DATE(1970,1,1)+(-8/24)</f>
        <v>42327.157418981478</v>
      </c>
      <c r="T517" s="11">
        <f>(((I517/60)/60)/24)+DATE(1970,1,1)+(-8/24)</f>
        <v>42367.157418981478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(E518/D518)*100</f>
        <v>0</v>
      </c>
      <c r="P518" t="e">
        <f>E518/L518</f>
        <v>#DIV/0!</v>
      </c>
      <c r="Q518" t="str">
        <f>LEFT(N518, SEARCH("/",N518,1)-1)</f>
        <v>film &amp; video</v>
      </c>
      <c r="R518" t="str">
        <f>RIGHT(N518, LEN(N518) - SEARCH("/", N518))</f>
        <v>animation</v>
      </c>
      <c r="S518" s="10">
        <f>(((J518/60)/60)/24)+DATE(1970,1,1)+(-8/24)</f>
        <v>42091.445370370369</v>
      </c>
      <c r="T518" s="11">
        <f>(((I518/60)/60)/24)+DATE(1970,1,1)+(-8/24)</f>
        <v>42151.445370370369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(E519/D519)*100</f>
        <v>1.3666666666666667</v>
      </c>
      <c r="P519">
        <f>E519/L519</f>
        <v>68.333333333333329</v>
      </c>
      <c r="Q519" t="str">
        <f>LEFT(N519, SEARCH("/",N519,1)-1)</f>
        <v>film &amp; video</v>
      </c>
      <c r="R519" t="str">
        <f>RIGHT(N519, LEN(N519) - SEARCH("/", N519))</f>
        <v>animation</v>
      </c>
      <c r="S519" s="10">
        <f>(((J519/60)/60)/24)+DATE(1970,1,1)+(-8/24)</f>
        <v>42738.281956018516</v>
      </c>
      <c r="T519" s="11">
        <f>(((I519/60)/60)/24)+DATE(1970,1,1)+(-8/24)</f>
        <v>42768.281956018516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(E520/D520)*100</f>
        <v>0</v>
      </c>
      <c r="P520" t="e">
        <f>E520/L520</f>
        <v>#DIV/0!</v>
      </c>
      <c r="Q520" t="str">
        <f>LEFT(N520, SEARCH("/",N520,1)-1)</f>
        <v>film &amp; video</v>
      </c>
      <c r="R520" t="str">
        <f>RIGHT(N520, LEN(N520) - SEARCH("/", N520))</f>
        <v>animation</v>
      </c>
      <c r="S520" s="10">
        <f>(((J520/60)/60)/24)+DATE(1970,1,1)+(-8/24)</f>
        <v>42223.282685185179</v>
      </c>
      <c r="T520" s="11">
        <f>(((I520/60)/60)/24)+DATE(1970,1,1)+(-8/24)</f>
        <v>42253.281944444439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(E521/D521)*100</f>
        <v>22.881426547787683</v>
      </c>
      <c r="P521">
        <f>E521/L521</f>
        <v>39.228571428571428</v>
      </c>
      <c r="Q521" t="str">
        <f>LEFT(N521, SEARCH("/",N521,1)-1)</f>
        <v>film &amp; video</v>
      </c>
      <c r="R521" t="str">
        <f>RIGHT(N521, LEN(N521) - SEARCH("/", N521))</f>
        <v>animation</v>
      </c>
      <c r="S521" s="10">
        <f>(((J521/60)/60)/24)+DATE(1970,1,1)+(-8/24)</f>
        <v>41218.058113425926</v>
      </c>
      <c r="T521" s="11">
        <f>(((I521/60)/60)/24)+DATE(1970,1,1)+(-8/24)</f>
        <v>41248.058113425926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(E522/D522)*100</f>
        <v>102.1</v>
      </c>
      <c r="P522">
        <f>E522/L522</f>
        <v>150.14705882352942</v>
      </c>
      <c r="Q522" t="str">
        <f>LEFT(N522, SEARCH("/",N522,1)-1)</f>
        <v>theater</v>
      </c>
      <c r="R522" t="str">
        <f>RIGHT(N522, LEN(N522) - SEARCH("/", N522))</f>
        <v>plays</v>
      </c>
      <c r="S522" s="10">
        <f>(((J522/60)/60)/24)+DATE(1970,1,1)+(-8/24)</f>
        <v>42318.368761574071</v>
      </c>
      <c r="T522" s="11">
        <f>(((I522/60)/60)/24)+DATE(1970,1,1)+(-8/24)</f>
        <v>42348.368761574071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(E523/D523)*100</f>
        <v>104.64</v>
      </c>
      <c r="P523">
        <f>E523/L523</f>
        <v>93.428571428571431</v>
      </c>
      <c r="Q523" t="str">
        <f>LEFT(N523, SEARCH("/",N523,1)-1)</f>
        <v>theater</v>
      </c>
      <c r="R523" t="str">
        <f>RIGHT(N523, LEN(N523) - SEARCH("/", N523))</f>
        <v>plays</v>
      </c>
      <c r="S523" s="10">
        <f>(((J523/60)/60)/24)+DATE(1970,1,1)+(-8/24)</f>
        <v>42645.759479166663</v>
      </c>
      <c r="T523" s="11">
        <f>(((I523/60)/60)/24)+DATE(1970,1,1)+(-8/24)</f>
        <v>42674.874305555553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(E524/D524)*100</f>
        <v>114.66666666666667</v>
      </c>
      <c r="P524">
        <f>E524/L524</f>
        <v>110.96774193548387</v>
      </c>
      <c r="Q524" t="str">
        <f>LEFT(N524, SEARCH("/",N524,1)-1)</f>
        <v>theater</v>
      </c>
      <c r="R524" t="str">
        <f>RIGHT(N524, LEN(N524) - SEARCH("/", N524))</f>
        <v>plays</v>
      </c>
      <c r="S524" s="10">
        <f>(((J524/60)/60)/24)+DATE(1970,1,1)+(-8/24)</f>
        <v>42429.707465277774</v>
      </c>
      <c r="T524" s="11">
        <f>(((I524/60)/60)/24)+DATE(1970,1,1)+(-8/24)</f>
        <v>42449.665798611109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(E525/D525)*100</f>
        <v>120.6</v>
      </c>
      <c r="P525">
        <f>E525/L525</f>
        <v>71.785714285714292</v>
      </c>
      <c r="Q525" t="str">
        <f>LEFT(N525, SEARCH("/",N525,1)-1)</f>
        <v>theater</v>
      </c>
      <c r="R525" t="str">
        <f>RIGHT(N525, LEN(N525) - SEARCH("/", N525))</f>
        <v>plays</v>
      </c>
      <c r="S525" s="10">
        <f>(((J525/60)/60)/24)+DATE(1970,1,1)+(-8/24)</f>
        <v>42237.799490740734</v>
      </c>
      <c r="T525" s="11">
        <f>(((I525/60)/60)/24)+DATE(1970,1,1)+(-8/24)</f>
        <v>42267.799490740734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(E526/D526)*100</f>
        <v>108.67285714285715</v>
      </c>
      <c r="P526">
        <f>E526/L526</f>
        <v>29.258076923076924</v>
      </c>
      <c r="Q526" t="str">
        <f>LEFT(N526, SEARCH("/",N526,1)-1)</f>
        <v>theater</v>
      </c>
      <c r="R526" t="str">
        <f>RIGHT(N526, LEN(N526) - SEARCH("/", N526))</f>
        <v>plays</v>
      </c>
      <c r="S526" s="10">
        <f>(((J526/60)/60)/24)+DATE(1970,1,1)+(-8/24)</f>
        <v>42492.383900462963</v>
      </c>
      <c r="T526" s="11">
        <f>(((I526/60)/60)/24)+DATE(1970,1,1)+(-8/24)</f>
        <v>42522.383900462963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(E527/D527)*100</f>
        <v>100</v>
      </c>
      <c r="P527">
        <f>E527/L527</f>
        <v>1000</v>
      </c>
      <c r="Q527" t="str">
        <f>LEFT(N527, SEARCH("/",N527,1)-1)</f>
        <v>theater</v>
      </c>
      <c r="R527" t="str">
        <f>RIGHT(N527, LEN(N527) - SEARCH("/", N527))</f>
        <v>plays</v>
      </c>
      <c r="S527" s="10">
        <f>(((J527/60)/60)/24)+DATE(1970,1,1)+(-8/24)</f>
        <v>41850.067604166667</v>
      </c>
      <c r="T527" s="11">
        <f>(((I527/60)/60)/24)+DATE(1970,1,1)+(-8/24)</f>
        <v>41895.067604166667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(E528/D528)*100</f>
        <v>113.99999999999999</v>
      </c>
      <c r="P528">
        <f>E528/L528</f>
        <v>74.347826086956516</v>
      </c>
      <c r="Q528" t="str">
        <f>LEFT(N528, SEARCH("/",N528,1)-1)</f>
        <v>theater</v>
      </c>
      <c r="R528" t="str">
        <f>RIGHT(N528, LEN(N528) - SEARCH("/", N528))</f>
        <v>plays</v>
      </c>
      <c r="S528" s="10">
        <f>(((J528/60)/60)/24)+DATE(1970,1,1)+(-8/24)</f>
        <v>42192.258611111109</v>
      </c>
      <c r="T528" s="11">
        <f>(((I528/60)/60)/24)+DATE(1970,1,1)+(-8/24)</f>
        <v>42223.374999999993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(E529/D529)*100</f>
        <v>100.85</v>
      </c>
      <c r="P529">
        <f>E529/L529</f>
        <v>63.829113924050631</v>
      </c>
      <c r="Q529" t="str">
        <f>LEFT(N529, SEARCH("/",N529,1)-1)</f>
        <v>theater</v>
      </c>
      <c r="R529" t="str">
        <f>RIGHT(N529, LEN(N529) - SEARCH("/", N529))</f>
        <v>plays</v>
      </c>
      <c r="S529" s="10">
        <f>(((J529/60)/60)/24)+DATE(1970,1,1)+(-8/24)</f>
        <v>42752.872291666667</v>
      </c>
      <c r="T529" s="11">
        <f>(((I529/60)/60)/24)+DATE(1970,1,1)+(-8/24)</f>
        <v>42783.336805555555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(E530/D530)*100</f>
        <v>115.65217391304347</v>
      </c>
      <c r="P530">
        <f>E530/L530</f>
        <v>44.333333333333336</v>
      </c>
      <c r="Q530" t="str">
        <f>LEFT(N530, SEARCH("/",N530,1)-1)</f>
        <v>theater</v>
      </c>
      <c r="R530" t="str">
        <f>RIGHT(N530, LEN(N530) - SEARCH("/", N530))</f>
        <v>plays</v>
      </c>
      <c r="S530" s="10">
        <f>(((J530/60)/60)/24)+DATE(1970,1,1)+(-8/24)</f>
        <v>42155.58688657407</v>
      </c>
      <c r="T530" s="11">
        <f>(((I530/60)/60)/24)+DATE(1970,1,1)+(-8/24)</f>
        <v>42176.555555555555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(E531/D531)*100</f>
        <v>130.41666666666666</v>
      </c>
      <c r="P531">
        <f>E531/L531</f>
        <v>86.944444444444443</v>
      </c>
      <c r="Q531" t="str">
        <f>LEFT(N531, SEARCH("/",N531,1)-1)</f>
        <v>theater</v>
      </c>
      <c r="R531" t="str">
        <f>RIGHT(N531, LEN(N531) - SEARCH("/", N531))</f>
        <v>plays</v>
      </c>
      <c r="S531" s="10">
        <f>(((J531/60)/60)/24)+DATE(1970,1,1)+(-8/24)</f>
        <v>42724.697847222218</v>
      </c>
      <c r="T531" s="11">
        <f>(((I531/60)/60)/24)+DATE(1970,1,1)+(-8/24)</f>
        <v>42745.874999999993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(E532/D532)*100</f>
        <v>107.78267254038178</v>
      </c>
      <c r="P532">
        <f>E532/L532</f>
        <v>126.55172413793103</v>
      </c>
      <c r="Q532" t="str">
        <f>LEFT(N532, SEARCH("/",N532,1)-1)</f>
        <v>theater</v>
      </c>
      <c r="R532" t="str">
        <f>RIGHT(N532, LEN(N532) - SEARCH("/", N532))</f>
        <v>plays</v>
      </c>
      <c r="S532" s="10">
        <f>(((J532/60)/60)/24)+DATE(1970,1,1)+(-8/24)</f>
        <v>42157.257731481477</v>
      </c>
      <c r="T532" s="11">
        <f>(((I532/60)/60)/24)+DATE(1970,1,1)+(-8/24)</f>
        <v>42178.749999999993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(E533/D533)*100</f>
        <v>100</v>
      </c>
      <c r="P533">
        <f>E533/L533</f>
        <v>129.03225806451613</v>
      </c>
      <c r="Q533" t="str">
        <f>LEFT(N533, SEARCH("/",N533,1)-1)</f>
        <v>theater</v>
      </c>
      <c r="R533" t="str">
        <f>RIGHT(N533, LEN(N533) - SEARCH("/", N533))</f>
        <v>plays</v>
      </c>
      <c r="S533" s="10">
        <f>(((J533/60)/60)/24)+DATE(1970,1,1)+(-8/24)</f>
        <v>42675.731817129628</v>
      </c>
      <c r="T533" s="11">
        <f>(((I533/60)/60)/24)+DATE(1970,1,1)+(-8/24)</f>
        <v>42720.957638888889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(E534/D534)*100</f>
        <v>123.25</v>
      </c>
      <c r="P534">
        <f>E534/L534</f>
        <v>71.242774566473983</v>
      </c>
      <c r="Q534" t="str">
        <f>LEFT(N534, SEARCH("/",N534,1)-1)</f>
        <v>theater</v>
      </c>
      <c r="R534" t="str">
        <f>RIGHT(N534, LEN(N534) - SEARCH("/", N534))</f>
        <v>plays</v>
      </c>
      <c r="S534" s="10">
        <f>(((J534/60)/60)/24)+DATE(1970,1,1)+(-8/24)</f>
        <v>42472.673703703702</v>
      </c>
      <c r="T534" s="11">
        <f>(((I534/60)/60)/24)+DATE(1970,1,1)+(-8/24)</f>
        <v>42502.673703703702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(E535/D535)*100</f>
        <v>100.2</v>
      </c>
      <c r="P535">
        <f>E535/L535</f>
        <v>117.88235294117646</v>
      </c>
      <c r="Q535" t="str">
        <f>LEFT(N535, SEARCH("/",N535,1)-1)</f>
        <v>theater</v>
      </c>
      <c r="R535" t="str">
        <f>RIGHT(N535, LEN(N535) - SEARCH("/", N535))</f>
        <v>plays</v>
      </c>
      <c r="S535" s="10">
        <f>(((J535/60)/60)/24)+DATE(1970,1,1)+(-8/24)</f>
        <v>42482.101446759254</v>
      </c>
      <c r="T535" s="11">
        <f>(((I535/60)/60)/24)+DATE(1970,1,1)+(-8/24)</f>
        <v>42506.101446759254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(E536/D536)*100</f>
        <v>104.66666666666666</v>
      </c>
      <c r="P536">
        <f>E536/L536</f>
        <v>327.08333333333331</v>
      </c>
      <c r="Q536" t="str">
        <f>LEFT(N536, SEARCH("/",N536,1)-1)</f>
        <v>theater</v>
      </c>
      <c r="R536" t="str">
        <f>RIGHT(N536, LEN(N536) - SEARCH("/", N536))</f>
        <v>plays</v>
      </c>
      <c r="S536" s="10">
        <f>(((J536/60)/60)/24)+DATE(1970,1,1)+(-8/24)</f>
        <v>42270.477662037032</v>
      </c>
      <c r="T536" s="11">
        <f>(((I536/60)/60)/24)+DATE(1970,1,1)+(-8/24)</f>
        <v>42309.624999999993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(E537/D537)*100</f>
        <v>102.49999999999999</v>
      </c>
      <c r="P537">
        <f>E537/L537</f>
        <v>34.745762711864408</v>
      </c>
      <c r="Q537" t="str">
        <f>LEFT(N537, SEARCH("/",N537,1)-1)</f>
        <v>theater</v>
      </c>
      <c r="R537" t="str">
        <f>RIGHT(N537, LEN(N537) - SEARCH("/", N537))</f>
        <v>plays</v>
      </c>
      <c r="S537" s="10">
        <f>(((J537/60)/60)/24)+DATE(1970,1,1)+(-8/24)</f>
        <v>42711.211863425917</v>
      </c>
      <c r="T537" s="11">
        <f>(((I537/60)/60)/24)+DATE(1970,1,1)+(-8/24)</f>
        <v>42741.211863425917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(E538/D538)*100</f>
        <v>118.25757575757576</v>
      </c>
      <c r="P538">
        <f>E538/L538</f>
        <v>100.06410256410257</v>
      </c>
      <c r="Q538" t="str">
        <f>LEFT(N538, SEARCH("/",N538,1)-1)</f>
        <v>theater</v>
      </c>
      <c r="R538" t="str">
        <f>RIGHT(N538, LEN(N538) - SEARCH("/", N538))</f>
        <v>plays</v>
      </c>
      <c r="S538" s="10">
        <f>(((J538/60)/60)/24)+DATE(1970,1,1)+(-8/24)</f>
        <v>42179.011655092596</v>
      </c>
      <c r="T538" s="11">
        <f>(((I538/60)/60)/24)+DATE(1970,1,1)+(-8/24)</f>
        <v>42219.416666666664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(E539/D539)*100</f>
        <v>120.5</v>
      </c>
      <c r="P539">
        <f>E539/L539</f>
        <v>40.847457627118644</v>
      </c>
      <c r="Q539" t="str">
        <f>LEFT(N539, SEARCH("/",N539,1)-1)</f>
        <v>theater</v>
      </c>
      <c r="R539" t="str">
        <f>RIGHT(N539, LEN(N539) - SEARCH("/", N539))</f>
        <v>plays</v>
      </c>
      <c r="S539" s="10">
        <f>(((J539/60)/60)/24)+DATE(1970,1,1)+(-8/24)</f>
        <v>42282.435081018521</v>
      </c>
      <c r="T539" s="11">
        <f>(((I539/60)/60)/24)+DATE(1970,1,1)+(-8/24)</f>
        <v>42312.476747685178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(E540/D540)*100</f>
        <v>302.42</v>
      </c>
      <c r="P540">
        <f>E540/L540</f>
        <v>252.01666666666668</v>
      </c>
      <c r="Q540" t="str">
        <f>LEFT(N540, SEARCH("/",N540,1)-1)</f>
        <v>theater</v>
      </c>
      <c r="R540" t="str">
        <f>RIGHT(N540, LEN(N540) - SEARCH("/", N540))</f>
        <v>plays</v>
      </c>
      <c r="S540" s="10">
        <f>(((J540/60)/60)/24)+DATE(1970,1,1)+(-8/24)</f>
        <v>42473.461377314808</v>
      </c>
      <c r="T540" s="11">
        <f>(((I540/60)/60)/24)+DATE(1970,1,1)+(-8/24)</f>
        <v>42503.461377314808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(E541/D541)*100</f>
        <v>100.64400000000001</v>
      </c>
      <c r="P541">
        <f>E541/L541</f>
        <v>25.161000000000001</v>
      </c>
      <c r="Q541" t="str">
        <f>LEFT(N541, SEARCH("/",N541,1)-1)</f>
        <v>theater</v>
      </c>
      <c r="R541" t="str">
        <f>RIGHT(N541, LEN(N541) - SEARCH("/", N541))</f>
        <v>plays</v>
      </c>
      <c r="S541" s="10">
        <f>(((J541/60)/60)/24)+DATE(1970,1,1)+(-8/24)</f>
        <v>42534.716516203705</v>
      </c>
      <c r="T541" s="11">
        <f>(((I541/60)/60)/24)+DATE(1970,1,1)+(-8/24)</f>
        <v>42555.716516203705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(E542/D542)*100</f>
        <v>6.6666666666666671E-3</v>
      </c>
      <c r="P542">
        <f>E542/L542</f>
        <v>1</v>
      </c>
      <c r="Q542" t="str">
        <f>LEFT(N542, SEARCH("/",N542,1)-1)</f>
        <v>technology</v>
      </c>
      <c r="R542" t="str">
        <f>RIGHT(N542, LEN(N542) - SEARCH("/", N542))</f>
        <v>web</v>
      </c>
      <c r="S542" s="10">
        <f>(((J542/60)/60)/24)+DATE(1970,1,1)+(-8/24)</f>
        <v>42009.483865740738</v>
      </c>
      <c r="T542" s="11">
        <f>(((I542/60)/60)/24)+DATE(1970,1,1)+(-8/24)</f>
        <v>42039.483865740738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(E543/D543)*100</f>
        <v>0.55555555555555558</v>
      </c>
      <c r="P543">
        <f>E543/L543</f>
        <v>25</v>
      </c>
      <c r="Q543" t="str">
        <f>LEFT(N543, SEARCH("/",N543,1)-1)</f>
        <v>technology</v>
      </c>
      <c r="R543" t="str">
        <f>RIGHT(N543, LEN(N543) - SEARCH("/", N543))</f>
        <v>web</v>
      </c>
      <c r="S543" s="10">
        <f>(((J543/60)/60)/24)+DATE(1970,1,1)+(-8/24)</f>
        <v>42275.713356481479</v>
      </c>
      <c r="T543" s="11">
        <f>(((I543/60)/60)/24)+DATE(1970,1,1)+(-8/24)</f>
        <v>42305.713356481479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(E544/D544)*100</f>
        <v>3.9999999999999996E-4</v>
      </c>
      <c r="P544">
        <f>E544/L544</f>
        <v>1</v>
      </c>
      <c r="Q544" t="str">
        <f>LEFT(N544, SEARCH("/",N544,1)-1)</f>
        <v>technology</v>
      </c>
      <c r="R544" t="str">
        <f>RIGHT(N544, LEN(N544) - SEARCH("/", N544))</f>
        <v>web</v>
      </c>
      <c r="S544" s="10">
        <f>(((J544/60)/60)/24)+DATE(1970,1,1)+(-8/24)</f>
        <v>42433.404120370367</v>
      </c>
      <c r="T544" s="11">
        <f>(((I544/60)/60)/24)+DATE(1970,1,1)+(-8/24)</f>
        <v>42493.362453703703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(E545/D545)*100</f>
        <v>0.31818181818181818</v>
      </c>
      <c r="P545">
        <f>E545/L545</f>
        <v>35</v>
      </c>
      <c r="Q545" t="str">
        <f>LEFT(N545, SEARCH("/",N545,1)-1)</f>
        <v>technology</v>
      </c>
      <c r="R545" t="str">
        <f>RIGHT(N545, LEN(N545) - SEARCH("/", N545))</f>
        <v>web</v>
      </c>
      <c r="S545" s="10">
        <f>(((J545/60)/60)/24)+DATE(1970,1,1)+(-8/24)</f>
        <v>41913.75881944444</v>
      </c>
      <c r="T545" s="11">
        <f>(((I545/60)/60)/24)+DATE(1970,1,1)+(-8/24)</f>
        <v>41943.75881944444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(E546/D546)*100</f>
        <v>1.2</v>
      </c>
      <c r="P546">
        <f>E546/L546</f>
        <v>3</v>
      </c>
      <c r="Q546" t="str">
        <f>LEFT(N546, SEARCH("/",N546,1)-1)</f>
        <v>technology</v>
      </c>
      <c r="R546" t="str">
        <f>RIGHT(N546, LEN(N546) - SEARCH("/", N546))</f>
        <v>web</v>
      </c>
      <c r="S546" s="10">
        <f>(((J546/60)/60)/24)+DATE(1970,1,1)+(-8/24)</f>
        <v>42525.323611111111</v>
      </c>
      <c r="T546" s="11">
        <f>(((I546/60)/60)/24)+DATE(1970,1,1)+(-8/24)</f>
        <v>42555.323611111111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(E547/D547)*100</f>
        <v>27.383999999999997</v>
      </c>
      <c r="P547">
        <f>E547/L547</f>
        <v>402.70588235294116</v>
      </c>
      <c r="Q547" t="str">
        <f>LEFT(N547, SEARCH("/",N547,1)-1)</f>
        <v>technology</v>
      </c>
      <c r="R547" t="str">
        <f>RIGHT(N547, LEN(N547) - SEARCH("/", N547))</f>
        <v>web</v>
      </c>
      <c r="S547" s="10">
        <f>(((J547/60)/60)/24)+DATE(1970,1,1)+(-8/24)</f>
        <v>42283.25913194444</v>
      </c>
      <c r="T547" s="11">
        <f>(((I547/60)/60)/24)+DATE(1970,1,1)+(-8/24)</f>
        <v>42323.300798611112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(E548/D548)*100</f>
        <v>8.666666666666667E-2</v>
      </c>
      <c r="P548">
        <f>E548/L548</f>
        <v>26</v>
      </c>
      <c r="Q548" t="str">
        <f>LEFT(N548, SEARCH("/",N548,1)-1)</f>
        <v>technology</v>
      </c>
      <c r="R548" t="str">
        <f>RIGHT(N548, LEN(N548) - SEARCH("/", N548))</f>
        <v>web</v>
      </c>
      <c r="S548" s="10">
        <f>(((J548/60)/60)/24)+DATE(1970,1,1)+(-8/24)</f>
        <v>42249.334664351853</v>
      </c>
      <c r="T548" s="11">
        <f>(((I548/60)/60)/24)+DATE(1970,1,1)+(-8/24)</f>
        <v>42294.334664351853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(E549/D549)*100</f>
        <v>0</v>
      </c>
      <c r="P549" t="e">
        <f>E549/L549</f>
        <v>#DIV/0!</v>
      </c>
      <c r="Q549" t="str">
        <f>LEFT(N549, SEARCH("/",N549,1)-1)</f>
        <v>technology</v>
      </c>
      <c r="R549" t="str">
        <f>RIGHT(N549, LEN(N549) - SEARCH("/", N549))</f>
        <v>web</v>
      </c>
      <c r="S549" s="10">
        <f>(((J549/60)/60)/24)+DATE(1970,1,1)+(-8/24)</f>
        <v>42380.363009259258</v>
      </c>
      <c r="T549" s="11">
        <f>(((I549/60)/60)/24)+DATE(1970,1,1)+(-8/24)</f>
        <v>42410.363009259258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(E550/D550)*100</f>
        <v>0.09</v>
      </c>
      <c r="P550">
        <f>E550/L550</f>
        <v>9</v>
      </c>
      <c r="Q550" t="str">
        <f>LEFT(N550, SEARCH("/",N550,1)-1)</f>
        <v>technology</v>
      </c>
      <c r="R550" t="str">
        <f>RIGHT(N550, LEN(N550) - SEARCH("/", N550))</f>
        <v>web</v>
      </c>
      <c r="S550" s="10">
        <f>(((J550/60)/60)/24)+DATE(1970,1,1)+(-8/24)</f>
        <v>42276.57</v>
      </c>
      <c r="T550" s="11">
        <f>(((I550/60)/60)/24)+DATE(1970,1,1)+(-8/24)</f>
        <v>42306.57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(E551/D551)*100</f>
        <v>2.7199999999999998</v>
      </c>
      <c r="P551">
        <f>E551/L551</f>
        <v>8.5</v>
      </c>
      <c r="Q551" t="str">
        <f>LEFT(N551, SEARCH("/",N551,1)-1)</f>
        <v>technology</v>
      </c>
      <c r="R551" t="str">
        <f>RIGHT(N551, LEN(N551) - SEARCH("/", N551))</f>
        <v>web</v>
      </c>
      <c r="S551" s="10">
        <f>(((J551/60)/60)/24)+DATE(1970,1,1)+(-8/24)</f>
        <v>42163.303495370368</v>
      </c>
      <c r="T551" s="11">
        <f>(((I551/60)/60)/24)+DATE(1970,1,1)+(-8/24)</f>
        <v>42193.303495370368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(E552/D552)*100</f>
        <v>0.70000000000000007</v>
      </c>
      <c r="P552">
        <f>E552/L552</f>
        <v>8.75</v>
      </c>
      <c r="Q552" t="str">
        <f>LEFT(N552, SEARCH("/",N552,1)-1)</f>
        <v>technology</v>
      </c>
      <c r="R552" t="str">
        <f>RIGHT(N552, LEN(N552) - SEARCH("/", N552))</f>
        <v>web</v>
      </c>
      <c r="S552" s="10">
        <f>(((J552/60)/60)/24)+DATE(1970,1,1)+(-8/24)</f>
        <v>42753.34542824074</v>
      </c>
      <c r="T552" s="11">
        <f>(((I552/60)/60)/24)+DATE(1970,1,1)+(-8/24)</f>
        <v>42765.874999999993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(E553/D553)*100</f>
        <v>5.0413333333333332</v>
      </c>
      <c r="P553">
        <f>E553/L553</f>
        <v>135.03571428571428</v>
      </c>
      <c r="Q553" t="str">
        <f>LEFT(N553, SEARCH("/",N553,1)-1)</f>
        <v>technology</v>
      </c>
      <c r="R553" t="str">
        <f>RIGHT(N553, LEN(N553) - SEARCH("/", N553))</f>
        <v>web</v>
      </c>
      <c r="S553" s="10">
        <f>(((J553/60)/60)/24)+DATE(1970,1,1)+(-8/24)</f>
        <v>42172.942407407405</v>
      </c>
      <c r="T553" s="11">
        <f>(((I553/60)/60)/24)+DATE(1970,1,1)+(-8/24)</f>
        <v>42217.411805555552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(E554/D554)*100</f>
        <v>0</v>
      </c>
      <c r="P554" t="e">
        <f>E554/L554</f>
        <v>#DIV/0!</v>
      </c>
      <c r="Q554" t="str">
        <f>LEFT(N554, SEARCH("/",N554,1)-1)</f>
        <v>technology</v>
      </c>
      <c r="R554" t="str">
        <f>RIGHT(N554, LEN(N554) - SEARCH("/", N554))</f>
        <v>web</v>
      </c>
      <c r="S554" s="10">
        <f>(((J554/60)/60)/24)+DATE(1970,1,1)+(-8/24)</f>
        <v>42318.283518518518</v>
      </c>
      <c r="T554" s="11">
        <f>(((I554/60)/60)/24)+DATE(1970,1,1)+(-8/24)</f>
        <v>42378.283518518518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(E555/D555)*100</f>
        <v>0.49199999999999999</v>
      </c>
      <c r="P555">
        <f>E555/L555</f>
        <v>20.5</v>
      </c>
      <c r="Q555" t="str">
        <f>LEFT(N555, SEARCH("/",N555,1)-1)</f>
        <v>technology</v>
      </c>
      <c r="R555" t="str">
        <f>RIGHT(N555, LEN(N555) - SEARCH("/", N555))</f>
        <v>web</v>
      </c>
      <c r="S555" s="10">
        <f>(((J555/60)/60)/24)+DATE(1970,1,1)+(-8/24)</f>
        <v>41927.386469907404</v>
      </c>
      <c r="T555" s="11">
        <f>(((I555/60)/60)/24)+DATE(1970,1,1)+(-8/24)</f>
        <v>41957.428136574068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(E556/D556)*100</f>
        <v>36.589147286821706</v>
      </c>
      <c r="P556">
        <f>E556/L556</f>
        <v>64.36363636363636</v>
      </c>
      <c r="Q556" t="str">
        <f>LEFT(N556, SEARCH("/",N556,1)-1)</f>
        <v>technology</v>
      </c>
      <c r="R556" t="str">
        <f>RIGHT(N556, LEN(N556) - SEARCH("/", N556))</f>
        <v>web</v>
      </c>
      <c r="S556" s="10">
        <f>(((J556/60)/60)/24)+DATE(1970,1,1)+(-8/24)</f>
        <v>41901.351527777777</v>
      </c>
      <c r="T556" s="11">
        <f>(((I556/60)/60)/24)+DATE(1970,1,1)+(-8/24)</f>
        <v>41931.351527777777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(E557/D557)*100</f>
        <v>0</v>
      </c>
      <c r="P557" t="e">
        <f>E557/L557</f>
        <v>#DIV/0!</v>
      </c>
      <c r="Q557" t="str">
        <f>LEFT(N557, SEARCH("/",N557,1)-1)</f>
        <v>technology</v>
      </c>
      <c r="R557" t="str">
        <f>RIGHT(N557, LEN(N557) - SEARCH("/", N557))</f>
        <v>web</v>
      </c>
      <c r="S557" s="10">
        <f>(((J557/60)/60)/24)+DATE(1970,1,1)+(-8/24)</f>
        <v>42503.020173611112</v>
      </c>
      <c r="T557" s="11">
        <f>(((I557/60)/60)/24)+DATE(1970,1,1)+(-8/24)</f>
        <v>42533.020173611112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(E558/D558)*100</f>
        <v>2.5</v>
      </c>
      <c r="P558">
        <f>E558/L558</f>
        <v>200</v>
      </c>
      <c r="Q558" t="str">
        <f>LEFT(N558, SEARCH("/",N558,1)-1)</f>
        <v>technology</v>
      </c>
      <c r="R558" t="str">
        <f>RIGHT(N558, LEN(N558) - SEARCH("/", N558))</f>
        <v>web</v>
      </c>
      <c r="S558" s="10">
        <f>(((J558/60)/60)/24)+DATE(1970,1,1)+(-8/24)</f>
        <v>42345.526817129627</v>
      </c>
      <c r="T558" s="11">
        <f>(((I558/60)/60)/24)+DATE(1970,1,1)+(-8/24)</f>
        <v>42375.526817129627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(E559/D559)*100</f>
        <v>0.91066666666666674</v>
      </c>
      <c r="P559">
        <f>E559/L559</f>
        <v>68.3</v>
      </c>
      <c r="Q559" t="str">
        <f>LEFT(N559, SEARCH("/",N559,1)-1)</f>
        <v>technology</v>
      </c>
      <c r="R559" t="str">
        <f>RIGHT(N559, LEN(N559) - SEARCH("/", N559))</f>
        <v>web</v>
      </c>
      <c r="S559" s="10">
        <f>(((J559/60)/60)/24)+DATE(1970,1,1)+(-8/24)</f>
        <v>42676.608831018515</v>
      </c>
      <c r="T559" s="11">
        <f>(((I559/60)/60)/24)+DATE(1970,1,1)+(-8/24)</f>
        <v>42706.650497685179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(E560/D560)*100</f>
        <v>0</v>
      </c>
      <c r="P560" t="e">
        <f>E560/L560</f>
        <v>#DIV/0!</v>
      </c>
      <c r="Q560" t="str">
        <f>LEFT(N560, SEARCH("/",N560,1)-1)</f>
        <v>technology</v>
      </c>
      <c r="R560" t="str">
        <f>RIGHT(N560, LEN(N560) - SEARCH("/", N560))</f>
        <v>web</v>
      </c>
      <c r="S560" s="10">
        <f>(((J560/60)/60)/24)+DATE(1970,1,1)+(-8/24)</f>
        <v>42057.549826388888</v>
      </c>
      <c r="T560" s="11">
        <f>(((I560/60)/60)/24)+DATE(1970,1,1)+(-8/24)</f>
        <v>42087.508159722223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(E561/D561)*100</f>
        <v>2.0833333333333336E-2</v>
      </c>
      <c r="P561">
        <f>E561/L561</f>
        <v>50</v>
      </c>
      <c r="Q561" t="str">
        <f>LEFT(N561, SEARCH("/",N561,1)-1)</f>
        <v>technology</v>
      </c>
      <c r="R561" t="str">
        <f>RIGHT(N561, LEN(N561) - SEARCH("/", N561))</f>
        <v>web</v>
      </c>
      <c r="S561" s="10">
        <f>(((J561/60)/60)/24)+DATE(1970,1,1)+(-8/24)</f>
        <v>42320.949768518512</v>
      </c>
      <c r="T561" s="11">
        <f>(((I561/60)/60)/24)+DATE(1970,1,1)+(-8/24)</f>
        <v>42350.949768518512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(E562/D562)*100</f>
        <v>1.2E-2</v>
      </c>
      <c r="P562">
        <f>E562/L562</f>
        <v>4</v>
      </c>
      <c r="Q562" t="str">
        <f>LEFT(N562, SEARCH("/",N562,1)-1)</f>
        <v>technology</v>
      </c>
      <c r="R562" t="str">
        <f>RIGHT(N562, LEN(N562) - SEARCH("/", N562))</f>
        <v>web</v>
      </c>
      <c r="S562" s="10">
        <f>(((J562/60)/60)/24)+DATE(1970,1,1)+(-8/24)</f>
        <v>41960.438020833331</v>
      </c>
      <c r="T562" s="11">
        <f>(((I562/60)/60)/24)+DATE(1970,1,1)+(-8/24)</f>
        <v>41990.438020833331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(E563/D563)*100</f>
        <v>0.36666666666666664</v>
      </c>
      <c r="P563">
        <f>E563/L563</f>
        <v>27.5</v>
      </c>
      <c r="Q563" t="str">
        <f>LEFT(N563, SEARCH("/",N563,1)-1)</f>
        <v>technology</v>
      </c>
      <c r="R563" t="str">
        <f>RIGHT(N563, LEN(N563) - SEARCH("/", N563))</f>
        <v>web</v>
      </c>
      <c r="S563" s="10">
        <f>(((J563/60)/60)/24)+DATE(1970,1,1)+(-8/24)</f>
        <v>42268.325381944444</v>
      </c>
      <c r="T563" s="11">
        <f>(((I563/60)/60)/24)+DATE(1970,1,1)+(-8/24)</f>
        <v>42303.325381944444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(E564/D564)*100</f>
        <v>0</v>
      </c>
      <c r="P564" t="e">
        <f>E564/L564</f>
        <v>#DIV/0!</v>
      </c>
      <c r="Q564" t="str">
        <f>LEFT(N564, SEARCH("/",N564,1)-1)</f>
        <v>technology</v>
      </c>
      <c r="R564" t="str">
        <f>RIGHT(N564, LEN(N564) - SEARCH("/", N564))</f>
        <v>web</v>
      </c>
      <c r="S564" s="10">
        <f>(((J564/60)/60)/24)+DATE(1970,1,1)+(-8/24)</f>
        <v>42692.05572916667</v>
      </c>
      <c r="T564" s="11">
        <f>(((I564/60)/60)/24)+DATE(1970,1,1)+(-8/24)</f>
        <v>42722.05572916667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(E565/D565)*100</f>
        <v>9.0666666666666659E-2</v>
      </c>
      <c r="P565">
        <f>E565/L565</f>
        <v>34</v>
      </c>
      <c r="Q565" t="str">
        <f>LEFT(N565, SEARCH("/",N565,1)-1)</f>
        <v>technology</v>
      </c>
      <c r="R565" t="str">
        <f>RIGHT(N565, LEN(N565) - SEARCH("/", N565))</f>
        <v>web</v>
      </c>
      <c r="S565" s="10">
        <f>(((J565/60)/60)/24)+DATE(1970,1,1)+(-8/24)</f>
        <v>42021.736655092587</v>
      </c>
      <c r="T565" s="11">
        <f>(((I565/60)/60)/24)+DATE(1970,1,1)+(-8/24)</f>
        <v>42051.736655092587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(E566/D566)*100</f>
        <v>5.5555555555555558E-3</v>
      </c>
      <c r="P566">
        <f>E566/L566</f>
        <v>1</v>
      </c>
      <c r="Q566" t="str">
        <f>LEFT(N566, SEARCH("/",N566,1)-1)</f>
        <v>technology</v>
      </c>
      <c r="R566" t="str">
        <f>RIGHT(N566, LEN(N566) - SEARCH("/", N566))</f>
        <v>web</v>
      </c>
      <c r="S566" s="10">
        <f>(((J566/60)/60)/24)+DATE(1970,1,1)+(-8/24)</f>
        <v>42411.609664351847</v>
      </c>
      <c r="T566" s="11">
        <f>(((I566/60)/60)/24)+DATE(1970,1,1)+(-8/24)</f>
        <v>42441.609664351847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(E567/D567)*100</f>
        <v>0</v>
      </c>
      <c r="P567" t="e">
        <f>E567/L567</f>
        <v>#DIV/0!</v>
      </c>
      <c r="Q567" t="str">
        <f>LEFT(N567, SEARCH("/",N567,1)-1)</f>
        <v>technology</v>
      </c>
      <c r="R567" t="str">
        <f>RIGHT(N567, LEN(N567) - SEARCH("/", N567))</f>
        <v>web</v>
      </c>
      <c r="S567" s="10">
        <f>(((J567/60)/60)/24)+DATE(1970,1,1)+(-8/24)</f>
        <v>42165.451956018522</v>
      </c>
      <c r="T567" s="11">
        <f>(((I567/60)/60)/24)+DATE(1970,1,1)+(-8/24)</f>
        <v>42195.451956018522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(E568/D568)*100</f>
        <v>0.02</v>
      </c>
      <c r="P568">
        <f>E568/L568</f>
        <v>1</v>
      </c>
      <c r="Q568" t="str">
        <f>LEFT(N568, SEARCH("/",N568,1)-1)</f>
        <v>technology</v>
      </c>
      <c r="R568" t="str">
        <f>RIGHT(N568, LEN(N568) - SEARCH("/", N568))</f>
        <v>web</v>
      </c>
      <c r="S568" s="10">
        <f>(((J568/60)/60)/24)+DATE(1970,1,1)+(-8/24)</f>
        <v>42535.351076388884</v>
      </c>
      <c r="T568" s="11">
        <f>(((I568/60)/60)/24)+DATE(1970,1,1)+(-8/24)</f>
        <v>42565.351076388884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(E569/D569)*100</f>
        <v>0</v>
      </c>
      <c r="P569" t="e">
        <f>E569/L569</f>
        <v>#DIV/0!</v>
      </c>
      <c r="Q569" t="str">
        <f>LEFT(N569, SEARCH("/",N569,1)-1)</f>
        <v>technology</v>
      </c>
      <c r="R569" t="str">
        <f>RIGHT(N569, LEN(N569) - SEARCH("/", N569))</f>
        <v>web</v>
      </c>
      <c r="S569" s="10">
        <f>(((J569/60)/60)/24)+DATE(1970,1,1)+(-8/24)</f>
        <v>41975.509189814817</v>
      </c>
      <c r="T569" s="11">
        <f>(((I569/60)/60)/24)+DATE(1970,1,1)+(-8/24)</f>
        <v>42005.509189814817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(E570/D570)*100</f>
        <v>1</v>
      </c>
      <c r="P570">
        <f>E570/L570</f>
        <v>49</v>
      </c>
      <c r="Q570" t="str">
        <f>LEFT(N570, SEARCH("/",N570,1)-1)</f>
        <v>technology</v>
      </c>
      <c r="R570" t="str">
        <f>RIGHT(N570, LEN(N570) - SEARCH("/", N570))</f>
        <v>web</v>
      </c>
      <c r="S570" s="10">
        <f>(((J570/60)/60)/24)+DATE(1970,1,1)+(-8/24)</f>
        <v>42348.588229166664</v>
      </c>
      <c r="T570" s="11">
        <f>(((I570/60)/60)/24)+DATE(1970,1,1)+(-8/24)</f>
        <v>42385.124999999993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(E571/D571)*100</f>
        <v>0.8</v>
      </c>
      <c r="P571">
        <f>E571/L571</f>
        <v>20</v>
      </c>
      <c r="Q571" t="str">
        <f>LEFT(N571, SEARCH("/",N571,1)-1)</f>
        <v>technology</v>
      </c>
      <c r="R571" t="str">
        <f>RIGHT(N571, LEN(N571) - SEARCH("/", N571))</f>
        <v>web</v>
      </c>
      <c r="S571" s="10">
        <f>(((J571/60)/60)/24)+DATE(1970,1,1)+(-8/24)</f>
        <v>42340.514027777775</v>
      </c>
      <c r="T571" s="11">
        <f>(((I571/60)/60)/24)+DATE(1970,1,1)+(-8/24)</f>
        <v>42370.514027777775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(E572/D572)*100</f>
        <v>0.16705882352941176</v>
      </c>
      <c r="P572">
        <f>E572/L572</f>
        <v>142</v>
      </c>
      <c r="Q572" t="str">
        <f>LEFT(N572, SEARCH("/",N572,1)-1)</f>
        <v>technology</v>
      </c>
      <c r="R572" t="str">
        <f>RIGHT(N572, LEN(N572) - SEARCH("/", N572))</f>
        <v>web</v>
      </c>
      <c r="S572" s="10">
        <f>(((J572/60)/60)/24)+DATE(1970,1,1)+(-8/24)</f>
        <v>42388.464918981481</v>
      </c>
      <c r="T572" s="11">
        <f>(((I572/60)/60)/24)+DATE(1970,1,1)+(-8/24)</f>
        <v>42418.464918981481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(E573/D573)*100</f>
        <v>0.42399999999999999</v>
      </c>
      <c r="P573">
        <f>E573/L573</f>
        <v>53</v>
      </c>
      <c r="Q573" t="str">
        <f>LEFT(N573, SEARCH("/",N573,1)-1)</f>
        <v>technology</v>
      </c>
      <c r="R573" t="str">
        <f>RIGHT(N573, LEN(N573) - SEARCH("/", N573))</f>
        <v>web</v>
      </c>
      <c r="S573" s="10">
        <f>(((J573/60)/60)/24)+DATE(1970,1,1)+(-8/24)</f>
        <v>42192.482905092591</v>
      </c>
      <c r="T573" s="11">
        <f>(((I573/60)/60)/24)+DATE(1970,1,1)+(-8/24)</f>
        <v>42211.832638888889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(E574/D574)*100</f>
        <v>0</v>
      </c>
      <c r="P574" t="e">
        <f>E574/L574</f>
        <v>#DIV/0!</v>
      </c>
      <c r="Q574" t="str">
        <f>LEFT(N574, SEARCH("/",N574,1)-1)</f>
        <v>technology</v>
      </c>
      <c r="R574" t="str">
        <f>RIGHT(N574, LEN(N574) - SEARCH("/", N574))</f>
        <v>web</v>
      </c>
      <c r="S574" s="10">
        <f>(((J574/60)/60)/24)+DATE(1970,1,1)+(-8/24)</f>
        <v>42282.382962962954</v>
      </c>
      <c r="T574" s="11">
        <f>(((I574/60)/60)/24)+DATE(1970,1,1)+(-8/24)</f>
        <v>42312.424629629626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(E575/D575)*100</f>
        <v>0.38925389253892539</v>
      </c>
      <c r="P575">
        <f>E575/L575</f>
        <v>38.444444444444443</v>
      </c>
      <c r="Q575" t="str">
        <f>LEFT(N575, SEARCH("/",N575,1)-1)</f>
        <v>technology</v>
      </c>
      <c r="R575" t="str">
        <f>RIGHT(N575, LEN(N575) - SEARCH("/", N575))</f>
        <v>web</v>
      </c>
      <c r="S575" s="10">
        <f>(((J575/60)/60)/24)+DATE(1970,1,1)+(-8/24)</f>
        <v>41962.716793981475</v>
      </c>
      <c r="T575" s="11">
        <f>(((I575/60)/60)/24)+DATE(1970,1,1)+(-8/24)</f>
        <v>42021.716666666667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(E576/D576)*100</f>
        <v>0.7155635062611807</v>
      </c>
      <c r="P576">
        <f>E576/L576</f>
        <v>20</v>
      </c>
      <c r="Q576" t="str">
        <f>LEFT(N576, SEARCH("/",N576,1)-1)</f>
        <v>technology</v>
      </c>
      <c r="R576" t="str">
        <f>RIGHT(N576, LEN(N576) - SEARCH("/", N576))</f>
        <v>web</v>
      </c>
      <c r="S576" s="10">
        <f>(((J576/60)/60)/24)+DATE(1970,1,1)+(-8/24)</f>
        <v>42632.110034722216</v>
      </c>
      <c r="T576" s="11">
        <f>(((I576/60)/60)/24)+DATE(1970,1,1)+(-8/24)</f>
        <v>42662.110034722216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(E577/D577)*100</f>
        <v>0.43166666666666664</v>
      </c>
      <c r="P577">
        <f>E577/L577</f>
        <v>64.75</v>
      </c>
      <c r="Q577" t="str">
        <f>LEFT(N577, SEARCH("/",N577,1)-1)</f>
        <v>technology</v>
      </c>
      <c r="R577" t="str">
        <f>RIGHT(N577, LEN(N577) - SEARCH("/", N577))</f>
        <v>web</v>
      </c>
      <c r="S577" s="10">
        <f>(((J577/60)/60)/24)+DATE(1970,1,1)+(-8/24)</f>
        <v>42138.359293981477</v>
      </c>
      <c r="T577" s="11">
        <f>(((I577/60)/60)/24)+DATE(1970,1,1)+(-8/24)</f>
        <v>42168.359293981477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(E578/D578)*100</f>
        <v>1.25E-3</v>
      </c>
      <c r="P578">
        <f>E578/L578</f>
        <v>1</v>
      </c>
      <c r="Q578" t="str">
        <f>LEFT(N578, SEARCH("/",N578,1)-1)</f>
        <v>technology</v>
      </c>
      <c r="R578" t="str">
        <f>RIGHT(N578, LEN(N578) - SEARCH("/", N578))</f>
        <v>web</v>
      </c>
      <c r="S578" s="10">
        <f>(((J578/60)/60)/24)+DATE(1970,1,1)+(-8/24)</f>
        <v>42031.138333333329</v>
      </c>
      <c r="T578" s="11">
        <f>(((I578/60)/60)/24)+DATE(1970,1,1)+(-8/24)</f>
        <v>42091.096666666665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(E579/D579)*100</f>
        <v>0.2</v>
      </c>
      <c r="P579">
        <f>E579/L579</f>
        <v>10</v>
      </c>
      <c r="Q579" t="str">
        <f>LEFT(N579, SEARCH("/",N579,1)-1)</f>
        <v>technology</v>
      </c>
      <c r="R579" t="str">
        <f>RIGHT(N579, LEN(N579) - SEARCH("/", N579))</f>
        <v>web</v>
      </c>
      <c r="S579" s="10">
        <f>(((J579/60)/60)/24)+DATE(1970,1,1)+(-8/24)</f>
        <v>42450.255810185183</v>
      </c>
      <c r="T579" s="11">
        <f>(((I579/60)/60)/24)+DATE(1970,1,1)+(-8/24)</f>
        <v>42510.255810185183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(E580/D580)*100</f>
        <v>1.12E-2</v>
      </c>
      <c r="P580">
        <f>E580/L580</f>
        <v>2</v>
      </c>
      <c r="Q580" t="str">
        <f>LEFT(N580, SEARCH("/",N580,1)-1)</f>
        <v>technology</v>
      </c>
      <c r="R580" t="str">
        <f>RIGHT(N580, LEN(N580) - SEARCH("/", N580))</f>
        <v>web</v>
      </c>
      <c r="S580" s="10">
        <f>(((J580/60)/60)/24)+DATE(1970,1,1)+(-8/24)</f>
        <v>42230.245289351849</v>
      </c>
      <c r="T580" s="11">
        <f>(((I580/60)/60)/24)+DATE(1970,1,1)+(-8/24)</f>
        <v>42254.245289351849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(E581/D581)*100</f>
        <v>1.4583333333333333</v>
      </c>
      <c r="P581">
        <f>E581/L581</f>
        <v>35</v>
      </c>
      <c r="Q581" t="str">
        <f>LEFT(N581, SEARCH("/",N581,1)-1)</f>
        <v>technology</v>
      </c>
      <c r="R581" t="str">
        <f>RIGHT(N581, LEN(N581) - SEARCH("/", N581))</f>
        <v>web</v>
      </c>
      <c r="S581" s="10">
        <f>(((J581/60)/60)/24)+DATE(1970,1,1)+(-8/24)</f>
        <v>41968.518784722219</v>
      </c>
      <c r="T581" s="11">
        <f>(((I581/60)/60)/24)+DATE(1970,1,1)+(-8/24)</f>
        <v>41998.518784722219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(E582/D582)*100</f>
        <v>3.3333333333333333E-2</v>
      </c>
      <c r="P582">
        <f>E582/L582</f>
        <v>1</v>
      </c>
      <c r="Q582" t="str">
        <f>LEFT(N582, SEARCH("/",N582,1)-1)</f>
        <v>technology</v>
      </c>
      <c r="R582" t="str">
        <f>RIGHT(N582, LEN(N582) - SEARCH("/", N582))</f>
        <v>web</v>
      </c>
      <c r="S582" s="10">
        <f>(((J582/60)/60)/24)+DATE(1970,1,1)+(-8/24)</f>
        <v>42605.574849537035</v>
      </c>
      <c r="T582" s="11">
        <f>(((I582/60)/60)/24)+DATE(1970,1,1)+(-8/24)</f>
        <v>42635.574849537035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(E583/D583)*100</f>
        <v>0</v>
      </c>
      <c r="P583" t="e">
        <f>E583/L583</f>
        <v>#DIV/0!</v>
      </c>
      <c r="Q583" t="str">
        <f>LEFT(N583, SEARCH("/",N583,1)-1)</f>
        <v>technology</v>
      </c>
      <c r="R583" t="str">
        <f>RIGHT(N583, LEN(N583) - SEARCH("/", N583))</f>
        <v>web</v>
      </c>
      <c r="S583" s="10">
        <f>(((J583/60)/60)/24)+DATE(1970,1,1)+(-8/24)</f>
        <v>42187.679444444446</v>
      </c>
      <c r="T583" s="11">
        <f>(((I583/60)/60)/24)+DATE(1970,1,1)+(-8/24)</f>
        <v>42217.679444444446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(E584/D584)*100</f>
        <v>0</v>
      </c>
      <c r="P584" t="e">
        <f>E584/L584</f>
        <v>#DIV/0!</v>
      </c>
      <c r="Q584" t="str">
        <f>LEFT(N584, SEARCH("/",N584,1)-1)</f>
        <v>technology</v>
      </c>
      <c r="R584" t="str">
        <f>RIGHT(N584, LEN(N584) - SEARCH("/", N584))</f>
        <v>web</v>
      </c>
      <c r="S584" s="10">
        <f>(((J584/60)/60)/24)+DATE(1970,1,1)+(-8/24)</f>
        <v>42055.406469907401</v>
      </c>
      <c r="T584" s="11">
        <f>(((I584/60)/60)/24)+DATE(1970,1,1)+(-8/24)</f>
        <v>42078.416666666664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(E585/D585)*100</f>
        <v>1.1111111111111112E-2</v>
      </c>
      <c r="P585">
        <f>E585/L585</f>
        <v>1</v>
      </c>
      <c r="Q585" t="str">
        <f>LEFT(N585, SEARCH("/",N585,1)-1)</f>
        <v>technology</v>
      </c>
      <c r="R585" t="str">
        <f>RIGHT(N585, LEN(N585) - SEARCH("/", N585))</f>
        <v>web</v>
      </c>
      <c r="S585" s="10">
        <f>(((J585/60)/60)/24)+DATE(1970,1,1)+(-8/24)</f>
        <v>42052.605173611104</v>
      </c>
      <c r="T585" s="11">
        <f>(((I585/60)/60)/24)+DATE(1970,1,1)+(-8/24)</f>
        <v>42082.563506944447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(E586/D586)*100</f>
        <v>1</v>
      </c>
      <c r="P586">
        <f>E586/L586</f>
        <v>5</v>
      </c>
      <c r="Q586" t="str">
        <f>LEFT(N586, SEARCH("/",N586,1)-1)</f>
        <v>technology</v>
      </c>
      <c r="R586" t="str">
        <f>RIGHT(N586, LEN(N586) - SEARCH("/", N586))</f>
        <v>web</v>
      </c>
      <c r="S586" s="10">
        <f>(((J586/60)/60)/24)+DATE(1970,1,1)+(-8/24)</f>
        <v>42049.383287037032</v>
      </c>
      <c r="T586" s="11">
        <f>(((I586/60)/60)/24)+DATE(1970,1,1)+(-8/24)</f>
        <v>42079.341620370367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(E587/D587)*100</f>
        <v>0</v>
      </c>
      <c r="P587" t="e">
        <f>E587/L587</f>
        <v>#DIV/0!</v>
      </c>
      <c r="Q587" t="str">
        <f>LEFT(N587, SEARCH("/",N587,1)-1)</f>
        <v>technology</v>
      </c>
      <c r="R587" t="str">
        <f>RIGHT(N587, LEN(N587) - SEARCH("/", N587))</f>
        <v>web</v>
      </c>
      <c r="S587" s="10">
        <f>(((J587/60)/60)/24)+DATE(1970,1,1)+(-8/24)</f>
        <v>42283.057604166665</v>
      </c>
      <c r="T587" s="11">
        <f>(((I587/60)/60)/24)+DATE(1970,1,1)+(-8/24)</f>
        <v>42338.666666666664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(E588/D588)*100</f>
        <v>0.55999999999999994</v>
      </c>
      <c r="P588">
        <f>E588/L588</f>
        <v>14</v>
      </c>
      <c r="Q588" t="str">
        <f>LEFT(N588, SEARCH("/",N588,1)-1)</f>
        <v>technology</v>
      </c>
      <c r="R588" t="str">
        <f>RIGHT(N588, LEN(N588) - SEARCH("/", N588))</f>
        <v>web</v>
      </c>
      <c r="S588" s="10">
        <f>(((J588/60)/60)/24)+DATE(1970,1,1)+(-8/24)</f>
        <v>42020.520914351851</v>
      </c>
      <c r="T588" s="11">
        <f>(((I588/60)/60)/24)+DATE(1970,1,1)+(-8/24)</f>
        <v>42050.520914351851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(E589/D589)*100</f>
        <v>9.0833333333333339</v>
      </c>
      <c r="P589">
        <f>E589/L589</f>
        <v>389.28571428571428</v>
      </c>
      <c r="Q589" t="str">
        <f>LEFT(N589, SEARCH("/",N589,1)-1)</f>
        <v>technology</v>
      </c>
      <c r="R589" t="str">
        <f>RIGHT(N589, LEN(N589) - SEARCH("/", N589))</f>
        <v>web</v>
      </c>
      <c r="S589" s="10">
        <f>(((J589/60)/60)/24)+DATE(1970,1,1)+(-8/24)</f>
        <v>42080.423993055556</v>
      </c>
      <c r="T589" s="11">
        <f>(((I589/60)/60)/24)+DATE(1970,1,1)+(-8/24)</f>
        <v>42110.423993055556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(E590/D590)*100</f>
        <v>3.3444444444444441</v>
      </c>
      <c r="P590">
        <f>E590/L590</f>
        <v>150.5</v>
      </c>
      <c r="Q590" t="str">
        <f>LEFT(N590, SEARCH("/",N590,1)-1)</f>
        <v>technology</v>
      </c>
      <c r="R590" t="str">
        <f>RIGHT(N590, LEN(N590) - SEARCH("/", N590))</f>
        <v>web</v>
      </c>
      <c r="S590" s="10">
        <f>(((J590/60)/60)/24)+DATE(1970,1,1)+(-8/24)</f>
        <v>42631.43618055556</v>
      </c>
      <c r="T590" s="11">
        <f>(((I590/60)/60)/24)+DATE(1970,1,1)+(-8/24)</f>
        <v>42691.477847222217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(E591/D591)*100</f>
        <v>1.3333333333333334E-2</v>
      </c>
      <c r="P591">
        <f>E591/L591</f>
        <v>1</v>
      </c>
      <c r="Q591" t="str">
        <f>LEFT(N591, SEARCH("/",N591,1)-1)</f>
        <v>technology</v>
      </c>
      <c r="R591" t="str">
        <f>RIGHT(N591, LEN(N591) - SEARCH("/", N591))</f>
        <v>web</v>
      </c>
      <c r="S591" s="10">
        <f>(((J591/60)/60)/24)+DATE(1970,1,1)+(-8/24)</f>
        <v>42178.281238425923</v>
      </c>
      <c r="T591" s="11">
        <f>(((I591/60)/60)/24)+DATE(1970,1,1)+(-8/24)</f>
        <v>42193.281238425923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(E592/D592)*100</f>
        <v>4.46</v>
      </c>
      <c r="P592">
        <f>E592/L592</f>
        <v>24.777777777777779</v>
      </c>
      <c r="Q592" t="str">
        <f>LEFT(N592, SEARCH("/",N592,1)-1)</f>
        <v>technology</v>
      </c>
      <c r="R592" t="str">
        <f>RIGHT(N592, LEN(N592) - SEARCH("/", N592))</f>
        <v>web</v>
      </c>
      <c r="S592" s="10">
        <f>(((J592/60)/60)/24)+DATE(1970,1,1)+(-8/24)</f>
        <v>42377.22142361111</v>
      </c>
      <c r="T592" s="11">
        <f>(((I592/60)/60)/24)+DATE(1970,1,1)+(-8/24)</f>
        <v>42408.209027777775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(E593/D593)*100</f>
        <v>6.0999999999999999E-2</v>
      </c>
      <c r="P593">
        <f>E593/L593</f>
        <v>30.5</v>
      </c>
      <c r="Q593" t="str">
        <f>LEFT(N593, SEARCH("/",N593,1)-1)</f>
        <v>technology</v>
      </c>
      <c r="R593" t="str">
        <f>RIGHT(N593, LEN(N593) - SEARCH("/", N593))</f>
        <v>web</v>
      </c>
      <c r="S593" s="10">
        <f>(((J593/60)/60)/24)+DATE(1970,1,1)+(-8/24)</f>
        <v>42177.209837962961</v>
      </c>
      <c r="T593" s="11">
        <f>(((I593/60)/60)/24)+DATE(1970,1,1)+(-8/24)</f>
        <v>42207.209837962961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(E594/D594)*100</f>
        <v>3.3333333333333335</v>
      </c>
      <c r="P594">
        <f>E594/L594</f>
        <v>250</v>
      </c>
      <c r="Q594" t="str">
        <f>LEFT(N594, SEARCH("/",N594,1)-1)</f>
        <v>technology</v>
      </c>
      <c r="R594" t="str">
        <f>RIGHT(N594, LEN(N594) - SEARCH("/", N594))</f>
        <v>web</v>
      </c>
      <c r="S594" s="10">
        <f>(((J594/60)/60)/24)+DATE(1970,1,1)+(-8/24)</f>
        <v>41945.898842592593</v>
      </c>
      <c r="T594" s="11">
        <f>(((I594/60)/60)/24)+DATE(1970,1,1)+(-8/24)</f>
        <v>41975.898842592585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(E595/D595)*100</f>
        <v>23</v>
      </c>
      <c r="P595">
        <f>E595/L595</f>
        <v>16.428571428571427</v>
      </c>
      <c r="Q595" t="str">
        <f>LEFT(N595, SEARCH("/",N595,1)-1)</f>
        <v>technology</v>
      </c>
      <c r="R595" t="str">
        <f>RIGHT(N595, LEN(N595) - SEARCH("/", N595))</f>
        <v>web</v>
      </c>
      <c r="S595" s="10">
        <f>(((J595/60)/60)/24)+DATE(1970,1,1)+(-8/24)</f>
        <v>42070.344270833331</v>
      </c>
      <c r="T595" s="11">
        <f>(((I595/60)/60)/24)+DATE(1970,1,1)+(-8/24)</f>
        <v>42100.302604166667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(E596/D596)*100</f>
        <v>0.104</v>
      </c>
      <c r="P596">
        <f>E596/L596</f>
        <v>13</v>
      </c>
      <c r="Q596" t="str">
        <f>LEFT(N596, SEARCH("/",N596,1)-1)</f>
        <v>technology</v>
      </c>
      <c r="R596" t="str">
        <f>RIGHT(N596, LEN(N596) - SEARCH("/", N596))</f>
        <v>web</v>
      </c>
      <c r="S596" s="10">
        <f>(((J596/60)/60)/24)+DATE(1970,1,1)+(-8/24)</f>
        <v>42446.446828703702</v>
      </c>
      <c r="T596" s="11">
        <f>(((I596/60)/60)/24)+DATE(1970,1,1)+(-8/24)</f>
        <v>42476.446828703702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(E597/D597)*100</f>
        <v>0.42599999999999999</v>
      </c>
      <c r="P597">
        <f>E597/L597</f>
        <v>53.25</v>
      </c>
      <c r="Q597" t="str">
        <f>LEFT(N597, SEARCH("/",N597,1)-1)</f>
        <v>technology</v>
      </c>
      <c r="R597" t="str">
        <f>RIGHT(N597, LEN(N597) - SEARCH("/", N597))</f>
        <v>web</v>
      </c>
      <c r="S597" s="10">
        <f>(((J597/60)/60)/24)+DATE(1970,1,1)+(-8/24)</f>
        <v>42082.736550925918</v>
      </c>
      <c r="T597" s="11">
        <f>(((I597/60)/60)/24)+DATE(1970,1,1)+(-8/24)</f>
        <v>42127.736550925918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(E598/D598)*100</f>
        <v>0.03</v>
      </c>
      <c r="P598">
        <f>E598/L598</f>
        <v>3</v>
      </c>
      <c r="Q598" t="str">
        <f>LEFT(N598, SEARCH("/",N598,1)-1)</f>
        <v>technology</v>
      </c>
      <c r="R598" t="str">
        <f>RIGHT(N598, LEN(N598) - SEARCH("/", N598))</f>
        <v>web</v>
      </c>
      <c r="S598" s="10">
        <f>(((J598/60)/60)/24)+DATE(1970,1,1)+(-8/24)</f>
        <v>42646.563564814809</v>
      </c>
      <c r="T598" s="11">
        <f>(((I598/60)/60)/24)+DATE(1970,1,1)+(-8/24)</f>
        <v>42676.563564814809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(E599/D599)*100</f>
        <v>0.26666666666666666</v>
      </c>
      <c r="P599">
        <f>E599/L599</f>
        <v>10</v>
      </c>
      <c r="Q599" t="str">
        <f>LEFT(N599, SEARCH("/",N599,1)-1)</f>
        <v>technology</v>
      </c>
      <c r="R599" t="str">
        <f>RIGHT(N599, LEN(N599) - SEARCH("/", N599))</f>
        <v>web</v>
      </c>
      <c r="S599" s="10">
        <f>(((J599/60)/60)/24)+DATE(1970,1,1)+(-8/24)</f>
        <v>42545.371932870366</v>
      </c>
      <c r="T599" s="11">
        <f>(((I599/60)/60)/24)+DATE(1970,1,1)+(-8/24)</f>
        <v>42582.333333333336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(E600/D600)*100</f>
        <v>34</v>
      </c>
      <c r="P600">
        <f>E600/L600</f>
        <v>121.42857142857143</v>
      </c>
      <c r="Q600" t="str">
        <f>LEFT(N600, SEARCH("/",N600,1)-1)</f>
        <v>technology</v>
      </c>
      <c r="R600" t="str">
        <f>RIGHT(N600, LEN(N600) - SEARCH("/", N600))</f>
        <v>web</v>
      </c>
      <c r="S600" s="10">
        <f>(((J600/60)/60)/24)+DATE(1970,1,1)+(-8/24)</f>
        <v>41947.668761574074</v>
      </c>
      <c r="T600" s="11">
        <f>(((I600/60)/60)/24)+DATE(1970,1,1)+(-8/24)</f>
        <v>41977.668761574074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(E601/D601)*100</f>
        <v>6.2E-2</v>
      </c>
      <c r="P601">
        <f>E601/L601</f>
        <v>15.5</v>
      </c>
      <c r="Q601" t="str">
        <f>LEFT(N601, SEARCH("/",N601,1)-1)</f>
        <v>technology</v>
      </c>
      <c r="R601" t="str">
        <f>RIGHT(N601, LEN(N601) - SEARCH("/", N601))</f>
        <v>web</v>
      </c>
      <c r="S601" s="10">
        <f>(((J601/60)/60)/24)+DATE(1970,1,1)+(-8/24)</f>
        <v>42047.479189814818</v>
      </c>
      <c r="T601" s="11">
        <f>(((I601/60)/60)/24)+DATE(1970,1,1)+(-8/24)</f>
        <v>42071.302777777775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(E602/D602)*100</f>
        <v>2</v>
      </c>
      <c r="P602">
        <f>E602/L602</f>
        <v>100</v>
      </c>
      <c r="Q602" t="str">
        <f>LEFT(N602, SEARCH("/",N602,1)-1)</f>
        <v>technology</v>
      </c>
      <c r="R602" t="str">
        <f>RIGHT(N602, LEN(N602) - SEARCH("/", N602))</f>
        <v>web</v>
      </c>
      <c r="S602" s="10">
        <f>(((J602/60)/60)/24)+DATE(1970,1,1)+(-8/24)</f>
        <v>42073.464837962958</v>
      </c>
      <c r="T602" s="11">
        <f>(((I602/60)/60)/24)+DATE(1970,1,1)+(-8/24)</f>
        <v>42133.464837962958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(E603/D603)*100</f>
        <v>1.4000000000000001</v>
      </c>
      <c r="P603">
        <f>E603/L603</f>
        <v>23.333333333333332</v>
      </c>
      <c r="Q603" t="str">
        <f>LEFT(N603, SEARCH("/",N603,1)-1)</f>
        <v>technology</v>
      </c>
      <c r="R603" t="str">
        <f>RIGHT(N603, LEN(N603) - SEARCH("/", N603))</f>
        <v>web</v>
      </c>
      <c r="S603" s="10">
        <f>(((J603/60)/60)/24)+DATE(1970,1,1)+(-8/24)</f>
        <v>41969.52475694444</v>
      </c>
      <c r="T603" s="11">
        <f>(((I603/60)/60)/24)+DATE(1970,1,1)+(-8/24)</f>
        <v>41999.52475694444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(E604/D604)*100</f>
        <v>0</v>
      </c>
      <c r="P604" t="e">
        <f>E604/L604</f>
        <v>#DIV/0!</v>
      </c>
      <c r="Q604" t="str">
        <f>LEFT(N604, SEARCH("/",N604,1)-1)</f>
        <v>technology</v>
      </c>
      <c r="R604" t="str">
        <f>RIGHT(N604, LEN(N604) - SEARCH("/", N604))</f>
        <v>web</v>
      </c>
      <c r="S604" s="10">
        <f>(((J604/60)/60)/24)+DATE(1970,1,1)+(-8/24)</f>
        <v>42143.460821759254</v>
      </c>
      <c r="T604" s="11">
        <f>(((I604/60)/60)/24)+DATE(1970,1,1)+(-8/24)</f>
        <v>42173.460821759254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(E605/D605)*100</f>
        <v>3.9334666666666664</v>
      </c>
      <c r="P605">
        <f>E605/L605</f>
        <v>45.386153846153846</v>
      </c>
      <c r="Q605" t="str">
        <f>LEFT(N605, SEARCH("/",N605,1)-1)</f>
        <v>technology</v>
      </c>
      <c r="R605" t="str">
        <f>RIGHT(N605, LEN(N605) - SEARCH("/", N605))</f>
        <v>web</v>
      </c>
      <c r="S605" s="10">
        <f>(((J605/60)/60)/24)+DATE(1970,1,1)+(-8/24)</f>
        <v>41835.305821759255</v>
      </c>
      <c r="T605" s="11">
        <f>(((I605/60)/60)/24)+DATE(1970,1,1)+(-8/24)</f>
        <v>41865.305821759255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(E606/D606)*100</f>
        <v>0</v>
      </c>
      <c r="P606" t="e">
        <f>E606/L606</f>
        <v>#DIV/0!</v>
      </c>
      <c r="Q606" t="str">
        <f>LEFT(N606, SEARCH("/",N606,1)-1)</f>
        <v>technology</v>
      </c>
      <c r="R606" t="str">
        <f>RIGHT(N606, LEN(N606) - SEARCH("/", N606))</f>
        <v>web</v>
      </c>
      <c r="S606" s="10">
        <f>(((J606/60)/60)/24)+DATE(1970,1,1)+(-8/24)</f>
        <v>41848.702037037037</v>
      </c>
      <c r="T606" s="11">
        <f>(((I606/60)/60)/24)+DATE(1970,1,1)+(-8/24)</f>
        <v>41878.702037037037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(E607/D607)*100</f>
        <v>2.62</v>
      </c>
      <c r="P607">
        <f>E607/L607</f>
        <v>16.375</v>
      </c>
      <c r="Q607" t="str">
        <f>LEFT(N607, SEARCH("/",N607,1)-1)</f>
        <v>technology</v>
      </c>
      <c r="R607" t="str">
        <f>RIGHT(N607, LEN(N607) - SEARCH("/", N607))</f>
        <v>web</v>
      </c>
      <c r="S607" s="10">
        <f>(((J607/60)/60)/24)+DATE(1970,1,1)+(-8/24)</f>
        <v>42194.02439814814</v>
      </c>
      <c r="T607" s="11">
        <f>(((I607/60)/60)/24)+DATE(1970,1,1)+(-8/24)</f>
        <v>42239.02439814814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(E608/D608)*100</f>
        <v>0.2</v>
      </c>
      <c r="P608">
        <f>E608/L608</f>
        <v>10</v>
      </c>
      <c r="Q608" t="str">
        <f>LEFT(N608, SEARCH("/",N608,1)-1)</f>
        <v>technology</v>
      </c>
      <c r="R608" t="str">
        <f>RIGHT(N608, LEN(N608) - SEARCH("/", N608))</f>
        <v>web</v>
      </c>
      <c r="S608" s="10">
        <f>(((J608/60)/60)/24)+DATE(1970,1,1)+(-8/24)</f>
        <v>42102.317233796297</v>
      </c>
      <c r="T608" s="11">
        <f>(((I608/60)/60)/24)+DATE(1970,1,1)+(-8/24)</f>
        <v>42148.291666666664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(E609/D609)*100</f>
        <v>0</v>
      </c>
      <c r="P609" t="e">
        <f>E609/L609</f>
        <v>#DIV/0!</v>
      </c>
      <c r="Q609" t="str">
        <f>LEFT(N609, SEARCH("/",N609,1)-1)</f>
        <v>technology</v>
      </c>
      <c r="R609" t="str">
        <f>RIGHT(N609, LEN(N609) - SEARCH("/", N609))</f>
        <v>web</v>
      </c>
      <c r="S609" s="10">
        <f>(((J609/60)/60)/24)+DATE(1970,1,1)+(-8/24)</f>
        <v>42300.492314814815</v>
      </c>
      <c r="T609" s="11">
        <f>(((I609/60)/60)/24)+DATE(1970,1,1)+(-8/24)</f>
        <v>42330.53398148148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(E610/D610)*100</f>
        <v>0.97400000000000009</v>
      </c>
      <c r="P610">
        <f>E610/L610</f>
        <v>292.2</v>
      </c>
      <c r="Q610" t="str">
        <f>LEFT(N610, SEARCH("/",N610,1)-1)</f>
        <v>technology</v>
      </c>
      <c r="R610" t="str">
        <f>RIGHT(N610, LEN(N610) - SEARCH("/", N610))</f>
        <v>web</v>
      </c>
      <c r="S610" s="10">
        <f>(((J610/60)/60)/24)+DATE(1970,1,1)+(-8/24)</f>
        <v>42140.587731481479</v>
      </c>
      <c r="T610" s="11">
        <f>(((I610/60)/60)/24)+DATE(1970,1,1)+(-8/24)</f>
        <v>42170.587731481479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(E611/D611)*100</f>
        <v>0.64102564102564097</v>
      </c>
      <c r="P611">
        <f>E611/L611</f>
        <v>5</v>
      </c>
      <c r="Q611" t="str">
        <f>LEFT(N611, SEARCH("/",N611,1)-1)</f>
        <v>technology</v>
      </c>
      <c r="R611" t="str">
        <f>RIGHT(N611, LEN(N611) - SEARCH("/", N611))</f>
        <v>web</v>
      </c>
      <c r="S611" s="10">
        <f>(((J611/60)/60)/24)+DATE(1970,1,1)+(-8/24)</f>
        <v>42306.700740740744</v>
      </c>
      <c r="T611" s="11">
        <f>(((I611/60)/60)/24)+DATE(1970,1,1)+(-8/24)</f>
        <v>42336.742407407401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(E612/D612)*100</f>
        <v>0</v>
      </c>
      <c r="P612" t="e">
        <f>E612/L612</f>
        <v>#DIV/0!</v>
      </c>
      <c r="Q612" t="str">
        <f>LEFT(N612, SEARCH("/",N612,1)-1)</f>
        <v>technology</v>
      </c>
      <c r="R612" t="str">
        <f>RIGHT(N612, LEN(N612) - SEARCH("/", N612))</f>
        <v>web</v>
      </c>
      <c r="S612" s="10">
        <f>(((J612/60)/60)/24)+DATE(1970,1,1)+(-8/24)</f>
        <v>42086.497523148144</v>
      </c>
      <c r="T612" s="11">
        <f>(((I612/60)/60)/24)+DATE(1970,1,1)+(-8/24)</f>
        <v>42116.497523148144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(E613/D613)*100</f>
        <v>0</v>
      </c>
      <c r="P613" t="e">
        <f>E613/L613</f>
        <v>#DIV/0!</v>
      </c>
      <c r="Q613" t="str">
        <f>LEFT(N613, SEARCH("/",N613,1)-1)</f>
        <v>technology</v>
      </c>
      <c r="R613" t="str">
        <f>RIGHT(N613, LEN(N613) - SEARCH("/", N613))</f>
        <v>web</v>
      </c>
      <c r="S613" s="10">
        <f>(((J613/60)/60)/24)+DATE(1970,1,1)+(-8/24)</f>
        <v>42328.227280092593</v>
      </c>
      <c r="T613" s="11">
        <f>(((I613/60)/60)/24)+DATE(1970,1,1)+(-8/24)</f>
        <v>42388.227280092593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(E614/D614)*100</f>
        <v>0</v>
      </c>
      <c r="P614" t="e">
        <f>E614/L614</f>
        <v>#DIV/0!</v>
      </c>
      <c r="Q614" t="str">
        <f>LEFT(N614, SEARCH("/",N614,1)-1)</f>
        <v>technology</v>
      </c>
      <c r="R614" t="str">
        <f>RIGHT(N614, LEN(N614) - SEARCH("/", N614))</f>
        <v>web</v>
      </c>
      <c r="S614" s="10">
        <f>(((J614/60)/60)/24)+DATE(1970,1,1)+(-8/24)</f>
        <v>42584.698449074065</v>
      </c>
      <c r="T614" s="11">
        <f>(((I614/60)/60)/24)+DATE(1970,1,1)+(-8/24)</f>
        <v>42614.698449074065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(E615/D615)*100</f>
        <v>21.363333333333333</v>
      </c>
      <c r="P615">
        <f>E615/L615</f>
        <v>105.93388429752066</v>
      </c>
      <c r="Q615" t="str">
        <f>LEFT(N615, SEARCH("/",N615,1)-1)</f>
        <v>technology</v>
      </c>
      <c r="R615" t="str">
        <f>RIGHT(N615, LEN(N615) - SEARCH("/", N615))</f>
        <v>web</v>
      </c>
      <c r="S615" s="10">
        <f>(((J615/60)/60)/24)+DATE(1970,1,1)+(-8/24)</f>
        <v>42247.163425925923</v>
      </c>
      <c r="T615" s="11">
        <f>(((I615/60)/60)/24)+DATE(1970,1,1)+(-8/24)</f>
        <v>42277.874305555553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(E616/D616)*100</f>
        <v>0</v>
      </c>
      <c r="P616" t="e">
        <f>E616/L616</f>
        <v>#DIV/0!</v>
      </c>
      <c r="Q616" t="str">
        <f>LEFT(N616, SEARCH("/",N616,1)-1)</f>
        <v>technology</v>
      </c>
      <c r="R616" t="str">
        <f>RIGHT(N616, LEN(N616) - SEARCH("/", N616))</f>
        <v>web</v>
      </c>
      <c r="S616" s="10">
        <f>(((J616/60)/60)/24)+DATE(1970,1,1)+(-8/24)</f>
        <v>42514.728472222218</v>
      </c>
      <c r="T616" s="11">
        <f>(((I616/60)/60)/24)+DATE(1970,1,1)+(-8/24)</f>
        <v>42544.728472222218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(E617/D617)*100</f>
        <v>0</v>
      </c>
      <c r="P617" t="e">
        <f>E617/L617</f>
        <v>#DIV/0!</v>
      </c>
      <c r="Q617" t="str">
        <f>LEFT(N617, SEARCH("/",N617,1)-1)</f>
        <v>technology</v>
      </c>
      <c r="R617" t="str">
        <f>RIGHT(N617, LEN(N617) - SEARCH("/", N617))</f>
        <v>web</v>
      </c>
      <c r="S617" s="10">
        <f>(((J617/60)/60)/24)+DATE(1970,1,1)+(-8/24)</f>
        <v>42241.788877314808</v>
      </c>
      <c r="T617" s="11">
        <f>(((I617/60)/60)/24)+DATE(1970,1,1)+(-8/24)</f>
        <v>42271.788877314808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(E618/D618)*100</f>
        <v>0</v>
      </c>
      <c r="P618" t="e">
        <f>E618/L618</f>
        <v>#DIV/0!</v>
      </c>
      <c r="Q618" t="str">
        <f>LEFT(N618, SEARCH("/",N618,1)-1)</f>
        <v>technology</v>
      </c>
      <c r="R618" t="str">
        <f>RIGHT(N618, LEN(N618) - SEARCH("/", N618))</f>
        <v>web</v>
      </c>
      <c r="S618" s="10">
        <f>(((J618/60)/60)/24)+DATE(1970,1,1)+(-8/24)</f>
        <v>42761.042905092596</v>
      </c>
      <c r="T618" s="11">
        <f>(((I618/60)/60)/24)+DATE(1970,1,1)+(-8/24)</f>
        <v>42791.042905092596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(E619/D619)*100</f>
        <v>3</v>
      </c>
      <c r="P619">
        <f>E619/L619</f>
        <v>20</v>
      </c>
      <c r="Q619" t="str">
        <f>LEFT(N619, SEARCH("/",N619,1)-1)</f>
        <v>technology</v>
      </c>
      <c r="R619" t="str">
        <f>RIGHT(N619, LEN(N619) - SEARCH("/", N619))</f>
        <v>web</v>
      </c>
      <c r="S619" s="10">
        <f>(((J619/60)/60)/24)+DATE(1970,1,1)+(-8/24)</f>
        <v>42087.009756944441</v>
      </c>
      <c r="T619" s="11">
        <f>(((I619/60)/60)/24)+DATE(1970,1,1)+(-8/24)</f>
        <v>42132.009756944441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(E620/D620)*100</f>
        <v>0</v>
      </c>
      <c r="P620" t="e">
        <f>E620/L620</f>
        <v>#DIV/0!</v>
      </c>
      <c r="Q620" t="str">
        <f>LEFT(N620, SEARCH("/",N620,1)-1)</f>
        <v>technology</v>
      </c>
      <c r="R620" t="str">
        <f>RIGHT(N620, LEN(N620) - SEARCH("/", N620))</f>
        <v>web</v>
      </c>
      <c r="S620" s="10">
        <f>(((J620/60)/60)/24)+DATE(1970,1,1)+(-8/24)</f>
        <v>42317.47688657407</v>
      </c>
      <c r="T620" s="11">
        <f>(((I620/60)/60)/24)+DATE(1970,1,1)+(-8/24)</f>
        <v>42347.47688657407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(E621/D621)*100</f>
        <v>3.9999999999999996E-5</v>
      </c>
      <c r="P621">
        <f>E621/L621</f>
        <v>1</v>
      </c>
      <c r="Q621" t="str">
        <f>LEFT(N621, SEARCH("/",N621,1)-1)</f>
        <v>technology</v>
      </c>
      <c r="R621" t="str">
        <f>RIGHT(N621, LEN(N621) - SEARCH("/", N621))</f>
        <v>web</v>
      </c>
      <c r="S621" s="10">
        <f>(((J621/60)/60)/24)+DATE(1970,1,1)+(-8/24)</f>
        <v>41908.317013888889</v>
      </c>
      <c r="T621" s="11">
        <f>(((I621/60)/60)/24)+DATE(1970,1,1)+(-8/24)</f>
        <v>41968.358680555553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(E622/D622)*100</f>
        <v>1</v>
      </c>
      <c r="P622">
        <f>E622/L622</f>
        <v>300</v>
      </c>
      <c r="Q622" t="str">
        <f>LEFT(N622, SEARCH("/",N622,1)-1)</f>
        <v>technology</v>
      </c>
      <c r="R622" t="str">
        <f>RIGHT(N622, LEN(N622) - SEARCH("/", N622))</f>
        <v>web</v>
      </c>
      <c r="S622" s="10">
        <f>(((J622/60)/60)/24)+DATE(1970,1,1)+(-8/24)</f>
        <v>41831.383541666662</v>
      </c>
      <c r="T622" s="11">
        <f>(((I622/60)/60)/24)+DATE(1970,1,1)+(-8/24)</f>
        <v>41876.383541666662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(E623/D623)*100</f>
        <v>1.044</v>
      </c>
      <c r="P623">
        <f>E623/L623</f>
        <v>87</v>
      </c>
      <c r="Q623" t="str">
        <f>LEFT(N623, SEARCH("/",N623,1)-1)</f>
        <v>technology</v>
      </c>
      <c r="R623" t="str">
        <f>RIGHT(N623, LEN(N623) - SEARCH("/", N623))</f>
        <v>web</v>
      </c>
      <c r="S623" s="10">
        <f>(((J623/60)/60)/24)+DATE(1970,1,1)+(-8/24)</f>
        <v>42528.654363425921</v>
      </c>
      <c r="T623" s="11">
        <f>(((I623/60)/60)/24)+DATE(1970,1,1)+(-8/24)</f>
        <v>42558.654363425921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(E624/D624)*100</f>
        <v>5.6833333333333336</v>
      </c>
      <c r="P624">
        <f>E624/L624</f>
        <v>37.888888888888886</v>
      </c>
      <c r="Q624" t="str">
        <f>LEFT(N624, SEARCH("/",N624,1)-1)</f>
        <v>technology</v>
      </c>
      <c r="R624" t="str">
        <f>RIGHT(N624, LEN(N624) - SEARCH("/", N624))</f>
        <v>web</v>
      </c>
      <c r="S624" s="10">
        <f>(((J624/60)/60)/24)+DATE(1970,1,1)+(-8/24)</f>
        <v>42532.441412037035</v>
      </c>
      <c r="T624" s="11">
        <f>(((I624/60)/60)/24)+DATE(1970,1,1)+(-8/24)</f>
        <v>42552.441412037035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(E625/D625)*100</f>
        <v>0</v>
      </c>
      <c r="P625" t="e">
        <f>E625/L625</f>
        <v>#DIV/0!</v>
      </c>
      <c r="Q625" t="str">
        <f>LEFT(N625, SEARCH("/",N625,1)-1)</f>
        <v>technology</v>
      </c>
      <c r="R625" t="str">
        <f>RIGHT(N625, LEN(N625) - SEARCH("/", N625))</f>
        <v>web</v>
      </c>
      <c r="S625" s="10">
        <f>(((J625/60)/60)/24)+DATE(1970,1,1)+(-8/24)</f>
        <v>42121.675891203697</v>
      </c>
      <c r="T625" s="11">
        <f>(((I625/60)/60)/24)+DATE(1970,1,1)+(-8/24)</f>
        <v>42151.675891203697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(E626/D626)*100</f>
        <v>0</v>
      </c>
      <c r="P626" t="e">
        <f>E626/L626</f>
        <v>#DIV/0!</v>
      </c>
      <c r="Q626" t="str">
        <f>LEFT(N626, SEARCH("/",N626,1)-1)</f>
        <v>technology</v>
      </c>
      <c r="R626" t="str">
        <f>RIGHT(N626, LEN(N626) - SEARCH("/", N626))</f>
        <v>web</v>
      </c>
      <c r="S626" s="10">
        <f>(((J626/60)/60)/24)+DATE(1970,1,1)+(-8/24)</f>
        <v>42108.65556712963</v>
      </c>
      <c r="T626" s="11">
        <f>(((I626/60)/60)/24)+DATE(1970,1,1)+(-8/24)</f>
        <v>42138.65556712963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(E627/D627)*100</f>
        <v>0</v>
      </c>
      <c r="P627" t="e">
        <f>E627/L627</f>
        <v>#DIV/0!</v>
      </c>
      <c r="Q627" t="str">
        <f>LEFT(N627, SEARCH("/",N627,1)-1)</f>
        <v>technology</v>
      </c>
      <c r="R627" t="str">
        <f>RIGHT(N627, LEN(N627) - SEARCH("/", N627))</f>
        <v>web</v>
      </c>
      <c r="S627" s="10">
        <f>(((J627/60)/60)/24)+DATE(1970,1,1)+(-8/24)</f>
        <v>42790.562233796292</v>
      </c>
      <c r="T627" s="11">
        <f>(((I627/60)/60)/24)+DATE(1970,1,1)+(-8/24)</f>
        <v>42820.520567129628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(E628/D628)*100</f>
        <v>17.380000000000003</v>
      </c>
      <c r="P628">
        <f>E628/L628</f>
        <v>111.41025641025641</v>
      </c>
      <c r="Q628" t="str">
        <f>LEFT(N628, SEARCH("/",N628,1)-1)</f>
        <v>technology</v>
      </c>
      <c r="R628" t="str">
        <f>RIGHT(N628, LEN(N628) - SEARCH("/", N628))</f>
        <v>web</v>
      </c>
      <c r="S628" s="10">
        <f>(((J628/60)/60)/24)+DATE(1970,1,1)+(-8/24)</f>
        <v>42198.226145833331</v>
      </c>
      <c r="T628" s="11">
        <f>(((I628/60)/60)/24)+DATE(1970,1,1)+(-8/24)</f>
        <v>42231.223611111105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(E629/D629)*100</f>
        <v>0.02</v>
      </c>
      <c r="P629">
        <f>E629/L629</f>
        <v>90</v>
      </c>
      <c r="Q629" t="str">
        <f>LEFT(N629, SEARCH("/",N629,1)-1)</f>
        <v>technology</v>
      </c>
      <c r="R629" t="str">
        <f>RIGHT(N629, LEN(N629) - SEARCH("/", N629))</f>
        <v>web</v>
      </c>
      <c r="S629" s="10">
        <f>(((J629/60)/60)/24)+DATE(1970,1,1)+(-8/24)</f>
        <v>42383.973506944443</v>
      </c>
      <c r="T629" s="11">
        <f>(((I629/60)/60)/24)+DATE(1970,1,1)+(-8/24)</f>
        <v>42443.624999999993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(E630/D630)*100</f>
        <v>0</v>
      </c>
      <c r="P630" t="e">
        <f>E630/L630</f>
        <v>#DIV/0!</v>
      </c>
      <c r="Q630" t="str">
        <f>LEFT(N630, SEARCH("/",N630,1)-1)</f>
        <v>technology</v>
      </c>
      <c r="R630" t="str">
        <f>RIGHT(N630, LEN(N630) - SEARCH("/", N630))</f>
        <v>web</v>
      </c>
      <c r="S630" s="10">
        <f>(((J630/60)/60)/24)+DATE(1970,1,1)+(-8/24)</f>
        <v>41803.359456018516</v>
      </c>
      <c r="T630" s="11">
        <f>(((I630/60)/60)/24)+DATE(1970,1,1)+(-8/24)</f>
        <v>41833.359456018516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(E631/D631)*100</f>
        <v>0.17500000000000002</v>
      </c>
      <c r="P631">
        <f>E631/L631</f>
        <v>116.66666666666667</v>
      </c>
      <c r="Q631" t="str">
        <f>LEFT(N631, SEARCH("/",N631,1)-1)</f>
        <v>technology</v>
      </c>
      <c r="R631" t="str">
        <f>RIGHT(N631, LEN(N631) - SEARCH("/", N631))</f>
        <v>web</v>
      </c>
      <c r="S631" s="10">
        <f>(((J631/60)/60)/24)+DATE(1970,1,1)+(-8/24)</f>
        <v>42474.304490740738</v>
      </c>
      <c r="T631" s="11">
        <f>(((I631/60)/60)/24)+DATE(1970,1,1)+(-8/24)</f>
        <v>42504.304490740738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(E632/D632)*100</f>
        <v>8.3340278356529712E-2</v>
      </c>
      <c r="P632">
        <f>E632/L632</f>
        <v>10</v>
      </c>
      <c r="Q632" t="str">
        <f>LEFT(N632, SEARCH("/",N632,1)-1)</f>
        <v>technology</v>
      </c>
      <c r="R632" t="str">
        <f>RIGHT(N632, LEN(N632) - SEARCH("/", N632))</f>
        <v>web</v>
      </c>
      <c r="S632" s="10">
        <f>(((J632/60)/60)/24)+DATE(1970,1,1)+(-8/24)</f>
        <v>42223.286122685182</v>
      </c>
      <c r="T632" s="11">
        <f>(((I632/60)/60)/24)+DATE(1970,1,1)+(-8/24)</f>
        <v>42252.881944444445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(E633/D633)*100</f>
        <v>1.38</v>
      </c>
      <c r="P633">
        <f>E633/L633</f>
        <v>76.666666666666671</v>
      </c>
      <c r="Q633" t="str">
        <f>LEFT(N633, SEARCH("/",N633,1)-1)</f>
        <v>technology</v>
      </c>
      <c r="R633" t="str">
        <f>RIGHT(N633, LEN(N633) - SEARCH("/", N633))</f>
        <v>web</v>
      </c>
      <c r="S633" s="10">
        <f>(((J633/60)/60)/24)+DATE(1970,1,1)+(-8/24)</f>
        <v>42489.438993055555</v>
      </c>
      <c r="T633" s="11">
        <f>(((I633/60)/60)/24)+DATE(1970,1,1)+(-8/24)</f>
        <v>42518.438993055555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(E634/D634)*100</f>
        <v>0</v>
      </c>
      <c r="P634" t="e">
        <f>E634/L634</f>
        <v>#DIV/0!</v>
      </c>
      <c r="Q634" t="str">
        <f>LEFT(N634, SEARCH("/",N634,1)-1)</f>
        <v>technology</v>
      </c>
      <c r="R634" t="str">
        <f>RIGHT(N634, LEN(N634) - SEARCH("/", N634))</f>
        <v>web</v>
      </c>
      <c r="S634" s="10">
        <f>(((J634/60)/60)/24)+DATE(1970,1,1)+(-8/24)</f>
        <v>42303.325983796291</v>
      </c>
      <c r="T634" s="11">
        <f>(((I634/60)/60)/24)+DATE(1970,1,1)+(-8/24)</f>
        <v>42333.367650462962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(E635/D635)*100</f>
        <v>12.45</v>
      </c>
      <c r="P635">
        <f>E635/L635</f>
        <v>49.8</v>
      </c>
      <c r="Q635" t="str">
        <f>LEFT(N635, SEARCH("/",N635,1)-1)</f>
        <v>technology</v>
      </c>
      <c r="R635" t="str">
        <f>RIGHT(N635, LEN(N635) - SEARCH("/", N635))</f>
        <v>web</v>
      </c>
      <c r="S635" s="10">
        <f>(((J635/60)/60)/24)+DATE(1970,1,1)+(-8/24)</f>
        <v>42506.965995370374</v>
      </c>
      <c r="T635" s="11">
        <f>(((I635/60)/60)/24)+DATE(1970,1,1)+(-8/24)</f>
        <v>42538.624999999993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(E636/D636)*100</f>
        <v>0.02</v>
      </c>
      <c r="P636">
        <f>E636/L636</f>
        <v>1</v>
      </c>
      <c r="Q636" t="str">
        <f>LEFT(N636, SEARCH("/",N636,1)-1)</f>
        <v>technology</v>
      </c>
      <c r="R636" t="str">
        <f>RIGHT(N636, LEN(N636) - SEARCH("/", N636))</f>
        <v>web</v>
      </c>
      <c r="S636" s="10">
        <f>(((J636/60)/60)/24)+DATE(1970,1,1)+(-8/24)</f>
        <v>42031.595243055555</v>
      </c>
      <c r="T636" s="11">
        <f>(((I636/60)/60)/24)+DATE(1970,1,1)+(-8/24)</f>
        <v>42061.595243055555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(E637/D637)*100</f>
        <v>8.0000000000000002E-3</v>
      </c>
      <c r="P637">
        <f>E637/L637</f>
        <v>2</v>
      </c>
      <c r="Q637" t="str">
        <f>LEFT(N637, SEARCH("/",N637,1)-1)</f>
        <v>technology</v>
      </c>
      <c r="R637" t="str">
        <f>RIGHT(N637, LEN(N637) - SEARCH("/", N637))</f>
        <v>web</v>
      </c>
      <c r="S637" s="10">
        <f>(((J637/60)/60)/24)+DATE(1970,1,1)+(-8/24)</f>
        <v>42075.758819444447</v>
      </c>
      <c r="T637" s="11">
        <f>(((I637/60)/60)/24)+DATE(1970,1,1)+(-8/24)</f>
        <v>42105.758819444447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(E638/D638)*100</f>
        <v>0.2</v>
      </c>
      <c r="P638">
        <f>E638/L638</f>
        <v>4</v>
      </c>
      <c r="Q638" t="str">
        <f>LEFT(N638, SEARCH("/",N638,1)-1)</f>
        <v>technology</v>
      </c>
      <c r="R638" t="str">
        <f>RIGHT(N638, LEN(N638) - SEARCH("/", N638))</f>
        <v>web</v>
      </c>
      <c r="S638" s="10">
        <f>(((J638/60)/60)/24)+DATE(1970,1,1)+(-8/24)</f>
        <v>42131.122106481482</v>
      </c>
      <c r="T638" s="11">
        <f>(((I638/60)/60)/24)+DATE(1970,1,1)+(-8/24)</f>
        <v>42161.115972222215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(E639/D639)*100</f>
        <v>0</v>
      </c>
      <c r="P639" t="e">
        <f>E639/L639</f>
        <v>#DIV/0!</v>
      </c>
      <c r="Q639" t="str">
        <f>LEFT(N639, SEARCH("/",N639,1)-1)</f>
        <v>technology</v>
      </c>
      <c r="R639" t="str">
        <f>RIGHT(N639, LEN(N639) - SEARCH("/", N639))</f>
        <v>web</v>
      </c>
      <c r="S639" s="10">
        <f>(((J639/60)/60)/24)+DATE(1970,1,1)+(-8/24)</f>
        <v>42762.62868055555</v>
      </c>
      <c r="T639" s="11">
        <f>(((I639/60)/60)/24)+DATE(1970,1,1)+(-8/24)</f>
        <v>42791.62777777778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(E640/D640)*100</f>
        <v>9.0000000000000011E-3</v>
      </c>
      <c r="P640">
        <f>E640/L640</f>
        <v>3</v>
      </c>
      <c r="Q640" t="str">
        <f>LEFT(N640, SEARCH("/",N640,1)-1)</f>
        <v>technology</v>
      </c>
      <c r="R640" t="str">
        <f>RIGHT(N640, LEN(N640) - SEARCH("/", N640))</f>
        <v>web</v>
      </c>
      <c r="S640" s="10">
        <f>(((J640/60)/60)/24)+DATE(1970,1,1)+(-8/24)</f>
        <v>42759.259976851848</v>
      </c>
      <c r="T640" s="11">
        <f>(((I640/60)/60)/24)+DATE(1970,1,1)+(-8/24)</f>
        <v>42819.218310185184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(E641/D641)*100</f>
        <v>9.9999999999999991E-5</v>
      </c>
      <c r="P641">
        <f>E641/L641</f>
        <v>1</v>
      </c>
      <c r="Q641" t="str">
        <f>LEFT(N641, SEARCH("/",N641,1)-1)</f>
        <v>technology</v>
      </c>
      <c r="R641" t="str">
        <f>RIGHT(N641, LEN(N641) - SEARCH("/", N641))</f>
        <v>web</v>
      </c>
      <c r="S641" s="10">
        <f>(((J641/60)/60)/24)+DATE(1970,1,1)+(-8/24)</f>
        <v>41865.249942129631</v>
      </c>
      <c r="T641" s="11">
        <f>(((I641/60)/60)/24)+DATE(1970,1,1)+(-8/24)</f>
        <v>41925.249942129631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(E642/D642)*100</f>
        <v>144.28571428571428</v>
      </c>
      <c r="P642">
        <f>E642/L642</f>
        <v>50.5</v>
      </c>
      <c r="Q642" t="str">
        <f>LEFT(N642, SEARCH("/",N642,1)-1)</f>
        <v>technology</v>
      </c>
      <c r="R642" t="str">
        <f>RIGHT(N642, LEN(N642) - SEARCH("/", N642))</f>
        <v>wearables</v>
      </c>
      <c r="S642" s="10">
        <f>(((J642/60)/60)/24)+DATE(1970,1,1)+(-8/24)</f>
        <v>42683.08697916667</v>
      </c>
      <c r="T642" s="11">
        <f>(((I642/60)/60)/24)+DATE(1970,1,1)+(-8/24)</f>
        <v>42698.624999999993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(E643/D643)*100</f>
        <v>119.16249999999999</v>
      </c>
      <c r="P643">
        <f>E643/L643</f>
        <v>151.31746031746033</v>
      </c>
      <c r="Q643" t="str">
        <f>LEFT(N643, SEARCH("/",N643,1)-1)</f>
        <v>technology</v>
      </c>
      <c r="R643" t="str">
        <f>RIGHT(N643, LEN(N643) - SEARCH("/", N643))</f>
        <v>wearables</v>
      </c>
      <c r="S643" s="10">
        <f>(((J643/60)/60)/24)+DATE(1970,1,1)+(-8/24)</f>
        <v>42199.236666666664</v>
      </c>
      <c r="T643" s="11">
        <f>(((I643/60)/60)/24)+DATE(1970,1,1)+(-8/24)</f>
        <v>42229.236666666664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(E644/D644)*100</f>
        <v>1460.4850000000001</v>
      </c>
      <c r="P644">
        <f>E644/L644</f>
        <v>134.3592456301748</v>
      </c>
      <c r="Q644" t="str">
        <f>LEFT(N644, SEARCH("/",N644,1)-1)</f>
        <v>technology</v>
      </c>
      <c r="R644" t="str">
        <f>RIGHT(N644, LEN(N644) - SEARCH("/", N644))</f>
        <v>wearables</v>
      </c>
      <c r="S644" s="10">
        <f>(((J644/60)/60)/24)+DATE(1970,1,1)+(-8/24)</f>
        <v>42199.317986111106</v>
      </c>
      <c r="T644" s="11">
        <f>(((I644/60)/60)/24)+DATE(1970,1,1)+(-8/24)</f>
        <v>42235.317986111106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(E645/D645)*100</f>
        <v>105.80799999999999</v>
      </c>
      <c r="P645">
        <f>E645/L645</f>
        <v>174.02631578947367</v>
      </c>
      <c r="Q645" t="str">
        <f>LEFT(N645, SEARCH("/",N645,1)-1)</f>
        <v>technology</v>
      </c>
      <c r="R645" t="str">
        <f>RIGHT(N645, LEN(N645) - SEARCH("/", N645))</f>
        <v>wearables</v>
      </c>
      <c r="S645" s="10">
        <f>(((J645/60)/60)/24)+DATE(1970,1,1)+(-8/24)</f>
        <v>42100.30873842592</v>
      </c>
      <c r="T645" s="11">
        <f>(((I645/60)/60)/24)+DATE(1970,1,1)+(-8/24)</f>
        <v>42155.30873842592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(E646/D646)*100</f>
        <v>300.11791999999997</v>
      </c>
      <c r="P646">
        <f>E646/L646</f>
        <v>73.486268364348675</v>
      </c>
      <c r="Q646" t="str">
        <f>LEFT(N646, SEARCH("/",N646,1)-1)</f>
        <v>technology</v>
      </c>
      <c r="R646" t="str">
        <f>RIGHT(N646, LEN(N646) - SEARCH("/", N646))</f>
        <v>wearables</v>
      </c>
      <c r="S646" s="10">
        <f>(((J646/60)/60)/24)+DATE(1970,1,1)+(-8/24)</f>
        <v>41898.332627314812</v>
      </c>
      <c r="T646" s="11">
        <f>(((I646/60)/60)/24)+DATE(1970,1,1)+(-8/24)</f>
        <v>41940.708333333328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(E647/D647)*100</f>
        <v>278.7</v>
      </c>
      <c r="P647">
        <f>E647/L647</f>
        <v>23.518987341772153</v>
      </c>
      <c r="Q647" t="str">
        <f>LEFT(N647, SEARCH("/",N647,1)-1)</f>
        <v>technology</v>
      </c>
      <c r="R647" t="str">
        <f>RIGHT(N647, LEN(N647) - SEARCH("/", N647))</f>
        <v>wearables</v>
      </c>
      <c r="S647" s="10">
        <f>(((J647/60)/60)/24)+DATE(1970,1,1)+(-8/24)</f>
        <v>42563.692986111106</v>
      </c>
      <c r="T647" s="11">
        <f>(((I647/60)/60)/24)+DATE(1970,1,1)+(-8/24)</f>
        <v>42593.692986111106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(E648/D648)*100</f>
        <v>131.87625</v>
      </c>
      <c r="P648">
        <f>E648/L648</f>
        <v>39.074444444444445</v>
      </c>
      <c r="Q648" t="str">
        <f>LEFT(N648, SEARCH("/",N648,1)-1)</f>
        <v>technology</v>
      </c>
      <c r="R648" t="str">
        <f>RIGHT(N648, LEN(N648) - SEARCH("/", N648))</f>
        <v>wearables</v>
      </c>
      <c r="S648" s="10">
        <f>(((J648/60)/60)/24)+DATE(1970,1,1)+(-8/24)</f>
        <v>41832.519293981481</v>
      </c>
      <c r="T648" s="11">
        <f>(((I648/60)/60)/24)+DATE(1970,1,1)+(-8/24)</f>
        <v>41862.519293981481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(E649/D649)*100</f>
        <v>107.05</v>
      </c>
      <c r="P649">
        <f>E649/L649</f>
        <v>125.94117647058823</v>
      </c>
      <c r="Q649" t="str">
        <f>LEFT(N649, SEARCH("/",N649,1)-1)</f>
        <v>technology</v>
      </c>
      <c r="R649" t="str">
        <f>RIGHT(N649, LEN(N649) - SEARCH("/", N649))</f>
        <v>wearables</v>
      </c>
      <c r="S649" s="10">
        <f>(((J649/60)/60)/24)+DATE(1970,1,1)+(-8/24)</f>
        <v>42416.434594907405</v>
      </c>
      <c r="T649" s="11">
        <f>(((I649/60)/60)/24)+DATE(1970,1,1)+(-8/24)</f>
        <v>42446.392928240741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(E650/D650)*100</f>
        <v>126.82285714285715</v>
      </c>
      <c r="P650">
        <f>E650/L650</f>
        <v>1644</v>
      </c>
      <c r="Q650" t="str">
        <f>LEFT(N650, SEARCH("/",N650,1)-1)</f>
        <v>technology</v>
      </c>
      <c r="R650" t="str">
        <f>RIGHT(N650, LEN(N650) - SEARCH("/", N650))</f>
        <v>wearables</v>
      </c>
      <c r="S650" s="10">
        <f>(((J650/60)/60)/24)+DATE(1970,1,1)+(-8/24)</f>
        <v>41891.360046296293</v>
      </c>
      <c r="T650" s="11">
        <f>(((I650/60)/60)/24)+DATE(1970,1,1)+(-8/24)</f>
        <v>41926.360046296293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(E651/D651)*100</f>
        <v>139.96</v>
      </c>
      <c r="P651">
        <f>E651/L651</f>
        <v>42.670731707317074</v>
      </c>
      <c r="Q651" t="str">
        <f>LEFT(N651, SEARCH("/",N651,1)-1)</f>
        <v>technology</v>
      </c>
      <c r="R651" t="str">
        <f>RIGHT(N651, LEN(N651) - SEARCH("/", N651))</f>
        <v>wearables</v>
      </c>
      <c r="S651" s="10">
        <f>(((J651/60)/60)/24)+DATE(1970,1,1)+(-8/24)</f>
        <v>41877.578854166662</v>
      </c>
      <c r="T651" s="11">
        <f>(((I651/60)/60)/24)+DATE(1970,1,1)+(-8/24)</f>
        <v>41898.578854166662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(E652/D652)*100</f>
        <v>112.4</v>
      </c>
      <c r="P652">
        <f>E652/L652</f>
        <v>35.125</v>
      </c>
      <c r="Q652" t="str">
        <f>LEFT(N652, SEARCH("/",N652,1)-1)</f>
        <v>technology</v>
      </c>
      <c r="R652" t="str">
        <f>RIGHT(N652, LEN(N652) - SEARCH("/", N652))</f>
        <v>wearables</v>
      </c>
      <c r="S652" s="10">
        <f>(((J652/60)/60)/24)+DATE(1970,1,1)+(-8/24)</f>
        <v>41931.703518518516</v>
      </c>
      <c r="T652" s="11">
        <f>(((I652/60)/60)/24)+DATE(1970,1,1)+(-8/24)</f>
        <v>41991.745185185187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(E653/D653)*100</f>
        <v>100.52799999999999</v>
      </c>
      <c r="P653">
        <f>E653/L653</f>
        <v>239.35238095238094</v>
      </c>
      <c r="Q653" t="str">
        <f>LEFT(N653, SEARCH("/",N653,1)-1)</f>
        <v>technology</v>
      </c>
      <c r="R653" t="str">
        <f>RIGHT(N653, LEN(N653) - SEARCH("/", N653))</f>
        <v>wearables</v>
      </c>
      <c r="S653" s="10">
        <f>(((J653/60)/60)/24)+DATE(1970,1,1)+(-8/24)</f>
        <v>41955.684155092589</v>
      </c>
      <c r="T653" s="11">
        <f>(((I653/60)/60)/24)+DATE(1970,1,1)+(-8/24)</f>
        <v>41985.684155092589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(E654/D654)*100</f>
        <v>100.46666666666665</v>
      </c>
      <c r="P654">
        <f>E654/L654</f>
        <v>107.64285714285714</v>
      </c>
      <c r="Q654" t="str">
        <f>LEFT(N654, SEARCH("/",N654,1)-1)</f>
        <v>technology</v>
      </c>
      <c r="R654" t="str">
        <f>RIGHT(N654, LEN(N654) - SEARCH("/", N654))</f>
        <v>wearables</v>
      </c>
      <c r="S654" s="10">
        <f>(((J654/60)/60)/24)+DATE(1970,1,1)+(-8/24)</f>
        <v>42675.357060185182</v>
      </c>
      <c r="T654" s="11">
        <f>(((I654/60)/60)/24)+DATE(1970,1,1)+(-8/24)</f>
        <v>42705.398726851847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(E655/D655)*100</f>
        <v>141.446</v>
      </c>
      <c r="P655">
        <f>E655/L655</f>
        <v>95.830623306233065</v>
      </c>
      <c r="Q655" t="str">
        <f>LEFT(N655, SEARCH("/",N655,1)-1)</f>
        <v>technology</v>
      </c>
      <c r="R655" t="str">
        <f>RIGHT(N655, LEN(N655) - SEARCH("/", N655))</f>
        <v>wearables</v>
      </c>
      <c r="S655" s="10">
        <f>(((J655/60)/60)/24)+DATE(1970,1,1)+(-8/24)</f>
        <v>42199.285185185181</v>
      </c>
      <c r="T655" s="11">
        <f>(((I655/60)/60)/24)+DATE(1970,1,1)+(-8/24)</f>
        <v>42236.285185185181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(E656/D656)*100</f>
        <v>267.29166666666669</v>
      </c>
      <c r="P656">
        <f>E656/L656</f>
        <v>31.663376110562684</v>
      </c>
      <c r="Q656" t="str">
        <f>LEFT(N656, SEARCH("/",N656,1)-1)</f>
        <v>technology</v>
      </c>
      <c r="R656" t="str">
        <f>RIGHT(N656, LEN(N656) - SEARCH("/", N656))</f>
        <v>wearables</v>
      </c>
      <c r="S656" s="10">
        <f>(((J656/60)/60)/24)+DATE(1970,1,1)+(-8/24)</f>
        <v>42163.623993055553</v>
      </c>
      <c r="T656" s="11">
        <f>(((I656/60)/60)/24)+DATE(1970,1,1)+(-8/24)</f>
        <v>42193.623993055553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(E657/D657)*100</f>
        <v>146.88749999999999</v>
      </c>
      <c r="P657">
        <f>E657/L657</f>
        <v>42.886861313868614</v>
      </c>
      <c r="Q657" t="str">
        <f>LEFT(N657, SEARCH("/",N657,1)-1)</f>
        <v>technology</v>
      </c>
      <c r="R657" t="str">
        <f>RIGHT(N657, LEN(N657) - SEARCH("/", N657))</f>
        <v>wearables</v>
      </c>
      <c r="S657" s="10">
        <f>(((J657/60)/60)/24)+DATE(1970,1,1)+(-8/24)</f>
        <v>42045.623981481483</v>
      </c>
      <c r="T657" s="11">
        <f>(((I657/60)/60)/24)+DATE(1970,1,1)+(-8/24)</f>
        <v>42075.582314814812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(E658/D658)*100</f>
        <v>213.56</v>
      </c>
      <c r="P658">
        <f>E658/L658</f>
        <v>122.73563218390805</v>
      </c>
      <c r="Q658" t="str">
        <f>LEFT(N658, SEARCH("/",N658,1)-1)</f>
        <v>technology</v>
      </c>
      <c r="R658" t="str">
        <f>RIGHT(N658, LEN(N658) - SEARCH("/", N658))</f>
        <v>wearables</v>
      </c>
      <c r="S658" s="10">
        <f>(((J658/60)/60)/24)+DATE(1970,1,1)+(-8/24)</f>
        <v>42417.471284722218</v>
      </c>
      <c r="T658" s="11">
        <f>(((I658/60)/60)/24)+DATE(1970,1,1)+(-8/24)</f>
        <v>42477.429618055547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(E659/D659)*100</f>
        <v>125.69999999999999</v>
      </c>
      <c r="P659">
        <f>E659/L659</f>
        <v>190.45454545454547</v>
      </c>
      <c r="Q659" t="str">
        <f>LEFT(N659, SEARCH("/",N659,1)-1)</f>
        <v>technology</v>
      </c>
      <c r="R659" t="str">
        <f>RIGHT(N659, LEN(N659) - SEARCH("/", N659))</f>
        <v>wearables</v>
      </c>
      <c r="S659" s="10">
        <f>(((J659/60)/60)/24)+DATE(1970,1,1)+(-8/24)</f>
        <v>42331.512407407405</v>
      </c>
      <c r="T659" s="11">
        <f>(((I659/60)/60)/24)+DATE(1970,1,1)+(-8/24)</f>
        <v>42361.512407407405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(E660/D660)*100</f>
        <v>104.46206037108834</v>
      </c>
      <c r="P660">
        <f>E660/L660</f>
        <v>109.33695652173913</v>
      </c>
      <c r="Q660" t="str">
        <f>LEFT(N660, SEARCH("/",N660,1)-1)</f>
        <v>technology</v>
      </c>
      <c r="R660" t="str">
        <f>RIGHT(N660, LEN(N660) - SEARCH("/", N660))</f>
        <v>wearables</v>
      </c>
      <c r="S660" s="10">
        <f>(((J660/60)/60)/24)+DATE(1970,1,1)+(-8/24)</f>
        <v>42178.827418981477</v>
      </c>
      <c r="T660" s="11">
        <f>(((I660/60)/60)/24)+DATE(1970,1,1)+(-8/24)</f>
        <v>42211.416666666664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(E661/D661)*100</f>
        <v>100.56666666666668</v>
      </c>
      <c r="P661">
        <f>E661/L661</f>
        <v>143.66666666666666</v>
      </c>
      <c r="Q661" t="str">
        <f>LEFT(N661, SEARCH("/",N661,1)-1)</f>
        <v>technology</v>
      </c>
      <c r="R661" t="str">
        <f>RIGHT(N661, LEN(N661) - SEARCH("/", N661))</f>
        <v>wearables</v>
      </c>
      <c r="S661" s="10">
        <f>(((J661/60)/60)/24)+DATE(1970,1,1)+(-8/24)</f>
        <v>42209.260358796295</v>
      </c>
      <c r="T661" s="11">
        <f>(((I661/60)/60)/24)+DATE(1970,1,1)+(-8/24)</f>
        <v>42239.260358796295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(E662/D662)*100</f>
        <v>3.0579999999999998</v>
      </c>
      <c r="P662">
        <f>E662/L662</f>
        <v>84.944444444444443</v>
      </c>
      <c r="Q662" t="str">
        <f>LEFT(N662, SEARCH("/",N662,1)-1)</f>
        <v>technology</v>
      </c>
      <c r="R662" t="str">
        <f>RIGHT(N662, LEN(N662) - SEARCH("/", N662))</f>
        <v>wearables</v>
      </c>
      <c r="S662" s="10">
        <f>(((J662/60)/60)/24)+DATE(1970,1,1)+(-8/24)</f>
        <v>41922.408321759256</v>
      </c>
      <c r="T662" s="11">
        <f>(((I662/60)/60)/24)+DATE(1970,1,1)+(-8/24)</f>
        <v>41952.449988425928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(E663/D663)*100</f>
        <v>0.95</v>
      </c>
      <c r="P663">
        <f>E663/L663</f>
        <v>10.555555555555555</v>
      </c>
      <c r="Q663" t="str">
        <f>LEFT(N663, SEARCH("/",N663,1)-1)</f>
        <v>technology</v>
      </c>
      <c r="R663" t="str">
        <f>RIGHT(N663, LEN(N663) - SEARCH("/", N663))</f>
        <v>wearables</v>
      </c>
      <c r="S663" s="10">
        <f>(((J663/60)/60)/24)+DATE(1970,1,1)+(-8/24)</f>
        <v>42636.312025462961</v>
      </c>
      <c r="T663" s="11">
        <f>(((I663/60)/60)/24)+DATE(1970,1,1)+(-8/24)</f>
        <v>42666.312025462961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(E664/D664)*100</f>
        <v>0.4</v>
      </c>
      <c r="P664">
        <f>E664/L664</f>
        <v>39</v>
      </c>
      <c r="Q664" t="str">
        <f>LEFT(N664, SEARCH("/",N664,1)-1)</f>
        <v>technology</v>
      </c>
      <c r="R664" t="str">
        <f>RIGHT(N664, LEN(N664) - SEARCH("/", N664))</f>
        <v>wearables</v>
      </c>
      <c r="S664" s="10">
        <f>(((J664/60)/60)/24)+DATE(1970,1,1)+(-8/24)</f>
        <v>41990.104710648149</v>
      </c>
      <c r="T664" s="11">
        <f>(((I664/60)/60)/24)+DATE(1970,1,1)+(-8/24)</f>
        <v>42020.104710648149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(E665/D665)*100</f>
        <v>0.35000000000000003</v>
      </c>
      <c r="P665">
        <f>E665/L665</f>
        <v>100</v>
      </c>
      <c r="Q665" t="str">
        <f>LEFT(N665, SEARCH("/",N665,1)-1)</f>
        <v>technology</v>
      </c>
      <c r="R665" t="str">
        <f>RIGHT(N665, LEN(N665) - SEARCH("/", N665))</f>
        <v>wearables</v>
      </c>
      <c r="S665" s="10">
        <f>(((J665/60)/60)/24)+DATE(1970,1,1)+(-8/24)</f>
        <v>42173.509907407402</v>
      </c>
      <c r="T665" s="11">
        <f>(((I665/60)/60)/24)+DATE(1970,1,1)+(-8/24)</f>
        <v>42203.509907407402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(E666/D666)*100</f>
        <v>7.5333333333333332</v>
      </c>
      <c r="P666">
        <f>E666/L666</f>
        <v>31.172413793103448</v>
      </c>
      <c r="Q666" t="str">
        <f>LEFT(N666, SEARCH("/",N666,1)-1)</f>
        <v>technology</v>
      </c>
      <c r="R666" t="str">
        <f>RIGHT(N666, LEN(N666) - SEARCH("/", N666))</f>
        <v>wearables</v>
      </c>
      <c r="S666" s="10">
        <f>(((J666/60)/60)/24)+DATE(1970,1,1)+(-8/24)</f>
        <v>42077.333043981482</v>
      </c>
      <c r="T666" s="11">
        <f>(((I666/60)/60)/24)+DATE(1970,1,1)+(-8/24)</f>
        <v>42107.333043981482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(E667/D667)*100</f>
        <v>18.64</v>
      </c>
      <c r="P667">
        <f>E667/L667</f>
        <v>155.33333333333334</v>
      </c>
      <c r="Q667" t="str">
        <f>LEFT(N667, SEARCH("/",N667,1)-1)</f>
        <v>technology</v>
      </c>
      <c r="R667" t="str">
        <f>RIGHT(N667, LEN(N667) - SEARCH("/", N667))</f>
        <v>wearables</v>
      </c>
      <c r="S667" s="10">
        <f>(((J667/60)/60)/24)+DATE(1970,1,1)+(-8/24)</f>
        <v>42688.378020833326</v>
      </c>
      <c r="T667" s="11">
        <f>(((I667/60)/60)/24)+DATE(1970,1,1)+(-8/24)</f>
        <v>42748.378020833326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(E668/D668)*100</f>
        <v>4.0000000000000001E-3</v>
      </c>
      <c r="P668">
        <f>E668/L668</f>
        <v>2</v>
      </c>
      <c r="Q668" t="str">
        <f>LEFT(N668, SEARCH("/",N668,1)-1)</f>
        <v>technology</v>
      </c>
      <c r="R668" t="str">
        <f>RIGHT(N668, LEN(N668) - SEARCH("/", N668))</f>
        <v>wearables</v>
      </c>
      <c r="S668" s="10">
        <f>(((J668/60)/60)/24)+DATE(1970,1,1)+(-8/24)</f>
        <v>41838.498819444445</v>
      </c>
      <c r="T668" s="11">
        <f>(((I668/60)/60)/24)+DATE(1970,1,1)+(-8/24)</f>
        <v>41868.498819444445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(E669/D669)*100</f>
        <v>10.02</v>
      </c>
      <c r="P669">
        <f>E669/L669</f>
        <v>178.92857142857142</v>
      </c>
      <c r="Q669" t="str">
        <f>LEFT(N669, SEARCH("/",N669,1)-1)</f>
        <v>technology</v>
      </c>
      <c r="R669" t="str">
        <f>RIGHT(N669, LEN(N669) - SEARCH("/", N669))</f>
        <v>wearables</v>
      </c>
      <c r="S669" s="10">
        <f>(((J669/60)/60)/24)+DATE(1970,1,1)+(-8/24)</f>
        <v>42632.040081018517</v>
      </c>
      <c r="T669" s="11">
        <f>(((I669/60)/60)/24)+DATE(1970,1,1)+(-8/24)</f>
        <v>42672.040081018517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(E670/D670)*100</f>
        <v>4.5600000000000005</v>
      </c>
      <c r="P670">
        <f>E670/L670</f>
        <v>27.36</v>
      </c>
      <c r="Q670" t="str">
        <f>LEFT(N670, SEARCH("/",N670,1)-1)</f>
        <v>technology</v>
      </c>
      <c r="R670" t="str">
        <f>RIGHT(N670, LEN(N670) - SEARCH("/", N670))</f>
        <v>wearables</v>
      </c>
      <c r="S670" s="10">
        <f>(((J670/60)/60)/24)+DATE(1970,1,1)+(-8/24)</f>
        <v>42090.497939814813</v>
      </c>
      <c r="T670" s="11">
        <f>(((I670/60)/60)/24)+DATE(1970,1,1)+(-8/24)</f>
        <v>42135.497939814813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(E671/D671)*100</f>
        <v>21.5075</v>
      </c>
      <c r="P671">
        <f>E671/L671</f>
        <v>1536.25</v>
      </c>
      <c r="Q671" t="str">
        <f>LEFT(N671, SEARCH("/",N671,1)-1)</f>
        <v>technology</v>
      </c>
      <c r="R671" t="str">
        <f>RIGHT(N671, LEN(N671) - SEARCH("/", N671))</f>
        <v>wearables</v>
      </c>
      <c r="S671" s="10">
        <f>(((J671/60)/60)/24)+DATE(1970,1,1)+(-8/24)</f>
        <v>42527.292337962957</v>
      </c>
      <c r="T671" s="11">
        <f>(((I671/60)/60)/24)+DATE(1970,1,1)+(-8/24)</f>
        <v>42557.292337962957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(E672/D672)*100</f>
        <v>29.276666666666667</v>
      </c>
      <c r="P672">
        <f>E672/L672</f>
        <v>84.99677419354839</v>
      </c>
      <c r="Q672" t="str">
        <f>LEFT(N672, SEARCH("/",N672,1)-1)</f>
        <v>technology</v>
      </c>
      <c r="R672" t="str">
        <f>RIGHT(N672, LEN(N672) - SEARCH("/", N672))</f>
        <v>wearables</v>
      </c>
      <c r="S672" s="10">
        <f>(((J672/60)/60)/24)+DATE(1970,1,1)+(-8/24)</f>
        <v>42506.376388888886</v>
      </c>
      <c r="T672" s="11">
        <f>(((I672/60)/60)/24)+DATE(1970,1,1)+(-8/24)</f>
        <v>42540.006944444445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(E673/D673)*100</f>
        <v>39.426666666666662</v>
      </c>
      <c r="P673">
        <f>E673/L673</f>
        <v>788.5333333333333</v>
      </c>
      <c r="Q673" t="str">
        <f>LEFT(N673, SEARCH("/",N673,1)-1)</f>
        <v>technology</v>
      </c>
      <c r="R673" t="str">
        <f>RIGHT(N673, LEN(N673) - SEARCH("/", N673))</f>
        <v>wearables</v>
      </c>
      <c r="S673" s="10">
        <f>(((J673/60)/60)/24)+DATE(1970,1,1)+(-8/24)</f>
        <v>41984.359398148146</v>
      </c>
      <c r="T673" s="11">
        <f>(((I673/60)/60)/24)+DATE(1970,1,1)+(-8/24)</f>
        <v>42017.833333333336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(E674/D674)*100</f>
        <v>21.628</v>
      </c>
      <c r="P674">
        <f>E674/L674</f>
        <v>50.29767441860465</v>
      </c>
      <c r="Q674" t="str">
        <f>LEFT(N674, SEARCH("/",N674,1)-1)</f>
        <v>technology</v>
      </c>
      <c r="R674" t="str">
        <f>RIGHT(N674, LEN(N674) - SEARCH("/", N674))</f>
        <v>wearables</v>
      </c>
      <c r="S674" s="10">
        <f>(((J674/60)/60)/24)+DATE(1970,1,1)+(-8/24)</f>
        <v>41973.886157407404</v>
      </c>
      <c r="T674" s="11">
        <f>(((I674/60)/60)/24)+DATE(1970,1,1)+(-8/24)</f>
        <v>42004.874305555553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(E675/D675)*100</f>
        <v>0.20500000000000002</v>
      </c>
      <c r="P675">
        <f>E675/L675</f>
        <v>68.333333333333329</v>
      </c>
      <c r="Q675" t="str">
        <f>LEFT(N675, SEARCH("/",N675,1)-1)</f>
        <v>technology</v>
      </c>
      <c r="R675" t="str">
        <f>RIGHT(N675, LEN(N675) - SEARCH("/", N675))</f>
        <v>wearables</v>
      </c>
      <c r="S675" s="10">
        <f>(((J675/60)/60)/24)+DATE(1970,1,1)+(-8/24)</f>
        <v>41838.5071412037</v>
      </c>
      <c r="T675" s="11">
        <f>(((I675/60)/60)/24)+DATE(1970,1,1)+(-8/24)</f>
        <v>41883.5071412037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(E676/D676)*100</f>
        <v>0.03</v>
      </c>
      <c r="P676">
        <f>E676/L676</f>
        <v>7.5</v>
      </c>
      <c r="Q676" t="str">
        <f>LEFT(N676, SEARCH("/",N676,1)-1)</f>
        <v>technology</v>
      </c>
      <c r="R676" t="str">
        <f>RIGHT(N676, LEN(N676) - SEARCH("/", N676))</f>
        <v>wearables</v>
      </c>
      <c r="S676" s="10">
        <f>(((J676/60)/60)/24)+DATE(1970,1,1)+(-8/24)</f>
        <v>41802.782719907402</v>
      </c>
      <c r="T676" s="11">
        <f>(((I676/60)/60)/24)+DATE(1970,1,1)+(-8/24)</f>
        <v>41862.782719907402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(E677/D677)*100</f>
        <v>14.85</v>
      </c>
      <c r="P677">
        <f>E677/L677</f>
        <v>34.269230769230766</v>
      </c>
      <c r="Q677" t="str">
        <f>LEFT(N677, SEARCH("/",N677,1)-1)</f>
        <v>technology</v>
      </c>
      <c r="R677" t="str">
        <f>RIGHT(N677, LEN(N677) - SEARCH("/", N677))</f>
        <v>wearables</v>
      </c>
      <c r="S677" s="10">
        <f>(((J677/60)/60)/24)+DATE(1970,1,1)+(-8/24)</f>
        <v>41975.597268518519</v>
      </c>
      <c r="T677" s="11">
        <f>(((I677/60)/60)/24)+DATE(1970,1,1)+(-8/24)</f>
        <v>42004.957638888889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(E678/D678)*100</f>
        <v>1.4710000000000001</v>
      </c>
      <c r="P678">
        <f>E678/L678</f>
        <v>61.291666666666664</v>
      </c>
      <c r="Q678" t="str">
        <f>LEFT(N678, SEARCH("/",N678,1)-1)</f>
        <v>technology</v>
      </c>
      <c r="R678" t="str">
        <f>RIGHT(N678, LEN(N678) - SEARCH("/", N678))</f>
        <v>wearables</v>
      </c>
      <c r="S678" s="10">
        <f>(((J678/60)/60)/24)+DATE(1970,1,1)+(-8/24)</f>
        <v>42012.434965277782</v>
      </c>
      <c r="T678" s="11">
        <f>(((I678/60)/60)/24)+DATE(1970,1,1)+(-8/24)</f>
        <v>42042.434965277782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(E679/D679)*100</f>
        <v>25.584</v>
      </c>
      <c r="P679">
        <f>E679/L679</f>
        <v>133.25</v>
      </c>
      <c r="Q679" t="str">
        <f>LEFT(N679, SEARCH("/",N679,1)-1)</f>
        <v>technology</v>
      </c>
      <c r="R679" t="str">
        <f>RIGHT(N679, LEN(N679) - SEARCH("/", N679))</f>
        <v>wearables</v>
      </c>
      <c r="S679" s="10">
        <f>(((J679/60)/60)/24)+DATE(1970,1,1)+(-8/24)</f>
        <v>42504.070543981477</v>
      </c>
      <c r="T679" s="11">
        <f>(((I679/60)/60)/24)+DATE(1970,1,1)+(-8/24)</f>
        <v>42549.070543981477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(E680/D680)*100</f>
        <v>3.8206896551724134</v>
      </c>
      <c r="P680">
        <f>E680/L680</f>
        <v>65.17647058823529</v>
      </c>
      <c r="Q680" t="str">
        <f>LEFT(N680, SEARCH("/",N680,1)-1)</f>
        <v>technology</v>
      </c>
      <c r="R680" t="str">
        <f>RIGHT(N680, LEN(N680) - SEARCH("/", N680))</f>
        <v>wearables</v>
      </c>
      <c r="S680" s="10">
        <f>(((J680/60)/60)/24)+DATE(1970,1,1)+(-8/24)</f>
        <v>42481.043263888881</v>
      </c>
      <c r="T680" s="11">
        <f>(((I680/60)/60)/24)+DATE(1970,1,1)+(-8/24)</f>
        <v>42511.043263888881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(E681/D681)*100</f>
        <v>15.485964912280703</v>
      </c>
      <c r="P681">
        <f>E681/L681</f>
        <v>93.90425531914893</v>
      </c>
      <c r="Q681" t="str">
        <f>LEFT(N681, SEARCH("/",N681,1)-1)</f>
        <v>technology</v>
      </c>
      <c r="R681" t="str">
        <f>RIGHT(N681, LEN(N681) - SEARCH("/", N681))</f>
        <v>wearables</v>
      </c>
      <c r="S681" s="10">
        <f>(((J681/60)/60)/24)+DATE(1970,1,1)+(-8/24)</f>
        <v>42556.362372685187</v>
      </c>
      <c r="T681" s="11">
        <f>(((I681/60)/60)/24)+DATE(1970,1,1)+(-8/24)</f>
        <v>42616.362372685187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(E682/D682)*100</f>
        <v>25.912000000000003</v>
      </c>
      <c r="P682">
        <f>E682/L682</f>
        <v>150.65116279069767</v>
      </c>
      <c r="Q682" t="str">
        <f>LEFT(N682, SEARCH("/",N682,1)-1)</f>
        <v>technology</v>
      </c>
      <c r="R682" t="str">
        <f>RIGHT(N682, LEN(N682) - SEARCH("/", N682))</f>
        <v>wearables</v>
      </c>
      <c r="S682" s="10">
        <f>(((J682/60)/60)/24)+DATE(1970,1,1)+(-8/24)</f>
        <v>41864.168182870366</v>
      </c>
      <c r="T682" s="11">
        <f>(((I682/60)/60)/24)+DATE(1970,1,1)+(-8/24)</f>
        <v>41899.168182870366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(E683/D683)*100</f>
        <v>0.04</v>
      </c>
      <c r="P683">
        <f>E683/L683</f>
        <v>1</v>
      </c>
      <c r="Q683" t="str">
        <f>LEFT(N683, SEARCH("/",N683,1)-1)</f>
        <v>technology</v>
      </c>
      <c r="R683" t="str">
        <f>RIGHT(N683, LEN(N683) - SEARCH("/", N683))</f>
        <v>wearables</v>
      </c>
      <c r="S683" s="10">
        <f>(((J683/60)/60)/24)+DATE(1970,1,1)+(-8/24)</f>
        <v>42639.472268518519</v>
      </c>
      <c r="T683" s="11">
        <f>(((I683/60)/60)/24)+DATE(1970,1,1)+(-8/24)</f>
        <v>42669.472268518519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(E684/D684)*100</f>
        <v>0.106</v>
      </c>
      <c r="P684">
        <f>E684/L684</f>
        <v>13.25</v>
      </c>
      <c r="Q684" t="str">
        <f>LEFT(N684, SEARCH("/",N684,1)-1)</f>
        <v>technology</v>
      </c>
      <c r="R684" t="str">
        <f>RIGHT(N684, LEN(N684) - SEARCH("/", N684))</f>
        <v>wearables</v>
      </c>
      <c r="S684" s="10">
        <f>(((J684/60)/60)/24)+DATE(1970,1,1)+(-8/24)</f>
        <v>42778.431967592587</v>
      </c>
      <c r="T684" s="11">
        <f>(((I684/60)/60)/24)+DATE(1970,1,1)+(-8/24)</f>
        <v>42808.39030092593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(E685/D685)*100</f>
        <v>0.85142857142857142</v>
      </c>
      <c r="P685">
        <f>E685/L685</f>
        <v>99.333333333333329</v>
      </c>
      <c r="Q685" t="str">
        <f>LEFT(N685, SEARCH("/",N685,1)-1)</f>
        <v>technology</v>
      </c>
      <c r="R685" t="str">
        <f>RIGHT(N685, LEN(N685) - SEARCH("/", N685))</f>
        <v>wearables</v>
      </c>
      <c r="S685" s="10">
        <f>(((J685/60)/60)/24)+DATE(1970,1,1)+(-8/24)</f>
        <v>42634.566712962966</v>
      </c>
      <c r="T685" s="11">
        <f>(((I685/60)/60)/24)+DATE(1970,1,1)+(-8/24)</f>
        <v>42674.566712962966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(E686/D686)*100</f>
        <v>7.4837500000000006</v>
      </c>
      <c r="P686">
        <f>E686/L686</f>
        <v>177.39259259259259</v>
      </c>
      <c r="Q686" t="str">
        <f>LEFT(N686, SEARCH("/",N686,1)-1)</f>
        <v>technology</v>
      </c>
      <c r="R686" t="str">
        <f>RIGHT(N686, LEN(N686) - SEARCH("/", N686))</f>
        <v>wearables</v>
      </c>
      <c r="S686" s="10">
        <f>(((J686/60)/60)/24)+DATE(1970,1,1)+(-8/24)</f>
        <v>41809.13994212963</v>
      </c>
      <c r="T686" s="11">
        <f>(((I686/60)/60)/24)+DATE(1970,1,1)+(-8/24)</f>
        <v>41844.791666666664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(E687/D687)*100</f>
        <v>27.650000000000002</v>
      </c>
      <c r="P687">
        <f>E687/L687</f>
        <v>55.3</v>
      </c>
      <c r="Q687" t="str">
        <f>LEFT(N687, SEARCH("/",N687,1)-1)</f>
        <v>technology</v>
      </c>
      <c r="R687" t="str">
        <f>RIGHT(N687, LEN(N687) - SEARCH("/", N687))</f>
        <v>wearables</v>
      </c>
      <c r="S687" s="10">
        <f>(((J687/60)/60)/24)+DATE(1970,1,1)+(-8/24)</f>
        <v>41971.533240740733</v>
      </c>
      <c r="T687" s="11">
        <f>(((I687/60)/60)/24)+DATE(1970,1,1)+(-8/24)</f>
        <v>42016.533240740733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(E688/D688)*100</f>
        <v>0</v>
      </c>
      <c r="P688" t="e">
        <f>E688/L688</f>
        <v>#DIV/0!</v>
      </c>
      <c r="Q688" t="str">
        <f>LEFT(N688, SEARCH("/",N688,1)-1)</f>
        <v>technology</v>
      </c>
      <c r="R688" t="str">
        <f>RIGHT(N688, LEN(N688) - SEARCH("/", N688))</f>
        <v>wearables</v>
      </c>
      <c r="S688" s="10">
        <f>(((J688/60)/60)/24)+DATE(1970,1,1)+(-8/24)</f>
        <v>42189.339930555558</v>
      </c>
      <c r="T688" s="11">
        <f>(((I688/60)/60)/24)+DATE(1970,1,1)+(-8/24)</f>
        <v>42219.339930555558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(E689/D689)*100</f>
        <v>3.55</v>
      </c>
      <c r="P689">
        <f>E689/L689</f>
        <v>591.66666666666663</v>
      </c>
      <c r="Q689" t="str">
        <f>LEFT(N689, SEARCH("/",N689,1)-1)</f>
        <v>technology</v>
      </c>
      <c r="R689" t="str">
        <f>RIGHT(N689, LEN(N689) - SEARCH("/", N689))</f>
        <v>wearables</v>
      </c>
      <c r="S689" s="10">
        <f>(((J689/60)/60)/24)+DATE(1970,1,1)+(-8/24)</f>
        <v>42711.417280092595</v>
      </c>
      <c r="T689" s="11">
        <f>(((I689/60)/60)/24)+DATE(1970,1,1)+(-8/24)</f>
        <v>42771.417280092595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(E690/D690)*100</f>
        <v>72.989999999999995</v>
      </c>
      <c r="P690">
        <f>E690/L690</f>
        <v>405.5</v>
      </c>
      <c r="Q690" t="str">
        <f>LEFT(N690, SEARCH("/",N690,1)-1)</f>
        <v>technology</v>
      </c>
      <c r="R690" t="str">
        <f>RIGHT(N690, LEN(N690) - SEARCH("/", N690))</f>
        <v>wearables</v>
      </c>
      <c r="S690" s="10">
        <f>(((J690/60)/60)/24)+DATE(1970,1,1)+(-8/24)</f>
        <v>42261.771446759252</v>
      </c>
      <c r="T690" s="11">
        <f>(((I690/60)/60)/24)+DATE(1970,1,1)+(-8/24)</f>
        <v>42291.771446759252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(E691/D691)*100</f>
        <v>57.648750000000007</v>
      </c>
      <c r="P691">
        <f>E691/L691</f>
        <v>343.14732142857144</v>
      </c>
      <c r="Q691" t="str">
        <f>LEFT(N691, SEARCH("/",N691,1)-1)</f>
        <v>technology</v>
      </c>
      <c r="R691" t="str">
        <f>RIGHT(N691, LEN(N691) - SEARCH("/", N691))</f>
        <v>wearables</v>
      </c>
      <c r="S691" s="10">
        <f>(((J691/60)/60)/24)+DATE(1970,1,1)+(-8/24)</f>
        <v>42675.334456018514</v>
      </c>
      <c r="T691" s="11">
        <f>(((I691/60)/60)/24)+DATE(1970,1,1)+(-8/24)</f>
        <v>42711.874305555553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(E692/D692)*100</f>
        <v>12.34</v>
      </c>
      <c r="P692">
        <f>E692/L692</f>
        <v>72.588235294117652</v>
      </c>
      <c r="Q692" t="str">
        <f>LEFT(N692, SEARCH("/",N692,1)-1)</f>
        <v>technology</v>
      </c>
      <c r="R692" t="str">
        <f>RIGHT(N692, LEN(N692) - SEARCH("/", N692))</f>
        <v>wearables</v>
      </c>
      <c r="S692" s="10">
        <f>(((J692/60)/60)/24)+DATE(1970,1,1)+(-8/24)</f>
        <v>42579.301400462959</v>
      </c>
      <c r="T692" s="11">
        <f>(((I692/60)/60)/24)+DATE(1970,1,1)+(-8/24)</f>
        <v>42621.916666666664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(E693/D693)*100</f>
        <v>0.52</v>
      </c>
      <c r="P693">
        <f>E693/L693</f>
        <v>26</v>
      </c>
      <c r="Q693" t="str">
        <f>LEFT(N693, SEARCH("/",N693,1)-1)</f>
        <v>technology</v>
      </c>
      <c r="R693" t="str">
        <f>RIGHT(N693, LEN(N693) - SEARCH("/", N693))</f>
        <v>wearables</v>
      </c>
      <c r="S693" s="10">
        <f>(((J693/60)/60)/24)+DATE(1970,1,1)+(-8/24)</f>
        <v>42157.694976851846</v>
      </c>
      <c r="T693" s="11">
        <f>(((I693/60)/60)/24)+DATE(1970,1,1)+(-8/24)</f>
        <v>42185.694976851846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(E694/D694)*100</f>
        <v>6.5299999999999994</v>
      </c>
      <c r="P694">
        <f>E694/L694</f>
        <v>6.4975124378109452</v>
      </c>
      <c r="Q694" t="str">
        <f>LEFT(N694, SEARCH("/",N694,1)-1)</f>
        <v>technology</v>
      </c>
      <c r="R694" t="str">
        <f>RIGHT(N694, LEN(N694) - SEARCH("/", N694))</f>
        <v>wearables</v>
      </c>
      <c r="S694" s="10">
        <f>(((J694/60)/60)/24)+DATE(1970,1,1)+(-8/24)</f>
        <v>42696.042395833334</v>
      </c>
      <c r="T694" s="11">
        <f>(((I694/60)/60)/24)+DATE(1970,1,1)+(-8/24)</f>
        <v>42726.042395833334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(E695/D695)*100</f>
        <v>35.338000000000001</v>
      </c>
      <c r="P695">
        <f>E695/L695</f>
        <v>119.38513513513513</v>
      </c>
      <c r="Q695" t="str">
        <f>LEFT(N695, SEARCH("/",N695,1)-1)</f>
        <v>technology</v>
      </c>
      <c r="R695" t="str">
        <f>RIGHT(N695, LEN(N695) - SEARCH("/", N695))</f>
        <v>wearables</v>
      </c>
      <c r="S695" s="10">
        <f>(((J695/60)/60)/24)+DATE(1970,1,1)+(-8/24)</f>
        <v>42094.474849537037</v>
      </c>
      <c r="T695" s="11">
        <f>(((I695/60)/60)/24)+DATE(1970,1,1)+(-8/24)</f>
        <v>42124.474849537037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(E696/D696)*100</f>
        <v>0.39333333333333331</v>
      </c>
      <c r="P696">
        <f>E696/L696</f>
        <v>84.285714285714292</v>
      </c>
      <c r="Q696" t="str">
        <f>LEFT(N696, SEARCH("/",N696,1)-1)</f>
        <v>technology</v>
      </c>
      <c r="R696" t="str">
        <f>RIGHT(N696, LEN(N696) - SEARCH("/", N696))</f>
        <v>wearables</v>
      </c>
      <c r="S696" s="10">
        <f>(((J696/60)/60)/24)+DATE(1970,1,1)+(-8/24)</f>
        <v>42737.330543981479</v>
      </c>
      <c r="T696" s="11">
        <f>(((I696/60)/60)/24)+DATE(1970,1,1)+(-8/24)</f>
        <v>42767.330543981479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(E697/D697)*100</f>
        <v>1.06</v>
      </c>
      <c r="P697">
        <f>E697/L697</f>
        <v>90.857142857142861</v>
      </c>
      <c r="Q697" t="str">
        <f>LEFT(N697, SEARCH("/",N697,1)-1)</f>
        <v>technology</v>
      </c>
      <c r="R697" t="str">
        <f>RIGHT(N697, LEN(N697) - SEARCH("/", N697))</f>
        <v>wearables</v>
      </c>
      <c r="S697" s="10">
        <f>(((J697/60)/60)/24)+DATE(1970,1,1)+(-8/24)</f>
        <v>41913.187731481477</v>
      </c>
      <c r="T697" s="11">
        <f>(((I697/60)/60)/24)+DATE(1970,1,1)+(-8/24)</f>
        <v>41943.187731481477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(E698/D698)*100</f>
        <v>5.7142857142857147E-4</v>
      </c>
      <c r="P698">
        <f>E698/L698</f>
        <v>1</v>
      </c>
      <c r="Q698" t="str">
        <f>LEFT(N698, SEARCH("/",N698,1)-1)</f>
        <v>technology</v>
      </c>
      <c r="R698" t="str">
        <f>RIGHT(N698, LEN(N698) - SEARCH("/", N698))</f>
        <v>wearables</v>
      </c>
      <c r="S698" s="10">
        <f>(((J698/60)/60)/24)+DATE(1970,1,1)+(-8/24)</f>
        <v>41815.593773148146</v>
      </c>
      <c r="T698" s="11">
        <f>(((I698/60)/60)/24)+DATE(1970,1,1)+(-8/24)</f>
        <v>41845.593773148146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(E699/D699)*100</f>
        <v>46.379999999999995</v>
      </c>
      <c r="P699">
        <f>E699/L699</f>
        <v>20.342105263157894</v>
      </c>
      <c r="Q699" t="str">
        <f>LEFT(N699, SEARCH("/",N699,1)-1)</f>
        <v>technology</v>
      </c>
      <c r="R699" t="str">
        <f>RIGHT(N699, LEN(N699) - SEARCH("/", N699))</f>
        <v>wearables</v>
      </c>
      <c r="S699" s="10">
        <f>(((J699/60)/60)/24)+DATE(1970,1,1)+(-8/24)</f>
        <v>42388.189687500002</v>
      </c>
      <c r="T699" s="11">
        <f>(((I699/60)/60)/24)+DATE(1970,1,1)+(-8/24)</f>
        <v>42403.189687500002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(E700/D700)*100</f>
        <v>15.39</v>
      </c>
      <c r="P700">
        <f>E700/L700</f>
        <v>530.68965517241384</v>
      </c>
      <c r="Q700" t="str">
        <f>LEFT(N700, SEARCH("/",N700,1)-1)</f>
        <v>technology</v>
      </c>
      <c r="R700" t="str">
        <f>RIGHT(N700, LEN(N700) - SEARCH("/", N700))</f>
        <v>wearables</v>
      </c>
      <c r="S700" s="10">
        <f>(((J700/60)/60)/24)+DATE(1970,1,1)+(-8/24)</f>
        <v>41866.59774305555</v>
      </c>
      <c r="T700" s="11">
        <f>(((I700/60)/60)/24)+DATE(1970,1,1)+(-8/24)</f>
        <v>41899.75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(E701/D701)*100</f>
        <v>82.422107692307705</v>
      </c>
      <c r="P701">
        <f>E701/L701</f>
        <v>120.39184269662923</v>
      </c>
      <c r="Q701" t="str">
        <f>LEFT(N701, SEARCH("/",N701,1)-1)</f>
        <v>technology</v>
      </c>
      <c r="R701" t="str">
        <f>RIGHT(N701, LEN(N701) - SEARCH("/", N701))</f>
        <v>wearables</v>
      </c>
      <c r="S701" s="10">
        <f>(((J701/60)/60)/24)+DATE(1970,1,1)+(-8/24)</f>
        <v>41563.152175925927</v>
      </c>
      <c r="T701" s="11">
        <f>(((I701/60)/60)/24)+DATE(1970,1,1)+(-8/24)</f>
        <v>41600.333333333328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(E702/D702)*100</f>
        <v>2.6866666666666665</v>
      </c>
      <c r="P702">
        <f>E702/L702</f>
        <v>13</v>
      </c>
      <c r="Q702" t="str">
        <f>LEFT(N702, SEARCH("/",N702,1)-1)</f>
        <v>technology</v>
      </c>
      <c r="R702" t="str">
        <f>RIGHT(N702, LEN(N702) - SEARCH("/", N702))</f>
        <v>wearables</v>
      </c>
      <c r="S702" s="10">
        <f>(((J702/60)/60)/24)+DATE(1970,1,1)+(-8/24)</f>
        <v>42715.355104166665</v>
      </c>
      <c r="T702" s="11">
        <f>(((I702/60)/60)/24)+DATE(1970,1,1)+(-8/24)</f>
        <v>42745.355104166665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(E703/D703)*100</f>
        <v>26.6</v>
      </c>
      <c r="P703">
        <f>E703/L703</f>
        <v>291.33333333333331</v>
      </c>
      <c r="Q703" t="str">
        <f>LEFT(N703, SEARCH("/",N703,1)-1)</f>
        <v>technology</v>
      </c>
      <c r="R703" t="str">
        <f>RIGHT(N703, LEN(N703) - SEARCH("/", N703))</f>
        <v>wearables</v>
      </c>
      <c r="S703" s="10">
        <f>(((J703/60)/60)/24)+DATE(1970,1,1)+(-8/24)</f>
        <v>41813.329629629625</v>
      </c>
      <c r="T703" s="11">
        <f>(((I703/60)/60)/24)+DATE(1970,1,1)+(-8/24)</f>
        <v>41843.329629629625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(E704/D704)*100</f>
        <v>30.813400000000001</v>
      </c>
      <c r="P704">
        <f>E704/L704</f>
        <v>124.9191891891892</v>
      </c>
      <c r="Q704" t="str">
        <f>LEFT(N704, SEARCH("/",N704,1)-1)</f>
        <v>technology</v>
      </c>
      <c r="R704" t="str">
        <f>RIGHT(N704, LEN(N704) - SEARCH("/", N704))</f>
        <v>wearables</v>
      </c>
      <c r="S704" s="10">
        <f>(((J704/60)/60)/24)+DATE(1970,1,1)+(-8/24)</f>
        <v>42668.393368055556</v>
      </c>
      <c r="T704" s="11">
        <f>(((I704/60)/60)/24)+DATE(1970,1,1)+(-8/24)</f>
        <v>42698.435034722213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(E705/D705)*100</f>
        <v>5.58</v>
      </c>
      <c r="P705">
        <f>E705/L705</f>
        <v>119.57142857142857</v>
      </c>
      <c r="Q705" t="str">
        <f>LEFT(N705, SEARCH("/",N705,1)-1)</f>
        <v>technology</v>
      </c>
      <c r="R705" t="str">
        <f>RIGHT(N705, LEN(N705) - SEARCH("/", N705))</f>
        <v>wearables</v>
      </c>
      <c r="S705" s="10">
        <f>(((J705/60)/60)/24)+DATE(1970,1,1)+(-8/24)</f>
        <v>42711.617465277777</v>
      </c>
      <c r="T705" s="11">
        <f>(((I705/60)/60)/24)+DATE(1970,1,1)+(-8/24)</f>
        <v>42766.647222222215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(E706/D706)*100</f>
        <v>0.87454545454545463</v>
      </c>
      <c r="P706">
        <f>E706/L706</f>
        <v>120.25</v>
      </c>
      <c r="Q706" t="str">
        <f>LEFT(N706, SEARCH("/",N706,1)-1)</f>
        <v>technology</v>
      </c>
      <c r="R706" t="str">
        <f>RIGHT(N706, LEN(N706) - SEARCH("/", N706))</f>
        <v>wearables</v>
      </c>
      <c r="S706" s="10">
        <f>(((J706/60)/60)/24)+DATE(1970,1,1)+(-8/24)</f>
        <v>42725.859583333331</v>
      </c>
      <c r="T706" s="11">
        <f>(((I706/60)/60)/24)+DATE(1970,1,1)+(-8/24)</f>
        <v>42785.859583333331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(E707/D707)*100</f>
        <v>0.97699999999999987</v>
      </c>
      <c r="P707">
        <f>E707/L707</f>
        <v>195.4</v>
      </c>
      <c r="Q707" t="str">
        <f>LEFT(N707, SEARCH("/",N707,1)-1)</f>
        <v>technology</v>
      </c>
      <c r="R707" t="str">
        <f>RIGHT(N707, LEN(N707) - SEARCH("/", N707))</f>
        <v>wearables</v>
      </c>
      <c r="S707" s="10">
        <f>(((J707/60)/60)/24)+DATE(1970,1,1)+(-8/24)</f>
        <v>42726.158310185179</v>
      </c>
      <c r="T707" s="11">
        <f>(((I707/60)/60)/24)+DATE(1970,1,1)+(-8/24)</f>
        <v>42756.158310185179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(E708/D708)*100</f>
        <v>0</v>
      </c>
      <c r="P708" t="e">
        <f>E708/L708</f>
        <v>#DIV/0!</v>
      </c>
      <c r="Q708" t="str">
        <f>LEFT(N708, SEARCH("/",N708,1)-1)</f>
        <v>technology</v>
      </c>
      <c r="R708" t="str">
        <f>RIGHT(N708, LEN(N708) - SEARCH("/", N708))</f>
        <v>wearables</v>
      </c>
      <c r="S708" s="10">
        <f>(((J708/60)/60)/24)+DATE(1970,1,1)+(-8/24)</f>
        <v>42676.661840277775</v>
      </c>
      <c r="T708" s="11">
        <f>(((I708/60)/60)/24)+DATE(1970,1,1)+(-8/24)</f>
        <v>42718.443749999999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(E709/D709)*100</f>
        <v>78.927352941176466</v>
      </c>
      <c r="P709">
        <f>E709/L709</f>
        <v>117.69868421052631</v>
      </c>
      <c r="Q709" t="str">
        <f>LEFT(N709, SEARCH("/",N709,1)-1)</f>
        <v>technology</v>
      </c>
      <c r="R709" t="str">
        <f>RIGHT(N709, LEN(N709) - SEARCH("/", N709))</f>
        <v>wearables</v>
      </c>
      <c r="S709" s="10">
        <f>(((J709/60)/60)/24)+DATE(1970,1,1)+(-8/24)</f>
        <v>42696.33017361111</v>
      </c>
      <c r="T709" s="11">
        <f>(((I709/60)/60)/24)+DATE(1970,1,1)+(-8/24)</f>
        <v>42736.33017361111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(E710/D710)*100</f>
        <v>22.092500000000001</v>
      </c>
      <c r="P710">
        <f>E710/L710</f>
        <v>23.948509485094849</v>
      </c>
      <c r="Q710" t="str">
        <f>LEFT(N710, SEARCH("/",N710,1)-1)</f>
        <v>technology</v>
      </c>
      <c r="R710" t="str">
        <f>RIGHT(N710, LEN(N710) - SEARCH("/", N710))</f>
        <v>wearables</v>
      </c>
      <c r="S710" s="10">
        <f>(((J710/60)/60)/24)+DATE(1970,1,1)+(-8/24)</f>
        <v>41835.247685185182</v>
      </c>
      <c r="T710" s="11">
        <f>(((I710/60)/60)/24)+DATE(1970,1,1)+(-8/24)</f>
        <v>41895.247685185182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(E711/D711)*100</f>
        <v>0.40666666666666662</v>
      </c>
      <c r="P711">
        <f>E711/L711</f>
        <v>30.5</v>
      </c>
      <c r="Q711" t="str">
        <f>LEFT(N711, SEARCH("/",N711,1)-1)</f>
        <v>technology</v>
      </c>
      <c r="R711" t="str">
        <f>RIGHT(N711, LEN(N711) - SEARCH("/", N711))</f>
        <v>wearables</v>
      </c>
      <c r="S711" s="10">
        <f>(((J711/60)/60)/24)+DATE(1970,1,1)+(-8/24)</f>
        <v>41947.707858796297</v>
      </c>
      <c r="T711" s="11">
        <f>(((I711/60)/60)/24)+DATE(1970,1,1)+(-8/24)</f>
        <v>41977.707858796297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(E712/D712)*100</f>
        <v>0</v>
      </c>
      <c r="P712" t="e">
        <f>E712/L712</f>
        <v>#DIV/0!</v>
      </c>
      <c r="Q712" t="str">
        <f>LEFT(N712, SEARCH("/",N712,1)-1)</f>
        <v>technology</v>
      </c>
      <c r="R712" t="str">
        <f>RIGHT(N712, LEN(N712) - SEARCH("/", N712))</f>
        <v>wearables</v>
      </c>
      <c r="S712" s="10">
        <f>(((J712/60)/60)/24)+DATE(1970,1,1)+(-8/24)</f>
        <v>41837.651643518519</v>
      </c>
      <c r="T712" s="11">
        <f>(((I712/60)/60)/24)+DATE(1970,1,1)+(-8/24)</f>
        <v>41870.697222222218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(E713/D713)*100</f>
        <v>33.790999999999997</v>
      </c>
      <c r="P713">
        <f>E713/L713</f>
        <v>99.973372781065095</v>
      </c>
      <c r="Q713" t="str">
        <f>LEFT(N713, SEARCH("/",N713,1)-1)</f>
        <v>technology</v>
      </c>
      <c r="R713" t="str">
        <f>RIGHT(N713, LEN(N713) - SEARCH("/", N713))</f>
        <v>wearables</v>
      </c>
      <c r="S713" s="10">
        <f>(((J713/60)/60)/24)+DATE(1970,1,1)+(-8/24)</f>
        <v>42678.125787037039</v>
      </c>
      <c r="T713" s="11">
        <f>(((I713/60)/60)/24)+DATE(1970,1,1)+(-8/24)</f>
        <v>42718.167453703696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(E714/D714)*100</f>
        <v>0.21649484536082475</v>
      </c>
      <c r="P714">
        <f>E714/L714</f>
        <v>26.25</v>
      </c>
      <c r="Q714" t="str">
        <f>LEFT(N714, SEARCH("/",N714,1)-1)</f>
        <v>technology</v>
      </c>
      <c r="R714" t="str">
        <f>RIGHT(N714, LEN(N714) - SEARCH("/", N714))</f>
        <v>wearables</v>
      </c>
      <c r="S714" s="10">
        <f>(((J714/60)/60)/24)+DATE(1970,1,1)+(-8/24)</f>
        <v>42384.347592592596</v>
      </c>
      <c r="T714" s="11">
        <f>(((I714/60)/60)/24)+DATE(1970,1,1)+(-8/24)</f>
        <v>42414.347592592596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(E715/D715)*100</f>
        <v>0.79600000000000004</v>
      </c>
      <c r="P715">
        <f>E715/L715</f>
        <v>199</v>
      </c>
      <c r="Q715" t="str">
        <f>LEFT(N715, SEARCH("/",N715,1)-1)</f>
        <v>technology</v>
      </c>
      <c r="R715" t="str">
        <f>RIGHT(N715, LEN(N715) - SEARCH("/", N715))</f>
        <v>wearables</v>
      </c>
      <c r="S715" s="10">
        <f>(((J715/60)/60)/24)+DATE(1970,1,1)+(-8/24)</f>
        <v>42496.195972222216</v>
      </c>
      <c r="T715" s="11">
        <f>(((I715/60)/60)/24)+DATE(1970,1,1)+(-8/24)</f>
        <v>42526.195972222216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(E716/D716)*100</f>
        <v>14.993333333333334</v>
      </c>
      <c r="P716">
        <f>E716/L716</f>
        <v>80.321428571428569</v>
      </c>
      <c r="Q716" t="str">
        <f>LEFT(N716, SEARCH("/",N716,1)-1)</f>
        <v>technology</v>
      </c>
      <c r="R716" t="str">
        <f>RIGHT(N716, LEN(N716) - SEARCH("/", N716))</f>
        <v>wearables</v>
      </c>
      <c r="S716" s="10">
        <f>(((J716/60)/60)/24)+DATE(1970,1,1)+(-8/24)</f>
        <v>42734.454652777778</v>
      </c>
      <c r="T716" s="11">
        <f>(((I716/60)/60)/24)+DATE(1970,1,1)+(-8/24)</f>
        <v>42794.454652777778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(E717/D717)*100</f>
        <v>5.0509090909090908</v>
      </c>
      <c r="P717">
        <f>E717/L717</f>
        <v>115.75</v>
      </c>
      <c r="Q717" t="str">
        <f>LEFT(N717, SEARCH("/",N717,1)-1)</f>
        <v>technology</v>
      </c>
      <c r="R717" t="str">
        <f>RIGHT(N717, LEN(N717) - SEARCH("/", N717))</f>
        <v>wearables</v>
      </c>
      <c r="S717" s="10">
        <f>(((J717/60)/60)/24)+DATE(1970,1,1)+(-8/24)</f>
        <v>42272.7574074074</v>
      </c>
      <c r="T717" s="11">
        <f>(((I717/60)/60)/24)+DATE(1970,1,1)+(-8/24)</f>
        <v>42312.799074074072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(E718/D718)*100</f>
        <v>10.214285714285715</v>
      </c>
      <c r="P718">
        <f>E718/L718</f>
        <v>44.6875</v>
      </c>
      <c r="Q718" t="str">
        <f>LEFT(N718, SEARCH("/",N718,1)-1)</f>
        <v>technology</v>
      </c>
      <c r="R718" t="str">
        <f>RIGHT(N718, LEN(N718) - SEARCH("/", N718))</f>
        <v>wearables</v>
      </c>
      <c r="S718" s="10">
        <f>(((J718/60)/60)/24)+DATE(1970,1,1)+(-8/24)</f>
        <v>41940.325312499997</v>
      </c>
      <c r="T718" s="11">
        <f>(((I718/60)/60)/24)+DATE(1970,1,1)+(-8/24)</f>
        <v>41973.666666666664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(E719/D719)*100</f>
        <v>0.30499999999999999</v>
      </c>
      <c r="P719">
        <f>E719/L719</f>
        <v>76.25</v>
      </c>
      <c r="Q719" t="str">
        <f>LEFT(N719, SEARCH("/",N719,1)-1)</f>
        <v>technology</v>
      </c>
      <c r="R719" t="str">
        <f>RIGHT(N719, LEN(N719) - SEARCH("/", N719))</f>
        <v>wearables</v>
      </c>
      <c r="S719" s="10">
        <f>(((J719/60)/60)/24)+DATE(1970,1,1)+(-8/24)</f>
        <v>41857.520856481482</v>
      </c>
      <c r="T719" s="11">
        <f>(((I719/60)/60)/24)+DATE(1970,1,1)+(-8/24)</f>
        <v>41887.520856481482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(E720/D720)*100</f>
        <v>0.75</v>
      </c>
      <c r="P720">
        <f>E720/L720</f>
        <v>22.5</v>
      </c>
      <c r="Q720" t="str">
        <f>LEFT(N720, SEARCH("/",N720,1)-1)</f>
        <v>technology</v>
      </c>
      <c r="R720" t="str">
        <f>RIGHT(N720, LEN(N720) - SEARCH("/", N720))</f>
        <v>wearables</v>
      </c>
      <c r="S720" s="10">
        <f>(((J720/60)/60)/24)+DATE(1970,1,1)+(-8/24)</f>
        <v>42752.512118055551</v>
      </c>
      <c r="T720" s="11">
        <f>(((I720/60)/60)/24)+DATE(1970,1,1)+(-8/24)</f>
        <v>42783.915972222218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(E721/D721)*100</f>
        <v>1.2933333333333332</v>
      </c>
      <c r="P721">
        <f>E721/L721</f>
        <v>19.399999999999999</v>
      </c>
      <c r="Q721" t="str">
        <f>LEFT(N721, SEARCH("/",N721,1)-1)</f>
        <v>technology</v>
      </c>
      <c r="R721" t="str">
        <f>RIGHT(N721, LEN(N721) - SEARCH("/", N721))</f>
        <v>wearables</v>
      </c>
      <c r="S721" s="10">
        <f>(((J721/60)/60)/24)+DATE(1970,1,1)+(-8/24)</f>
        <v>42408.70689814815</v>
      </c>
      <c r="T721" s="11">
        <f>(((I721/60)/60)/24)+DATE(1970,1,1)+(-8/24)</f>
        <v>42422.70689814815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(E722/D722)*100</f>
        <v>143.94736842105263</v>
      </c>
      <c r="P722">
        <f>E722/L722</f>
        <v>66.707317073170728</v>
      </c>
      <c r="Q722" t="str">
        <f>LEFT(N722, SEARCH("/",N722,1)-1)</f>
        <v>publishing</v>
      </c>
      <c r="R722" t="str">
        <f>RIGHT(N722, LEN(N722) - SEARCH("/", N722))</f>
        <v>nonfiction</v>
      </c>
      <c r="S722" s="10">
        <f>(((J722/60)/60)/24)+DATE(1970,1,1)+(-8/24)</f>
        <v>40909.315868055557</v>
      </c>
      <c r="T722" s="11">
        <f>(((I722/60)/60)/24)+DATE(1970,1,1)+(-8/24)</f>
        <v>40937.315868055557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(E723/D723)*100</f>
        <v>122.10975609756099</v>
      </c>
      <c r="P723">
        <f>E723/L723</f>
        <v>84.142857142857139</v>
      </c>
      <c r="Q723" t="str">
        <f>LEFT(N723, SEARCH("/",N723,1)-1)</f>
        <v>publishing</v>
      </c>
      <c r="R723" t="str">
        <f>RIGHT(N723, LEN(N723) - SEARCH("/", N723))</f>
        <v>nonfiction</v>
      </c>
      <c r="S723" s="10">
        <f>(((J723/60)/60)/24)+DATE(1970,1,1)+(-8/24)</f>
        <v>41807.238506944443</v>
      </c>
      <c r="T723" s="11">
        <f>(((I723/60)/60)/24)+DATE(1970,1,1)+(-8/24)</f>
        <v>41852.238506944443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(E724/D724)*100</f>
        <v>132.024</v>
      </c>
      <c r="P724">
        <f>E724/L724</f>
        <v>215.72549019607843</v>
      </c>
      <c r="Q724" t="str">
        <f>LEFT(N724, SEARCH("/",N724,1)-1)</f>
        <v>publishing</v>
      </c>
      <c r="R724" t="str">
        <f>RIGHT(N724, LEN(N724) - SEARCH("/", N724))</f>
        <v>nonfiction</v>
      </c>
      <c r="S724" s="10">
        <f>(((J724/60)/60)/24)+DATE(1970,1,1)+(-8/24)</f>
        <v>40977.471967592588</v>
      </c>
      <c r="T724" s="11">
        <f>(((I724/60)/60)/24)+DATE(1970,1,1)+(-8/24)</f>
        <v>41007.430300925924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(E725/D725)*100</f>
        <v>109.38000000000001</v>
      </c>
      <c r="P725">
        <f>E725/L725</f>
        <v>54.69</v>
      </c>
      <c r="Q725" t="str">
        <f>LEFT(N725, SEARCH("/",N725,1)-1)</f>
        <v>publishing</v>
      </c>
      <c r="R725" t="str">
        <f>RIGHT(N725, LEN(N725) - SEARCH("/", N725))</f>
        <v>nonfiction</v>
      </c>
      <c r="S725" s="10">
        <f>(((J725/60)/60)/24)+DATE(1970,1,1)+(-8/24)</f>
        <v>42184.483206018522</v>
      </c>
      <c r="T725" s="11">
        <f>(((I725/60)/60)/24)+DATE(1970,1,1)+(-8/24)</f>
        <v>42214.832638888889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(E726/D726)*100</f>
        <v>105.47157142857144</v>
      </c>
      <c r="P726">
        <f>E726/L726</f>
        <v>51.62944055944056</v>
      </c>
      <c r="Q726" t="str">
        <f>LEFT(N726, SEARCH("/",N726,1)-1)</f>
        <v>publishing</v>
      </c>
      <c r="R726" t="str">
        <f>RIGHT(N726, LEN(N726) - SEARCH("/", N726))</f>
        <v>nonfiction</v>
      </c>
      <c r="S726" s="10">
        <f>(((J726/60)/60)/24)+DATE(1970,1,1)+(-8/24)</f>
        <v>40694.305127314808</v>
      </c>
      <c r="T726" s="11">
        <f>(((I726/60)/60)/24)+DATE(1970,1,1)+(-8/24)</f>
        <v>40724.305127314808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(E727/D727)*100</f>
        <v>100.35000000000001</v>
      </c>
      <c r="P727">
        <f>E727/L727</f>
        <v>143.35714285714286</v>
      </c>
      <c r="Q727" t="str">
        <f>LEFT(N727, SEARCH("/",N727,1)-1)</f>
        <v>publishing</v>
      </c>
      <c r="R727" t="str">
        <f>RIGHT(N727, LEN(N727) - SEARCH("/", N727))</f>
        <v>nonfiction</v>
      </c>
      <c r="S727" s="10">
        <f>(((J727/60)/60)/24)+DATE(1970,1,1)+(-8/24)</f>
        <v>42321.292962962958</v>
      </c>
      <c r="T727" s="11">
        <f>(((I727/60)/60)/24)+DATE(1970,1,1)+(-8/24)</f>
        <v>42351.292962962958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(E728/D728)*100</f>
        <v>101.4</v>
      </c>
      <c r="P728">
        <f>E728/L728</f>
        <v>72.428571428571431</v>
      </c>
      <c r="Q728" t="str">
        <f>LEFT(N728, SEARCH("/",N728,1)-1)</f>
        <v>publishing</v>
      </c>
      <c r="R728" t="str">
        <f>RIGHT(N728, LEN(N728) - SEARCH("/", N728))</f>
        <v>nonfiction</v>
      </c>
      <c r="S728" s="10">
        <f>(((J728/60)/60)/24)+DATE(1970,1,1)+(-8/24)</f>
        <v>41345.709340277775</v>
      </c>
      <c r="T728" s="11">
        <f>(((I728/60)/60)/24)+DATE(1970,1,1)+(-8/24)</f>
        <v>41375.709340277775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(E729/D729)*100</f>
        <v>155.51428571428571</v>
      </c>
      <c r="P729">
        <f>E729/L729</f>
        <v>36.530201342281877</v>
      </c>
      <c r="Q729" t="str">
        <f>LEFT(N729, SEARCH("/",N729,1)-1)</f>
        <v>publishing</v>
      </c>
      <c r="R729" t="str">
        <f>RIGHT(N729, LEN(N729) - SEARCH("/", N729))</f>
        <v>nonfiction</v>
      </c>
      <c r="S729" s="10">
        <f>(((J729/60)/60)/24)+DATE(1970,1,1)+(-8/24)</f>
        <v>41246.686909722215</v>
      </c>
      <c r="T729" s="11">
        <f>(((I729/60)/60)/24)+DATE(1970,1,1)+(-8/24)</f>
        <v>41288.555555555555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(E730/D730)*100</f>
        <v>105.566</v>
      </c>
      <c r="P730">
        <f>E730/L730</f>
        <v>60.903461538461535</v>
      </c>
      <c r="Q730" t="str">
        <f>LEFT(N730, SEARCH("/",N730,1)-1)</f>
        <v>publishing</v>
      </c>
      <c r="R730" t="str">
        <f>RIGHT(N730, LEN(N730) - SEARCH("/", N730))</f>
        <v>nonfiction</v>
      </c>
      <c r="S730" s="10">
        <f>(((J730/60)/60)/24)+DATE(1970,1,1)+(-8/24)</f>
        <v>40731.504131944443</v>
      </c>
      <c r="T730" s="11">
        <f>(((I730/60)/60)/24)+DATE(1970,1,1)+(-8/24)</f>
        <v>40776.504131944443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(E731/D731)*100</f>
        <v>130.65</v>
      </c>
      <c r="P731">
        <f>E731/L731</f>
        <v>43.55</v>
      </c>
      <c r="Q731" t="str">
        <f>LEFT(N731, SEARCH("/",N731,1)-1)</f>
        <v>publishing</v>
      </c>
      <c r="R731" t="str">
        <f>RIGHT(N731, LEN(N731) - SEARCH("/", N731))</f>
        <v>nonfiction</v>
      </c>
      <c r="S731" s="10">
        <f>(((J731/60)/60)/24)+DATE(1970,1,1)+(-8/24)</f>
        <v>41110.85255787037</v>
      </c>
      <c r="T731" s="11">
        <f>(((I731/60)/60)/24)+DATE(1970,1,1)+(-8/24)</f>
        <v>41170.85255787037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(E732/D732)*100</f>
        <v>132.19</v>
      </c>
      <c r="P732">
        <f>E732/L732</f>
        <v>99.766037735849054</v>
      </c>
      <c r="Q732" t="str">
        <f>LEFT(N732, SEARCH("/",N732,1)-1)</f>
        <v>publishing</v>
      </c>
      <c r="R732" t="str">
        <f>RIGHT(N732, LEN(N732) - SEARCH("/", N732))</f>
        <v>nonfiction</v>
      </c>
      <c r="S732" s="10">
        <f>(((J732/60)/60)/24)+DATE(1970,1,1)+(-8/24)</f>
        <v>40854.411932870367</v>
      </c>
      <c r="T732" s="11">
        <f>(((I732/60)/60)/24)+DATE(1970,1,1)+(-8/24)</f>
        <v>40884.411932870367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(E733/D733)*100</f>
        <v>126</v>
      </c>
      <c r="P733">
        <f>E733/L733</f>
        <v>88.732394366197184</v>
      </c>
      <c r="Q733" t="str">
        <f>LEFT(N733, SEARCH("/",N733,1)-1)</f>
        <v>publishing</v>
      </c>
      <c r="R733" t="str">
        <f>RIGHT(N733, LEN(N733) - SEARCH("/", N733))</f>
        <v>nonfiction</v>
      </c>
      <c r="S733" s="10">
        <f>(((J733/60)/60)/24)+DATE(1970,1,1)+(-8/24)</f>
        <v>40879.462349537032</v>
      </c>
      <c r="T733" s="11">
        <f>(((I733/60)/60)/24)+DATE(1970,1,1)+(-8/24)</f>
        <v>40929.916666666664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(E734/D734)*100</f>
        <v>160</v>
      </c>
      <c r="P734">
        <f>E734/L734</f>
        <v>4.9230769230769234</v>
      </c>
      <c r="Q734" t="str">
        <f>LEFT(N734, SEARCH("/",N734,1)-1)</f>
        <v>publishing</v>
      </c>
      <c r="R734" t="str">
        <f>RIGHT(N734, LEN(N734) - SEARCH("/", N734))</f>
        <v>nonfiction</v>
      </c>
      <c r="S734" s="10">
        <f>(((J734/60)/60)/24)+DATE(1970,1,1)+(-8/24)</f>
        <v>41486.09098379629</v>
      </c>
      <c r="T734" s="11">
        <f>(((I734/60)/60)/24)+DATE(1970,1,1)+(-8/24)</f>
        <v>41546.09098379629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(E735/D735)*100</f>
        <v>120.48</v>
      </c>
      <c r="P735">
        <f>E735/L735</f>
        <v>17.822485207100591</v>
      </c>
      <c r="Q735" t="str">
        <f>LEFT(N735, SEARCH("/",N735,1)-1)</f>
        <v>publishing</v>
      </c>
      <c r="R735" t="str">
        <f>RIGHT(N735, LEN(N735) - SEARCH("/", N735))</f>
        <v>nonfiction</v>
      </c>
      <c r="S735" s="10">
        <f>(((J735/60)/60)/24)+DATE(1970,1,1)+(-8/24)</f>
        <v>41598.086712962962</v>
      </c>
      <c r="T735" s="11">
        <f>(((I735/60)/60)/24)+DATE(1970,1,1)+(-8/24)</f>
        <v>41628.086712962962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(E736/D736)*100</f>
        <v>125.52941176470588</v>
      </c>
      <c r="P736">
        <f>E736/L736</f>
        <v>187.19298245614036</v>
      </c>
      <c r="Q736" t="str">
        <f>LEFT(N736, SEARCH("/",N736,1)-1)</f>
        <v>publishing</v>
      </c>
      <c r="R736" t="str">
        <f>RIGHT(N736, LEN(N736) - SEARCH("/", N736))</f>
        <v>nonfiction</v>
      </c>
      <c r="S736" s="10">
        <f>(((J736/60)/60)/24)+DATE(1970,1,1)+(-8/24)</f>
        <v>42101.831249999996</v>
      </c>
      <c r="T736" s="11">
        <f>(((I736/60)/60)/24)+DATE(1970,1,1)+(-8/24)</f>
        <v>42132.874999999993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(E737/D737)*100</f>
        <v>114.40638297872341</v>
      </c>
      <c r="P737">
        <f>E737/L737</f>
        <v>234.80786026200875</v>
      </c>
      <c r="Q737" t="str">
        <f>LEFT(N737, SEARCH("/",N737,1)-1)</f>
        <v>publishing</v>
      </c>
      <c r="R737" t="str">
        <f>RIGHT(N737, LEN(N737) - SEARCH("/", N737))</f>
        <v>nonfiction</v>
      </c>
      <c r="S737" s="10">
        <f>(((J737/60)/60)/24)+DATE(1970,1,1)+(-8/24)</f>
        <v>41945.696134259255</v>
      </c>
      <c r="T737" s="11">
        <f>(((I737/60)/60)/24)+DATE(1970,1,1)+(-8/24)</f>
        <v>41976.693749999999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(E738/D738)*100</f>
        <v>315.13888888888891</v>
      </c>
      <c r="P738">
        <f>E738/L738</f>
        <v>105.04629629629629</v>
      </c>
      <c r="Q738" t="str">
        <f>LEFT(N738, SEARCH("/",N738,1)-1)</f>
        <v>publishing</v>
      </c>
      <c r="R738" t="str">
        <f>RIGHT(N738, LEN(N738) - SEARCH("/", N738))</f>
        <v>nonfiction</v>
      </c>
      <c r="S738" s="10">
        <f>(((J738/60)/60)/24)+DATE(1970,1,1)+(-8/24)</f>
        <v>41579.400925925926</v>
      </c>
      <c r="T738" s="11">
        <f>(((I738/60)/60)/24)+DATE(1970,1,1)+(-8/24)</f>
        <v>41598.874305555553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(E739/D739)*100</f>
        <v>122.39999999999999</v>
      </c>
      <c r="P739">
        <f>E739/L739</f>
        <v>56.666666666666664</v>
      </c>
      <c r="Q739" t="str">
        <f>LEFT(N739, SEARCH("/",N739,1)-1)</f>
        <v>publishing</v>
      </c>
      <c r="R739" t="str">
        <f>RIGHT(N739, LEN(N739) - SEARCH("/", N739))</f>
        <v>nonfiction</v>
      </c>
      <c r="S739" s="10">
        <f>(((J739/60)/60)/24)+DATE(1970,1,1)+(-8/24)</f>
        <v>41666.941979166666</v>
      </c>
      <c r="T739" s="11">
        <f>(((I739/60)/60)/24)+DATE(1970,1,1)+(-8/24)</f>
        <v>41684.5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(E740/D740)*100</f>
        <v>106.73333333333332</v>
      </c>
      <c r="P740">
        <f>E740/L740</f>
        <v>39.048780487804876</v>
      </c>
      <c r="Q740" t="str">
        <f>LEFT(N740, SEARCH("/",N740,1)-1)</f>
        <v>publishing</v>
      </c>
      <c r="R740" t="str">
        <f>RIGHT(N740, LEN(N740) - SEARCH("/", N740))</f>
        <v>nonfiction</v>
      </c>
      <c r="S740" s="10">
        <f>(((J740/60)/60)/24)+DATE(1970,1,1)+(-8/24)</f>
        <v>41943.270763888882</v>
      </c>
      <c r="T740" s="11">
        <f>(((I740/60)/60)/24)+DATE(1970,1,1)+(-8/24)</f>
        <v>41973.874305555553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(E741/D741)*100</f>
        <v>158.33333333333331</v>
      </c>
      <c r="P741">
        <f>E741/L741</f>
        <v>68.345323741007192</v>
      </c>
      <c r="Q741" t="str">
        <f>LEFT(N741, SEARCH("/",N741,1)-1)</f>
        <v>publishing</v>
      </c>
      <c r="R741" t="str">
        <f>RIGHT(N741, LEN(N741) - SEARCH("/", N741))</f>
        <v>nonfiction</v>
      </c>
      <c r="S741" s="10">
        <f>(((J741/60)/60)/24)+DATE(1970,1,1)+(-8/24)</f>
        <v>41829.169317129628</v>
      </c>
      <c r="T741" s="11">
        <f>(((I741/60)/60)/24)+DATE(1970,1,1)+(-8/24)</f>
        <v>41862.169317129628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(E742/D742)*100</f>
        <v>107.4</v>
      </c>
      <c r="P742">
        <f>E742/L742</f>
        <v>169.57894736842104</v>
      </c>
      <c r="Q742" t="str">
        <f>LEFT(N742, SEARCH("/",N742,1)-1)</f>
        <v>publishing</v>
      </c>
      <c r="R742" t="str">
        <f>RIGHT(N742, LEN(N742) - SEARCH("/", N742))</f>
        <v>nonfiction</v>
      </c>
      <c r="S742" s="10">
        <f>(((J742/60)/60)/24)+DATE(1970,1,1)+(-8/24)</f>
        <v>42161.81344907407</v>
      </c>
      <c r="T742" s="11">
        <f>(((I742/60)/60)/24)+DATE(1970,1,1)+(-8/24)</f>
        <v>42175.81344907407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(E743/D743)*100</f>
        <v>102.25999999999999</v>
      </c>
      <c r="P743">
        <f>E743/L743</f>
        <v>141.42340425531913</v>
      </c>
      <c r="Q743" t="str">
        <f>LEFT(N743, SEARCH("/",N743,1)-1)</f>
        <v>publishing</v>
      </c>
      <c r="R743" t="str">
        <f>RIGHT(N743, LEN(N743) - SEARCH("/", N743))</f>
        <v>nonfiction</v>
      </c>
      <c r="S743" s="10">
        <f>(((J743/60)/60)/24)+DATE(1970,1,1)+(-8/24)</f>
        <v>41401.314884259256</v>
      </c>
      <c r="T743" s="11">
        <f>(((I743/60)/60)/24)+DATE(1970,1,1)+(-8/24)</f>
        <v>41436.314884259256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(E744/D744)*100</f>
        <v>110.71428571428572</v>
      </c>
      <c r="P744">
        <f>E744/L744</f>
        <v>67.391304347826093</v>
      </c>
      <c r="Q744" t="str">
        <f>LEFT(N744, SEARCH("/",N744,1)-1)</f>
        <v>publishing</v>
      </c>
      <c r="R744" t="str">
        <f>RIGHT(N744, LEN(N744) - SEARCH("/", N744))</f>
        <v>nonfiction</v>
      </c>
      <c r="S744" s="10">
        <f>(((J744/60)/60)/24)+DATE(1970,1,1)+(-8/24)</f>
        <v>41689.584629629629</v>
      </c>
      <c r="T744" s="11">
        <f>(((I744/60)/60)/24)+DATE(1970,1,1)+(-8/24)</f>
        <v>41719.542962962958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(E745/D745)*100</f>
        <v>148</v>
      </c>
      <c r="P745">
        <f>E745/L745</f>
        <v>54.266666666666666</v>
      </c>
      <c r="Q745" t="str">
        <f>LEFT(N745, SEARCH("/",N745,1)-1)</f>
        <v>publishing</v>
      </c>
      <c r="R745" t="str">
        <f>RIGHT(N745, LEN(N745) - SEARCH("/", N745))</f>
        <v>nonfiction</v>
      </c>
      <c r="S745" s="10">
        <f>(((J745/60)/60)/24)+DATE(1970,1,1)+(-8/24)</f>
        <v>40990.375983796293</v>
      </c>
      <c r="T745" s="11">
        <f>(((I745/60)/60)/24)+DATE(1970,1,1)+(-8/24)</f>
        <v>41015.541666666664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(E746/D746)*100</f>
        <v>102.32000000000001</v>
      </c>
      <c r="P746">
        <f>E746/L746</f>
        <v>82.516129032258064</v>
      </c>
      <c r="Q746" t="str">
        <f>LEFT(N746, SEARCH("/",N746,1)-1)</f>
        <v>publishing</v>
      </c>
      <c r="R746" t="str">
        <f>RIGHT(N746, LEN(N746) - SEARCH("/", N746))</f>
        <v>nonfiction</v>
      </c>
      <c r="S746" s="10">
        <f>(((J746/60)/60)/24)+DATE(1970,1,1)+(-8/24)</f>
        <v>41226.623877314814</v>
      </c>
      <c r="T746" s="11">
        <f>(((I746/60)/60)/24)+DATE(1970,1,1)+(-8/24)</f>
        <v>41256.623877314814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(E747/D747)*100</f>
        <v>179.09909909909908</v>
      </c>
      <c r="P747">
        <f>E747/L747</f>
        <v>53.729729729729726</v>
      </c>
      <c r="Q747" t="str">
        <f>LEFT(N747, SEARCH("/",N747,1)-1)</f>
        <v>publishing</v>
      </c>
      <c r="R747" t="str">
        <f>RIGHT(N747, LEN(N747) - SEARCH("/", N747))</f>
        <v>nonfiction</v>
      </c>
      <c r="S747" s="10">
        <f>(((J747/60)/60)/24)+DATE(1970,1,1)+(-8/24)</f>
        <v>41367.238946759258</v>
      </c>
      <c r="T747" s="11">
        <f>(((I747/60)/60)/24)+DATE(1970,1,1)+(-8/24)</f>
        <v>41397.238946759258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(E748/D748)*100</f>
        <v>111.08135252761969</v>
      </c>
      <c r="P748">
        <f>E748/L748</f>
        <v>34.206185567010309</v>
      </c>
      <c r="Q748" t="str">
        <f>LEFT(N748, SEARCH("/",N748,1)-1)</f>
        <v>publishing</v>
      </c>
      <c r="R748" t="str">
        <f>RIGHT(N748, LEN(N748) - SEARCH("/", N748))</f>
        <v>nonfiction</v>
      </c>
      <c r="S748" s="10">
        <f>(((J748/60)/60)/24)+DATE(1970,1,1)+(-8/24)</f>
        <v>41156.709594907406</v>
      </c>
      <c r="T748" s="11">
        <f>(((I748/60)/60)/24)+DATE(1970,1,1)+(-8/24)</f>
        <v>41174.832638888889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(E749/D749)*100</f>
        <v>100.04285714285714</v>
      </c>
      <c r="P749">
        <f>E749/L749</f>
        <v>127.32727272727273</v>
      </c>
      <c r="Q749" t="str">
        <f>LEFT(N749, SEARCH("/",N749,1)-1)</f>
        <v>publishing</v>
      </c>
      <c r="R749" t="str">
        <f>RIGHT(N749, LEN(N749) - SEARCH("/", N749))</f>
        <v>nonfiction</v>
      </c>
      <c r="S749" s="10">
        <f>(((J749/60)/60)/24)+DATE(1970,1,1)+(-8/24)</f>
        <v>41988.215497685182</v>
      </c>
      <c r="T749" s="11">
        <f>(((I749/60)/60)/24)+DATE(1970,1,1)+(-8/24)</f>
        <v>42019.120833333327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(E750/D750)*100</f>
        <v>100.25</v>
      </c>
      <c r="P750">
        <f>E750/L750</f>
        <v>45.56818181818182</v>
      </c>
      <c r="Q750" t="str">
        <f>LEFT(N750, SEARCH("/",N750,1)-1)</f>
        <v>publishing</v>
      </c>
      <c r="R750" t="str">
        <f>RIGHT(N750, LEN(N750) - SEARCH("/", N750))</f>
        <v>nonfiction</v>
      </c>
      <c r="S750" s="10">
        <f>(((J750/60)/60)/24)+DATE(1970,1,1)+(-8/24)</f>
        <v>41831.513495370367</v>
      </c>
      <c r="T750" s="11">
        <f>(((I750/60)/60)/24)+DATE(1970,1,1)+(-8/24)</f>
        <v>41861.513495370367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(E751/D751)*100</f>
        <v>105.56</v>
      </c>
      <c r="P751">
        <f>E751/L751</f>
        <v>95.963636363636368</v>
      </c>
      <c r="Q751" t="str">
        <f>LEFT(N751, SEARCH("/",N751,1)-1)</f>
        <v>publishing</v>
      </c>
      <c r="R751" t="str">
        <f>RIGHT(N751, LEN(N751) - SEARCH("/", N751))</f>
        <v>nonfiction</v>
      </c>
      <c r="S751" s="10">
        <f>(((J751/60)/60)/24)+DATE(1970,1,1)+(-8/24)</f>
        <v>42733.607986111114</v>
      </c>
      <c r="T751" s="11">
        <f>(((I751/60)/60)/24)+DATE(1970,1,1)+(-8/24)</f>
        <v>42763.607986111114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(E752/D752)*100</f>
        <v>102.58775877587757</v>
      </c>
      <c r="P752">
        <f>E752/L752</f>
        <v>77.271186440677965</v>
      </c>
      <c r="Q752" t="str">
        <f>LEFT(N752, SEARCH("/",N752,1)-1)</f>
        <v>publishing</v>
      </c>
      <c r="R752" t="str">
        <f>RIGHT(N752, LEN(N752) - SEARCH("/", N752))</f>
        <v>nonfiction</v>
      </c>
      <c r="S752" s="10">
        <f>(((J752/60)/60)/24)+DATE(1970,1,1)+(-8/24)</f>
        <v>41299.544814814813</v>
      </c>
      <c r="T752" s="11">
        <f>(((I752/60)/60)/24)+DATE(1970,1,1)+(-8/24)</f>
        <v>41329.544814814813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(E753/D753)*100</f>
        <v>118.5</v>
      </c>
      <c r="P753">
        <f>E753/L753</f>
        <v>57.338709677419352</v>
      </c>
      <c r="Q753" t="str">
        <f>LEFT(N753, SEARCH("/",N753,1)-1)</f>
        <v>publishing</v>
      </c>
      <c r="R753" t="str">
        <f>RIGHT(N753, LEN(N753) - SEARCH("/", N753))</f>
        <v>nonfiction</v>
      </c>
      <c r="S753" s="10">
        <f>(((J753/60)/60)/24)+DATE(1970,1,1)+(-8/24)</f>
        <v>40713.297164351847</v>
      </c>
      <c r="T753" s="11">
        <f>(((I753/60)/60)/24)+DATE(1970,1,1)+(-8/24)</f>
        <v>40759.297164351847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(E754/D754)*100</f>
        <v>111.7</v>
      </c>
      <c r="P754">
        <f>E754/L754</f>
        <v>53.19047619047619</v>
      </c>
      <c r="Q754" t="str">
        <f>LEFT(N754, SEARCH("/",N754,1)-1)</f>
        <v>publishing</v>
      </c>
      <c r="R754" t="str">
        <f>RIGHT(N754, LEN(N754) - SEARCH("/", N754))</f>
        <v>nonfiction</v>
      </c>
      <c r="S754" s="10">
        <f>(((J754/60)/60)/24)+DATE(1970,1,1)+(-8/24)</f>
        <v>42639.088159722225</v>
      </c>
      <c r="T754" s="11">
        <f>(((I754/60)/60)/24)+DATE(1970,1,1)+(-8/24)</f>
        <v>42659.124999999993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(E755/D755)*100</f>
        <v>128</v>
      </c>
      <c r="P755">
        <f>E755/L755</f>
        <v>492.30769230769232</v>
      </c>
      <c r="Q755" t="str">
        <f>LEFT(N755, SEARCH("/",N755,1)-1)</f>
        <v>publishing</v>
      </c>
      <c r="R755" t="str">
        <f>RIGHT(N755, LEN(N755) - SEARCH("/", N755))</f>
        <v>nonfiction</v>
      </c>
      <c r="S755" s="10">
        <f>(((J755/60)/60)/24)+DATE(1970,1,1)+(-8/24)</f>
        <v>42019.256840277776</v>
      </c>
      <c r="T755" s="11">
        <f>(((I755/60)/60)/24)+DATE(1970,1,1)+(-8/24)</f>
        <v>42049.256840277776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(E756/D756)*100</f>
        <v>103.75000000000001</v>
      </c>
      <c r="P756">
        <f>E756/L756</f>
        <v>42.346938775510203</v>
      </c>
      <c r="Q756" t="str">
        <f>LEFT(N756, SEARCH("/",N756,1)-1)</f>
        <v>publishing</v>
      </c>
      <c r="R756" t="str">
        <f>RIGHT(N756, LEN(N756) - SEARCH("/", N756))</f>
        <v>nonfiction</v>
      </c>
      <c r="S756" s="10">
        <f>(((J756/60)/60)/24)+DATE(1970,1,1)+(-8/24)</f>
        <v>41249.41575231481</v>
      </c>
      <c r="T756" s="11">
        <f>(((I756/60)/60)/24)+DATE(1970,1,1)+(-8/24)</f>
        <v>41279.41575231481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(E757/D757)*100</f>
        <v>101.9076</v>
      </c>
      <c r="P757">
        <f>E757/L757</f>
        <v>37.466029411764708</v>
      </c>
      <c r="Q757" t="str">
        <f>LEFT(N757, SEARCH("/",N757,1)-1)</f>
        <v>publishing</v>
      </c>
      <c r="R757" t="str">
        <f>RIGHT(N757, LEN(N757) - SEARCH("/", N757))</f>
        <v>nonfiction</v>
      </c>
      <c r="S757" s="10">
        <f>(((J757/60)/60)/24)+DATE(1970,1,1)+(-8/24)</f>
        <v>41383.271724537037</v>
      </c>
      <c r="T757" s="11">
        <f>(((I757/60)/60)/24)+DATE(1970,1,1)+(-8/24)</f>
        <v>41413.695138888885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(E758/D758)*100</f>
        <v>117.71428571428571</v>
      </c>
      <c r="P758">
        <f>E758/L758</f>
        <v>37.454545454545453</v>
      </c>
      <c r="Q758" t="str">
        <f>LEFT(N758, SEARCH("/",N758,1)-1)</f>
        <v>publishing</v>
      </c>
      <c r="R758" t="str">
        <f>RIGHT(N758, LEN(N758) - SEARCH("/", N758))</f>
        <v>nonfiction</v>
      </c>
      <c r="S758" s="10">
        <f>(((J758/60)/60)/24)+DATE(1970,1,1)+(-8/24)</f>
        <v>40590.433553240735</v>
      </c>
      <c r="T758" s="11">
        <f>(((I758/60)/60)/24)+DATE(1970,1,1)+(-8/24)</f>
        <v>40651.391886574071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(E759/D759)*100</f>
        <v>238</v>
      </c>
      <c r="P759">
        <f>E759/L759</f>
        <v>33.055555555555557</v>
      </c>
      <c r="Q759" t="str">
        <f>LEFT(N759, SEARCH("/",N759,1)-1)</f>
        <v>publishing</v>
      </c>
      <c r="R759" t="str">
        <f>RIGHT(N759, LEN(N759) - SEARCH("/", N759))</f>
        <v>nonfiction</v>
      </c>
      <c r="S759" s="10">
        <f>(((J759/60)/60)/24)+DATE(1970,1,1)+(-8/24)</f>
        <v>41234.721226851849</v>
      </c>
      <c r="T759" s="11">
        <f>(((I759/60)/60)/24)+DATE(1970,1,1)+(-8/24)</f>
        <v>41248.721226851849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(E760/D760)*100</f>
        <v>102</v>
      </c>
      <c r="P760">
        <f>E760/L760</f>
        <v>134.21052631578948</v>
      </c>
      <c r="Q760" t="str">
        <f>LEFT(N760, SEARCH("/",N760,1)-1)</f>
        <v>publishing</v>
      </c>
      <c r="R760" t="str">
        <f>RIGHT(N760, LEN(N760) - SEARCH("/", N760))</f>
        <v>nonfiction</v>
      </c>
      <c r="S760" s="10">
        <f>(((J760/60)/60)/24)+DATE(1970,1,1)+(-8/24)</f>
        <v>40429.503101851849</v>
      </c>
      <c r="T760" s="11">
        <f>(((I760/60)/60)/24)+DATE(1970,1,1)+(-8/24)</f>
        <v>40459.503101851849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(E761/D761)*100</f>
        <v>101.92000000000002</v>
      </c>
      <c r="P761">
        <f>E761/L761</f>
        <v>51.474747474747474</v>
      </c>
      <c r="Q761" t="str">
        <f>LEFT(N761, SEARCH("/",N761,1)-1)</f>
        <v>publishing</v>
      </c>
      <c r="R761" t="str">
        <f>RIGHT(N761, LEN(N761) - SEARCH("/", N761))</f>
        <v>nonfiction</v>
      </c>
      <c r="S761" s="10">
        <f>(((J761/60)/60)/24)+DATE(1970,1,1)+(-8/24)</f>
        <v>41788.996979166666</v>
      </c>
      <c r="T761" s="11">
        <f>(((I761/60)/60)/24)+DATE(1970,1,1)+(-8/24)</f>
        <v>41828.996979166666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(E762/D762)*100</f>
        <v>0</v>
      </c>
      <c r="P762" t="e">
        <f>E762/L762</f>
        <v>#DIV/0!</v>
      </c>
      <c r="Q762" t="str">
        <f>LEFT(N762, SEARCH("/",N762,1)-1)</f>
        <v>publishing</v>
      </c>
      <c r="R762" t="str">
        <f>RIGHT(N762, LEN(N762) - SEARCH("/", N762))</f>
        <v>fiction</v>
      </c>
      <c r="S762" s="10">
        <f>(((J762/60)/60)/24)+DATE(1970,1,1)+(-8/24)</f>
        <v>42670.430706018517</v>
      </c>
      <c r="T762" s="11">
        <f>(((I762/60)/60)/24)+DATE(1970,1,1)+(-8/24)</f>
        <v>42700.472372685181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(E763/D763)*100</f>
        <v>4.7</v>
      </c>
      <c r="P763">
        <f>E763/L763</f>
        <v>39.166666666666664</v>
      </c>
      <c r="Q763" t="str">
        <f>LEFT(N763, SEARCH("/",N763,1)-1)</f>
        <v>publishing</v>
      </c>
      <c r="R763" t="str">
        <f>RIGHT(N763, LEN(N763) - SEARCH("/", N763))</f>
        <v>fiction</v>
      </c>
      <c r="S763" s="10">
        <f>(((J763/60)/60)/24)+DATE(1970,1,1)+(-8/24)</f>
        <v>41642.418124999997</v>
      </c>
      <c r="T763" s="11">
        <f>(((I763/60)/60)/24)+DATE(1970,1,1)+(-8/24)</f>
        <v>41672.418124999997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(E764/D764)*100</f>
        <v>0</v>
      </c>
      <c r="P764" t="e">
        <f>E764/L764</f>
        <v>#DIV/0!</v>
      </c>
      <c r="Q764" t="str">
        <f>LEFT(N764, SEARCH("/",N764,1)-1)</f>
        <v>publishing</v>
      </c>
      <c r="R764" t="str">
        <f>RIGHT(N764, LEN(N764) - SEARCH("/", N764))</f>
        <v>fiction</v>
      </c>
      <c r="S764" s="10">
        <f>(((J764/60)/60)/24)+DATE(1970,1,1)+(-8/24)</f>
        <v>42690.52511574074</v>
      </c>
      <c r="T764" s="11">
        <f>(((I764/60)/60)/24)+DATE(1970,1,1)+(-8/24)</f>
        <v>42707.916666666664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(E765/D765)*100</f>
        <v>0.11655011655011654</v>
      </c>
      <c r="P765">
        <f>E765/L765</f>
        <v>5</v>
      </c>
      <c r="Q765" t="str">
        <f>LEFT(N765, SEARCH("/",N765,1)-1)</f>
        <v>publishing</v>
      </c>
      <c r="R765" t="str">
        <f>RIGHT(N765, LEN(N765) - SEARCH("/", N765))</f>
        <v>fiction</v>
      </c>
      <c r="S765" s="10">
        <f>(((J765/60)/60)/24)+DATE(1970,1,1)+(-8/24)</f>
        <v>41471.113518518512</v>
      </c>
      <c r="T765" s="11">
        <f>(((I765/60)/60)/24)+DATE(1970,1,1)+(-8/24)</f>
        <v>41501.113518518512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(E766/D766)*100</f>
        <v>0</v>
      </c>
      <c r="P766" t="e">
        <f>E766/L766</f>
        <v>#DIV/0!</v>
      </c>
      <c r="Q766" t="str">
        <f>LEFT(N766, SEARCH("/",N766,1)-1)</f>
        <v>publishing</v>
      </c>
      <c r="R766" t="str">
        <f>RIGHT(N766, LEN(N766) - SEARCH("/", N766))</f>
        <v>fiction</v>
      </c>
      <c r="S766" s="10">
        <f>(((J766/60)/60)/24)+DATE(1970,1,1)+(-8/24)</f>
        <v>42226.839826388888</v>
      </c>
      <c r="T766" s="11">
        <f>(((I766/60)/60)/24)+DATE(1970,1,1)+(-8/24)</f>
        <v>42256.839826388888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(E767/D767)*100</f>
        <v>36.014285714285712</v>
      </c>
      <c r="P767">
        <f>E767/L767</f>
        <v>57.295454545454547</v>
      </c>
      <c r="Q767" t="str">
        <f>LEFT(N767, SEARCH("/",N767,1)-1)</f>
        <v>publishing</v>
      </c>
      <c r="R767" t="str">
        <f>RIGHT(N767, LEN(N767) - SEARCH("/", N767))</f>
        <v>fiction</v>
      </c>
      <c r="S767" s="10">
        <f>(((J767/60)/60)/24)+DATE(1970,1,1)+(-8/24)</f>
        <v>41901.209305555552</v>
      </c>
      <c r="T767" s="11">
        <f>(((I767/60)/60)/24)+DATE(1970,1,1)+(-8/24)</f>
        <v>41931.209305555552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(E768/D768)*100</f>
        <v>0</v>
      </c>
      <c r="P768" t="e">
        <f>E768/L768</f>
        <v>#DIV/0!</v>
      </c>
      <c r="Q768" t="str">
        <f>LEFT(N768, SEARCH("/",N768,1)-1)</f>
        <v>publishing</v>
      </c>
      <c r="R768" t="str">
        <f>RIGHT(N768, LEN(N768) - SEARCH("/", N768))</f>
        <v>fiction</v>
      </c>
      <c r="S768" s="10">
        <f>(((J768/60)/60)/24)+DATE(1970,1,1)+(-8/24)</f>
        <v>42021.45003472222</v>
      </c>
      <c r="T768" s="11">
        <f>(((I768/60)/60)/24)+DATE(1970,1,1)+(-8/24)</f>
        <v>42051.45003472222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(E769/D769)*100</f>
        <v>3.54</v>
      </c>
      <c r="P769">
        <f>E769/L769</f>
        <v>59</v>
      </c>
      <c r="Q769" t="str">
        <f>LEFT(N769, SEARCH("/",N769,1)-1)</f>
        <v>publishing</v>
      </c>
      <c r="R769" t="str">
        <f>RIGHT(N769, LEN(N769) - SEARCH("/", N769))</f>
        <v>fiction</v>
      </c>
      <c r="S769" s="10">
        <f>(((J769/60)/60)/24)+DATE(1970,1,1)+(-8/24)</f>
        <v>42114.810300925928</v>
      </c>
      <c r="T769" s="11">
        <f>(((I769/60)/60)/24)+DATE(1970,1,1)+(-8/24)</f>
        <v>42144.810300925928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(E770/D770)*100</f>
        <v>0</v>
      </c>
      <c r="P770" t="e">
        <f>E770/L770</f>
        <v>#DIV/0!</v>
      </c>
      <c r="Q770" t="str">
        <f>LEFT(N770, SEARCH("/",N770,1)-1)</f>
        <v>publishing</v>
      </c>
      <c r="R770" t="str">
        <f>RIGHT(N770, LEN(N770) - SEARCH("/", N770))</f>
        <v>fiction</v>
      </c>
      <c r="S770" s="10">
        <f>(((J770/60)/60)/24)+DATE(1970,1,1)+(-8/24)</f>
        <v>41593.873726851853</v>
      </c>
      <c r="T770" s="11">
        <f>(((I770/60)/60)/24)+DATE(1970,1,1)+(-8/24)</f>
        <v>41623.873726851853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(E771/D771)*100</f>
        <v>41.4</v>
      </c>
      <c r="P771">
        <f>E771/L771</f>
        <v>31.846153846153847</v>
      </c>
      <c r="Q771" t="str">
        <f>LEFT(N771, SEARCH("/",N771,1)-1)</f>
        <v>publishing</v>
      </c>
      <c r="R771" t="str">
        <f>RIGHT(N771, LEN(N771) - SEARCH("/", N771))</f>
        <v>fiction</v>
      </c>
      <c r="S771" s="10">
        <f>(((J771/60)/60)/24)+DATE(1970,1,1)+(-8/24)</f>
        <v>41604.663124999999</v>
      </c>
      <c r="T771" s="11">
        <f>(((I771/60)/60)/24)+DATE(1970,1,1)+(-8/24)</f>
        <v>41634.663124999999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(E772/D772)*100</f>
        <v>0</v>
      </c>
      <c r="P772" t="e">
        <f>E772/L772</f>
        <v>#DIV/0!</v>
      </c>
      <c r="Q772" t="str">
        <f>LEFT(N772, SEARCH("/",N772,1)-1)</f>
        <v>publishing</v>
      </c>
      <c r="R772" t="str">
        <f>RIGHT(N772, LEN(N772) - SEARCH("/", N772))</f>
        <v>fiction</v>
      </c>
      <c r="S772" s="10">
        <f>(((J772/60)/60)/24)+DATE(1970,1,1)+(-8/24)</f>
        <v>41289.666307870371</v>
      </c>
      <c r="T772" s="11">
        <f>(((I772/60)/60)/24)+DATE(1970,1,1)+(-8/24)</f>
        <v>41329.666307870371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(E773/D773)*100</f>
        <v>2.6315789473684209E-2</v>
      </c>
      <c r="P773">
        <f>E773/L773</f>
        <v>10</v>
      </c>
      <c r="Q773" t="str">
        <f>LEFT(N773, SEARCH("/",N773,1)-1)</f>
        <v>publishing</v>
      </c>
      <c r="R773" t="str">
        <f>RIGHT(N773, LEN(N773) - SEARCH("/", N773))</f>
        <v>fiction</v>
      </c>
      <c r="S773" s="10">
        <f>(((J773/60)/60)/24)+DATE(1970,1,1)+(-8/24)</f>
        <v>42349.490763888891</v>
      </c>
      <c r="T773" s="11">
        <f>(((I773/60)/60)/24)+DATE(1970,1,1)+(-8/24)</f>
        <v>42399.490763888891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(E774/D774)*100</f>
        <v>3.3333333333333335</v>
      </c>
      <c r="P774">
        <f>E774/L774</f>
        <v>50</v>
      </c>
      <c r="Q774" t="str">
        <f>LEFT(N774, SEARCH("/",N774,1)-1)</f>
        <v>publishing</v>
      </c>
      <c r="R774" t="str">
        <f>RIGHT(N774, LEN(N774) - SEARCH("/", N774))</f>
        <v>fiction</v>
      </c>
      <c r="S774" s="10">
        <f>(((J774/60)/60)/24)+DATE(1970,1,1)+(-8/24)</f>
        <v>40067.723599537036</v>
      </c>
      <c r="T774" s="11">
        <f>(((I774/60)/60)/24)+DATE(1970,1,1)+(-8/24)</f>
        <v>40117.832638888889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(E775/D775)*100</f>
        <v>0.85129023676509719</v>
      </c>
      <c r="P775">
        <f>E775/L775</f>
        <v>16</v>
      </c>
      <c r="Q775" t="str">
        <f>LEFT(N775, SEARCH("/",N775,1)-1)</f>
        <v>publishing</v>
      </c>
      <c r="R775" t="str">
        <f>RIGHT(N775, LEN(N775) - SEARCH("/", N775))</f>
        <v>fiction</v>
      </c>
      <c r="S775" s="10">
        <f>(((J775/60)/60)/24)+DATE(1970,1,1)+(-8/24)</f>
        <v>42100.402604166658</v>
      </c>
      <c r="T775" s="11">
        <f>(((I775/60)/60)/24)+DATE(1970,1,1)+(-8/24)</f>
        <v>42134.625694444439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(E776/D776)*100</f>
        <v>70.199999999999989</v>
      </c>
      <c r="P776">
        <f>E776/L776</f>
        <v>39</v>
      </c>
      <c r="Q776" t="str">
        <f>LEFT(N776, SEARCH("/",N776,1)-1)</f>
        <v>publishing</v>
      </c>
      <c r="R776" t="str">
        <f>RIGHT(N776, LEN(N776) - SEARCH("/", N776))</f>
        <v>fiction</v>
      </c>
      <c r="S776" s="10">
        <f>(((J776/60)/60)/24)+DATE(1970,1,1)+(-8/24)</f>
        <v>41663.446967592587</v>
      </c>
      <c r="T776" s="11">
        <f>(((I776/60)/60)/24)+DATE(1970,1,1)+(-8/24)</f>
        <v>41693.446967592587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(E777/D777)*100</f>
        <v>1.7000000000000002</v>
      </c>
      <c r="P777">
        <f>E777/L777</f>
        <v>34</v>
      </c>
      <c r="Q777" t="str">
        <f>LEFT(N777, SEARCH("/",N777,1)-1)</f>
        <v>publishing</v>
      </c>
      <c r="R777" t="str">
        <f>RIGHT(N777, LEN(N777) - SEARCH("/", N777))</f>
        <v>fiction</v>
      </c>
      <c r="S777" s="10">
        <f>(((J777/60)/60)/24)+DATE(1970,1,1)+(-8/24)</f>
        <v>40862.726793981477</v>
      </c>
      <c r="T777" s="11">
        <f>(((I777/60)/60)/24)+DATE(1970,1,1)+(-8/24)</f>
        <v>40892.726793981477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(E778/D778)*100</f>
        <v>51.4</v>
      </c>
      <c r="P778">
        <f>E778/L778</f>
        <v>63.122807017543863</v>
      </c>
      <c r="Q778" t="str">
        <f>LEFT(N778, SEARCH("/",N778,1)-1)</f>
        <v>publishing</v>
      </c>
      <c r="R778" t="str">
        <f>RIGHT(N778, LEN(N778) - SEARCH("/", N778))</f>
        <v>fiction</v>
      </c>
      <c r="S778" s="10">
        <f>(((J778/60)/60)/24)+DATE(1970,1,1)+(-8/24)</f>
        <v>42250.352372685178</v>
      </c>
      <c r="T778" s="11">
        <f>(((I778/60)/60)/24)+DATE(1970,1,1)+(-8/24)</f>
        <v>42287.874999999993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(E779/D779)*100</f>
        <v>0.70000000000000007</v>
      </c>
      <c r="P779">
        <f>E779/L779</f>
        <v>7</v>
      </c>
      <c r="Q779" t="str">
        <f>LEFT(N779, SEARCH("/",N779,1)-1)</f>
        <v>publishing</v>
      </c>
      <c r="R779" t="str">
        <f>RIGHT(N779, LEN(N779) - SEARCH("/", N779))</f>
        <v>fiction</v>
      </c>
      <c r="S779" s="10">
        <f>(((J779/60)/60)/24)+DATE(1970,1,1)+(-8/24)</f>
        <v>41456.647881944438</v>
      </c>
      <c r="T779" s="11">
        <f>(((I779/60)/60)/24)+DATE(1970,1,1)+(-8/24)</f>
        <v>41486.647881944438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(E780/D780)*100</f>
        <v>0.4</v>
      </c>
      <c r="P780">
        <f>E780/L780</f>
        <v>2</v>
      </c>
      <c r="Q780" t="str">
        <f>LEFT(N780, SEARCH("/",N780,1)-1)</f>
        <v>publishing</v>
      </c>
      <c r="R780" t="str">
        <f>RIGHT(N780, LEN(N780) - SEARCH("/", N780))</f>
        <v>fiction</v>
      </c>
      <c r="S780" s="10">
        <f>(((J780/60)/60)/24)+DATE(1970,1,1)+(-8/24)</f>
        <v>41729.368981481479</v>
      </c>
      <c r="T780" s="11">
        <f>(((I780/60)/60)/24)+DATE(1970,1,1)+(-8/24)</f>
        <v>41759.368981481479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(E781/D781)*100</f>
        <v>2.666666666666667</v>
      </c>
      <c r="P781">
        <f>E781/L781</f>
        <v>66.666666666666671</v>
      </c>
      <c r="Q781" t="str">
        <f>LEFT(N781, SEARCH("/",N781,1)-1)</f>
        <v>publishing</v>
      </c>
      <c r="R781" t="str">
        <f>RIGHT(N781, LEN(N781) - SEARCH("/", N781))</f>
        <v>fiction</v>
      </c>
      <c r="S781" s="10">
        <f>(((J781/60)/60)/24)+DATE(1970,1,1)+(-8/24)</f>
        <v>40436.350752314815</v>
      </c>
      <c r="T781" s="11">
        <f>(((I781/60)/60)/24)+DATE(1970,1,1)+(-8/24)</f>
        <v>40465.833333333328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(E782/D782)*100</f>
        <v>104</v>
      </c>
      <c r="P782">
        <f>E782/L782</f>
        <v>38.518518518518519</v>
      </c>
      <c r="Q782" t="str">
        <f>LEFT(N782, SEARCH("/",N782,1)-1)</f>
        <v>music</v>
      </c>
      <c r="R782" t="str">
        <f>RIGHT(N782, LEN(N782) - SEARCH("/", N782))</f>
        <v>rock</v>
      </c>
      <c r="S782" s="10">
        <f>(((J782/60)/60)/24)+DATE(1970,1,1)+(-8/24)</f>
        <v>40636.340567129628</v>
      </c>
      <c r="T782" s="11">
        <f>(((I782/60)/60)/24)+DATE(1970,1,1)+(-8/24)</f>
        <v>40666.340567129628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(E783/D783)*100</f>
        <v>133.15375</v>
      </c>
      <c r="P783">
        <f>E783/L783</f>
        <v>42.609200000000001</v>
      </c>
      <c r="Q783" t="str">
        <f>LEFT(N783, SEARCH("/",N783,1)-1)</f>
        <v>music</v>
      </c>
      <c r="R783" t="str">
        <f>RIGHT(N783, LEN(N783) - SEARCH("/", N783))</f>
        <v>rock</v>
      </c>
      <c r="S783" s="10">
        <f>(((J783/60)/60)/24)+DATE(1970,1,1)+(-8/24)</f>
        <v>41402.667523148149</v>
      </c>
      <c r="T783" s="11">
        <f>(((I783/60)/60)/24)+DATE(1970,1,1)+(-8/24)</f>
        <v>41432.667523148149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(E784/D784)*100</f>
        <v>100</v>
      </c>
      <c r="P784">
        <f>E784/L784</f>
        <v>50</v>
      </c>
      <c r="Q784" t="str">
        <f>LEFT(N784, SEARCH("/",N784,1)-1)</f>
        <v>music</v>
      </c>
      <c r="R784" t="str">
        <f>RIGHT(N784, LEN(N784) - SEARCH("/", N784))</f>
        <v>rock</v>
      </c>
      <c r="S784" s="10">
        <f>(((J784/60)/60)/24)+DATE(1970,1,1)+(-8/24)</f>
        <v>41116.424791666665</v>
      </c>
      <c r="T784" s="11">
        <f>(((I784/60)/60)/24)+DATE(1970,1,1)+(-8/24)</f>
        <v>41146.424791666665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(E785/D785)*100</f>
        <v>148.13333333333333</v>
      </c>
      <c r="P785">
        <f>E785/L785</f>
        <v>63.485714285714288</v>
      </c>
      <c r="Q785" t="str">
        <f>LEFT(N785, SEARCH("/",N785,1)-1)</f>
        <v>music</v>
      </c>
      <c r="R785" t="str">
        <f>RIGHT(N785, LEN(N785) - SEARCH("/", N785))</f>
        <v>rock</v>
      </c>
      <c r="S785" s="10">
        <f>(((J785/60)/60)/24)+DATE(1970,1,1)+(-8/24)</f>
        <v>40987.440381944441</v>
      </c>
      <c r="T785" s="11">
        <f>(((I785/60)/60)/24)+DATE(1970,1,1)+(-8/24)</f>
        <v>41026.583333333328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(E786/D786)*100</f>
        <v>102.49999999999999</v>
      </c>
      <c r="P786">
        <f>E786/L786</f>
        <v>102.5</v>
      </c>
      <c r="Q786" t="str">
        <f>LEFT(N786, SEARCH("/",N786,1)-1)</f>
        <v>music</v>
      </c>
      <c r="R786" t="str">
        <f>RIGHT(N786, LEN(N786) - SEARCH("/", N786))</f>
        <v>rock</v>
      </c>
      <c r="S786" s="10">
        <f>(((J786/60)/60)/24)+DATE(1970,1,1)+(-8/24)</f>
        <v>41674.816192129627</v>
      </c>
      <c r="T786" s="11">
        <f>(((I786/60)/60)/24)+DATE(1970,1,1)+(-8/24)</f>
        <v>41714.774525462963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(E787/D787)*100</f>
        <v>180.62799999999999</v>
      </c>
      <c r="P787">
        <f>E787/L787</f>
        <v>31.142758620689655</v>
      </c>
      <c r="Q787" t="str">
        <f>LEFT(N787, SEARCH("/",N787,1)-1)</f>
        <v>music</v>
      </c>
      <c r="R787" t="str">
        <f>RIGHT(N787, LEN(N787) - SEARCH("/", N787))</f>
        <v>rock</v>
      </c>
      <c r="S787" s="10">
        <f>(((J787/60)/60)/24)+DATE(1970,1,1)+(-8/24)</f>
        <v>41303.260590277772</v>
      </c>
      <c r="T787" s="11">
        <f>(((I787/60)/60)/24)+DATE(1970,1,1)+(-8/24)</f>
        <v>41333.260590277772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(E788/D788)*100</f>
        <v>142.79999999999998</v>
      </c>
      <c r="P788">
        <f>E788/L788</f>
        <v>162.27272727272728</v>
      </c>
      <c r="Q788" t="str">
        <f>LEFT(N788, SEARCH("/",N788,1)-1)</f>
        <v>music</v>
      </c>
      <c r="R788" t="str">
        <f>RIGHT(N788, LEN(N788) - SEARCH("/", N788))</f>
        <v>rock</v>
      </c>
      <c r="S788" s="10">
        <f>(((J788/60)/60)/24)+DATE(1970,1,1)+(-8/24)</f>
        <v>40982.722615740735</v>
      </c>
      <c r="T788" s="11">
        <f>(((I788/60)/60)/24)+DATE(1970,1,1)+(-8/24)</f>
        <v>41040.32430555555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(E789/D789)*100</f>
        <v>114.16666666666666</v>
      </c>
      <c r="P789">
        <f>E789/L789</f>
        <v>80.588235294117652</v>
      </c>
      <c r="Q789" t="str">
        <f>LEFT(N789, SEARCH("/",N789,1)-1)</f>
        <v>music</v>
      </c>
      <c r="R789" t="str">
        <f>RIGHT(N789, LEN(N789) - SEARCH("/", N789))</f>
        <v>rock</v>
      </c>
      <c r="S789" s="10">
        <f>(((J789/60)/60)/24)+DATE(1970,1,1)+(-8/24)</f>
        <v>41549.294282407405</v>
      </c>
      <c r="T789" s="11">
        <f>(((I789/60)/60)/24)+DATE(1970,1,1)+(-8/24)</f>
        <v>41579.294282407405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(E790/D790)*100</f>
        <v>203.505</v>
      </c>
      <c r="P790">
        <f>E790/L790</f>
        <v>59.85441176470588</v>
      </c>
      <c r="Q790" t="str">
        <f>LEFT(N790, SEARCH("/",N790,1)-1)</f>
        <v>music</v>
      </c>
      <c r="R790" t="str">
        <f>RIGHT(N790, LEN(N790) - SEARCH("/", N790))</f>
        <v>rock</v>
      </c>
      <c r="S790" s="10">
        <f>(((J790/60)/60)/24)+DATE(1970,1,1)+(-8/24)</f>
        <v>41058.673472222217</v>
      </c>
      <c r="T790" s="11">
        <f>(((I790/60)/60)/24)+DATE(1970,1,1)+(-8/24)</f>
        <v>41096.832638888889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(E791/D791)*100</f>
        <v>109.41176470588236</v>
      </c>
      <c r="P791">
        <f>E791/L791</f>
        <v>132.85714285714286</v>
      </c>
      <c r="Q791" t="str">
        <f>LEFT(N791, SEARCH("/",N791,1)-1)</f>
        <v>music</v>
      </c>
      <c r="R791" t="str">
        <f>RIGHT(N791, LEN(N791) - SEARCH("/", N791))</f>
        <v>rock</v>
      </c>
      <c r="S791" s="10">
        <f>(((J791/60)/60)/24)+DATE(1970,1,1)+(-8/24)</f>
        <v>41276.852777777778</v>
      </c>
      <c r="T791" s="11">
        <f>(((I791/60)/60)/24)+DATE(1970,1,1)+(-8/24)</f>
        <v>41294.999305555553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(E792/D792)*100</f>
        <v>144.37459999999999</v>
      </c>
      <c r="P792">
        <f>E792/L792</f>
        <v>92.547820512820508</v>
      </c>
      <c r="Q792" t="str">
        <f>LEFT(N792, SEARCH("/",N792,1)-1)</f>
        <v>music</v>
      </c>
      <c r="R792" t="str">
        <f>RIGHT(N792, LEN(N792) - SEARCH("/", N792))</f>
        <v>rock</v>
      </c>
      <c r="S792" s="10">
        <f>(((J792/60)/60)/24)+DATE(1970,1,1)+(-8/24)</f>
        <v>41275.714571759258</v>
      </c>
      <c r="T792" s="11">
        <f>(((I792/60)/60)/24)+DATE(1970,1,1)+(-8/24)</f>
        <v>41305.714571759258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(E793/D793)*100</f>
        <v>103.86666666666666</v>
      </c>
      <c r="P793">
        <f>E793/L793</f>
        <v>60.859375</v>
      </c>
      <c r="Q793" t="str">
        <f>LEFT(N793, SEARCH("/",N793,1)-1)</f>
        <v>music</v>
      </c>
      <c r="R793" t="str">
        <f>RIGHT(N793, LEN(N793) - SEARCH("/", N793))</f>
        <v>rock</v>
      </c>
      <c r="S793" s="10">
        <f>(((J793/60)/60)/24)+DATE(1970,1,1)+(-8/24)</f>
        <v>41557.447291666664</v>
      </c>
      <c r="T793" s="11">
        <f>(((I793/60)/60)/24)+DATE(1970,1,1)+(-8/24)</f>
        <v>41590.915972222218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(E794/D794)*100</f>
        <v>100.44440000000002</v>
      </c>
      <c r="P794">
        <f>E794/L794</f>
        <v>41.851833333333339</v>
      </c>
      <c r="Q794" t="str">
        <f>LEFT(N794, SEARCH("/",N794,1)-1)</f>
        <v>music</v>
      </c>
      <c r="R794" t="str">
        <f>RIGHT(N794, LEN(N794) - SEARCH("/", N794))</f>
        <v>rock</v>
      </c>
      <c r="S794" s="10">
        <f>(((J794/60)/60)/24)+DATE(1970,1,1)+(-8/24)</f>
        <v>41555.540312500001</v>
      </c>
      <c r="T794" s="11">
        <f>(((I794/60)/60)/24)+DATE(1970,1,1)+(-8/24)</f>
        <v>41585.581979166665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(E795/D795)*100</f>
        <v>102.77927272727271</v>
      </c>
      <c r="P795">
        <f>E795/L795</f>
        <v>88.325937499999995</v>
      </c>
      <c r="Q795" t="str">
        <f>LEFT(N795, SEARCH("/",N795,1)-1)</f>
        <v>music</v>
      </c>
      <c r="R795" t="str">
        <f>RIGHT(N795, LEN(N795) - SEARCH("/", N795))</f>
        <v>rock</v>
      </c>
      <c r="S795" s="10">
        <f>(((J795/60)/60)/24)+DATE(1970,1,1)+(-8/24)</f>
        <v>41442.407916666663</v>
      </c>
      <c r="T795" s="11">
        <f>(((I795/60)/60)/24)+DATE(1970,1,1)+(-8/24)</f>
        <v>41457.874305555553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(E796/D796)*100</f>
        <v>105.31250000000001</v>
      </c>
      <c r="P796">
        <f>E796/L796</f>
        <v>158.96226415094338</v>
      </c>
      <c r="Q796" t="str">
        <f>LEFT(N796, SEARCH("/",N796,1)-1)</f>
        <v>music</v>
      </c>
      <c r="R796" t="str">
        <f>RIGHT(N796, LEN(N796) - SEARCH("/", N796))</f>
        <v>rock</v>
      </c>
      <c r="S796" s="10">
        <f>(((J796/60)/60)/24)+DATE(1970,1,1)+(-8/24)</f>
        <v>40735.781678240739</v>
      </c>
      <c r="T796" s="11">
        <f>(((I796/60)/60)/24)+DATE(1970,1,1)+(-8/24)</f>
        <v>40791.379166666666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(E797/D797)*100</f>
        <v>111.78571428571429</v>
      </c>
      <c r="P797">
        <f>E797/L797</f>
        <v>85.054347826086953</v>
      </c>
      <c r="Q797" t="str">
        <f>LEFT(N797, SEARCH("/",N797,1)-1)</f>
        <v>music</v>
      </c>
      <c r="R797" t="str">
        <f>RIGHT(N797, LEN(N797) - SEARCH("/", N797))</f>
        <v>rock</v>
      </c>
      <c r="S797" s="10">
        <f>(((J797/60)/60)/24)+DATE(1970,1,1)+(-8/24)</f>
        <v>40963.279699074068</v>
      </c>
      <c r="T797" s="11">
        <f>(((I797/60)/60)/24)+DATE(1970,1,1)+(-8/24)</f>
        <v>41005.874305555553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(E798/D798)*100</f>
        <v>101.35000000000001</v>
      </c>
      <c r="P798">
        <f>E798/L798</f>
        <v>112.61111111111111</v>
      </c>
      <c r="Q798" t="str">
        <f>LEFT(N798, SEARCH("/",N798,1)-1)</f>
        <v>music</v>
      </c>
      <c r="R798" t="str">
        <f>RIGHT(N798, LEN(N798) - SEARCH("/", N798))</f>
        <v>rock</v>
      </c>
      <c r="S798" s="10">
        <f>(((J798/60)/60)/24)+DATE(1970,1,1)+(-8/24)</f>
        <v>41502.549594907403</v>
      </c>
      <c r="T798" s="11">
        <f>(((I798/60)/60)/24)+DATE(1970,1,1)+(-8/24)</f>
        <v>41532.548611111109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(E799/D799)*100</f>
        <v>107.53333333333333</v>
      </c>
      <c r="P799">
        <f>E799/L799</f>
        <v>45.436619718309856</v>
      </c>
      <c r="Q799" t="str">
        <f>LEFT(N799, SEARCH("/",N799,1)-1)</f>
        <v>music</v>
      </c>
      <c r="R799" t="str">
        <f>RIGHT(N799, LEN(N799) - SEARCH("/", N799))</f>
        <v>rock</v>
      </c>
      <c r="S799" s="10">
        <f>(((J799/60)/60)/24)+DATE(1970,1,1)+(-8/24)</f>
        <v>40996.660740740735</v>
      </c>
      <c r="T799" s="11">
        <f>(((I799/60)/60)/24)+DATE(1970,1,1)+(-8/24)</f>
        <v>41027.833333333328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(E800/D800)*100</f>
        <v>114.88571428571429</v>
      </c>
      <c r="P800">
        <f>E800/L800</f>
        <v>46.218390804597703</v>
      </c>
      <c r="Q800" t="str">
        <f>LEFT(N800, SEARCH("/",N800,1)-1)</f>
        <v>music</v>
      </c>
      <c r="R800" t="str">
        <f>RIGHT(N800, LEN(N800) - SEARCH("/", N800))</f>
        <v>rock</v>
      </c>
      <c r="S800" s="10">
        <f>(((J800/60)/60)/24)+DATE(1970,1,1)+(-8/24)</f>
        <v>41882.256793981483</v>
      </c>
      <c r="T800" s="11">
        <f>(((I800/60)/60)/24)+DATE(1970,1,1)+(-8/24)</f>
        <v>41912.256793981483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(E801/D801)*100</f>
        <v>100.02</v>
      </c>
      <c r="P801">
        <f>E801/L801</f>
        <v>178.60714285714286</v>
      </c>
      <c r="Q801" t="str">
        <f>LEFT(N801, SEARCH("/",N801,1)-1)</f>
        <v>music</v>
      </c>
      <c r="R801" t="str">
        <f>RIGHT(N801, LEN(N801) - SEARCH("/", N801))</f>
        <v>rock</v>
      </c>
      <c r="S801" s="10">
        <f>(((J801/60)/60)/24)+DATE(1970,1,1)+(-8/24)</f>
        <v>40996.333865740737</v>
      </c>
      <c r="T801" s="11">
        <f>(((I801/60)/60)/24)+DATE(1970,1,1)+(-8/24)</f>
        <v>41026.333865740737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(E802/D802)*100</f>
        <v>152.13333333333335</v>
      </c>
      <c r="P802">
        <f>E802/L802</f>
        <v>40.75</v>
      </c>
      <c r="Q802" t="str">
        <f>LEFT(N802, SEARCH("/",N802,1)-1)</f>
        <v>music</v>
      </c>
      <c r="R802" t="str">
        <f>RIGHT(N802, LEN(N802) - SEARCH("/", N802))</f>
        <v>rock</v>
      </c>
      <c r="S802" s="10">
        <f>(((J802/60)/60)/24)+DATE(1970,1,1)+(-8/24)</f>
        <v>41863.100162037037</v>
      </c>
      <c r="T802" s="11">
        <f>(((I802/60)/60)/24)+DATE(1970,1,1)+(-8/24)</f>
        <v>41893.100162037037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(E803/D803)*100</f>
        <v>111.52149999999999</v>
      </c>
      <c r="P803">
        <f>E803/L803</f>
        <v>43.733921568627444</v>
      </c>
      <c r="Q803" t="str">
        <f>LEFT(N803, SEARCH("/",N803,1)-1)</f>
        <v>music</v>
      </c>
      <c r="R803" t="str">
        <f>RIGHT(N803, LEN(N803) - SEARCH("/", N803))</f>
        <v>rock</v>
      </c>
      <c r="S803" s="10">
        <f>(((J803/60)/60)/24)+DATE(1970,1,1)+(-8/24)</f>
        <v>40695.462037037032</v>
      </c>
      <c r="T803" s="11">
        <f>(((I803/60)/60)/24)+DATE(1970,1,1)+(-8/24)</f>
        <v>40725.462037037032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(E804/D804)*100</f>
        <v>101.33333333333334</v>
      </c>
      <c r="P804">
        <f>E804/L804</f>
        <v>81.066666666666663</v>
      </c>
      <c r="Q804" t="str">
        <f>LEFT(N804, SEARCH("/",N804,1)-1)</f>
        <v>music</v>
      </c>
      <c r="R804" t="str">
        <f>RIGHT(N804, LEN(N804) - SEARCH("/", N804))</f>
        <v>rock</v>
      </c>
      <c r="S804" s="10">
        <f>(((J804/60)/60)/24)+DATE(1970,1,1)+(-8/24)</f>
        <v>41122.688935185186</v>
      </c>
      <c r="T804" s="11">
        <f>(((I804/60)/60)/24)+DATE(1970,1,1)+(-8/24)</f>
        <v>41168.836805555555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(E805/D805)*100</f>
        <v>123.2608695652174</v>
      </c>
      <c r="P805">
        <f>E805/L805</f>
        <v>74.60526315789474</v>
      </c>
      <c r="Q805" t="str">
        <f>LEFT(N805, SEARCH("/",N805,1)-1)</f>
        <v>music</v>
      </c>
      <c r="R805" t="str">
        <f>RIGHT(N805, LEN(N805) - SEARCH("/", N805))</f>
        <v>rock</v>
      </c>
      <c r="S805" s="10">
        <f>(((J805/60)/60)/24)+DATE(1970,1,1)+(-8/24)</f>
        <v>40665.616643518515</v>
      </c>
      <c r="T805" s="11">
        <f>(((I805/60)/60)/24)+DATE(1970,1,1)+(-8/24)</f>
        <v>40691.708333333328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(E806/D806)*100</f>
        <v>100</v>
      </c>
      <c r="P806">
        <f>E806/L806</f>
        <v>305.55555555555554</v>
      </c>
      <c r="Q806" t="str">
        <f>LEFT(N806, SEARCH("/",N806,1)-1)</f>
        <v>music</v>
      </c>
      <c r="R806" t="str">
        <f>RIGHT(N806, LEN(N806) - SEARCH("/", N806))</f>
        <v>rock</v>
      </c>
      <c r="S806" s="10">
        <f>(((J806/60)/60)/24)+DATE(1970,1,1)+(-8/24)</f>
        <v>40729.772291666668</v>
      </c>
      <c r="T806" s="11">
        <f>(((I806/60)/60)/24)+DATE(1970,1,1)+(-8/24)</f>
        <v>40746.832638888889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(E807/D807)*100</f>
        <v>105</v>
      </c>
      <c r="P807">
        <f>E807/L807</f>
        <v>58.333333333333336</v>
      </c>
      <c r="Q807" t="str">
        <f>LEFT(N807, SEARCH("/",N807,1)-1)</f>
        <v>music</v>
      </c>
      <c r="R807" t="str">
        <f>RIGHT(N807, LEN(N807) - SEARCH("/", N807))</f>
        <v>rock</v>
      </c>
      <c r="S807" s="10">
        <f>(((J807/60)/60)/24)+DATE(1970,1,1)+(-8/24)</f>
        <v>40690.489722222221</v>
      </c>
      <c r="T807" s="11">
        <f>(((I807/60)/60)/24)+DATE(1970,1,1)+(-8/24)</f>
        <v>40740.625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(E808/D808)*100</f>
        <v>104.4375</v>
      </c>
      <c r="P808">
        <f>E808/L808</f>
        <v>117.67605633802818</v>
      </c>
      <c r="Q808" t="str">
        <f>LEFT(N808, SEARCH("/",N808,1)-1)</f>
        <v>music</v>
      </c>
      <c r="R808" t="str">
        <f>RIGHT(N808, LEN(N808) - SEARCH("/", N808))</f>
        <v>rock</v>
      </c>
      <c r="S808" s="10">
        <f>(((J808/60)/60)/24)+DATE(1970,1,1)+(-8/24)</f>
        <v>40763.358090277776</v>
      </c>
      <c r="T808" s="11">
        <f>(((I808/60)/60)/24)+DATE(1970,1,1)+(-8/24)</f>
        <v>40793.358090277776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(E809/D809)*100</f>
        <v>105.125</v>
      </c>
      <c r="P809">
        <f>E809/L809</f>
        <v>73.771929824561397</v>
      </c>
      <c r="Q809" t="str">
        <f>LEFT(N809, SEARCH("/",N809,1)-1)</f>
        <v>music</v>
      </c>
      <c r="R809" t="str">
        <f>RIGHT(N809, LEN(N809) - SEARCH("/", N809))</f>
        <v>rock</v>
      </c>
      <c r="S809" s="10">
        <f>(((J809/60)/60)/24)+DATE(1970,1,1)+(-8/24)</f>
        <v>42759.295266203706</v>
      </c>
      <c r="T809" s="11">
        <f>(((I809/60)/60)/24)+DATE(1970,1,1)+(-8/24)</f>
        <v>42794.749999999993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(E810/D810)*100</f>
        <v>100</v>
      </c>
      <c r="P810">
        <f>E810/L810</f>
        <v>104.65116279069767</v>
      </c>
      <c r="Q810" t="str">
        <f>LEFT(N810, SEARCH("/",N810,1)-1)</f>
        <v>music</v>
      </c>
      <c r="R810" t="str">
        <f>RIGHT(N810, LEN(N810) - SEARCH("/", N810))</f>
        <v>rock</v>
      </c>
      <c r="S810" s="10">
        <f>(((J810/60)/60)/24)+DATE(1970,1,1)+(-8/24)</f>
        <v>41961.767199074071</v>
      </c>
      <c r="T810" s="11">
        <f>(((I810/60)/60)/24)+DATE(1970,1,1)+(-8/24)</f>
        <v>41994.874305555553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(E811/D811)*100</f>
        <v>103.77499999999999</v>
      </c>
      <c r="P811">
        <f>E811/L811</f>
        <v>79.82692307692308</v>
      </c>
      <c r="Q811" t="str">
        <f>LEFT(N811, SEARCH("/",N811,1)-1)</f>
        <v>music</v>
      </c>
      <c r="R811" t="str">
        <f>RIGHT(N811, LEN(N811) - SEARCH("/", N811))</f>
        <v>rock</v>
      </c>
      <c r="S811" s="10">
        <f>(((J811/60)/60)/24)+DATE(1970,1,1)+(-8/24)</f>
        <v>41628.500347222223</v>
      </c>
      <c r="T811" s="11">
        <f>(((I811/60)/60)/24)+DATE(1970,1,1)+(-8/24)</f>
        <v>41658.500347222223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(E812/D812)*100</f>
        <v>105</v>
      </c>
      <c r="P812">
        <f>E812/L812</f>
        <v>58.333333333333336</v>
      </c>
      <c r="Q812" t="str">
        <f>LEFT(N812, SEARCH("/",N812,1)-1)</f>
        <v>music</v>
      </c>
      <c r="R812" t="str">
        <f>RIGHT(N812, LEN(N812) - SEARCH("/", N812))</f>
        <v>rock</v>
      </c>
      <c r="S812" s="10">
        <f>(((J812/60)/60)/24)+DATE(1970,1,1)+(-8/24)</f>
        <v>41122.722939814812</v>
      </c>
      <c r="T812" s="11">
        <f>(((I812/60)/60)/24)+DATE(1970,1,1)+(-8/24)</f>
        <v>41152.722939814812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(E813/D813)*100</f>
        <v>104</v>
      </c>
      <c r="P813">
        <f>E813/L813</f>
        <v>86.666666666666671</v>
      </c>
      <c r="Q813" t="str">
        <f>LEFT(N813, SEARCH("/",N813,1)-1)</f>
        <v>music</v>
      </c>
      <c r="R813" t="str">
        <f>RIGHT(N813, LEN(N813) - SEARCH("/", N813))</f>
        <v>rock</v>
      </c>
      <c r="S813" s="10">
        <f>(((J813/60)/60)/24)+DATE(1970,1,1)+(-8/24)</f>
        <v>41443.310208333329</v>
      </c>
      <c r="T813" s="11">
        <f>(((I813/60)/60)/24)+DATE(1970,1,1)+(-8/24)</f>
        <v>41465.369444444441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(E814/D814)*100</f>
        <v>151.83333333333334</v>
      </c>
      <c r="P814">
        <f>E814/L814</f>
        <v>27.606060606060606</v>
      </c>
      <c r="Q814" t="str">
        <f>LEFT(N814, SEARCH("/",N814,1)-1)</f>
        <v>music</v>
      </c>
      <c r="R814" t="str">
        <f>RIGHT(N814, LEN(N814) - SEARCH("/", N814))</f>
        <v>rock</v>
      </c>
      <c r="S814" s="10">
        <f>(((J814/60)/60)/24)+DATE(1970,1,1)+(-8/24)</f>
        <v>41281.684629629628</v>
      </c>
      <c r="T814" s="11">
        <f>(((I814/60)/60)/24)+DATE(1970,1,1)+(-8/24)</f>
        <v>41334.248611111107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(E815/D815)*100</f>
        <v>159.99600000000001</v>
      </c>
      <c r="P815">
        <f>E815/L815</f>
        <v>24.999375000000001</v>
      </c>
      <c r="Q815" t="str">
        <f>LEFT(N815, SEARCH("/",N815,1)-1)</f>
        <v>music</v>
      </c>
      <c r="R815" t="str">
        <f>RIGHT(N815, LEN(N815) - SEARCH("/", N815))</f>
        <v>rock</v>
      </c>
      <c r="S815" s="10">
        <f>(((J815/60)/60)/24)+DATE(1970,1,1)+(-8/24)</f>
        <v>41080.626909722218</v>
      </c>
      <c r="T815" s="11">
        <f>(((I815/60)/60)/24)+DATE(1970,1,1)+(-8/24)</f>
        <v>41110.626909722218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(E816/D816)*100</f>
        <v>127.3</v>
      </c>
      <c r="P816">
        <f>E816/L816</f>
        <v>45.464285714285715</v>
      </c>
      <c r="Q816" t="str">
        <f>LEFT(N816, SEARCH("/",N816,1)-1)</f>
        <v>music</v>
      </c>
      <c r="R816" t="str">
        <f>RIGHT(N816, LEN(N816) - SEARCH("/", N816))</f>
        <v>rock</v>
      </c>
      <c r="S816" s="10">
        <f>(((J816/60)/60)/24)+DATE(1970,1,1)+(-8/24)</f>
        <v>40679.409733796296</v>
      </c>
      <c r="T816" s="11">
        <f>(((I816/60)/60)/24)+DATE(1970,1,1)+(-8/24)</f>
        <v>40694.419444444444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(E817/D817)*100</f>
        <v>107</v>
      </c>
      <c r="P817">
        <f>E817/L817</f>
        <v>99.534883720930239</v>
      </c>
      <c r="Q817" t="str">
        <f>LEFT(N817, SEARCH("/",N817,1)-1)</f>
        <v>music</v>
      </c>
      <c r="R817" t="str">
        <f>RIGHT(N817, LEN(N817) - SEARCH("/", N817))</f>
        <v>rock</v>
      </c>
      <c r="S817" s="10">
        <f>(((J817/60)/60)/24)+DATE(1970,1,1)+(-8/24)</f>
        <v>41914.58452546296</v>
      </c>
      <c r="T817" s="11">
        <f>(((I817/60)/60)/24)+DATE(1970,1,1)+(-8/24)</f>
        <v>41944.58452546296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(E818/D818)*100</f>
        <v>115.12214285714286</v>
      </c>
      <c r="P818">
        <f>E818/L818</f>
        <v>39.31</v>
      </c>
      <c r="Q818" t="str">
        <f>LEFT(N818, SEARCH("/",N818,1)-1)</f>
        <v>music</v>
      </c>
      <c r="R818" t="str">
        <f>RIGHT(N818, LEN(N818) - SEARCH("/", N818))</f>
        <v>rock</v>
      </c>
      <c r="S818" s="10">
        <f>(((J818/60)/60)/24)+DATE(1970,1,1)+(-8/24)</f>
        <v>41341.537534722222</v>
      </c>
      <c r="T818" s="11">
        <f>(((I818/60)/60)/24)+DATE(1970,1,1)+(-8/24)</f>
        <v>41372.9375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(E819/D819)*100</f>
        <v>137.11066666666665</v>
      </c>
      <c r="P819">
        <f>E819/L819</f>
        <v>89.419999999999987</v>
      </c>
      <c r="Q819" t="str">
        <f>LEFT(N819, SEARCH("/",N819,1)-1)</f>
        <v>music</v>
      </c>
      <c r="R819" t="str">
        <f>RIGHT(N819, LEN(N819) - SEARCH("/", N819))</f>
        <v>rock</v>
      </c>
      <c r="S819" s="10">
        <f>(((J819/60)/60)/24)+DATE(1970,1,1)+(-8/24)</f>
        <v>40925.266331018516</v>
      </c>
      <c r="T819" s="11">
        <f>(((I819/60)/60)/24)+DATE(1970,1,1)+(-8/24)</f>
        <v>40978.874305555553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(E820/D820)*100</f>
        <v>155.71428571428572</v>
      </c>
      <c r="P820">
        <f>E820/L820</f>
        <v>28.684210526315791</v>
      </c>
      <c r="Q820" t="str">
        <f>LEFT(N820, SEARCH("/",N820,1)-1)</f>
        <v>music</v>
      </c>
      <c r="R820" t="str">
        <f>RIGHT(N820, LEN(N820) - SEARCH("/", N820))</f>
        <v>rock</v>
      </c>
      <c r="S820" s="10">
        <f>(((J820/60)/60)/24)+DATE(1970,1,1)+(-8/24)</f>
        <v>41120.54954861111</v>
      </c>
      <c r="T820" s="11">
        <f>(((I820/60)/60)/24)+DATE(1970,1,1)+(-8/24)</f>
        <v>41128.375694444439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(E821/D821)*100</f>
        <v>108.74999999999999</v>
      </c>
      <c r="P821">
        <f>E821/L821</f>
        <v>31.071428571428573</v>
      </c>
      <c r="Q821" t="str">
        <f>LEFT(N821, SEARCH("/",N821,1)-1)</f>
        <v>music</v>
      </c>
      <c r="R821" t="str">
        <f>RIGHT(N821, LEN(N821) - SEARCH("/", N821))</f>
        <v>rock</v>
      </c>
      <c r="S821" s="10">
        <f>(((J821/60)/60)/24)+DATE(1970,1,1)+(-8/24)</f>
        <v>41619.664976851847</v>
      </c>
      <c r="T821" s="11">
        <f>(((I821/60)/60)/24)+DATE(1970,1,1)+(-8/24)</f>
        <v>41628.863888888889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(E822/D822)*100</f>
        <v>134.05000000000001</v>
      </c>
      <c r="P822">
        <f>E822/L822</f>
        <v>70.55263157894737</v>
      </c>
      <c r="Q822" t="str">
        <f>LEFT(N822, SEARCH("/",N822,1)-1)</f>
        <v>music</v>
      </c>
      <c r="R822" t="str">
        <f>RIGHT(N822, LEN(N822) - SEARCH("/", N822))</f>
        <v>rock</v>
      </c>
      <c r="S822" s="10">
        <f>(((J822/60)/60)/24)+DATE(1970,1,1)+(-8/24)</f>
        <v>41768.508587962962</v>
      </c>
      <c r="T822" s="11">
        <f>(((I822/60)/60)/24)+DATE(1970,1,1)+(-8/24)</f>
        <v>41798.875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(E823/D823)*100</f>
        <v>100</v>
      </c>
      <c r="P823">
        <f>E823/L823</f>
        <v>224.12820512820514</v>
      </c>
      <c r="Q823" t="str">
        <f>LEFT(N823, SEARCH("/",N823,1)-1)</f>
        <v>music</v>
      </c>
      <c r="R823" t="str">
        <f>RIGHT(N823, LEN(N823) - SEARCH("/", N823))</f>
        <v>rock</v>
      </c>
      <c r="S823" s="10">
        <f>(((J823/60)/60)/24)+DATE(1970,1,1)+(-8/24)</f>
        <v>42093.58871527778</v>
      </c>
      <c r="T823" s="11">
        <f>(((I823/60)/60)/24)+DATE(1970,1,1)+(-8/24)</f>
        <v>42127.834027777775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(E824/D824)*100</f>
        <v>119.16666666666667</v>
      </c>
      <c r="P824">
        <f>E824/L824</f>
        <v>51.811594202898547</v>
      </c>
      <c r="Q824" t="str">
        <f>LEFT(N824, SEARCH("/",N824,1)-1)</f>
        <v>music</v>
      </c>
      <c r="R824" t="str">
        <f>RIGHT(N824, LEN(N824) - SEARCH("/", N824))</f>
        <v>rock</v>
      </c>
      <c r="S824" s="10">
        <f>(((J824/60)/60)/24)+DATE(1970,1,1)+(-8/24)</f>
        <v>41157.614004629628</v>
      </c>
      <c r="T824" s="11">
        <f>(((I824/60)/60)/24)+DATE(1970,1,1)+(-8/24)</f>
        <v>41187.614004629628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(E825/D825)*100</f>
        <v>179.5</v>
      </c>
      <c r="P825">
        <f>E825/L825</f>
        <v>43.515151515151516</v>
      </c>
      <c r="Q825" t="str">
        <f>LEFT(N825, SEARCH("/",N825,1)-1)</f>
        <v>music</v>
      </c>
      <c r="R825" t="str">
        <f>RIGHT(N825, LEN(N825) - SEARCH("/", N825))</f>
        <v>rock</v>
      </c>
      <c r="S825" s="10">
        <f>(((J825/60)/60)/24)+DATE(1970,1,1)+(-8/24)</f>
        <v>42055.639490740738</v>
      </c>
      <c r="T825" s="11">
        <f>(((I825/60)/60)/24)+DATE(1970,1,1)+(-8/24)</f>
        <v>42085.597824074073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(E826/D826)*100</f>
        <v>134.38124999999999</v>
      </c>
      <c r="P826">
        <f>E826/L826</f>
        <v>39.816666666666663</v>
      </c>
      <c r="Q826" t="str">
        <f>LEFT(N826, SEARCH("/",N826,1)-1)</f>
        <v>music</v>
      </c>
      <c r="R826" t="str">
        <f>RIGHT(N826, LEN(N826) - SEARCH("/", N826))</f>
        <v>rock</v>
      </c>
      <c r="S826" s="10">
        <f>(((J826/60)/60)/24)+DATE(1970,1,1)+(-8/24)</f>
        <v>40249.908773148149</v>
      </c>
      <c r="T826" s="11">
        <f>(((I826/60)/60)/24)+DATE(1970,1,1)+(-8/24)</f>
        <v>40285.957638888889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(E827/D827)*100</f>
        <v>100.43200000000002</v>
      </c>
      <c r="P827">
        <f>E827/L827</f>
        <v>126.8080808080808</v>
      </c>
      <c r="Q827" t="str">
        <f>LEFT(N827, SEARCH("/",N827,1)-1)</f>
        <v>music</v>
      </c>
      <c r="R827" t="str">
        <f>RIGHT(N827, LEN(N827) - SEARCH("/", N827))</f>
        <v>rock</v>
      </c>
      <c r="S827" s="10">
        <f>(((J827/60)/60)/24)+DATE(1970,1,1)+(-8/24)</f>
        <v>41185.973194444443</v>
      </c>
      <c r="T827" s="11">
        <f>(((I827/60)/60)/24)+DATE(1970,1,1)+(-8/24)</f>
        <v>41210.973194444443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(E828/D828)*100</f>
        <v>101.45454545454547</v>
      </c>
      <c r="P828">
        <f>E828/L828</f>
        <v>113.87755102040816</v>
      </c>
      <c r="Q828" t="str">
        <f>LEFT(N828, SEARCH("/",N828,1)-1)</f>
        <v>music</v>
      </c>
      <c r="R828" t="str">
        <f>RIGHT(N828, LEN(N828) - SEARCH("/", N828))</f>
        <v>rock</v>
      </c>
      <c r="S828" s="10">
        <f>(((J828/60)/60)/24)+DATE(1970,1,1)+(-8/24)</f>
        <v>40972.705208333333</v>
      </c>
      <c r="T828" s="11">
        <f>(((I828/60)/60)/24)+DATE(1970,1,1)+(-8/24)</f>
        <v>40993.663541666661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(E829/D829)*100</f>
        <v>103.33333333333334</v>
      </c>
      <c r="P829">
        <f>E829/L829</f>
        <v>28.181818181818183</v>
      </c>
      <c r="Q829" t="str">
        <f>LEFT(N829, SEARCH("/",N829,1)-1)</f>
        <v>music</v>
      </c>
      <c r="R829" t="str">
        <f>RIGHT(N829, LEN(N829) - SEARCH("/", N829))</f>
        <v>rock</v>
      </c>
      <c r="S829" s="10">
        <f>(((J829/60)/60)/24)+DATE(1970,1,1)+(-8/24)</f>
        <v>40927.140127314815</v>
      </c>
      <c r="T829" s="11">
        <f>(((I829/60)/60)/24)+DATE(1970,1,1)+(-8/24)</f>
        <v>40953.492361111108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(E830/D830)*100</f>
        <v>107</v>
      </c>
      <c r="P830">
        <f>E830/L830</f>
        <v>36.60526315789474</v>
      </c>
      <c r="Q830" t="str">
        <f>LEFT(N830, SEARCH("/",N830,1)-1)</f>
        <v>music</v>
      </c>
      <c r="R830" t="str">
        <f>RIGHT(N830, LEN(N830) - SEARCH("/", N830))</f>
        <v>rock</v>
      </c>
      <c r="S830" s="10">
        <f>(((J830/60)/60)/24)+DATE(1970,1,1)+(-8/24)</f>
        <v>41072.71738425926</v>
      </c>
      <c r="T830" s="11">
        <f>(((I830/60)/60)/24)+DATE(1970,1,1)+(-8/24)</f>
        <v>41085.35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(E831/D831)*100</f>
        <v>104</v>
      </c>
      <c r="P831">
        <f>E831/L831</f>
        <v>32.5</v>
      </c>
      <c r="Q831" t="str">
        <f>LEFT(N831, SEARCH("/",N831,1)-1)</f>
        <v>music</v>
      </c>
      <c r="R831" t="str">
        <f>RIGHT(N831, LEN(N831) - SEARCH("/", N831))</f>
        <v>rock</v>
      </c>
      <c r="S831" s="10">
        <f>(((J831/60)/60)/24)+DATE(1970,1,1)+(-8/24)</f>
        <v>42504.468055555553</v>
      </c>
      <c r="T831" s="11">
        <f>(((I831/60)/60)/24)+DATE(1970,1,1)+(-8/24)</f>
        <v>42564.468055555553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(E832/D832)*100</f>
        <v>107.83333333333334</v>
      </c>
      <c r="P832">
        <f>E832/L832</f>
        <v>60.65625</v>
      </c>
      <c r="Q832" t="str">
        <f>LEFT(N832, SEARCH("/",N832,1)-1)</f>
        <v>music</v>
      </c>
      <c r="R832" t="str">
        <f>RIGHT(N832, LEN(N832) - SEARCH("/", N832))</f>
        <v>rock</v>
      </c>
      <c r="S832" s="10">
        <f>(((J832/60)/60)/24)+DATE(1970,1,1)+(-8/24)</f>
        <v>41325.192418981482</v>
      </c>
      <c r="T832" s="11">
        <f>(((I832/60)/60)/24)+DATE(1970,1,1)+(-8/24)</f>
        <v>41355.15075231481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(E833/D833)*100</f>
        <v>233.33333333333334</v>
      </c>
      <c r="P833">
        <f>E833/L833</f>
        <v>175</v>
      </c>
      <c r="Q833" t="str">
        <f>LEFT(N833, SEARCH("/",N833,1)-1)</f>
        <v>music</v>
      </c>
      <c r="R833" t="str">
        <f>RIGHT(N833, LEN(N833) - SEARCH("/", N833))</f>
        <v>rock</v>
      </c>
      <c r="S833" s="10">
        <f>(((J833/60)/60)/24)+DATE(1970,1,1)+(-8/24)</f>
        <v>40996.313587962963</v>
      </c>
      <c r="T833" s="11">
        <f>(((I833/60)/60)/24)+DATE(1970,1,1)+(-8/24)</f>
        <v>41026.313587962963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(E834/D834)*100</f>
        <v>100.60706666666665</v>
      </c>
      <c r="P834">
        <f>E834/L834</f>
        <v>97.993896103896105</v>
      </c>
      <c r="Q834" t="str">
        <f>LEFT(N834, SEARCH("/",N834,1)-1)</f>
        <v>music</v>
      </c>
      <c r="R834" t="str">
        <f>RIGHT(N834, LEN(N834) - SEARCH("/", N834))</f>
        <v>rock</v>
      </c>
      <c r="S834" s="10">
        <f>(((J834/60)/60)/24)+DATE(1970,1,1)+(-8/24)</f>
        <v>40869.341840277775</v>
      </c>
      <c r="T834" s="11">
        <f>(((I834/60)/60)/24)+DATE(1970,1,1)+(-8/24)</f>
        <v>40929.009027777778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(E835/D835)*100</f>
        <v>101.66666666666666</v>
      </c>
      <c r="P835">
        <f>E835/L835</f>
        <v>148.78048780487805</v>
      </c>
      <c r="Q835" t="str">
        <f>LEFT(N835, SEARCH("/",N835,1)-1)</f>
        <v>music</v>
      </c>
      <c r="R835" t="str">
        <f>RIGHT(N835, LEN(N835) - SEARCH("/", N835))</f>
        <v>rock</v>
      </c>
      <c r="S835" s="10">
        <f>(((J835/60)/60)/24)+DATE(1970,1,1)+(-8/24)</f>
        <v>41718.544849537036</v>
      </c>
      <c r="T835" s="11">
        <f>(((I835/60)/60)/24)+DATE(1970,1,1)+(-8/24)</f>
        <v>41748.544849537036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(E836/D836)*100</f>
        <v>131.0181818181818</v>
      </c>
      <c r="P836">
        <f>E836/L836</f>
        <v>96.08</v>
      </c>
      <c r="Q836" t="str">
        <f>LEFT(N836, SEARCH("/",N836,1)-1)</f>
        <v>music</v>
      </c>
      <c r="R836" t="str">
        <f>RIGHT(N836, LEN(N836) - SEARCH("/", N836))</f>
        <v>rock</v>
      </c>
      <c r="S836" s="10">
        <f>(((J836/60)/60)/24)+DATE(1970,1,1)+(-8/24)</f>
        <v>41422.489490740736</v>
      </c>
      <c r="T836" s="11">
        <f>(((I836/60)/60)/24)+DATE(1970,1,1)+(-8/24)</f>
        <v>41455.832638888889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(E837/D837)*100</f>
        <v>117.25000000000001</v>
      </c>
      <c r="P837">
        <f>E837/L837</f>
        <v>58.625</v>
      </c>
      <c r="Q837" t="str">
        <f>LEFT(N837, SEARCH("/",N837,1)-1)</f>
        <v>music</v>
      </c>
      <c r="R837" t="str">
        <f>RIGHT(N837, LEN(N837) - SEARCH("/", N837))</f>
        <v>rock</v>
      </c>
      <c r="S837" s="10">
        <f>(((J837/60)/60)/24)+DATE(1970,1,1)+(-8/24)</f>
        <v>41005.124513888884</v>
      </c>
      <c r="T837" s="11">
        <f>(((I837/60)/60)/24)+DATE(1970,1,1)+(-8/24)</f>
        <v>41047.791666666664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(E838/D838)*100</f>
        <v>100.93039999999999</v>
      </c>
      <c r="P838">
        <f>E838/L838</f>
        <v>109.70695652173914</v>
      </c>
      <c r="Q838" t="str">
        <f>LEFT(N838, SEARCH("/",N838,1)-1)</f>
        <v>music</v>
      </c>
      <c r="R838" t="str">
        <f>RIGHT(N838, LEN(N838) - SEARCH("/", N838))</f>
        <v>rock</v>
      </c>
      <c r="S838" s="10">
        <f>(((J838/60)/60)/24)+DATE(1970,1,1)+(-8/24)</f>
        <v>41523.723587962959</v>
      </c>
      <c r="T838" s="11">
        <f>(((I838/60)/60)/24)+DATE(1970,1,1)+(-8/24)</f>
        <v>41553.723587962959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(E839/D839)*100</f>
        <v>121.8</v>
      </c>
      <c r="P839">
        <f>E839/L839</f>
        <v>49.112903225806448</v>
      </c>
      <c r="Q839" t="str">
        <f>LEFT(N839, SEARCH("/",N839,1)-1)</f>
        <v>music</v>
      </c>
      <c r="R839" t="str">
        <f>RIGHT(N839, LEN(N839) - SEARCH("/", N839))</f>
        <v>rock</v>
      </c>
      <c r="S839" s="10">
        <f>(((J839/60)/60)/24)+DATE(1970,1,1)+(-8/24)</f>
        <v>41730.66506944444</v>
      </c>
      <c r="T839" s="11">
        <f>(((I839/60)/60)/24)+DATE(1970,1,1)+(-8/24)</f>
        <v>41760.66506944444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(E840/D840)*100</f>
        <v>145.4</v>
      </c>
      <c r="P840">
        <f>E840/L840</f>
        <v>47.672131147540981</v>
      </c>
      <c r="Q840" t="str">
        <f>LEFT(N840, SEARCH("/",N840,1)-1)</f>
        <v>music</v>
      </c>
      <c r="R840" t="str">
        <f>RIGHT(N840, LEN(N840) - SEARCH("/", N840))</f>
        <v>rock</v>
      </c>
      <c r="S840" s="10">
        <f>(((J840/60)/60)/24)+DATE(1970,1,1)+(-8/24)</f>
        <v>40895.564641203702</v>
      </c>
      <c r="T840" s="11">
        <f>(((I840/60)/60)/24)+DATE(1970,1,1)+(-8/24)</f>
        <v>40925.564641203702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(E841/D841)*100</f>
        <v>116.61660000000001</v>
      </c>
      <c r="P841">
        <f>E841/L841</f>
        <v>60.737812499999997</v>
      </c>
      <c r="Q841" t="str">
        <f>LEFT(N841, SEARCH("/",N841,1)-1)</f>
        <v>music</v>
      </c>
      <c r="R841" t="str">
        <f>RIGHT(N841, LEN(N841) - SEARCH("/", N841))</f>
        <v>rock</v>
      </c>
      <c r="S841" s="10">
        <f>(((J841/60)/60)/24)+DATE(1970,1,1)+(-8/24)</f>
        <v>41144.430046296293</v>
      </c>
      <c r="T841" s="11">
        <f>(((I841/60)/60)/24)+DATE(1970,1,1)+(-8/24)</f>
        <v>41174.430046296293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(E842/D842)*100</f>
        <v>120.4166</v>
      </c>
      <c r="P842">
        <f>E842/L842</f>
        <v>63.37715789473684</v>
      </c>
      <c r="Q842" t="str">
        <f>LEFT(N842, SEARCH("/",N842,1)-1)</f>
        <v>music</v>
      </c>
      <c r="R842" t="str">
        <f>RIGHT(N842, LEN(N842) - SEARCH("/", N842))</f>
        <v>metal</v>
      </c>
      <c r="S842" s="10">
        <f>(((J842/60)/60)/24)+DATE(1970,1,1)+(-8/24)</f>
        <v>42606.893368055556</v>
      </c>
      <c r="T842" s="11">
        <f>(((I842/60)/60)/24)+DATE(1970,1,1)+(-8/24)</f>
        <v>42636.893368055556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(E843/D843)*100</f>
        <v>101.32000000000001</v>
      </c>
      <c r="P843">
        <f>E843/L843</f>
        <v>53.893617021276597</v>
      </c>
      <c r="Q843" t="str">
        <f>LEFT(N843, SEARCH("/",N843,1)-1)</f>
        <v>music</v>
      </c>
      <c r="R843" t="str">
        <f>RIGHT(N843, LEN(N843) - SEARCH("/", N843))</f>
        <v>metal</v>
      </c>
      <c r="S843" s="10">
        <f>(((J843/60)/60)/24)+DATE(1970,1,1)+(-8/24)</f>
        <v>41923.50535879629</v>
      </c>
      <c r="T843" s="11">
        <f>(((I843/60)/60)/24)+DATE(1970,1,1)+(-8/24)</f>
        <v>41953.547025462954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(E844/D844)*100</f>
        <v>104.32</v>
      </c>
      <c r="P844">
        <f>E844/L844</f>
        <v>66.871794871794876</v>
      </c>
      <c r="Q844" t="str">
        <f>LEFT(N844, SEARCH("/",N844,1)-1)</f>
        <v>music</v>
      </c>
      <c r="R844" t="str">
        <f>RIGHT(N844, LEN(N844) - SEARCH("/", N844))</f>
        <v>metal</v>
      </c>
      <c r="S844" s="10">
        <f>(((J844/60)/60)/24)+DATE(1970,1,1)+(-8/24)</f>
        <v>41526.259062500001</v>
      </c>
      <c r="T844" s="11">
        <f>(((I844/60)/60)/24)+DATE(1970,1,1)+(-8/24)</f>
        <v>41560.832638888889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(E845/D845)*100</f>
        <v>267.13333333333333</v>
      </c>
      <c r="P845">
        <f>E845/L845</f>
        <v>63.102362204724407</v>
      </c>
      <c r="Q845" t="str">
        <f>LEFT(N845, SEARCH("/",N845,1)-1)</f>
        <v>music</v>
      </c>
      <c r="R845" t="str">
        <f>RIGHT(N845, LEN(N845) - SEARCH("/", N845))</f>
        <v>metal</v>
      </c>
      <c r="S845" s="10">
        <f>(((J845/60)/60)/24)+DATE(1970,1,1)+(-8/24)</f>
        <v>42694.924537037034</v>
      </c>
      <c r="T845" s="11">
        <f>(((I845/60)/60)/24)+DATE(1970,1,1)+(-8/24)</f>
        <v>42711.999999999993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(E846/D846)*100</f>
        <v>194.13333333333333</v>
      </c>
      <c r="P846">
        <f>E846/L846</f>
        <v>36.628930817610062</v>
      </c>
      <c r="Q846" t="str">
        <f>LEFT(N846, SEARCH("/",N846,1)-1)</f>
        <v>music</v>
      </c>
      <c r="R846" t="str">
        <f>RIGHT(N846, LEN(N846) - SEARCH("/", N846))</f>
        <v>metal</v>
      </c>
      <c r="S846" s="10">
        <f>(((J846/60)/60)/24)+DATE(1970,1,1)+(-8/24)</f>
        <v>41905.351296296292</v>
      </c>
      <c r="T846" s="11">
        <f>(((I846/60)/60)/24)+DATE(1970,1,1)+(-8/24)</f>
        <v>41943.874305555553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(E847/D847)*100</f>
        <v>120.3802</v>
      </c>
      <c r="P847">
        <f>E847/L847</f>
        <v>34.005706214689269</v>
      </c>
      <c r="Q847" t="str">
        <f>LEFT(N847, SEARCH("/",N847,1)-1)</f>
        <v>music</v>
      </c>
      <c r="R847" t="str">
        <f>RIGHT(N847, LEN(N847) - SEARCH("/", N847))</f>
        <v>metal</v>
      </c>
      <c r="S847" s="10">
        <f>(((J847/60)/60)/24)+DATE(1970,1,1)+(-8/24)</f>
        <v>42577.872638888883</v>
      </c>
      <c r="T847" s="11">
        <f>(((I847/60)/60)/24)+DATE(1970,1,1)+(-8/24)</f>
        <v>42617.832638888889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(E848/D848)*100</f>
        <v>122.00090909090908</v>
      </c>
      <c r="P848">
        <f>E848/L848</f>
        <v>28.553404255319148</v>
      </c>
      <c r="Q848" t="str">
        <f>LEFT(N848, SEARCH("/",N848,1)-1)</f>
        <v>music</v>
      </c>
      <c r="R848" t="str">
        <f>RIGHT(N848, LEN(N848) - SEARCH("/", N848))</f>
        <v>metal</v>
      </c>
      <c r="S848" s="10">
        <f>(((J848/60)/60)/24)+DATE(1970,1,1)+(-8/24)</f>
        <v>41694.058506944442</v>
      </c>
      <c r="T848" s="11">
        <f>(((I848/60)/60)/24)+DATE(1970,1,1)+(-8/24)</f>
        <v>41708.25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(E849/D849)*100</f>
        <v>100</v>
      </c>
      <c r="P849">
        <f>E849/L849</f>
        <v>10</v>
      </c>
      <c r="Q849" t="str">
        <f>LEFT(N849, SEARCH("/",N849,1)-1)</f>
        <v>music</v>
      </c>
      <c r="R849" t="str">
        <f>RIGHT(N849, LEN(N849) - SEARCH("/", N849))</f>
        <v>metal</v>
      </c>
      <c r="S849" s="10">
        <f>(((J849/60)/60)/24)+DATE(1970,1,1)+(-8/24)</f>
        <v>42165.465000000004</v>
      </c>
      <c r="T849" s="11">
        <f>(((I849/60)/60)/24)+DATE(1970,1,1)+(-8/24)</f>
        <v>42195.465000000004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(E850/D850)*100</f>
        <v>100</v>
      </c>
      <c r="P850">
        <f>E850/L850</f>
        <v>18.75</v>
      </c>
      <c r="Q850" t="str">
        <f>LEFT(N850, SEARCH("/",N850,1)-1)</f>
        <v>music</v>
      </c>
      <c r="R850" t="str">
        <f>RIGHT(N850, LEN(N850) - SEARCH("/", N850))</f>
        <v>metal</v>
      </c>
      <c r="S850" s="10">
        <f>(((J850/60)/60)/24)+DATE(1970,1,1)+(-8/24)</f>
        <v>42078.458715277775</v>
      </c>
      <c r="T850" s="11">
        <f>(((I850/60)/60)/24)+DATE(1970,1,1)+(-8/24)</f>
        <v>42108.458715277775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(E851/D851)*100</f>
        <v>119.9</v>
      </c>
      <c r="P851">
        <f>E851/L851</f>
        <v>41.704347826086959</v>
      </c>
      <c r="Q851" t="str">
        <f>LEFT(N851, SEARCH("/",N851,1)-1)</f>
        <v>music</v>
      </c>
      <c r="R851" t="str">
        <f>RIGHT(N851, LEN(N851) - SEARCH("/", N851))</f>
        <v>metal</v>
      </c>
      <c r="S851" s="10">
        <f>(((J851/60)/60)/24)+DATE(1970,1,1)+(-8/24)</f>
        <v>42050.81555555555</v>
      </c>
      <c r="T851" s="11">
        <f>(((I851/60)/60)/24)+DATE(1970,1,1)+(-8/24)</f>
        <v>42078.773888888885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(E852/D852)*100</f>
        <v>155.17499999999998</v>
      </c>
      <c r="P852">
        <f>E852/L852</f>
        <v>46.669172932330824</v>
      </c>
      <c r="Q852" t="str">
        <f>LEFT(N852, SEARCH("/",N852,1)-1)</f>
        <v>music</v>
      </c>
      <c r="R852" t="str">
        <f>RIGHT(N852, LEN(N852) - SEARCH("/", N852))</f>
        <v>metal</v>
      </c>
      <c r="S852" s="10">
        <f>(((J852/60)/60)/24)+DATE(1970,1,1)+(-8/24)</f>
        <v>42452.494409722225</v>
      </c>
      <c r="T852" s="11">
        <f>(((I852/60)/60)/24)+DATE(1970,1,1)+(-8/24)</f>
        <v>42484.874305555553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(E853/D853)*100</f>
        <v>130.44999999999999</v>
      </c>
      <c r="P853">
        <f>E853/L853</f>
        <v>37.271428571428572</v>
      </c>
      <c r="Q853" t="str">
        <f>LEFT(N853, SEARCH("/",N853,1)-1)</f>
        <v>music</v>
      </c>
      <c r="R853" t="str">
        <f>RIGHT(N853, LEN(N853) - SEARCH("/", N853))</f>
        <v>metal</v>
      </c>
      <c r="S853" s="10">
        <f>(((J853/60)/60)/24)+DATE(1970,1,1)+(-8/24)</f>
        <v>42522.546909722216</v>
      </c>
      <c r="T853" s="11">
        <f>(((I853/60)/60)/24)+DATE(1970,1,1)+(-8/24)</f>
        <v>42582.489583333336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(E854/D854)*100</f>
        <v>104.97142857142859</v>
      </c>
      <c r="P854">
        <f>E854/L854</f>
        <v>59.258064516129032</v>
      </c>
      <c r="Q854" t="str">
        <f>LEFT(N854, SEARCH("/",N854,1)-1)</f>
        <v>music</v>
      </c>
      <c r="R854" t="str">
        <f>RIGHT(N854, LEN(N854) - SEARCH("/", N854))</f>
        <v>metal</v>
      </c>
      <c r="S854" s="10">
        <f>(((J854/60)/60)/24)+DATE(1970,1,1)+(-8/24)</f>
        <v>42656.47216435185</v>
      </c>
      <c r="T854" s="11">
        <f>(((I854/60)/60)/24)+DATE(1970,1,1)+(-8/24)</f>
        <v>42667.541666666664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(E855/D855)*100</f>
        <v>100</v>
      </c>
      <c r="P855">
        <f>E855/L855</f>
        <v>30</v>
      </c>
      <c r="Q855" t="str">
        <f>LEFT(N855, SEARCH("/",N855,1)-1)</f>
        <v>music</v>
      </c>
      <c r="R855" t="str">
        <f>RIGHT(N855, LEN(N855) - SEARCH("/", N855))</f>
        <v>metal</v>
      </c>
      <c r="S855" s="10">
        <f>(((J855/60)/60)/24)+DATE(1970,1,1)+(-8/24)</f>
        <v>42021.49894675926</v>
      </c>
      <c r="T855" s="11">
        <f>(((I855/60)/60)/24)+DATE(1970,1,1)+(-8/24)</f>
        <v>42051.49894675926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(E856/D856)*100</f>
        <v>118.2205035971223</v>
      </c>
      <c r="P856">
        <f>E856/L856</f>
        <v>65.8623246492986</v>
      </c>
      <c r="Q856" t="str">
        <f>LEFT(N856, SEARCH("/",N856,1)-1)</f>
        <v>music</v>
      </c>
      <c r="R856" t="str">
        <f>RIGHT(N856, LEN(N856) - SEARCH("/", N856))</f>
        <v>metal</v>
      </c>
      <c r="S856" s="10">
        <f>(((J856/60)/60)/24)+DATE(1970,1,1)+(-8/24)</f>
        <v>42701.879004629627</v>
      </c>
      <c r="T856" s="11">
        <f>(((I856/60)/60)/24)+DATE(1970,1,1)+(-8/24)</f>
        <v>42731.879004629627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(E857/D857)*100</f>
        <v>103.44827586206897</v>
      </c>
      <c r="P857">
        <f>E857/L857</f>
        <v>31.914893617021278</v>
      </c>
      <c r="Q857" t="str">
        <f>LEFT(N857, SEARCH("/",N857,1)-1)</f>
        <v>music</v>
      </c>
      <c r="R857" t="str">
        <f>RIGHT(N857, LEN(N857) - SEARCH("/", N857))</f>
        <v>metal</v>
      </c>
      <c r="S857" s="10">
        <f>(((J857/60)/60)/24)+DATE(1970,1,1)+(-8/24)</f>
        <v>42544.791863425926</v>
      </c>
      <c r="T857" s="11">
        <f>(((I857/60)/60)/24)+DATE(1970,1,1)+(-8/24)</f>
        <v>42574.791863425926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(E858/D858)*100</f>
        <v>218.00000000000003</v>
      </c>
      <c r="P858">
        <f>E858/L858</f>
        <v>19.464285714285715</v>
      </c>
      <c r="Q858" t="str">
        <f>LEFT(N858, SEARCH("/",N858,1)-1)</f>
        <v>music</v>
      </c>
      <c r="R858" t="str">
        <f>RIGHT(N858, LEN(N858) - SEARCH("/", N858))</f>
        <v>metal</v>
      </c>
      <c r="S858" s="10">
        <f>(((J858/60)/60)/24)+DATE(1970,1,1)+(-8/24)</f>
        <v>42608.978657407402</v>
      </c>
      <c r="T858" s="11">
        <f>(((I858/60)/60)/24)+DATE(1970,1,1)+(-8/24)</f>
        <v>42668.458333333336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(E859/D859)*100</f>
        <v>100</v>
      </c>
      <c r="P859">
        <f>E859/L859</f>
        <v>50</v>
      </c>
      <c r="Q859" t="str">
        <f>LEFT(N859, SEARCH("/",N859,1)-1)</f>
        <v>music</v>
      </c>
      <c r="R859" t="str">
        <f>RIGHT(N859, LEN(N859) - SEARCH("/", N859))</f>
        <v>metal</v>
      </c>
      <c r="S859" s="10">
        <f>(((J859/60)/60)/24)+DATE(1970,1,1)+(-8/24)</f>
        <v>42291.248043981475</v>
      </c>
      <c r="T859" s="11">
        <f>(((I859/60)/60)/24)+DATE(1970,1,1)+(-8/24)</f>
        <v>42333.289710648147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(E860/D860)*100</f>
        <v>144.00583333333333</v>
      </c>
      <c r="P860">
        <f>E860/L860</f>
        <v>22.737763157894737</v>
      </c>
      <c r="Q860" t="str">
        <f>LEFT(N860, SEARCH("/",N860,1)-1)</f>
        <v>music</v>
      </c>
      <c r="R860" t="str">
        <f>RIGHT(N860, LEN(N860) - SEARCH("/", N860))</f>
        <v>metal</v>
      </c>
      <c r="S860" s="10">
        <f>(((J860/60)/60)/24)+DATE(1970,1,1)+(-8/24)</f>
        <v>42079.412245370368</v>
      </c>
      <c r="T860" s="11">
        <f>(((I860/60)/60)/24)+DATE(1970,1,1)+(-8/24)</f>
        <v>42109.624305555553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(E861/D861)*100</f>
        <v>104.67500000000001</v>
      </c>
      <c r="P861">
        <f>E861/L861</f>
        <v>42.724489795918366</v>
      </c>
      <c r="Q861" t="str">
        <f>LEFT(N861, SEARCH("/",N861,1)-1)</f>
        <v>music</v>
      </c>
      <c r="R861" t="str">
        <f>RIGHT(N861, LEN(N861) - SEARCH("/", N861))</f>
        <v>metal</v>
      </c>
      <c r="S861" s="10">
        <f>(((J861/60)/60)/24)+DATE(1970,1,1)+(-8/24)</f>
        <v>42128.486898148149</v>
      </c>
      <c r="T861" s="11">
        <f>(((I861/60)/60)/24)+DATE(1970,1,1)+(-8/24)</f>
        <v>42158.666666666664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(E862/D862)*100</f>
        <v>18.142857142857142</v>
      </c>
      <c r="P862">
        <f>E862/L862</f>
        <v>52.916666666666664</v>
      </c>
      <c r="Q862" t="str">
        <f>LEFT(N862, SEARCH("/",N862,1)-1)</f>
        <v>music</v>
      </c>
      <c r="R862" t="str">
        <f>RIGHT(N862, LEN(N862) - SEARCH("/", N862))</f>
        <v>jazz</v>
      </c>
      <c r="S862" s="10">
        <f>(((J862/60)/60)/24)+DATE(1970,1,1)+(-8/24)</f>
        <v>41570.149456018517</v>
      </c>
      <c r="T862" s="11">
        <f>(((I862/60)/60)/24)+DATE(1970,1,1)+(-8/24)</f>
        <v>41600.191122685181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(E863/D863)*100</f>
        <v>2.2444444444444445</v>
      </c>
      <c r="P863">
        <f>E863/L863</f>
        <v>50.5</v>
      </c>
      <c r="Q863" t="str">
        <f>LEFT(N863, SEARCH("/",N863,1)-1)</f>
        <v>music</v>
      </c>
      <c r="R863" t="str">
        <f>RIGHT(N863, LEN(N863) - SEARCH("/", N863))</f>
        <v>jazz</v>
      </c>
      <c r="S863" s="10">
        <f>(((J863/60)/60)/24)+DATE(1970,1,1)+(-8/24)</f>
        <v>42599.631990740738</v>
      </c>
      <c r="T863" s="11">
        <f>(((I863/60)/60)/24)+DATE(1970,1,1)+(-8/24)</f>
        <v>42629.631990740738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(E864/D864)*100</f>
        <v>0.33999999999999997</v>
      </c>
      <c r="P864">
        <f>E864/L864</f>
        <v>42.5</v>
      </c>
      <c r="Q864" t="str">
        <f>LEFT(N864, SEARCH("/",N864,1)-1)</f>
        <v>music</v>
      </c>
      <c r="R864" t="str">
        <f>RIGHT(N864, LEN(N864) - SEARCH("/", N864))</f>
        <v>jazz</v>
      </c>
      <c r="S864" s="10">
        <f>(((J864/60)/60)/24)+DATE(1970,1,1)+(-8/24)</f>
        <v>41559.221620370365</v>
      </c>
      <c r="T864" s="11">
        <f>(((I864/60)/60)/24)+DATE(1970,1,1)+(-8/24)</f>
        <v>41589.263287037036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(E865/D865)*100</f>
        <v>4.5</v>
      </c>
      <c r="P865">
        <f>E865/L865</f>
        <v>18</v>
      </c>
      <c r="Q865" t="str">
        <f>LEFT(N865, SEARCH("/",N865,1)-1)</f>
        <v>music</v>
      </c>
      <c r="R865" t="str">
        <f>RIGHT(N865, LEN(N865) - SEARCH("/", N865))</f>
        <v>jazz</v>
      </c>
      <c r="S865" s="10">
        <f>(((J865/60)/60)/24)+DATE(1970,1,1)+(-8/24)</f>
        <v>40920.784328703703</v>
      </c>
      <c r="T865" s="11">
        <f>(((I865/60)/60)/24)+DATE(1970,1,1)+(-8/24)</f>
        <v>40950.784328703703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(E866/D866)*100</f>
        <v>41.53846153846154</v>
      </c>
      <c r="P866">
        <f>E866/L866</f>
        <v>34.177215189873415</v>
      </c>
      <c r="Q866" t="str">
        <f>LEFT(N866, SEARCH("/",N866,1)-1)</f>
        <v>music</v>
      </c>
      <c r="R866" t="str">
        <f>RIGHT(N866, LEN(N866) - SEARCH("/", N866))</f>
        <v>jazz</v>
      </c>
      <c r="S866" s="10">
        <f>(((J866/60)/60)/24)+DATE(1970,1,1)+(-8/24)</f>
        <v>41540.773587962962</v>
      </c>
      <c r="T866" s="11">
        <f>(((I866/60)/60)/24)+DATE(1970,1,1)+(-8/24)</f>
        <v>41563.082638888889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(E867/D867)*100</f>
        <v>2.0454545454545454</v>
      </c>
      <c r="P867">
        <f>E867/L867</f>
        <v>22.5</v>
      </c>
      <c r="Q867" t="str">
        <f>LEFT(N867, SEARCH("/",N867,1)-1)</f>
        <v>music</v>
      </c>
      <c r="R867" t="str">
        <f>RIGHT(N867, LEN(N867) - SEARCH("/", N867))</f>
        <v>jazz</v>
      </c>
      <c r="S867" s="10">
        <f>(((J867/60)/60)/24)+DATE(1970,1,1)+(-8/24)</f>
        <v>41230.439780092594</v>
      </c>
      <c r="T867" s="11">
        <f>(((I867/60)/60)/24)+DATE(1970,1,1)+(-8/24)</f>
        <v>41290.439780092594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(E868/D868)*100</f>
        <v>18.285714285714285</v>
      </c>
      <c r="P868">
        <f>E868/L868</f>
        <v>58.18181818181818</v>
      </c>
      <c r="Q868" t="str">
        <f>LEFT(N868, SEARCH("/",N868,1)-1)</f>
        <v>music</v>
      </c>
      <c r="R868" t="str">
        <f>RIGHT(N868, LEN(N868) - SEARCH("/", N868))</f>
        <v>jazz</v>
      </c>
      <c r="S868" s="10">
        <f>(((J868/60)/60)/24)+DATE(1970,1,1)+(-8/24)</f>
        <v>42025.304606481477</v>
      </c>
      <c r="T868" s="11">
        <f>(((I868/60)/60)/24)+DATE(1970,1,1)+(-8/24)</f>
        <v>42063.298611111109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(E869/D869)*100</f>
        <v>24.02</v>
      </c>
      <c r="P869">
        <f>E869/L869</f>
        <v>109.18181818181819</v>
      </c>
      <c r="Q869" t="str">
        <f>LEFT(N869, SEARCH("/",N869,1)-1)</f>
        <v>music</v>
      </c>
      <c r="R869" t="str">
        <f>RIGHT(N869, LEN(N869) - SEARCH("/", N869))</f>
        <v>jazz</v>
      </c>
      <c r="S869" s="10">
        <f>(((J869/60)/60)/24)+DATE(1970,1,1)+(-8/24)</f>
        <v>40087.772060185183</v>
      </c>
      <c r="T869" s="11">
        <f>(((I869/60)/60)/24)+DATE(1970,1,1)+(-8/24)</f>
        <v>40147.874305555553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(E870/D870)*100</f>
        <v>0.1111111111111111</v>
      </c>
      <c r="P870">
        <f>E870/L870</f>
        <v>50</v>
      </c>
      <c r="Q870" t="str">
        <f>LEFT(N870, SEARCH("/",N870,1)-1)</f>
        <v>music</v>
      </c>
      <c r="R870" t="str">
        <f>RIGHT(N870, LEN(N870) - SEARCH("/", N870))</f>
        <v>jazz</v>
      </c>
      <c r="S870" s="10">
        <f>(((J870/60)/60)/24)+DATE(1970,1,1)+(-8/24)</f>
        <v>41615.694421296292</v>
      </c>
      <c r="T870" s="11">
        <f>(((I870/60)/60)/24)+DATE(1970,1,1)+(-8/24)</f>
        <v>41645.694421296292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(E871/D871)*100</f>
        <v>11.818181818181818</v>
      </c>
      <c r="P871">
        <f>E871/L871</f>
        <v>346.66666666666669</v>
      </c>
      <c r="Q871" t="str">
        <f>LEFT(N871, SEARCH("/",N871,1)-1)</f>
        <v>music</v>
      </c>
      <c r="R871" t="str">
        <f>RIGHT(N871, LEN(N871) - SEARCH("/", N871))</f>
        <v>jazz</v>
      </c>
      <c r="S871" s="10">
        <f>(((J871/60)/60)/24)+DATE(1970,1,1)+(-8/24)</f>
        <v>41342.512233796297</v>
      </c>
      <c r="T871" s="11">
        <f>(((I871/60)/60)/24)+DATE(1970,1,1)+(-8/24)</f>
        <v>41372.470567129625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(E872/D872)*100</f>
        <v>0.31</v>
      </c>
      <c r="P872">
        <f>E872/L872</f>
        <v>12.4</v>
      </c>
      <c r="Q872" t="str">
        <f>LEFT(N872, SEARCH("/",N872,1)-1)</f>
        <v>music</v>
      </c>
      <c r="R872" t="str">
        <f>RIGHT(N872, LEN(N872) - SEARCH("/", N872))</f>
        <v>jazz</v>
      </c>
      <c r="S872" s="10">
        <f>(((J872/60)/60)/24)+DATE(1970,1,1)+(-8/24)</f>
        <v>41487.688923611109</v>
      </c>
      <c r="T872" s="11">
        <f>(((I872/60)/60)/24)+DATE(1970,1,1)+(-8/24)</f>
        <v>41517.688923611109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(E873/D873)*100</f>
        <v>5.416666666666667</v>
      </c>
      <c r="P873">
        <f>E873/L873</f>
        <v>27.083333333333332</v>
      </c>
      <c r="Q873" t="str">
        <f>LEFT(N873, SEARCH("/",N873,1)-1)</f>
        <v>music</v>
      </c>
      <c r="R873" t="str">
        <f>RIGHT(N873, LEN(N873) - SEARCH("/", N873))</f>
        <v>jazz</v>
      </c>
      <c r="S873" s="10">
        <f>(((J873/60)/60)/24)+DATE(1970,1,1)+(-8/24)</f>
        <v>41577.227951388886</v>
      </c>
      <c r="T873" s="11">
        <f>(((I873/60)/60)/24)+DATE(1970,1,1)+(-8/24)</f>
        <v>41607.26961805555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(E874/D874)*100</f>
        <v>0.8125</v>
      </c>
      <c r="P874">
        <f>E874/L874</f>
        <v>32.5</v>
      </c>
      <c r="Q874" t="str">
        <f>LEFT(N874, SEARCH("/",N874,1)-1)</f>
        <v>music</v>
      </c>
      <c r="R874" t="str">
        <f>RIGHT(N874, LEN(N874) - SEARCH("/", N874))</f>
        <v>jazz</v>
      </c>
      <c r="S874" s="10">
        <f>(((J874/60)/60)/24)+DATE(1970,1,1)+(-8/24)</f>
        <v>40567.492210648146</v>
      </c>
      <c r="T874" s="11">
        <f>(((I874/60)/60)/24)+DATE(1970,1,1)+(-8/24)</f>
        <v>40612.492210648146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(E875/D875)*100</f>
        <v>1.2857142857142856</v>
      </c>
      <c r="P875">
        <f>E875/L875</f>
        <v>9</v>
      </c>
      <c r="Q875" t="str">
        <f>LEFT(N875, SEARCH("/",N875,1)-1)</f>
        <v>music</v>
      </c>
      <c r="R875" t="str">
        <f>RIGHT(N875, LEN(N875) - SEARCH("/", N875))</f>
        <v>jazz</v>
      </c>
      <c r="S875" s="10">
        <f>(((J875/60)/60)/24)+DATE(1970,1,1)+(-8/24)</f>
        <v>41183.833796296298</v>
      </c>
      <c r="T875" s="11">
        <f>(((I875/60)/60)/24)+DATE(1970,1,1)+(-8/24)</f>
        <v>41223.875462962962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(E876/D876)*100</f>
        <v>24.333333333333336</v>
      </c>
      <c r="P876">
        <f>E876/L876</f>
        <v>34.761904761904759</v>
      </c>
      <c r="Q876" t="str">
        <f>LEFT(N876, SEARCH("/",N876,1)-1)</f>
        <v>music</v>
      </c>
      <c r="R876" t="str">
        <f>RIGHT(N876, LEN(N876) - SEARCH("/", N876))</f>
        <v>jazz</v>
      </c>
      <c r="S876" s="10">
        <f>(((J876/60)/60)/24)+DATE(1970,1,1)+(-8/24)</f>
        <v>41368.250393518516</v>
      </c>
      <c r="T876" s="11">
        <f>(((I876/60)/60)/24)+DATE(1970,1,1)+(-8/24)</f>
        <v>41398.250393518516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(E877/D877)*100</f>
        <v>0</v>
      </c>
      <c r="P877" t="e">
        <f>E877/L877</f>
        <v>#DIV/0!</v>
      </c>
      <c r="Q877" t="str">
        <f>LEFT(N877, SEARCH("/",N877,1)-1)</f>
        <v>music</v>
      </c>
      <c r="R877" t="str">
        <f>RIGHT(N877, LEN(N877) - SEARCH("/", N877))</f>
        <v>jazz</v>
      </c>
      <c r="S877" s="10">
        <f>(((J877/60)/60)/24)+DATE(1970,1,1)+(-8/24)</f>
        <v>42248.390405092585</v>
      </c>
      <c r="T877" s="11">
        <f>(((I877/60)/60)/24)+DATE(1970,1,1)+(-8/24)</f>
        <v>42268.390405092585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(E878/D878)*100</f>
        <v>40.799492385786799</v>
      </c>
      <c r="P878">
        <f>E878/L878</f>
        <v>28.577777777777779</v>
      </c>
      <c r="Q878" t="str">
        <f>LEFT(N878, SEARCH("/",N878,1)-1)</f>
        <v>music</v>
      </c>
      <c r="R878" t="str">
        <f>RIGHT(N878, LEN(N878) - SEARCH("/", N878))</f>
        <v>jazz</v>
      </c>
      <c r="S878" s="10">
        <f>(((J878/60)/60)/24)+DATE(1970,1,1)+(-8/24)</f>
        <v>41276.163506944438</v>
      </c>
      <c r="T878" s="11">
        <f>(((I878/60)/60)/24)+DATE(1970,1,1)+(-8/24)</f>
        <v>41309.163506944438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(E879/D879)*100</f>
        <v>67.55</v>
      </c>
      <c r="P879">
        <f>E879/L879</f>
        <v>46.586206896551722</v>
      </c>
      <c r="Q879" t="str">
        <f>LEFT(N879, SEARCH("/",N879,1)-1)</f>
        <v>music</v>
      </c>
      <c r="R879" t="str">
        <f>RIGHT(N879, LEN(N879) - SEARCH("/", N879))</f>
        <v>jazz</v>
      </c>
      <c r="S879" s="10">
        <f>(((J879/60)/60)/24)+DATE(1970,1,1)+(-8/24)</f>
        <v>41597.455555555556</v>
      </c>
      <c r="T879" s="11">
        <f>(((I879/60)/60)/24)+DATE(1970,1,1)+(-8/24)</f>
        <v>41627.455555555556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(E880/D880)*100</f>
        <v>1.3</v>
      </c>
      <c r="P880">
        <f>E880/L880</f>
        <v>32.5</v>
      </c>
      <c r="Q880" t="str">
        <f>LEFT(N880, SEARCH("/",N880,1)-1)</f>
        <v>music</v>
      </c>
      <c r="R880" t="str">
        <f>RIGHT(N880, LEN(N880) - SEARCH("/", N880))</f>
        <v>jazz</v>
      </c>
      <c r="S880" s="10">
        <f>(((J880/60)/60)/24)+DATE(1970,1,1)+(-8/24)</f>
        <v>40504.899583333332</v>
      </c>
      <c r="T880" s="11">
        <f>(((I880/60)/60)/24)+DATE(1970,1,1)+(-8/24)</f>
        <v>40534.899583333332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(E881/D881)*100</f>
        <v>30.666666666666664</v>
      </c>
      <c r="P881">
        <f>E881/L881</f>
        <v>21.466666666666665</v>
      </c>
      <c r="Q881" t="str">
        <f>LEFT(N881, SEARCH("/",N881,1)-1)</f>
        <v>music</v>
      </c>
      <c r="R881" t="str">
        <f>RIGHT(N881, LEN(N881) - SEARCH("/", N881))</f>
        <v>jazz</v>
      </c>
      <c r="S881" s="10">
        <f>(((J881/60)/60)/24)+DATE(1970,1,1)+(-8/24)</f>
        <v>41037.496585648143</v>
      </c>
      <c r="T881" s="11">
        <f>(((I881/60)/60)/24)+DATE(1970,1,1)+(-8/24)</f>
        <v>41058.496585648143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(E882/D882)*100</f>
        <v>2.9894179894179893</v>
      </c>
      <c r="P882">
        <f>E882/L882</f>
        <v>14.125</v>
      </c>
      <c r="Q882" t="str">
        <f>LEFT(N882, SEARCH("/",N882,1)-1)</f>
        <v>music</v>
      </c>
      <c r="R882" t="str">
        <f>RIGHT(N882, LEN(N882) - SEARCH("/", N882))</f>
        <v>indie rock</v>
      </c>
      <c r="S882" s="10">
        <f>(((J882/60)/60)/24)+DATE(1970,1,1)+(-8/24)</f>
        <v>41178.987708333334</v>
      </c>
      <c r="T882" s="11">
        <f>(((I882/60)/60)/24)+DATE(1970,1,1)+(-8/24)</f>
        <v>41211.987708333334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(E883/D883)*100</f>
        <v>0.8</v>
      </c>
      <c r="P883">
        <f>E883/L883</f>
        <v>30</v>
      </c>
      <c r="Q883" t="str">
        <f>LEFT(N883, SEARCH("/",N883,1)-1)</f>
        <v>music</v>
      </c>
      <c r="R883" t="str">
        <f>RIGHT(N883, LEN(N883) - SEARCH("/", N883))</f>
        <v>indie rock</v>
      </c>
      <c r="S883" s="10">
        <f>(((J883/60)/60)/24)+DATE(1970,1,1)+(-8/24)</f>
        <v>40876.917662037034</v>
      </c>
      <c r="T883" s="11">
        <f>(((I883/60)/60)/24)+DATE(1970,1,1)+(-8/24)</f>
        <v>40921.917662037034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(E884/D884)*100</f>
        <v>20.133333333333333</v>
      </c>
      <c r="P884">
        <f>E884/L884</f>
        <v>21.571428571428573</v>
      </c>
      <c r="Q884" t="str">
        <f>LEFT(N884, SEARCH("/",N884,1)-1)</f>
        <v>music</v>
      </c>
      <c r="R884" t="str">
        <f>RIGHT(N884, LEN(N884) - SEARCH("/", N884))</f>
        <v>indie rock</v>
      </c>
      <c r="S884" s="10">
        <f>(((J884/60)/60)/24)+DATE(1970,1,1)+(-8/24)</f>
        <v>40759.527199074073</v>
      </c>
      <c r="T884" s="11">
        <f>(((I884/60)/60)/24)+DATE(1970,1,1)+(-8/24)</f>
        <v>40792.527199074073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(E885/D885)*100</f>
        <v>40.020000000000003</v>
      </c>
      <c r="P885">
        <f>E885/L885</f>
        <v>83.375</v>
      </c>
      <c r="Q885" t="str">
        <f>LEFT(N885, SEARCH("/",N885,1)-1)</f>
        <v>music</v>
      </c>
      <c r="R885" t="str">
        <f>RIGHT(N885, LEN(N885) - SEARCH("/", N885))</f>
        <v>indie rock</v>
      </c>
      <c r="S885" s="10">
        <f>(((J885/60)/60)/24)+DATE(1970,1,1)+(-8/24)</f>
        <v>42371.602256944439</v>
      </c>
      <c r="T885" s="11">
        <f>(((I885/60)/60)/24)+DATE(1970,1,1)+(-8/24)</f>
        <v>42431.602256944439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(E886/D886)*100</f>
        <v>1</v>
      </c>
      <c r="P886">
        <f>E886/L886</f>
        <v>10</v>
      </c>
      <c r="Q886" t="str">
        <f>LEFT(N886, SEARCH("/",N886,1)-1)</f>
        <v>music</v>
      </c>
      <c r="R886" t="str">
        <f>RIGHT(N886, LEN(N886) - SEARCH("/", N886))</f>
        <v>indie rock</v>
      </c>
      <c r="S886" s="10">
        <f>(((J886/60)/60)/24)+DATE(1970,1,1)+(-8/24)</f>
        <v>40981.469282407401</v>
      </c>
      <c r="T886" s="11">
        <f>(((I886/60)/60)/24)+DATE(1970,1,1)+(-8/24)</f>
        <v>41040.771527777775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(E887/D887)*100</f>
        <v>75</v>
      </c>
      <c r="P887">
        <f>E887/L887</f>
        <v>35.714285714285715</v>
      </c>
      <c r="Q887" t="str">
        <f>LEFT(N887, SEARCH("/",N887,1)-1)</f>
        <v>music</v>
      </c>
      <c r="R887" t="str">
        <f>RIGHT(N887, LEN(N887) - SEARCH("/", N887))</f>
        <v>indie rock</v>
      </c>
      <c r="S887" s="10">
        <f>(((J887/60)/60)/24)+DATE(1970,1,1)+(-8/24)</f>
        <v>42713.607766203706</v>
      </c>
      <c r="T887" s="11">
        <f>(((I887/60)/60)/24)+DATE(1970,1,1)+(-8/24)</f>
        <v>42734.607766203706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(E888/D888)*100</f>
        <v>41</v>
      </c>
      <c r="P888">
        <f>E888/L888</f>
        <v>29.285714285714285</v>
      </c>
      <c r="Q888" t="str">
        <f>LEFT(N888, SEARCH("/",N888,1)-1)</f>
        <v>music</v>
      </c>
      <c r="R888" t="str">
        <f>RIGHT(N888, LEN(N888) - SEARCH("/", N888))</f>
        <v>indie rock</v>
      </c>
      <c r="S888" s="10">
        <f>(((J888/60)/60)/24)+DATE(1970,1,1)+(-8/24)</f>
        <v>42603.537187499998</v>
      </c>
      <c r="T888" s="11">
        <f>(((I888/60)/60)/24)+DATE(1970,1,1)+(-8/24)</f>
        <v>42628.537187499998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(E889/D889)*100</f>
        <v>0</v>
      </c>
      <c r="P889" t="e">
        <f>E889/L889</f>
        <v>#DIV/0!</v>
      </c>
      <c r="Q889" t="str">
        <f>LEFT(N889, SEARCH("/",N889,1)-1)</f>
        <v>music</v>
      </c>
      <c r="R889" t="str">
        <f>RIGHT(N889, LEN(N889) - SEARCH("/", N889))</f>
        <v>indie rock</v>
      </c>
      <c r="S889" s="10">
        <f>(((J889/60)/60)/24)+DATE(1970,1,1)+(-8/24)</f>
        <v>41026.62563657407</v>
      </c>
      <c r="T889" s="11">
        <f>(((I889/60)/60)/24)+DATE(1970,1,1)+(-8/24)</f>
        <v>41056.62563657407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(E890/D890)*100</f>
        <v>7.1999999999999993</v>
      </c>
      <c r="P890">
        <f>E890/L890</f>
        <v>18</v>
      </c>
      <c r="Q890" t="str">
        <f>LEFT(N890, SEARCH("/",N890,1)-1)</f>
        <v>music</v>
      </c>
      <c r="R890" t="str">
        <f>RIGHT(N890, LEN(N890) - SEARCH("/", N890))</f>
        <v>indie rock</v>
      </c>
      <c r="S890" s="10">
        <f>(((J890/60)/60)/24)+DATE(1970,1,1)+(-8/24)</f>
        <v>40751.419965277775</v>
      </c>
      <c r="T890" s="11">
        <f>(((I890/60)/60)/24)+DATE(1970,1,1)+(-8/24)</f>
        <v>40786.916666666664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(E891/D891)*100</f>
        <v>9.4412800000000008</v>
      </c>
      <c r="P891">
        <f>E891/L891</f>
        <v>73.760000000000005</v>
      </c>
      <c r="Q891" t="str">
        <f>LEFT(N891, SEARCH("/",N891,1)-1)</f>
        <v>music</v>
      </c>
      <c r="R891" t="str">
        <f>RIGHT(N891, LEN(N891) - SEARCH("/", N891))</f>
        <v>indie rock</v>
      </c>
      <c r="S891" s="10">
        <f>(((J891/60)/60)/24)+DATE(1970,1,1)+(-8/24)</f>
        <v>41887.450729166667</v>
      </c>
      <c r="T891" s="11">
        <f>(((I891/60)/60)/24)+DATE(1970,1,1)+(-8/24)</f>
        <v>41917.450729166667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(E892/D892)*100</f>
        <v>4.1666666666666661</v>
      </c>
      <c r="P892">
        <f>E892/L892</f>
        <v>31.25</v>
      </c>
      <c r="Q892" t="str">
        <f>LEFT(N892, SEARCH("/",N892,1)-1)</f>
        <v>music</v>
      </c>
      <c r="R892" t="str">
        <f>RIGHT(N892, LEN(N892) - SEARCH("/", N892))</f>
        <v>indie rock</v>
      </c>
      <c r="S892" s="10">
        <f>(((J892/60)/60)/24)+DATE(1970,1,1)+(-8/24)</f>
        <v>41569.365497685183</v>
      </c>
      <c r="T892" s="11">
        <f>(((I892/60)/60)/24)+DATE(1970,1,1)+(-8/24)</f>
        <v>41599.407164351847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(E893/D893)*100</f>
        <v>3.25</v>
      </c>
      <c r="P893">
        <f>E893/L893</f>
        <v>28.888888888888889</v>
      </c>
      <c r="Q893" t="str">
        <f>LEFT(N893, SEARCH("/",N893,1)-1)</f>
        <v>music</v>
      </c>
      <c r="R893" t="str">
        <f>RIGHT(N893, LEN(N893) - SEARCH("/", N893))</f>
        <v>indie rock</v>
      </c>
      <c r="S893" s="10">
        <f>(((J893/60)/60)/24)+DATE(1970,1,1)+(-8/24)</f>
        <v>41841.698263888888</v>
      </c>
      <c r="T893" s="11">
        <f>(((I893/60)/60)/24)+DATE(1970,1,1)+(-8/24)</f>
        <v>41871.698263888888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(E894/D894)*100</f>
        <v>40.75</v>
      </c>
      <c r="P894">
        <f>E894/L894</f>
        <v>143.8235294117647</v>
      </c>
      <c r="Q894" t="str">
        <f>LEFT(N894, SEARCH("/",N894,1)-1)</f>
        <v>music</v>
      </c>
      <c r="R894" t="str">
        <f>RIGHT(N894, LEN(N894) - SEARCH("/", N894))</f>
        <v>indie rock</v>
      </c>
      <c r="S894" s="10">
        <f>(((J894/60)/60)/24)+DATE(1970,1,1)+(-8/24)</f>
        <v>40303.866701388884</v>
      </c>
      <c r="T894" s="11">
        <f>(((I894/60)/60)/24)+DATE(1970,1,1)+(-8/24)</f>
        <v>40390.833333333328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(E895/D895)*100</f>
        <v>10</v>
      </c>
      <c r="P895">
        <f>E895/L895</f>
        <v>40</v>
      </c>
      <c r="Q895" t="str">
        <f>LEFT(N895, SEARCH("/",N895,1)-1)</f>
        <v>music</v>
      </c>
      <c r="R895" t="str">
        <f>RIGHT(N895, LEN(N895) - SEARCH("/", N895))</f>
        <v>indie rock</v>
      </c>
      <c r="S895" s="10">
        <f>(((J895/60)/60)/24)+DATE(1970,1,1)+(-8/24)</f>
        <v>42065.564386574071</v>
      </c>
      <c r="T895" s="11">
        <f>(((I895/60)/60)/24)+DATE(1970,1,1)+(-8/24)</f>
        <v>42095.522719907407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(E896/D896)*100</f>
        <v>39.17</v>
      </c>
      <c r="P896">
        <f>E896/L896</f>
        <v>147.81132075471697</v>
      </c>
      <c r="Q896" t="str">
        <f>LEFT(N896, SEARCH("/",N896,1)-1)</f>
        <v>music</v>
      </c>
      <c r="R896" t="str">
        <f>RIGHT(N896, LEN(N896) - SEARCH("/", N896))</f>
        <v>indie rock</v>
      </c>
      <c r="S896" s="10">
        <f>(((J896/60)/60)/24)+DATE(1970,1,1)+(-8/24)</f>
        <v>42496.648263888892</v>
      </c>
      <c r="T896" s="11">
        <f>(((I896/60)/60)/24)+DATE(1970,1,1)+(-8/24)</f>
        <v>42526.648263888892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(E897/D897)*100</f>
        <v>2.4375</v>
      </c>
      <c r="P897">
        <f>E897/L897</f>
        <v>27.857142857142858</v>
      </c>
      <c r="Q897" t="str">
        <f>LEFT(N897, SEARCH("/",N897,1)-1)</f>
        <v>music</v>
      </c>
      <c r="R897" t="str">
        <f>RIGHT(N897, LEN(N897) - SEARCH("/", N897))</f>
        <v>indie rock</v>
      </c>
      <c r="S897" s="10">
        <f>(((J897/60)/60)/24)+DATE(1970,1,1)+(-8/24)</f>
        <v>40430.794317129628</v>
      </c>
      <c r="T897" s="11">
        <f>(((I897/60)/60)/24)+DATE(1970,1,1)+(-8/24)</f>
        <v>40475.794317129628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(E898/D898)*100</f>
        <v>40</v>
      </c>
      <c r="P898">
        <f>E898/L898</f>
        <v>44.444444444444443</v>
      </c>
      <c r="Q898" t="str">
        <f>LEFT(N898, SEARCH("/",N898,1)-1)</f>
        <v>music</v>
      </c>
      <c r="R898" t="str">
        <f>RIGHT(N898, LEN(N898) - SEARCH("/", N898))</f>
        <v>indie rock</v>
      </c>
      <c r="S898" s="10">
        <f>(((J898/60)/60)/24)+DATE(1970,1,1)+(-8/24)</f>
        <v>42218.539652777778</v>
      </c>
      <c r="T898" s="11">
        <f>(((I898/60)/60)/24)+DATE(1970,1,1)+(-8/24)</f>
        <v>42243.833333333336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(E899/D899)*100</f>
        <v>0</v>
      </c>
      <c r="P899" t="e">
        <f>E899/L899</f>
        <v>#DIV/0!</v>
      </c>
      <c r="Q899" t="str">
        <f>LEFT(N899, SEARCH("/",N899,1)-1)</f>
        <v>music</v>
      </c>
      <c r="R899" t="str">
        <f>RIGHT(N899, LEN(N899) - SEARCH("/", N899))</f>
        <v>indie rock</v>
      </c>
      <c r="S899" s="10">
        <f>(((J899/60)/60)/24)+DATE(1970,1,1)+(-8/24)</f>
        <v>41211.355416666665</v>
      </c>
      <c r="T899" s="11">
        <f>(((I899/60)/60)/24)+DATE(1970,1,1)+(-8/24)</f>
        <v>41241.39708333333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(E900/D900)*100</f>
        <v>2.8000000000000003</v>
      </c>
      <c r="P900">
        <f>E900/L900</f>
        <v>35</v>
      </c>
      <c r="Q900" t="str">
        <f>LEFT(N900, SEARCH("/",N900,1)-1)</f>
        <v>music</v>
      </c>
      <c r="R900" t="str">
        <f>RIGHT(N900, LEN(N900) - SEARCH("/", N900))</f>
        <v>indie rock</v>
      </c>
      <c r="S900" s="10">
        <f>(((J900/60)/60)/24)+DATE(1970,1,1)+(-8/24)</f>
        <v>40878.424884259257</v>
      </c>
      <c r="T900" s="11">
        <f>(((I900/60)/60)/24)+DATE(1970,1,1)+(-8/24)</f>
        <v>40923.424884259257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(E901/D901)*100</f>
        <v>37.333333333333336</v>
      </c>
      <c r="P901">
        <f>E901/L901</f>
        <v>35</v>
      </c>
      <c r="Q901" t="str">
        <f>LEFT(N901, SEARCH("/",N901,1)-1)</f>
        <v>music</v>
      </c>
      <c r="R901" t="str">
        <f>RIGHT(N901, LEN(N901) - SEARCH("/", N901))</f>
        <v>indie rock</v>
      </c>
      <c r="S901" s="10">
        <f>(((J901/60)/60)/24)+DATE(1970,1,1)+(-8/24)</f>
        <v>40645.765763888885</v>
      </c>
      <c r="T901" s="11">
        <f>(((I901/60)/60)/24)+DATE(1970,1,1)+(-8/24)</f>
        <v>40690.765763888885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(E902/D902)*100</f>
        <v>0.42</v>
      </c>
      <c r="P902">
        <f>E902/L902</f>
        <v>10.5</v>
      </c>
      <c r="Q902" t="str">
        <f>LEFT(N902, SEARCH("/",N902,1)-1)</f>
        <v>music</v>
      </c>
      <c r="R902" t="str">
        <f>RIGHT(N902, LEN(N902) - SEARCH("/", N902))</f>
        <v>jazz</v>
      </c>
      <c r="S902" s="10">
        <f>(((J902/60)/60)/24)+DATE(1970,1,1)+(-8/24)</f>
        <v>42429.516226851854</v>
      </c>
      <c r="T902" s="11">
        <f>(((I902/60)/60)/24)+DATE(1970,1,1)+(-8/24)</f>
        <v>42459.474560185183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(E903/D903)*100</f>
        <v>0</v>
      </c>
      <c r="P903" t="e">
        <f>E903/L903</f>
        <v>#DIV/0!</v>
      </c>
      <c r="Q903" t="str">
        <f>LEFT(N903, SEARCH("/",N903,1)-1)</f>
        <v>music</v>
      </c>
      <c r="R903" t="str">
        <f>RIGHT(N903, LEN(N903) - SEARCH("/", N903))</f>
        <v>jazz</v>
      </c>
      <c r="S903" s="10">
        <f>(((J903/60)/60)/24)+DATE(1970,1,1)+(-8/24)</f>
        <v>40291.478171296294</v>
      </c>
      <c r="T903" s="11">
        <f>(((I903/60)/60)/24)+DATE(1970,1,1)+(-8/24)</f>
        <v>40337.46597222222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(E904/D904)*100</f>
        <v>0.3</v>
      </c>
      <c r="P904">
        <f>E904/L904</f>
        <v>30</v>
      </c>
      <c r="Q904" t="str">
        <f>LEFT(N904, SEARCH("/",N904,1)-1)</f>
        <v>music</v>
      </c>
      <c r="R904" t="str">
        <f>RIGHT(N904, LEN(N904) - SEARCH("/", N904))</f>
        <v>jazz</v>
      </c>
      <c r="S904" s="10">
        <f>(((J904/60)/60)/24)+DATE(1970,1,1)+(-8/24)</f>
        <v>41829.632199074069</v>
      </c>
      <c r="T904" s="11">
        <f>(((I904/60)/60)/24)+DATE(1970,1,1)+(-8/24)</f>
        <v>41881.3125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(E905/D905)*100</f>
        <v>3.2</v>
      </c>
      <c r="P905">
        <f>E905/L905</f>
        <v>40</v>
      </c>
      <c r="Q905" t="str">
        <f>LEFT(N905, SEARCH("/",N905,1)-1)</f>
        <v>music</v>
      </c>
      <c r="R905" t="str">
        <f>RIGHT(N905, LEN(N905) - SEARCH("/", N905))</f>
        <v>jazz</v>
      </c>
      <c r="S905" s="10">
        <f>(((J905/60)/60)/24)+DATE(1970,1,1)+(-8/24)</f>
        <v>41149.462731481479</v>
      </c>
      <c r="T905" s="11">
        <f>(((I905/60)/60)/24)+DATE(1970,1,1)+(-8/24)</f>
        <v>41174.767361111109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(E906/D906)*100</f>
        <v>0.30199999999999999</v>
      </c>
      <c r="P906">
        <f>E906/L906</f>
        <v>50.333333333333336</v>
      </c>
      <c r="Q906" t="str">
        <f>LEFT(N906, SEARCH("/",N906,1)-1)</f>
        <v>music</v>
      </c>
      <c r="R906" t="str">
        <f>RIGHT(N906, LEN(N906) - SEARCH("/", N906))</f>
        <v>jazz</v>
      </c>
      <c r="S906" s="10">
        <f>(((J906/60)/60)/24)+DATE(1970,1,1)+(-8/24)</f>
        <v>42341.74695601852</v>
      </c>
      <c r="T906" s="11">
        <f>(((I906/60)/60)/24)+DATE(1970,1,1)+(-8/24)</f>
        <v>42371.74695601852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(E907/D907)*100</f>
        <v>3.0153846153846153</v>
      </c>
      <c r="P907">
        <f>E907/L907</f>
        <v>32.666666666666664</v>
      </c>
      <c r="Q907" t="str">
        <f>LEFT(N907, SEARCH("/",N907,1)-1)</f>
        <v>music</v>
      </c>
      <c r="R907" t="str">
        <f>RIGHT(N907, LEN(N907) - SEARCH("/", N907))</f>
        <v>jazz</v>
      </c>
      <c r="S907" s="10">
        <f>(((J907/60)/60)/24)+DATE(1970,1,1)+(-8/24)</f>
        <v>40506.906550925924</v>
      </c>
      <c r="T907" s="11">
        <f>(((I907/60)/60)/24)+DATE(1970,1,1)+(-8/24)</f>
        <v>40566.906550925924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(E908/D908)*100</f>
        <v>0</v>
      </c>
      <c r="P908" t="e">
        <f>E908/L908</f>
        <v>#DIV/0!</v>
      </c>
      <c r="Q908" t="str">
        <f>LEFT(N908, SEARCH("/",N908,1)-1)</f>
        <v>music</v>
      </c>
      <c r="R908" t="str">
        <f>RIGHT(N908, LEN(N908) - SEARCH("/", N908))</f>
        <v>jazz</v>
      </c>
      <c r="S908" s="10">
        <f>(((J908/60)/60)/24)+DATE(1970,1,1)+(-8/24)</f>
        <v>41680.856365740736</v>
      </c>
      <c r="T908" s="11">
        <f>(((I908/60)/60)/24)+DATE(1970,1,1)+(-8/24)</f>
        <v>41710.814699074072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(E909/D909)*100</f>
        <v>0</v>
      </c>
      <c r="P909" t="e">
        <f>E909/L909</f>
        <v>#DIV/0!</v>
      </c>
      <c r="Q909" t="str">
        <f>LEFT(N909, SEARCH("/",N909,1)-1)</f>
        <v>music</v>
      </c>
      <c r="R909" t="str">
        <f>RIGHT(N909, LEN(N909) - SEARCH("/", N909))</f>
        <v>jazz</v>
      </c>
      <c r="S909" s="10">
        <f>(((J909/60)/60)/24)+DATE(1970,1,1)+(-8/24)</f>
        <v>40766.8590625</v>
      </c>
      <c r="T909" s="11">
        <f>(((I909/60)/60)/24)+DATE(1970,1,1)+(-8/24)</f>
        <v>40796.8590625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(E910/D910)*100</f>
        <v>0</v>
      </c>
      <c r="P910" t="e">
        <f>E910/L910</f>
        <v>#DIV/0!</v>
      </c>
      <c r="Q910" t="str">
        <f>LEFT(N910, SEARCH("/",N910,1)-1)</f>
        <v>music</v>
      </c>
      <c r="R910" t="str">
        <f>RIGHT(N910, LEN(N910) - SEARCH("/", N910))</f>
        <v>jazz</v>
      </c>
      <c r="S910" s="10">
        <f>(((J910/60)/60)/24)+DATE(1970,1,1)+(-8/24)</f>
        <v>40340.468229166661</v>
      </c>
      <c r="T910" s="11">
        <f>(((I910/60)/60)/24)+DATE(1970,1,1)+(-8/24)</f>
        <v>40385.874305555553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(E911/D911)*100</f>
        <v>3.25</v>
      </c>
      <c r="P911">
        <f>E911/L911</f>
        <v>65</v>
      </c>
      <c r="Q911" t="str">
        <f>LEFT(N911, SEARCH("/",N911,1)-1)</f>
        <v>music</v>
      </c>
      <c r="R911" t="str">
        <f>RIGHT(N911, LEN(N911) - SEARCH("/", N911))</f>
        <v>jazz</v>
      </c>
      <c r="S911" s="10">
        <f>(((J911/60)/60)/24)+DATE(1970,1,1)+(-8/24)</f>
        <v>41081.356944444444</v>
      </c>
      <c r="T911" s="11">
        <f>(((I911/60)/60)/24)+DATE(1970,1,1)+(-8/24)</f>
        <v>41112.833333333328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(E912/D912)*100</f>
        <v>22.363636363636363</v>
      </c>
      <c r="P912">
        <f>E912/L912</f>
        <v>24.6</v>
      </c>
      <c r="Q912" t="str">
        <f>LEFT(N912, SEARCH("/",N912,1)-1)</f>
        <v>music</v>
      </c>
      <c r="R912" t="str">
        <f>RIGHT(N912, LEN(N912) - SEARCH("/", N912))</f>
        <v>jazz</v>
      </c>
      <c r="S912" s="10">
        <f>(((J912/60)/60)/24)+DATE(1970,1,1)+(-8/24)</f>
        <v>42737.212025462963</v>
      </c>
      <c r="T912" s="11">
        <f>(((I912/60)/60)/24)+DATE(1970,1,1)+(-8/24)</f>
        <v>42797.212025462963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(E913/D913)*100</f>
        <v>0</v>
      </c>
      <c r="P913" t="e">
        <f>E913/L913</f>
        <v>#DIV/0!</v>
      </c>
      <c r="Q913" t="str">
        <f>LEFT(N913, SEARCH("/",N913,1)-1)</f>
        <v>music</v>
      </c>
      <c r="R913" t="str">
        <f>RIGHT(N913, LEN(N913) - SEARCH("/", N913))</f>
        <v>jazz</v>
      </c>
      <c r="S913" s="10">
        <f>(((J913/60)/60)/24)+DATE(1970,1,1)+(-8/24)</f>
        <v>41641.671817129631</v>
      </c>
      <c r="T913" s="11">
        <f>(((I913/60)/60)/24)+DATE(1970,1,1)+(-8/24)</f>
        <v>41662.671817129631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(E914/D914)*100</f>
        <v>0.85714285714285721</v>
      </c>
      <c r="P914">
        <f>E914/L914</f>
        <v>15</v>
      </c>
      <c r="Q914" t="str">
        <f>LEFT(N914, SEARCH("/",N914,1)-1)</f>
        <v>music</v>
      </c>
      <c r="R914" t="str">
        <f>RIGHT(N914, LEN(N914) - SEARCH("/", N914))</f>
        <v>jazz</v>
      </c>
      <c r="S914" s="10">
        <f>(((J914/60)/60)/24)+DATE(1970,1,1)+(-8/24)</f>
        <v>41193.776006944441</v>
      </c>
      <c r="T914" s="11">
        <f>(((I914/60)/60)/24)+DATE(1970,1,1)+(-8/24)</f>
        <v>41253.817673611105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(E915/D915)*100</f>
        <v>6.6066666666666665</v>
      </c>
      <c r="P915">
        <f>E915/L915</f>
        <v>82.583333333333329</v>
      </c>
      <c r="Q915" t="str">
        <f>LEFT(N915, SEARCH("/",N915,1)-1)</f>
        <v>music</v>
      </c>
      <c r="R915" t="str">
        <f>RIGHT(N915, LEN(N915) - SEARCH("/", N915))</f>
        <v>jazz</v>
      </c>
      <c r="S915" s="10">
        <f>(((J915/60)/60)/24)+DATE(1970,1,1)+(-8/24)</f>
        <v>41003.805775462963</v>
      </c>
      <c r="T915" s="11">
        <f>(((I915/60)/60)/24)+DATE(1970,1,1)+(-8/24)</f>
        <v>41033.805775462963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(E916/D916)*100</f>
        <v>0</v>
      </c>
      <c r="P916" t="e">
        <f>E916/L916</f>
        <v>#DIV/0!</v>
      </c>
      <c r="Q916" t="str">
        <f>LEFT(N916, SEARCH("/",N916,1)-1)</f>
        <v>music</v>
      </c>
      <c r="R916" t="str">
        <f>RIGHT(N916, LEN(N916) - SEARCH("/", N916))</f>
        <v>jazz</v>
      </c>
      <c r="S916" s="10">
        <f>(((J916/60)/60)/24)+DATE(1970,1,1)+(-8/24)</f>
        <v>41116.429942129631</v>
      </c>
      <c r="T916" s="11">
        <f>(((I916/60)/60)/24)+DATE(1970,1,1)+(-8/24)</f>
        <v>41146.429942129631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(E917/D917)*100</f>
        <v>5.7692307692307692</v>
      </c>
      <c r="P917">
        <f>E917/L917</f>
        <v>41.666666666666664</v>
      </c>
      <c r="Q917" t="str">
        <f>LEFT(N917, SEARCH("/",N917,1)-1)</f>
        <v>music</v>
      </c>
      <c r="R917" t="str">
        <f>RIGHT(N917, LEN(N917) - SEARCH("/", N917))</f>
        <v>jazz</v>
      </c>
      <c r="S917" s="10">
        <f>(((J917/60)/60)/24)+DATE(1970,1,1)+(-8/24)</f>
        <v>40937.346226851849</v>
      </c>
      <c r="T917" s="11">
        <f>(((I917/60)/60)/24)+DATE(1970,1,1)+(-8/24)</f>
        <v>40968.874305555553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(E918/D918)*100</f>
        <v>0</v>
      </c>
      <c r="P918" t="e">
        <f>E918/L918</f>
        <v>#DIV/0!</v>
      </c>
      <c r="Q918" t="str">
        <f>LEFT(N918, SEARCH("/",N918,1)-1)</f>
        <v>music</v>
      </c>
      <c r="R918" t="str">
        <f>RIGHT(N918, LEN(N918) - SEARCH("/", N918))</f>
        <v>jazz</v>
      </c>
      <c r="S918" s="10">
        <f>(((J918/60)/60)/24)+DATE(1970,1,1)+(-8/24)</f>
        <v>40434.520069444443</v>
      </c>
      <c r="T918" s="11">
        <f>(((I918/60)/60)/24)+DATE(1970,1,1)+(-8/24)</f>
        <v>40472.875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(E919/D919)*100</f>
        <v>0.6</v>
      </c>
      <c r="P919">
        <f>E919/L919</f>
        <v>30</v>
      </c>
      <c r="Q919" t="str">
        <f>LEFT(N919, SEARCH("/",N919,1)-1)</f>
        <v>music</v>
      </c>
      <c r="R919" t="str">
        <f>RIGHT(N919, LEN(N919) - SEARCH("/", N919))</f>
        <v>jazz</v>
      </c>
      <c r="S919" s="10">
        <f>(((J919/60)/60)/24)+DATE(1970,1,1)+(-8/24)</f>
        <v>41802.610300925924</v>
      </c>
      <c r="T919" s="11">
        <f>(((I919/60)/60)/24)+DATE(1970,1,1)+(-8/24)</f>
        <v>41833.770833333328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(E920/D920)*100</f>
        <v>5.0256410256410255</v>
      </c>
      <c r="P920">
        <f>E920/L920</f>
        <v>19.600000000000001</v>
      </c>
      <c r="Q920" t="str">
        <f>LEFT(N920, SEARCH("/",N920,1)-1)</f>
        <v>music</v>
      </c>
      <c r="R920" t="str">
        <f>RIGHT(N920, LEN(N920) - SEARCH("/", N920))</f>
        <v>jazz</v>
      </c>
      <c r="S920" s="10">
        <f>(((J920/60)/60)/24)+DATE(1970,1,1)+(-8/24)</f>
        <v>41944.582881944443</v>
      </c>
      <c r="T920" s="11">
        <f>(((I920/60)/60)/24)+DATE(1970,1,1)+(-8/24)</f>
        <v>41974.624548611107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(E921/D921)*100</f>
        <v>0.5</v>
      </c>
      <c r="P921">
        <f>E921/L921</f>
        <v>100</v>
      </c>
      <c r="Q921" t="str">
        <f>LEFT(N921, SEARCH("/",N921,1)-1)</f>
        <v>music</v>
      </c>
      <c r="R921" t="str">
        <f>RIGHT(N921, LEN(N921) - SEARCH("/", N921))</f>
        <v>jazz</v>
      </c>
      <c r="S921" s="10">
        <f>(((J921/60)/60)/24)+DATE(1970,1,1)+(-8/24)</f>
        <v>41227.308391203704</v>
      </c>
      <c r="T921" s="11">
        <f>(((I921/60)/60)/24)+DATE(1970,1,1)+(-8/24)</f>
        <v>41262.308391203704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(E922/D922)*100</f>
        <v>0</v>
      </c>
      <c r="P922" t="e">
        <f>E922/L922</f>
        <v>#DIV/0!</v>
      </c>
      <c r="Q922" t="str">
        <f>LEFT(N922, SEARCH("/",N922,1)-1)</f>
        <v>music</v>
      </c>
      <c r="R922" t="str">
        <f>RIGHT(N922, LEN(N922) - SEARCH("/", N922))</f>
        <v>jazz</v>
      </c>
      <c r="S922" s="10">
        <f>(((J922/60)/60)/24)+DATE(1970,1,1)+(-8/24)</f>
        <v>41562.338217592594</v>
      </c>
      <c r="T922" s="11">
        <f>(((I922/60)/60)/24)+DATE(1970,1,1)+(-8/24)</f>
        <v>41592.379884259259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(E923/D923)*100</f>
        <v>30.9</v>
      </c>
      <c r="P923">
        <f>E923/L923</f>
        <v>231.75</v>
      </c>
      <c r="Q923" t="str">
        <f>LEFT(N923, SEARCH("/",N923,1)-1)</f>
        <v>music</v>
      </c>
      <c r="R923" t="str">
        <f>RIGHT(N923, LEN(N923) - SEARCH("/", N923))</f>
        <v>jazz</v>
      </c>
      <c r="S923" s="10">
        <f>(((J923/60)/60)/24)+DATE(1970,1,1)+(-8/24)</f>
        <v>40846.837685185179</v>
      </c>
      <c r="T923" s="11">
        <f>(((I923/60)/60)/24)+DATE(1970,1,1)+(-8/24)</f>
        <v>40888.879351851851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(E924/D924)*100</f>
        <v>21.037037037037038</v>
      </c>
      <c r="P924">
        <f>E924/L924</f>
        <v>189.33333333333334</v>
      </c>
      <c r="Q924" t="str">
        <f>LEFT(N924, SEARCH("/",N924,1)-1)</f>
        <v>music</v>
      </c>
      <c r="R924" t="str">
        <f>RIGHT(N924, LEN(N924) - SEARCH("/", N924))</f>
        <v>jazz</v>
      </c>
      <c r="S924" s="10">
        <f>(((J924/60)/60)/24)+DATE(1970,1,1)+(-8/24)</f>
        <v>41878.19667824074</v>
      </c>
      <c r="T924" s="11">
        <f>(((I924/60)/60)/24)+DATE(1970,1,1)+(-8/24)</f>
        <v>41913.19667824074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(E925/D925)*100</f>
        <v>2.1999999999999997</v>
      </c>
      <c r="P925">
        <f>E925/L925</f>
        <v>55</v>
      </c>
      <c r="Q925" t="str">
        <f>LEFT(N925, SEARCH("/",N925,1)-1)</f>
        <v>music</v>
      </c>
      <c r="R925" t="str">
        <f>RIGHT(N925, LEN(N925) - SEARCH("/", N925))</f>
        <v>jazz</v>
      </c>
      <c r="S925" s="10">
        <f>(((J925/60)/60)/24)+DATE(1970,1,1)+(-8/24)</f>
        <v>41934.626423611109</v>
      </c>
      <c r="T925" s="11">
        <f>(((I925/60)/60)/24)+DATE(1970,1,1)+(-8/24)</f>
        <v>41964.668090277781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(E926/D926)*100</f>
        <v>10.9</v>
      </c>
      <c r="P926">
        <f>E926/L926</f>
        <v>21.8</v>
      </c>
      <c r="Q926" t="str">
        <f>LEFT(N926, SEARCH("/",N926,1)-1)</f>
        <v>music</v>
      </c>
      <c r="R926" t="str">
        <f>RIGHT(N926, LEN(N926) - SEARCH("/", N926))</f>
        <v>jazz</v>
      </c>
      <c r="S926" s="10">
        <f>(((J926/60)/60)/24)+DATE(1970,1,1)+(-8/24)</f>
        <v>41288.609594907408</v>
      </c>
      <c r="T926" s="11">
        <f>(((I926/60)/60)/24)+DATE(1970,1,1)+(-8/24)</f>
        <v>41318.609594907408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(E927/D927)*100</f>
        <v>2.666666666666667</v>
      </c>
      <c r="P927">
        <f>E927/L927</f>
        <v>32</v>
      </c>
      <c r="Q927" t="str">
        <f>LEFT(N927, SEARCH("/",N927,1)-1)</f>
        <v>music</v>
      </c>
      <c r="R927" t="str">
        <f>RIGHT(N927, LEN(N927) - SEARCH("/", N927))</f>
        <v>jazz</v>
      </c>
      <c r="S927" s="10">
        <f>(((J927/60)/60)/24)+DATE(1970,1,1)+(-8/24)</f>
        <v>41575.547581018516</v>
      </c>
      <c r="T927" s="11">
        <f>(((I927/60)/60)/24)+DATE(1970,1,1)+(-8/24)</f>
        <v>41605.58924768518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(E928/D928)*100</f>
        <v>0</v>
      </c>
      <c r="P928" t="e">
        <f>E928/L928</f>
        <v>#DIV/0!</v>
      </c>
      <c r="Q928" t="str">
        <f>LEFT(N928, SEARCH("/",N928,1)-1)</f>
        <v>music</v>
      </c>
      <c r="R928" t="str">
        <f>RIGHT(N928, LEN(N928) - SEARCH("/", N928))</f>
        <v>jazz</v>
      </c>
      <c r="S928" s="10">
        <f>(((J928/60)/60)/24)+DATE(1970,1,1)+(-8/24)</f>
        <v>40337.686689814815</v>
      </c>
      <c r="T928" s="11">
        <f>(((I928/60)/60)/24)+DATE(1970,1,1)+(-8/24)</f>
        <v>40367.611111111109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(E929/D929)*100</f>
        <v>0</v>
      </c>
      <c r="P929" t="e">
        <f>E929/L929</f>
        <v>#DIV/0!</v>
      </c>
      <c r="Q929" t="str">
        <f>LEFT(N929, SEARCH("/",N929,1)-1)</f>
        <v>music</v>
      </c>
      <c r="R929" t="str">
        <f>RIGHT(N929, LEN(N929) - SEARCH("/", N929))</f>
        <v>jazz</v>
      </c>
      <c r="S929" s="10">
        <f>(((J929/60)/60)/24)+DATE(1970,1,1)+(-8/24)</f>
        <v>41013.489525462959</v>
      </c>
      <c r="T929" s="11">
        <f>(((I929/60)/60)/24)+DATE(1970,1,1)+(-8/24)</f>
        <v>41043.489525462959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(E930/D930)*100</f>
        <v>10.86206896551724</v>
      </c>
      <c r="P930">
        <f>E930/L930</f>
        <v>56.25</v>
      </c>
      <c r="Q930" t="str">
        <f>LEFT(N930, SEARCH("/",N930,1)-1)</f>
        <v>music</v>
      </c>
      <c r="R930" t="str">
        <f>RIGHT(N930, LEN(N930) - SEARCH("/", N930))</f>
        <v>jazz</v>
      </c>
      <c r="S930" s="10">
        <f>(((J930/60)/60)/24)+DATE(1970,1,1)+(-8/24)</f>
        <v>41180.529085648144</v>
      </c>
      <c r="T930" s="11">
        <f>(((I930/60)/60)/24)+DATE(1970,1,1)+(-8/24)</f>
        <v>41230.666666666664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(E931/D931)*100</f>
        <v>0</v>
      </c>
      <c r="P931" t="e">
        <f>E931/L931</f>
        <v>#DIV/0!</v>
      </c>
      <c r="Q931" t="str">
        <f>LEFT(N931, SEARCH("/",N931,1)-1)</f>
        <v>music</v>
      </c>
      <c r="R931" t="str">
        <f>RIGHT(N931, LEN(N931) - SEARCH("/", N931))</f>
        <v>jazz</v>
      </c>
      <c r="S931" s="10">
        <f>(((J931/60)/60)/24)+DATE(1970,1,1)+(-8/24)</f>
        <v>40977.904733796291</v>
      </c>
      <c r="T931" s="11">
        <f>(((I931/60)/60)/24)+DATE(1970,1,1)+(-8/24)</f>
        <v>41007.863067129627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(E932/D932)*100</f>
        <v>38.333333333333336</v>
      </c>
      <c r="P932">
        <f>E932/L932</f>
        <v>69</v>
      </c>
      <c r="Q932" t="str">
        <f>LEFT(N932, SEARCH("/",N932,1)-1)</f>
        <v>music</v>
      </c>
      <c r="R932" t="str">
        <f>RIGHT(N932, LEN(N932) - SEARCH("/", N932))</f>
        <v>jazz</v>
      </c>
      <c r="S932" s="10">
        <f>(((J932/60)/60)/24)+DATE(1970,1,1)+(-8/24)</f>
        <v>40312.582245370366</v>
      </c>
      <c r="T932" s="11">
        <f>(((I932/60)/60)/24)+DATE(1970,1,1)+(-8/24)</f>
        <v>40354.563888888886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(E933/D933)*100</f>
        <v>6.5500000000000007</v>
      </c>
      <c r="P933">
        <f>E933/L933</f>
        <v>18.714285714285715</v>
      </c>
      <c r="Q933" t="str">
        <f>LEFT(N933, SEARCH("/",N933,1)-1)</f>
        <v>music</v>
      </c>
      <c r="R933" t="str">
        <f>RIGHT(N933, LEN(N933) - SEARCH("/", N933))</f>
        <v>jazz</v>
      </c>
      <c r="S933" s="10">
        <f>(((J933/60)/60)/24)+DATE(1970,1,1)+(-8/24)</f>
        <v>41680.026643518519</v>
      </c>
      <c r="T933" s="11">
        <f>(((I933/60)/60)/24)+DATE(1970,1,1)+(-8/24)</f>
        <v>41714.583333333328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(E934/D934)*100</f>
        <v>14.536842105263158</v>
      </c>
      <c r="P934">
        <f>E934/L934</f>
        <v>46.033333333333331</v>
      </c>
      <c r="Q934" t="str">
        <f>LEFT(N934, SEARCH("/",N934,1)-1)</f>
        <v>music</v>
      </c>
      <c r="R934" t="str">
        <f>RIGHT(N934, LEN(N934) - SEARCH("/", N934))</f>
        <v>jazz</v>
      </c>
      <c r="S934" s="10">
        <f>(((J934/60)/60)/24)+DATE(1970,1,1)+(-8/24)</f>
        <v>41310.635937499996</v>
      </c>
      <c r="T934" s="11">
        <f>(((I934/60)/60)/24)+DATE(1970,1,1)+(-8/24)</f>
        <v>41355.594270833331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(E935/D935)*100</f>
        <v>6</v>
      </c>
      <c r="P935">
        <f>E935/L935</f>
        <v>60</v>
      </c>
      <c r="Q935" t="str">
        <f>LEFT(N935, SEARCH("/",N935,1)-1)</f>
        <v>music</v>
      </c>
      <c r="R935" t="str">
        <f>RIGHT(N935, LEN(N935) - SEARCH("/", N935))</f>
        <v>jazz</v>
      </c>
      <c r="S935" s="10">
        <f>(((J935/60)/60)/24)+DATE(1970,1,1)+(-8/24)</f>
        <v>41710.835752314815</v>
      </c>
      <c r="T935" s="11">
        <f>(((I935/60)/60)/24)+DATE(1970,1,1)+(-8/24)</f>
        <v>41770.835752314815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(E936/D936)*100</f>
        <v>30.4</v>
      </c>
      <c r="P936">
        <f>E936/L936</f>
        <v>50.666666666666664</v>
      </c>
      <c r="Q936" t="str">
        <f>LEFT(N936, SEARCH("/",N936,1)-1)</f>
        <v>music</v>
      </c>
      <c r="R936" t="str">
        <f>RIGHT(N936, LEN(N936) - SEARCH("/", N936))</f>
        <v>jazz</v>
      </c>
      <c r="S936" s="10">
        <f>(((J936/60)/60)/24)+DATE(1970,1,1)+(-8/24)</f>
        <v>41733.403749999998</v>
      </c>
      <c r="T936" s="11">
        <f>(((I936/60)/60)/24)+DATE(1970,1,1)+(-8/24)</f>
        <v>41762.916666666664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(E937/D937)*100</f>
        <v>1.4285714285714286</v>
      </c>
      <c r="P937">
        <f>E937/L937</f>
        <v>25</v>
      </c>
      <c r="Q937" t="str">
        <f>LEFT(N937, SEARCH("/",N937,1)-1)</f>
        <v>music</v>
      </c>
      <c r="R937" t="str">
        <f>RIGHT(N937, LEN(N937) - SEARCH("/", N937))</f>
        <v>jazz</v>
      </c>
      <c r="S937" s="10">
        <f>(((J937/60)/60)/24)+DATE(1970,1,1)+(-8/24)</f>
        <v>42368.000335648147</v>
      </c>
      <c r="T937" s="11">
        <f>(((I937/60)/60)/24)+DATE(1970,1,1)+(-8/24)</f>
        <v>42398.000335648147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(E938/D938)*100</f>
        <v>0</v>
      </c>
      <c r="P938" t="e">
        <f>E938/L938</f>
        <v>#DIV/0!</v>
      </c>
      <c r="Q938" t="str">
        <f>LEFT(N938, SEARCH("/",N938,1)-1)</f>
        <v>music</v>
      </c>
      <c r="R938" t="str">
        <f>RIGHT(N938, LEN(N938) - SEARCH("/", N938))</f>
        <v>jazz</v>
      </c>
      <c r="S938" s="10">
        <f>(((J938/60)/60)/24)+DATE(1970,1,1)+(-8/24)</f>
        <v>40882.690844907404</v>
      </c>
      <c r="T938" s="11">
        <f>(((I938/60)/60)/24)+DATE(1970,1,1)+(-8/24)</f>
        <v>40926.5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(E939/D939)*100</f>
        <v>1.1428571428571428</v>
      </c>
      <c r="P939">
        <f>E939/L939</f>
        <v>20</v>
      </c>
      <c r="Q939" t="str">
        <f>LEFT(N939, SEARCH("/",N939,1)-1)</f>
        <v>music</v>
      </c>
      <c r="R939" t="str">
        <f>RIGHT(N939, LEN(N939) - SEARCH("/", N939))</f>
        <v>jazz</v>
      </c>
      <c r="S939" s="10">
        <f>(((J939/60)/60)/24)+DATE(1970,1,1)+(-8/24)</f>
        <v>41551.464780092589</v>
      </c>
      <c r="T939" s="11">
        <f>(((I939/60)/60)/24)+DATE(1970,1,1)+(-8/24)</f>
        <v>41581.50644675926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(E940/D940)*100</f>
        <v>0.35714285714285715</v>
      </c>
      <c r="P940">
        <f>E940/L940</f>
        <v>25</v>
      </c>
      <c r="Q940" t="str">
        <f>LEFT(N940, SEARCH("/",N940,1)-1)</f>
        <v>music</v>
      </c>
      <c r="R940" t="str">
        <f>RIGHT(N940, LEN(N940) - SEARCH("/", N940))</f>
        <v>jazz</v>
      </c>
      <c r="S940" s="10">
        <f>(((J940/60)/60)/24)+DATE(1970,1,1)+(-8/24)</f>
        <v>41124.14638888889</v>
      </c>
      <c r="T940" s="11">
        <f>(((I940/60)/60)/24)+DATE(1970,1,1)+(-8/24)</f>
        <v>41154.14638888889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(E941/D941)*100</f>
        <v>1.4545454545454546</v>
      </c>
      <c r="P941">
        <f>E941/L941</f>
        <v>20</v>
      </c>
      <c r="Q941" t="str">
        <f>LEFT(N941, SEARCH("/",N941,1)-1)</f>
        <v>music</v>
      </c>
      <c r="R941" t="str">
        <f>RIGHT(N941, LEN(N941) - SEARCH("/", N941))</f>
        <v>jazz</v>
      </c>
      <c r="S941" s="10">
        <f>(((J941/60)/60)/24)+DATE(1970,1,1)+(-8/24)</f>
        <v>41416.429837962962</v>
      </c>
      <c r="T941" s="11">
        <f>(((I941/60)/60)/24)+DATE(1970,1,1)+(-8/24)</f>
        <v>41455.498611111107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(E942/D942)*100</f>
        <v>17.155555555555555</v>
      </c>
      <c r="P942">
        <f>E942/L942</f>
        <v>110.28571428571429</v>
      </c>
      <c r="Q942" t="str">
        <f>LEFT(N942, SEARCH("/",N942,1)-1)</f>
        <v>technology</v>
      </c>
      <c r="R942" t="str">
        <f>RIGHT(N942, LEN(N942) - SEARCH("/", N942))</f>
        <v>wearables</v>
      </c>
      <c r="S942" s="10">
        <f>(((J942/60)/60)/24)+DATE(1970,1,1)+(-8/24)</f>
        <v>42181.675069444442</v>
      </c>
      <c r="T942" s="11">
        <f>(((I942/60)/60)/24)+DATE(1970,1,1)+(-8/24)</f>
        <v>42226.675069444442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(E943/D943)*100</f>
        <v>2.3220000000000001</v>
      </c>
      <c r="P943">
        <f>E943/L943</f>
        <v>37.451612903225808</v>
      </c>
      <c r="Q943" t="str">
        <f>LEFT(N943, SEARCH("/",N943,1)-1)</f>
        <v>technology</v>
      </c>
      <c r="R943" t="str">
        <f>RIGHT(N943, LEN(N943) - SEARCH("/", N943))</f>
        <v>wearables</v>
      </c>
      <c r="S943" s="10">
        <f>(((J943/60)/60)/24)+DATE(1970,1,1)+(-8/24)</f>
        <v>42745.763252314813</v>
      </c>
      <c r="T943" s="11">
        <f>(((I943/60)/60)/24)+DATE(1970,1,1)+(-8/24)</f>
        <v>42775.763252314813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(E944/D944)*100</f>
        <v>8.9066666666666663</v>
      </c>
      <c r="P944">
        <f>E944/L944</f>
        <v>41.75</v>
      </c>
      <c r="Q944" t="str">
        <f>LEFT(N944, SEARCH("/",N944,1)-1)</f>
        <v>technology</v>
      </c>
      <c r="R944" t="str">
        <f>RIGHT(N944, LEN(N944) - SEARCH("/", N944))</f>
        <v>wearables</v>
      </c>
      <c r="S944" s="10">
        <f>(((J944/60)/60)/24)+DATE(1970,1,1)+(-8/24)</f>
        <v>42382.509953703695</v>
      </c>
      <c r="T944" s="11">
        <f>(((I944/60)/60)/24)+DATE(1970,1,1)+(-8/24)</f>
        <v>42418.509953703695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(E945/D945)*100</f>
        <v>9.6333333333333346</v>
      </c>
      <c r="P945">
        <f>E945/L945</f>
        <v>24.083333333333332</v>
      </c>
      <c r="Q945" t="str">
        <f>LEFT(N945, SEARCH("/",N945,1)-1)</f>
        <v>technology</v>
      </c>
      <c r="R945" t="str">
        <f>RIGHT(N945, LEN(N945) - SEARCH("/", N945))</f>
        <v>wearables</v>
      </c>
      <c r="S945" s="10">
        <f>(((J945/60)/60)/24)+DATE(1970,1,1)+(-8/24)</f>
        <v>42673.334548611114</v>
      </c>
      <c r="T945" s="11">
        <f>(((I945/60)/60)/24)+DATE(1970,1,1)+(-8/24)</f>
        <v>42703.376215277771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(E946/D946)*100</f>
        <v>13.325999999999999</v>
      </c>
      <c r="P946">
        <f>E946/L946</f>
        <v>69.40625</v>
      </c>
      <c r="Q946" t="str">
        <f>LEFT(N946, SEARCH("/",N946,1)-1)</f>
        <v>technology</v>
      </c>
      <c r="R946" t="str">
        <f>RIGHT(N946, LEN(N946) - SEARCH("/", N946))</f>
        <v>wearables</v>
      </c>
      <c r="S946" s="10">
        <f>(((J946/60)/60)/24)+DATE(1970,1,1)+(-8/24)</f>
        <v>42444.250578703701</v>
      </c>
      <c r="T946" s="11">
        <f>(((I946/60)/60)/24)+DATE(1970,1,1)+(-8/24)</f>
        <v>42478.249999999993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(E947/D947)*100</f>
        <v>2.484</v>
      </c>
      <c r="P947">
        <f>E947/L947</f>
        <v>155.25</v>
      </c>
      <c r="Q947" t="str">
        <f>LEFT(N947, SEARCH("/",N947,1)-1)</f>
        <v>technology</v>
      </c>
      <c r="R947" t="str">
        <f>RIGHT(N947, LEN(N947) - SEARCH("/", N947))</f>
        <v>wearables</v>
      </c>
      <c r="S947" s="10">
        <f>(((J947/60)/60)/24)+DATE(1970,1,1)+(-8/24)</f>
        <v>42732.539652777778</v>
      </c>
      <c r="T947" s="11">
        <f>(((I947/60)/60)/24)+DATE(1970,1,1)+(-8/24)</f>
        <v>42784.665972222218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(E948/D948)*100</f>
        <v>1.9066666666666665</v>
      </c>
      <c r="P948">
        <f>E948/L948</f>
        <v>57.2</v>
      </c>
      <c r="Q948" t="str">
        <f>LEFT(N948, SEARCH("/",N948,1)-1)</f>
        <v>technology</v>
      </c>
      <c r="R948" t="str">
        <f>RIGHT(N948, LEN(N948) - SEARCH("/", N948))</f>
        <v>wearables</v>
      </c>
      <c r="S948" s="10">
        <f>(((J948/60)/60)/24)+DATE(1970,1,1)+(-8/24)</f>
        <v>42592.417222222219</v>
      </c>
      <c r="T948" s="11">
        <f>(((I948/60)/60)/24)+DATE(1970,1,1)+(-8/24)</f>
        <v>42622.417222222219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(E949/D949)*100</f>
        <v>0</v>
      </c>
      <c r="P949" t="e">
        <f>E949/L949</f>
        <v>#DIV/0!</v>
      </c>
      <c r="Q949" t="str">
        <f>LEFT(N949, SEARCH("/",N949,1)-1)</f>
        <v>technology</v>
      </c>
      <c r="R949" t="str">
        <f>RIGHT(N949, LEN(N949) - SEARCH("/", N949))</f>
        <v>wearables</v>
      </c>
      <c r="S949" s="10">
        <f>(((J949/60)/60)/24)+DATE(1970,1,1)+(-8/24)</f>
        <v>42491.44798611111</v>
      </c>
      <c r="T949" s="11">
        <f>(((I949/60)/60)/24)+DATE(1970,1,1)+(-8/24)</f>
        <v>42551.44798611111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(E950/D950)*100</f>
        <v>12</v>
      </c>
      <c r="P950">
        <f>E950/L950</f>
        <v>60</v>
      </c>
      <c r="Q950" t="str">
        <f>LEFT(N950, SEARCH("/",N950,1)-1)</f>
        <v>technology</v>
      </c>
      <c r="R950" t="str">
        <f>RIGHT(N950, LEN(N950) - SEARCH("/", N950))</f>
        <v>wearables</v>
      </c>
      <c r="S950" s="10">
        <f>(((J950/60)/60)/24)+DATE(1970,1,1)+(-8/24)</f>
        <v>42411.494953703703</v>
      </c>
      <c r="T950" s="11">
        <f>(((I950/60)/60)/24)+DATE(1970,1,1)+(-8/24)</f>
        <v>42441.494953703703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(E951/D951)*100</f>
        <v>1.365</v>
      </c>
      <c r="P951">
        <f>E951/L951</f>
        <v>39</v>
      </c>
      <c r="Q951" t="str">
        <f>LEFT(N951, SEARCH("/",N951,1)-1)</f>
        <v>technology</v>
      </c>
      <c r="R951" t="str">
        <f>RIGHT(N951, LEN(N951) - SEARCH("/", N951))</f>
        <v>wearables</v>
      </c>
      <c r="S951" s="10">
        <f>(((J951/60)/60)/24)+DATE(1970,1,1)+(-8/24)</f>
        <v>42360.710370370369</v>
      </c>
      <c r="T951" s="11">
        <f>(((I951/60)/60)/24)+DATE(1970,1,1)+(-8/24)</f>
        <v>42420.710370370369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(E952/D952)*100</f>
        <v>28.04</v>
      </c>
      <c r="P952">
        <f>E952/L952</f>
        <v>58.416666666666664</v>
      </c>
      <c r="Q952" t="str">
        <f>LEFT(N952, SEARCH("/",N952,1)-1)</f>
        <v>technology</v>
      </c>
      <c r="R952" t="str">
        <f>RIGHT(N952, LEN(N952) - SEARCH("/", N952))</f>
        <v>wearables</v>
      </c>
      <c r="S952" s="10">
        <f>(((J952/60)/60)/24)+DATE(1970,1,1)+(-8/24)</f>
        <v>42356.41737268518</v>
      </c>
      <c r="T952" s="11">
        <f>(((I952/60)/60)/24)+DATE(1970,1,1)+(-8/24)</f>
        <v>42386.41737268518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(E953/D953)*100</f>
        <v>38.39</v>
      </c>
      <c r="P953">
        <f>E953/L953</f>
        <v>158.63636363636363</v>
      </c>
      <c r="Q953" t="str">
        <f>LEFT(N953, SEARCH("/",N953,1)-1)</f>
        <v>technology</v>
      </c>
      <c r="R953" t="str">
        <f>RIGHT(N953, LEN(N953) - SEARCH("/", N953))</f>
        <v>wearables</v>
      </c>
      <c r="S953" s="10">
        <f>(((J953/60)/60)/24)+DATE(1970,1,1)+(-8/24)</f>
        <v>42480.32027777777</v>
      </c>
      <c r="T953" s="11">
        <f>(((I953/60)/60)/24)+DATE(1970,1,1)+(-8/24)</f>
        <v>42525.32027777777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(E954/D954)*100</f>
        <v>39.942857142857143</v>
      </c>
      <c r="P954">
        <f>E954/L954</f>
        <v>99.857142857142861</v>
      </c>
      <c r="Q954" t="str">
        <f>LEFT(N954, SEARCH("/",N954,1)-1)</f>
        <v>technology</v>
      </c>
      <c r="R954" t="str">
        <f>RIGHT(N954, LEN(N954) - SEARCH("/", N954))</f>
        <v>wearables</v>
      </c>
      <c r="S954" s="10">
        <f>(((J954/60)/60)/24)+DATE(1970,1,1)+(-8/24)</f>
        <v>42662.280231481483</v>
      </c>
      <c r="T954" s="11">
        <f>(((I954/60)/60)/24)+DATE(1970,1,1)+(-8/24)</f>
        <v>42692.321898148148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(E955/D955)*100</f>
        <v>0.84</v>
      </c>
      <c r="P955">
        <f>E955/L955</f>
        <v>25.2</v>
      </c>
      <c r="Q955" t="str">
        <f>LEFT(N955, SEARCH("/",N955,1)-1)</f>
        <v>technology</v>
      </c>
      <c r="R955" t="str">
        <f>RIGHT(N955, LEN(N955) - SEARCH("/", N955))</f>
        <v>wearables</v>
      </c>
      <c r="S955" s="10">
        <f>(((J955/60)/60)/24)+DATE(1970,1,1)+(-8/24)</f>
        <v>41998.831006944441</v>
      </c>
      <c r="T955" s="11">
        <f>(((I955/60)/60)/24)+DATE(1970,1,1)+(-8/24)</f>
        <v>42028.831006944441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(E956/D956)*100</f>
        <v>43.406666666666666</v>
      </c>
      <c r="P956">
        <f>E956/L956</f>
        <v>89.191780821917803</v>
      </c>
      <c r="Q956" t="str">
        <f>LEFT(N956, SEARCH("/",N956,1)-1)</f>
        <v>technology</v>
      </c>
      <c r="R956" t="str">
        <f>RIGHT(N956, LEN(N956) - SEARCH("/", N956))</f>
        <v>wearables</v>
      </c>
      <c r="S956" s="10">
        <f>(((J956/60)/60)/24)+DATE(1970,1,1)+(-8/24)</f>
        <v>42194.500451388885</v>
      </c>
      <c r="T956" s="11">
        <f>(((I956/60)/60)/24)+DATE(1970,1,1)+(-8/24)</f>
        <v>42236.500451388885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(E957/D957)*100</f>
        <v>5.6613333333333333</v>
      </c>
      <c r="P957">
        <f>E957/L957</f>
        <v>182.6236559139785</v>
      </c>
      <c r="Q957" t="str">
        <f>LEFT(N957, SEARCH("/",N957,1)-1)</f>
        <v>technology</v>
      </c>
      <c r="R957" t="str">
        <f>RIGHT(N957, LEN(N957) - SEARCH("/", N957))</f>
        <v>wearables</v>
      </c>
      <c r="S957" s="10">
        <f>(((J957/60)/60)/24)+DATE(1970,1,1)+(-8/24)</f>
        <v>42585.961805555555</v>
      </c>
      <c r="T957" s="11">
        <f>(((I957/60)/60)/24)+DATE(1970,1,1)+(-8/24)</f>
        <v>42625.961805555555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(E958/D958)*100</f>
        <v>1.722</v>
      </c>
      <c r="P958">
        <f>E958/L958</f>
        <v>50.647058823529413</v>
      </c>
      <c r="Q958" t="str">
        <f>LEFT(N958, SEARCH("/",N958,1)-1)</f>
        <v>technology</v>
      </c>
      <c r="R958" t="str">
        <f>RIGHT(N958, LEN(N958) - SEARCH("/", N958))</f>
        <v>wearables</v>
      </c>
      <c r="S958" s="10">
        <f>(((J958/60)/60)/24)+DATE(1970,1,1)+(-8/24)</f>
        <v>42060.580543981479</v>
      </c>
      <c r="T958" s="11">
        <f>(((I958/60)/60)/24)+DATE(1970,1,1)+(-8/24)</f>
        <v>42120.538877314808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(E959/D959)*100</f>
        <v>1.9416666666666664</v>
      </c>
      <c r="P959">
        <f>E959/L959</f>
        <v>33.285714285714285</v>
      </c>
      <c r="Q959" t="str">
        <f>LEFT(N959, SEARCH("/",N959,1)-1)</f>
        <v>technology</v>
      </c>
      <c r="R959" t="str">
        <f>RIGHT(N959, LEN(N959) - SEARCH("/", N959))</f>
        <v>wearables</v>
      </c>
      <c r="S959" s="10">
        <f>(((J959/60)/60)/24)+DATE(1970,1,1)+(-8/24)</f>
        <v>42660.219131944446</v>
      </c>
      <c r="T959" s="11">
        <f>(((I959/60)/60)/24)+DATE(1970,1,1)+(-8/24)</f>
        <v>42691.260798611103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(E960/D960)*100</f>
        <v>11.328275684711327</v>
      </c>
      <c r="P960">
        <f>E960/L960</f>
        <v>51.823529411764703</v>
      </c>
      <c r="Q960" t="str">
        <f>LEFT(N960, SEARCH("/",N960,1)-1)</f>
        <v>technology</v>
      </c>
      <c r="R960" t="str">
        <f>RIGHT(N960, LEN(N960) - SEARCH("/", N960))</f>
        <v>wearables</v>
      </c>
      <c r="S960" s="10">
        <f>(((J960/60)/60)/24)+DATE(1970,1,1)+(-8/24)</f>
        <v>42082.469479166662</v>
      </c>
      <c r="T960" s="11">
        <f>(((I960/60)/60)/24)+DATE(1970,1,1)+(-8/24)</f>
        <v>42103.874305555553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(E961/D961)*100</f>
        <v>38.86</v>
      </c>
      <c r="P961">
        <f>E961/L961</f>
        <v>113.62573099415205</v>
      </c>
      <c r="Q961" t="str">
        <f>LEFT(N961, SEARCH("/",N961,1)-1)</f>
        <v>technology</v>
      </c>
      <c r="R961" t="str">
        <f>RIGHT(N961, LEN(N961) - SEARCH("/", N961))</f>
        <v>wearables</v>
      </c>
      <c r="S961" s="10">
        <f>(((J961/60)/60)/24)+DATE(1970,1,1)+(-8/24)</f>
        <v>41992.84103009259</v>
      </c>
      <c r="T961" s="11">
        <f>(((I961/60)/60)/24)+DATE(1970,1,1)+(-8/24)</f>
        <v>42022.84103009259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(E962/D962)*100</f>
        <v>46.100628930817614</v>
      </c>
      <c r="P962">
        <f>E962/L962</f>
        <v>136.46276595744681</v>
      </c>
      <c r="Q962" t="str">
        <f>LEFT(N962, SEARCH("/",N962,1)-1)</f>
        <v>technology</v>
      </c>
      <c r="R962" t="str">
        <f>RIGHT(N962, LEN(N962) - SEARCH("/", N962))</f>
        <v>wearables</v>
      </c>
      <c r="S962" s="10">
        <f>(((J962/60)/60)/24)+DATE(1970,1,1)+(-8/24)</f>
        <v>42766.29346064815</v>
      </c>
      <c r="T962" s="11">
        <f>(((I962/60)/60)/24)+DATE(1970,1,1)+(-8/24)</f>
        <v>42808.251793981479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(E963/D963)*100</f>
        <v>42.188421052631583</v>
      </c>
      <c r="P963">
        <f>E963/L963</f>
        <v>364.35454545454547</v>
      </c>
      <c r="Q963" t="str">
        <f>LEFT(N963, SEARCH("/",N963,1)-1)</f>
        <v>technology</v>
      </c>
      <c r="R963" t="str">
        <f>RIGHT(N963, LEN(N963) - SEARCH("/", N963))</f>
        <v>wearables</v>
      </c>
      <c r="S963" s="10">
        <f>(((J963/60)/60)/24)+DATE(1970,1,1)+(-8/24)</f>
        <v>42740.360358796293</v>
      </c>
      <c r="T963" s="11">
        <f>(((I963/60)/60)/24)+DATE(1970,1,1)+(-8/24)</f>
        <v>42786.458333333336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(E964/D964)*100</f>
        <v>28.48</v>
      </c>
      <c r="P964">
        <f>E964/L964</f>
        <v>19.243243243243242</v>
      </c>
      <c r="Q964" t="str">
        <f>LEFT(N964, SEARCH("/",N964,1)-1)</f>
        <v>technology</v>
      </c>
      <c r="R964" t="str">
        <f>RIGHT(N964, LEN(N964) - SEARCH("/", N964))</f>
        <v>wearables</v>
      </c>
      <c r="S964" s="10">
        <f>(((J964/60)/60)/24)+DATE(1970,1,1)+(-8/24)</f>
        <v>42373.379085648143</v>
      </c>
      <c r="T964" s="11">
        <f>(((I964/60)/60)/24)+DATE(1970,1,1)+(-8/24)</f>
        <v>42411.379085648143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(E965/D965)*100</f>
        <v>1.077142857142857</v>
      </c>
      <c r="P965">
        <f>E965/L965</f>
        <v>41.888888888888886</v>
      </c>
      <c r="Q965" t="str">
        <f>LEFT(N965, SEARCH("/",N965,1)-1)</f>
        <v>technology</v>
      </c>
      <c r="R965" t="str">
        <f>RIGHT(N965, LEN(N965) - SEARCH("/", N965))</f>
        <v>wearables</v>
      </c>
      <c r="S965" s="10">
        <f>(((J965/60)/60)/24)+DATE(1970,1,1)+(-8/24)</f>
        <v>42625.302303240744</v>
      </c>
      <c r="T965" s="11">
        <f>(((I965/60)/60)/24)+DATE(1970,1,1)+(-8/24)</f>
        <v>42660.302303240744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(E966/D966)*100</f>
        <v>0.79909090909090907</v>
      </c>
      <c r="P966">
        <f>E966/L966</f>
        <v>30.310344827586206</v>
      </c>
      <c r="Q966" t="str">
        <f>LEFT(N966, SEARCH("/",N966,1)-1)</f>
        <v>technology</v>
      </c>
      <c r="R966" t="str">
        <f>RIGHT(N966, LEN(N966) - SEARCH("/", N966))</f>
        <v>wearables</v>
      </c>
      <c r="S966" s="10">
        <f>(((J966/60)/60)/24)+DATE(1970,1,1)+(-8/24)</f>
        <v>42208.295358796291</v>
      </c>
      <c r="T966" s="11">
        <f>(((I966/60)/60)/24)+DATE(1970,1,1)+(-8/24)</f>
        <v>42248.295358796291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(E967/D967)*100</f>
        <v>1.1919999999999999</v>
      </c>
      <c r="P967">
        <f>E967/L967</f>
        <v>49.666666666666664</v>
      </c>
      <c r="Q967" t="str">
        <f>LEFT(N967, SEARCH("/",N967,1)-1)</f>
        <v>technology</v>
      </c>
      <c r="R967" t="str">
        <f>RIGHT(N967, LEN(N967) - SEARCH("/", N967))</f>
        <v>wearables</v>
      </c>
      <c r="S967" s="10">
        <f>(((J967/60)/60)/24)+DATE(1970,1,1)+(-8/24)</f>
        <v>42636.683402777773</v>
      </c>
      <c r="T967" s="11">
        <f>(((I967/60)/60)/24)+DATE(1970,1,1)+(-8/24)</f>
        <v>42668.832638888889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(E968/D968)*100</f>
        <v>14.799999999999999</v>
      </c>
      <c r="P968">
        <f>E968/L968</f>
        <v>59.2</v>
      </c>
      <c r="Q968" t="str">
        <f>LEFT(N968, SEARCH("/",N968,1)-1)</f>
        <v>technology</v>
      </c>
      <c r="R968" t="str">
        <f>RIGHT(N968, LEN(N968) - SEARCH("/", N968))</f>
        <v>wearables</v>
      </c>
      <c r="S968" s="10">
        <f>(((J968/60)/60)/24)+DATE(1970,1,1)+(-8/24)</f>
        <v>42619.302453703705</v>
      </c>
      <c r="T968" s="11">
        <f>(((I968/60)/60)/24)+DATE(1970,1,1)+(-8/24)</f>
        <v>42649.302453703705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(E969/D969)*100</f>
        <v>17.810000000000002</v>
      </c>
      <c r="P969">
        <f>E969/L969</f>
        <v>43.97530864197531</v>
      </c>
      <c r="Q969" t="str">
        <f>LEFT(N969, SEARCH("/",N969,1)-1)</f>
        <v>technology</v>
      </c>
      <c r="R969" t="str">
        <f>RIGHT(N969, LEN(N969) - SEARCH("/", N969))</f>
        <v>wearables</v>
      </c>
      <c r="S969" s="10">
        <f>(((J969/60)/60)/24)+DATE(1970,1,1)+(-8/24)</f>
        <v>42421.920995370368</v>
      </c>
      <c r="T969" s="11">
        <f>(((I969/60)/60)/24)+DATE(1970,1,1)+(-8/24)</f>
        <v>42481.879328703704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(E970/D970)*100</f>
        <v>1.325</v>
      </c>
      <c r="P970">
        <f>E970/L970</f>
        <v>26.5</v>
      </c>
      <c r="Q970" t="str">
        <f>LEFT(N970, SEARCH("/",N970,1)-1)</f>
        <v>technology</v>
      </c>
      <c r="R970" t="str">
        <f>RIGHT(N970, LEN(N970) - SEARCH("/", N970))</f>
        <v>wearables</v>
      </c>
      <c r="S970" s="10">
        <f>(((J970/60)/60)/24)+DATE(1970,1,1)+(-8/24)</f>
        <v>41836.514282407406</v>
      </c>
      <c r="T970" s="11">
        <f>(((I970/60)/60)/24)+DATE(1970,1,1)+(-8/24)</f>
        <v>41866.514282407406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(E971/D971)*100</f>
        <v>46.666666666666664</v>
      </c>
      <c r="P971">
        <f>E971/L971</f>
        <v>1272.7272727272727</v>
      </c>
      <c r="Q971" t="str">
        <f>LEFT(N971, SEARCH("/",N971,1)-1)</f>
        <v>technology</v>
      </c>
      <c r="R971" t="str">
        <f>RIGHT(N971, LEN(N971) - SEARCH("/", N971))</f>
        <v>wearables</v>
      </c>
      <c r="S971" s="10">
        <f>(((J971/60)/60)/24)+DATE(1970,1,1)+(-8/24)</f>
        <v>42741.969988425924</v>
      </c>
      <c r="T971" s="11">
        <f>(((I971/60)/60)/24)+DATE(1970,1,1)+(-8/24)</f>
        <v>42774.969988425924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(E972/D972)*100</f>
        <v>45.92</v>
      </c>
      <c r="P972">
        <f>E972/L972</f>
        <v>164</v>
      </c>
      <c r="Q972" t="str">
        <f>LEFT(N972, SEARCH("/",N972,1)-1)</f>
        <v>technology</v>
      </c>
      <c r="R972" t="str">
        <f>RIGHT(N972, LEN(N972) - SEARCH("/", N972))</f>
        <v>wearables</v>
      </c>
      <c r="S972" s="10">
        <f>(((J972/60)/60)/24)+DATE(1970,1,1)+(-8/24)</f>
        <v>42720.887187499997</v>
      </c>
      <c r="T972" s="11">
        <f>(((I972/60)/60)/24)+DATE(1970,1,1)+(-8/24)</f>
        <v>42757.874305555553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(E973/D973)*100</f>
        <v>0.22599999999999998</v>
      </c>
      <c r="P973">
        <f>E973/L973</f>
        <v>45.2</v>
      </c>
      <c r="Q973" t="str">
        <f>LEFT(N973, SEARCH("/",N973,1)-1)</f>
        <v>technology</v>
      </c>
      <c r="R973" t="str">
        <f>RIGHT(N973, LEN(N973) - SEARCH("/", N973))</f>
        <v>wearables</v>
      </c>
      <c r="S973" s="10">
        <f>(((J973/60)/60)/24)+DATE(1970,1,1)+(-8/24)</f>
        <v>42111.375694444439</v>
      </c>
      <c r="T973" s="11">
        <f>(((I973/60)/60)/24)+DATE(1970,1,1)+(-8/24)</f>
        <v>42156.375694444439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(E974/D974)*100</f>
        <v>34.625</v>
      </c>
      <c r="P974">
        <f>E974/L974</f>
        <v>153.88888888888889</v>
      </c>
      <c r="Q974" t="str">
        <f>LEFT(N974, SEARCH("/",N974,1)-1)</f>
        <v>technology</v>
      </c>
      <c r="R974" t="str">
        <f>RIGHT(N974, LEN(N974) - SEARCH("/", N974))</f>
        <v>wearables</v>
      </c>
      <c r="S974" s="10">
        <f>(((J974/60)/60)/24)+DATE(1970,1,1)+(-8/24)</f>
        <v>41856.532384259255</v>
      </c>
      <c r="T974" s="11">
        <f>(((I974/60)/60)/24)+DATE(1970,1,1)+(-8/24)</f>
        <v>41885.957638888889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(E975/D975)*100</f>
        <v>2.0549999999999997</v>
      </c>
      <c r="P975">
        <f>E975/L975</f>
        <v>51.375</v>
      </c>
      <c r="Q975" t="str">
        <f>LEFT(N975, SEARCH("/",N975,1)-1)</f>
        <v>technology</v>
      </c>
      <c r="R975" t="str">
        <f>RIGHT(N975, LEN(N975) - SEARCH("/", N975))</f>
        <v>wearables</v>
      </c>
      <c r="S975" s="10">
        <f>(((J975/60)/60)/24)+DATE(1970,1,1)+(-8/24)</f>
        <v>42256.681631944441</v>
      </c>
      <c r="T975" s="11">
        <f>(((I975/60)/60)/24)+DATE(1970,1,1)+(-8/24)</f>
        <v>42316.723298611112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(E976/D976)*100</f>
        <v>0.55999999999999994</v>
      </c>
      <c r="P976">
        <f>E976/L976</f>
        <v>93.333333333333329</v>
      </c>
      <c r="Q976" t="str">
        <f>LEFT(N976, SEARCH("/",N976,1)-1)</f>
        <v>technology</v>
      </c>
      <c r="R976" t="str">
        <f>RIGHT(N976, LEN(N976) - SEARCH("/", N976))</f>
        <v>wearables</v>
      </c>
      <c r="S976" s="10">
        <f>(((J976/60)/60)/24)+DATE(1970,1,1)+(-8/24)</f>
        <v>42424.416157407402</v>
      </c>
      <c r="T976" s="11">
        <f>(((I976/60)/60)/24)+DATE(1970,1,1)+(-8/24)</f>
        <v>42454.374490740738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(E977/D977)*100</f>
        <v>2.6069999999999998</v>
      </c>
      <c r="P977">
        <f>E977/L977</f>
        <v>108.625</v>
      </c>
      <c r="Q977" t="str">
        <f>LEFT(N977, SEARCH("/",N977,1)-1)</f>
        <v>technology</v>
      </c>
      <c r="R977" t="str">
        <f>RIGHT(N977, LEN(N977) - SEARCH("/", N977))</f>
        <v>wearables</v>
      </c>
      <c r="S977" s="10">
        <f>(((J977/60)/60)/24)+DATE(1970,1,1)+(-8/24)</f>
        <v>42489.363252314812</v>
      </c>
      <c r="T977" s="11">
        <f>(((I977/60)/60)/24)+DATE(1970,1,1)+(-8/24)</f>
        <v>42549.363252314812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(E978/D978)*100</f>
        <v>1.9259999999999999</v>
      </c>
      <c r="P978">
        <f>E978/L978</f>
        <v>160.5</v>
      </c>
      <c r="Q978" t="str">
        <f>LEFT(N978, SEARCH("/",N978,1)-1)</f>
        <v>technology</v>
      </c>
      <c r="R978" t="str">
        <f>RIGHT(N978, LEN(N978) - SEARCH("/", N978))</f>
        <v>wearables</v>
      </c>
      <c r="S978" s="10">
        <f>(((J978/60)/60)/24)+DATE(1970,1,1)+(-8/24)</f>
        <v>42184.725659722222</v>
      </c>
      <c r="T978" s="11">
        <f>(((I978/60)/60)/24)+DATE(1970,1,1)+(-8/24)</f>
        <v>42229.725659722222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(E979/D979)*100</f>
        <v>33.666666666666664</v>
      </c>
      <c r="P979">
        <f>E979/L979</f>
        <v>75.75</v>
      </c>
      <c r="Q979" t="str">
        <f>LEFT(N979, SEARCH("/",N979,1)-1)</f>
        <v>technology</v>
      </c>
      <c r="R979" t="str">
        <f>RIGHT(N979, LEN(N979) - SEARCH("/", N979))</f>
        <v>wearables</v>
      </c>
      <c r="S979" s="10">
        <f>(((J979/60)/60)/24)+DATE(1970,1,1)+(-8/24)</f>
        <v>42391.608761574076</v>
      </c>
      <c r="T979" s="11">
        <f>(((I979/60)/60)/24)+DATE(1970,1,1)+(-8/24)</f>
        <v>42421.608761574076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(E980/D980)*100</f>
        <v>56.263267182990241</v>
      </c>
      <c r="P980">
        <f>E980/L980</f>
        <v>790.83739837398377</v>
      </c>
      <c r="Q980" t="str">
        <f>LEFT(N980, SEARCH("/",N980,1)-1)</f>
        <v>technology</v>
      </c>
      <c r="R980" t="str">
        <f>RIGHT(N980, LEN(N980) - SEARCH("/", N980))</f>
        <v>wearables</v>
      </c>
      <c r="S980" s="10">
        <f>(((J980/60)/60)/24)+DATE(1970,1,1)+(-8/24)</f>
        <v>42394.975706018515</v>
      </c>
      <c r="T980" s="11">
        <f>(((I980/60)/60)/24)+DATE(1970,1,1)+(-8/24)</f>
        <v>42424.975706018515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(E981/D981)*100</f>
        <v>82.817599999999999</v>
      </c>
      <c r="P981">
        <f>E981/L981</f>
        <v>301.93916666666667</v>
      </c>
      <c r="Q981" t="str">
        <f>LEFT(N981, SEARCH("/",N981,1)-1)</f>
        <v>technology</v>
      </c>
      <c r="R981" t="str">
        <f>RIGHT(N981, LEN(N981) - SEARCH("/", N981))</f>
        <v>wearables</v>
      </c>
      <c r="S981" s="10">
        <f>(((J981/60)/60)/24)+DATE(1970,1,1)+(-8/24)</f>
        <v>42506.083657407398</v>
      </c>
      <c r="T981" s="11">
        <f>(((I981/60)/60)/24)+DATE(1970,1,1)+(-8/24)</f>
        <v>42541.457638888889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(E982/D982)*100</f>
        <v>14.860000000000001</v>
      </c>
      <c r="P982">
        <f>E982/L982</f>
        <v>47.935483870967744</v>
      </c>
      <c r="Q982" t="str">
        <f>LEFT(N982, SEARCH("/",N982,1)-1)</f>
        <v>technology</v>
      </c>
      <c r="R982" t="str">
        <f>RIGHT(N982, LEN(N982) - SEARCH("/", N982))</f>
        <v>wearables</v>
      </c>
      <c r="S982" s="10">
        <f>(((J982/60)/60)/24)+DATE(1970,1,1)+(-8/24)</f>
        <v>41928.570856481478</v>
      </c>
      <c r="T982" s="11">
        <f>(((I982/60)/60)/24)+DATE(1970,1,1)+(-8/24)</f>
        <v>41973.612523148149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(E983/D983)*100</f>
        <v>1.2375123751237513E-2</v>
      </c>
      <c r="P983">
        <f>E983/L983</f>
        <v>2.75</v>
      </c>
      <c r="Q983" t="str">
        <f>LEFT(N983, SEARCH("/",N983,1)-1)</f>
        <v>technology</v>
      </c>
      <c r="R983" t="str">
        <f>RIGHT(N983, LEN(N983) - SEARCH("/", N983))</f>
        <v>wearables</v>
      </c>
      <c r="S983" s="10">
        <f>(((J983/60)/60)/24)+DATE(1970,1,1)+(-8/24)</f>
        <v>41830.613680555551</v>
      </c>
      <c r="T983" s="11">
        <f>(((I983/60)/60)/24)+DATE(1970,1,1)+(-8/24)</f>
        <v>41860.613680555551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(E984/D984)*100</f>
        <v>1.7142857142857144E-2</v>
      </c>
      <c r="P984">
        <f>E984/L984</f>
        <v>1</v>
      </c>
      <c r="Q984" t="str">
        <f>LEFT(N984, SEARCH("/",N984,1)-1)</f>
        <v>technology</v>
      </c>
      <c r="R984" t="str">
        <f>RIGHT(N984, LEN(N984) - SEARCH("/", N984))</f>
        <v>wearables</v>
      </c>
      <c r="S984" s="10">
        <f>(((J984/60)/60)/24)+DATE(1970,1,1)+(-8/24)</f>
        <v>42615.419976851852</v>
      </c>
      <c r="T984" s="11">
        <f>(((I984/60)/60)/24)+DATE(1970,1,1)+(-8/24)</f>
        <v>42645.419976851852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(E985/D985)*100</f>
        <v>29.506136117214709</v>
      </c>
      <c r="P985">
        <f>E985/L985</f>
        <v>171.79329608938548</v>
      </c>
      <c r="Q985" t="str">
        <f>LEFT(N985, SEARCH("/",N985,1)-1)</f>
        <v>technology</v>
      </c>
      <c r="R985" t="str">
        <f>RIGHT(N985, LEN(N985) - SEARCH("/", N985))</f>
        <v>wearables</v>
      </c>
      <c r="S985" s="10">
        <f>(((J985/60)/60)/24)+DATE(1970,1,1)+(-8/24)</f>
        <v>42574.334317129629</v>
      </c>
      <c r="T985" s="11">
        <f>(((I985/60)/60)/24)+DATE(1970,1,1)+(-8/24)</f>
        <v>42605.537499999999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(E986/D986)*100</f>
        <v>1.06</v>
      </c>
      <c r="P986">
        <f>E986/L986</f>
        <v>35.333333333333336</v>
      </c>
      <c r="Q986" t="str">
        <f>LEFT(N986, SEARCH("/",N986,1)-1)</f>
        <v>technology</v>
      </c>
      <c r="R986" t="str">
        <f>RIGHT(N986, LEN(N986) - SEARCH("/", N986))</f>
        <v>wearables</v>
      </c>
      <c r="S986" s="10">
        <f>(((J986/60)/60)/24)+DATE(1970,1,1)+(-8/24)</f>
        <v>42060.782499999994</v>
      </c>
      <c r="T986" s="11">
        <f>(((I986/60)/60)/24)+DATE(1970,1,1)+(-8/24)</f>
        <v>42090.740833333337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(E987/D987)*100</f>
        <v>6.293333333333333</v>
      </c>
      <c r="P987">
        <f>E987/L987</f>
        <v>82.086956521739125</v>
      </c>
      <c r="Q987" t="str">
        <f>LEFT(N987, SEARCH("/",N987,1)-1)</f>
        <v>technology</v>
      </c>
      <c r="R987" t="str">
        <f>RIGHT(N987, LEN(N987) - SEARCH("/", N987))</f>
        <v>wearables</v>
      </c>
      <c r="S987" s="10">
        <f>(((J987/60)/60)/24)+DATE(1970,1,1)+(-8/24)</f>
        <v>42339.634375000001</v>
      </c>
      <c r="T987" s="11">
        <f>(((I987/60)/60)/24)+DATE(1970,1,1)+(-8/24)</f>
        <v>42369.624999999993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(E988/D988)*100</f>
        <v>12.75</v>
      </c>
      <c r="P988">
        <f>E988/L988</f>
        <v>110.8695652173913</v>
      </c>
      <c r="Q988" t="str">
        <f>LEFT(N988, SEARCH("/",N988,1)-1)</f>
        <v>technology</v>
      </c>
      <c r="R988" t="str">
        <f>RIGHT(N988, LEN(N988) - SEARCH("/", N988))</f>
        <v>wearables</v>
      </c>
      <c r="S988" s="10">
        <f>(((J988/60)/60)/24)+DATE(1970,1,1)+(-8/24)</f>
        <v>42324.434027777774</v>
      </c>
      <c r="T988" s="11">
        <f>(((I988/60)/60)/24)+DATE(1970,1,1)+(-8/24)</f>
        <v>42378.666666666664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(E989/D989)*100</f>
        <v>13.22</v>
      </c>
      <c r="P989">
        <f>E989/L989</f>
        <v>161.21951219512195</v>
      </c>
      <c r="Q989" t="str">
        <f>LEFT(N989, SEARCH("/",N989,1)-1)</f>
        <v>technology</v>
      </c>
      <c r="R989" t="str">
        <f>RIGHT(N989, LEN(N989) - SEARCH("/", N989))</f>
        <v>wearables</v>
      </c>
      <c r="S989" s="10">
        <f>(((J989/60)/60)/24)+DATE(1970,1,1)+(-8/24)</f>
        <v>41772.961226851847</v>
      </c>
      <c r="T989" s="11">
        <f>(((I989/60)/60)/24)+DATE(1970,1,1)+(-8/24)</f>
        <v>41812.961226851847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(E990/D990)*100</f>
        <v>0</v>
      </c>
      <c r="P990" t="e">
        <f>E990/L990</f>
        <v>#DIV/0!</v>
      </c>
      <c r="Q990" t="str">
        <f>LEFT(N990, SEARCH("/",N990,1)-1)</f>
        <v>technology</v>
      </c>
      <c r="R990" t="str">
        <f>RIGHT(N990, LEN(N990) - SEARCH("/", N990))</f>
        <v>wearables</v>
      </c>
      <c r="S990" s="10">
        <f>(((J990/60)/60)/24)+DATE(1970,1,1)+(-8/24)</f>
        <v>42614.023437499993</v>
      </c>
      <c r="T990" s="11">
        <f>(((I990/60)/60)/24)+DATE(1970,1,1)+(-8/24)</f>
        <v>42644.023437499993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(E991/D991)*100</f>
        <v>16.77</v>
      </c>
      <c r="P991">
        <f>E991/L991</f>
        <v>52.40625</v>
      </c>
      <c r="Q991" t="str">
        <f>LEFT(N991, SEARCH("/",N991,1)-1)</f>
        <v>technology</v>
      </c>
      <c r="R991" t="str">
        <f>RIGHT(N991, LEN(N991) - SEARCH("/", N991))</f>
        <v>wearables</v>
      </c>
      <c r="S991" s="10">
        <f>(((J991/60)/60)/24)+DATE(1970,1,1)+(-8/24)</f>
        <v>42611.600636574069</v>
      </c>
      <c r="T991" s="11">
        <f>(((I991/60)/60)/24)+DATE(1970,1,1)+(-8/24)</f>
        <v>42641.600636574069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(E992/D992)*100</f>
        <v>0.104</v>
      </c>
      <c r="P992">
        <f>E992/L992</f>
        <v>13</v>
      </c>
      <c r="Q992" t="str">
        <f>LEFT(N992, SEARCH("/",N992,1)-1)</f>
        <v>technology</v>
      </c>
      <c r="R992" t="str">
        <f>RIGHT(N992, LEN(N992) - SEARCH("/", N992))</f>
        <v>wearables</v>
      </c>
      <c r="S992" s="10">
        <f>(((J992/60)/60)/24)+DATE(1970,1,1)+(-8/24)</f>
        <v>41855.450972222221</v>
      </c>
      <c r="T992" s="11">
        <f>(((I992/60)/60)/24)+DATE(1970,1,1)+(-8/24)</f>
        <v>41885.450972222221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(E993/D993)*100</f>
        <v>4.24</v>
      </c>
      <c r="P993">
        <f>E993/L993</f>
        <v>30.285714285714285</v>
      </c>
      <c r="Q993" t="str">
        <f>LEFT(N993, SEARCH("/",N993,1)-1)</f>
        <v>technology</v>
      </c>
      <c r="R993" t="str">
        <f>RIGHT(N993, LEN(N993) - SEARCH("/", N993))</f>
        <v>wearables</v>
      </c>
      <c r="S993" s="10">
        <f>(((J993/60)/60)/24)+DATE(1970,1,1)+(-8/24)</f>
        <v>42538.423472222225</v>
      </c>
      <c r="T993" s="11">
        <f>(((I993/60)/60)/24)+DATE(1970,1,1)+(-8/24)</f>
        <v>42563.45208333333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(E994/D994)*100</f>
        <v>0.46699999999999997</v>
      </c>
      <c r="P994">
        <f>E994/L994</f>
        <v>116.75</v>
      </c>
      <c r="Q994" t="str">
        <f>LEFT(N994, SEARCH("/",N994,1)-1)</f>
        <v>technology</v>
      </c>
      <c r="R994" t="str">
        <f>RIGHT(N994, LEN(N994) - SEARCH("/", N994))</f>
        <v>wearables</v>
      </c>
      <c r="S994" s="10">
        <f>(((J994/60)/60)/24)+DATE(1970,1,1)+(-8/24)</f>
        <v>42437.59165509259</v>
      </c>
      <c r="T994" s="11">
        <f>(((I994/60)/60)/24)+DATE(1970,1,1)+(-8/24)</f>
        <v>42497.549988425926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(E995/D995)*100</f>
        <v>25.087142857142858</v>
      </c>
      <c r="P995">
        <f>E995/L995</f>
        <v>89.59693877551021</v>
      </c>
      <c r="Q995" t="str">
        <f>LEFT(N995, SEARCH("/",N995,1)-1)</f>
        <v>technology</v>
      </c>
      <c r="R995" t="str">
        <f>RIGHT(N995, LEN(N995) - SEARCH("/", N995))</f>
        <v>wearables</v>
      </c>
      <c r="S995" s="10">
        <f>(((J995/60)/60)/24)+DATE(1970,1,1)+(-8/24)</f>
        <v>42652.631574074076</v>
      </c>
      <c r="T995" s="11">
        <f>(((I995/60)/60)/24)+DATE(1970,1,1)+(-8/24)</f>
        <v>42685.874999999993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(E996/D996)*100</f>
        <v>2.3345000000000002</v>
      </c>
      <c r="P996">
        <f>E996/L996</f>
        <v>424.45454545454544</v>
      </c>
      <c r="Q996" t="str">
        <f>LEFT(N996, SEARCH("/",N996,1)-1)</f>
        <v>technology</v>
      </c>
      <c r="R996" t="str">
        <f>RIGHT(N996, LEN(N996) - SEARCH("/", N996))</f>
        <v>wearables</v>
      </c>
      <c r="S996" s="10">
        <f>(((J996/60)/60)/24)+DATE(1970,1,1)+(-8/24)</f>
        <v>41920.929745370369</v>
      </c>
      <c r="T996" s="11">
        <f>(((I996/60)/60)/24)+DATE(1970,1,1)+(-8/24)</f>
        <v>41973.624305555553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(E997/D997)*100</f>
        <v>7.26</v>
      </c>
      <c r="P997">
        <f>E997/L997</f>
        <v>80.666666666666671</v>
      </c>
      <c r="Q997" t="str">
        <f>LEFT(N997, SEARCH("/",N997,1)-1)</f>
        <v>technology</v>
      </c>
      <c r="R997" t="str">
        <f>RIGHT(N997, LEN(N997) - SEARCH("/", N997))</f>
        <v>wearables</v>
      </c>
      <c r="S997" s="10">
        <f>(((J997/60)/60)/24)+DATE(1970,1,1)+(-8/24)</f>
        <v>41947.607407407406</v>
      </c>
      <c r="T997" s="11">
        <f>(((I997/60)/60)/24)+DATE(1970,1,1)+(-8/24)</f>
        <v>41972.333333333336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(E998/D998)*100</f>
        <v>1.625</v>
      </c>
      <c r="P998">
        <f>E998/L998</f>
        <v>13</v>
      </c>
      <c r="Q998" t="str">
        <f>LEFT(N998, SEARCH("/",N998,1)-1)</f>
        <v>technology</v>
      </c>
      <c r="R998" t="str">
        <f>RIGHT(N998, LEN(N998) - SEARCH("/", N998))</f>
        <v>wearables</v>
      </c>
      <c r="S998" s="10">
        <f>(((J998/60)/60)/24)+DATE(1970,1,1)+(-8/24)</f>
        <v>41817.533101851848</v>
      </c>
      <c r="T998" s="11">
        <f>(((I998/60)/60)/24)+DATE(1970,1,1)+(-8/24)</f>
        <v>41847.310416666667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(E999/D999)*100</f>
        <v>1.3</v>
      </c>
      <c r="P999">
        <f>E999/L999</f>
        <v>8.125</v>
      </c>
      <c r="Q999" t="str">
        <f>LEFT(N999, SEARCH("/",N999,1)-1)</f>
        <v>technology</v>
      </c>
      <c r="R999" t="str">
        <f>RIGHT(N999, LEN(N999) - SEARCH("/", N999))</f>
        <v>wearables</v>
      </c>
      <c r="S999" s="10">
        <f>(((J999/60)/60)/24)+DATE(1970,1,1)+(-8/24)</f>
        <v>41940.769641203704</v>
      </c>
      <c r="T999" s="11">
        <f>(((I999/60)/60)/24)+DATE(1970,1,1)+(-8/24)</f>
        <v>41970.811307870368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(E1000/D1000)*100</f>
        <v>58.558333333333337</v>
      </c>
      <c r="P1000">
        <f>E1000/L1000</f>
        <v>153.42794759825327</v>
      </c>
      <c r="Q1000" t="str">
        <f>LEFT(N1000, SEARCH("/",N1000,1)-1)</f>
        <v>technology</v>
      </c>
      <c r="R1000" t="str">
        <f>RIGHT(N1000, LEN(N1000) - SEARCH("/", N1000))</f>
        <v>wearables</v>
      </c>
      <c r="S1000" s="10">
        <f>(((J1000/60)/60)/24)+DATE(1970,1,1)+(-8/24)</f>
        <v>42281.835659722223</v>
      </c>
      <c r="T1000" s="11">
        <f>(((I1000/60)/60)/24)+DATE(1970,1,1)+(-8/24)</f>
        <v>42326.877326388887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(E1001/D1001)*100</f>
        <v>7.7886666666666677</v>
      </c>
      <c r="P1001">
        <f>E1001/L1001</f>
        <v>292.07499999999999</v>
      </c>
      <c r="Q1001" t="str">
        <f>LEFT(N1001, SEARCH("/",N1001,1)-1)</f>
        <v>technology</v>
      </c>
      <c r="R1001" t="str">
        <f>RIGHT(N1001, LEN(N1001) - SEARCH("/", N1001))</f>
        <v>wearables</v>
      </c>
      <c r="S1001" s="10">
        <f>(((J1001/60)/60)/24)+DATE(1970,1,1)+(-8/24)</f>
        <v>41925.966319444444</v>
      </c>
      <c r="T1001" s="11">
        <f>(((I1001/60)/60)/24)+DATE(1970,1,1)+(-8/24)</f>
        <v>41956.001388888886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(E1002/D1002)*100</f>
        <v>2.2157147647256061</v>
      </c>
      <c r="P1002">
        <f>E1002/L1002</f>
        <v>3304</v>
      </c>
      <c r="Q1002" t="str">
        <f>LEFT(N1002, SEARCH("/",N1002,1)-1)</f>
        <v>technology</v>
      </c>
      <c r="R1002" t="str">
        <f>RIGHT(N1002, LEN(N1002) - SEARCH("/", N1002))</f>
        <v>wearables</v>
      </c>
      <c r="S1002" s="10">
        <f>(((J1002/60)/60)/24)+DATE(1970,1,1)+(-8/24)</f>
        <v>42748.726388888892</v>
      </c>
      <c r="T1002" s="11">
        <f>(((I1002/60)/60)/24)+DATE(1970,1,1)+(-8/24)</f>
        <v>42808.68472222222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(E1003/D1003)*100</f>
        <v>104</v>
      </c>
      <c r="P1003">
        <f>E1003/L1003</f>
        <v>1300</v>
      </c>
      <c r="Q1003" t="str">
        <f>LEFT(N1003, SEARCH("/",N1003,1)-1)</f>
        <v>technology</v>
      </c>
      <c r="R1003" t="str">
        <f>RIGHT(N1003, LEN(N1003) - SEARCH("/", N1003))</f>
        <v>wearables</v>
      </c>
      <c r="S1003" s="10">
        <f>(((J1003/60)/60)/24)+DATE(1970,1,1)+(-8/24)</f>
        <v>42720.386724537035</v>
      </c>
      <c r="T1003" s="11">
        <f>(((I1003/60)/60)/24)+DATE(1970,1,1)+(-8/24)</f>
        <v>42765.386724537035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(E1004/D1004)*100</f>
        <v>29.6029602960296</v>
      </c>
      <c r="P1004">
        <f>E1004/L1004</f>
        <v>134.54545454545453</v>
      </c>
      <c r="Q1004" t="str">
        <f>LEFT(N1004, SEARCH("/",N1004,1)-1)</f>
        <v>technology</v>
      </c>
      <c r="R1004" t="str">
        <f>RIGHT(N1004, LEN(N1004) - SEARCH("/", N1004))</f>
        <v>wearables</v>
      </c>
      <c r="S1004" s="10">
        <f>(((J1004/60)/60)/24)+DATE(1970,1,1)+(-8/24)</f>
        <v>42325.350856481477</v>
      </c>
      <c r="T1004" s="11">
        <f>(((I1004/60)/60)/24)+DATE(1970,1,1)+(-8/24)</f>
        <v>42354.915972222218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(E1005/D1005)*100</f>
        <v>16.055</v>
      </c>
      <c r="P1005">
        <f>E1005/L1005</f>
        <v>214.06666666666666</v>
      </c>
      <c r="Q1005" t="str">
        <f>LEFT(N1005, SEARCH("/",N1005,1)-1)</f>
        <v>technology</v>
      </c>
      <c r="R1005" t="str">
        <f>RIGHT(N1005, LEN(N1005) - SEARCH("/", N1005))</f>
        <v>wearables</v>
      </c>
      <c r="S1005" s="10">
        <f>(((J1005/60)/60)/24)+DATE(1970,1,1)+(-8/24)</f>
        <v>42780.375706018516</v>
      </c>
      <c r="T1005" s="11">
        <f>(((I1005/60)/60)/24)+DATE(1970,1,1)+(-8/24)</f>
        <v>42810.334039351852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(E1006/D1006)*100</f>
        <v>82.207999999999998</v>
      </c>
      <c r="P1006">
        <f>E1006/L1006</f>
        <v>216.33684210526314</v>
      </c>
      <c r="Q1006" t="str">
        <f>LEFT(N1006, SEARCH("/",N1006,1)-1)</f>
        <v>technology</v>
      </c>
      <c r="R1006" t="str">
        <f>RIGHT(N1006, LEN(N1006) - SEARCH("/", N1006))</f>
        <v>wearables</v>
      </c>
      <c r="S1006" s="10">
        <f>(((J1006/60)/60)/24)+DATE(1970,1,1)+(-8/24)</f>
        <v>42388.3753125</v>
      </c>
      <c r="T1006" s="11">
        <f>(((I1006/60)/60)/24)+DATE(1970,1,1)+(-8/24)</f>
        <v>42418.3753125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(E1007/D1007)*100</f>
        <v>75.051000000000002</v>
      </c>
      <c r="P1007">
        <f>E1007/L1007</f>
        <v>932.31055900621118</v>
      </c>
      <c r="Q1007" t="str">
        <f>LEFT(N1007, SEARCH("/",N1007,1)-1)</f>
        <v>technology</v>
      </c>
      <c r="R1007" t="str">
        <f>RIGHT(N1007, LEN(N1007) - SEARCH("/", N1007))</f>
        <v>wearables</v>
      </c>
      <c r="S1007" s="10">
        <f>(((J1007/60)/60)/24)+DATE(1970,1,1)+(-8/24)</f>
        <v>42276.291469907403</v>
      </c>
      <c r="T1007" s="11">
        <f>(((I1007/60)/60)/24)+DATE(1970,1,1)+(-8/24)</f>
        <v>42307.291469907403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(E1008/D1008)*100</f>
        <v>5.8500000000000005</v>
      </c>
      <c r="P1008">
        <f>E1008/L1008</f>
        <v>29.25</v>
      </c>
      <c r="Q1008" t="str">
        <f>LEFT(N1008, SEARCH("/",N1008,1)-1)</f>
        <v>technology</v>
      </c>
      <c r="R1008" t="str">
        <f>RIGHT(N1008, LEN(N1008) - SEARCH("/", N1008))</f>
        <v>wearables</v>
      </c>
      <c r="S1008" s="10">
        <f>(((J1008/60)/60)/24)+DATE(1970,1,1)+(-8/24)</f>
        <v>41976.70685185185</v>
      </c>
      <c r="T1008" s="11">
        <f>(((I1008/60)/60)/24)+DATE(1970,1,1)+(-8/24)</f>
        <v>41984.96597222222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(E1009/D1009)*100</f>
        <v>44.32</v>
      </c>
      <c r="P1009">
        <f>E1009/L1009</f>
        <v>174.94736842105263</v>
      </c>
      <c r="Q1009" t="str">
        <f>LEFT(N1009, SEARCH("/",N1009,1)-1)</f>
        <v>technology</v>
      </c>
      <c r="R1009" t="str">
        <f>RIGHT(N1009, LEN(N1009) - SEARCH("/", N1009))</f>
        <v>wearables</v>
      </c>
      <c r="S1009" s="10">
        <f>(((J1009/60)/60)/24)+DATE(1970,1,1)+(-8/24)</f>
        <v>42676.2502662037</v>
      </c>
      <c r="T1009" s="11">
        <f>(((I1009/60)/60)/24)+DATE(1970,1,1)+(-8/24)</f>
        <v>42718.291932870365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(E1010/D1010)*100</f>
        <v>0.26737967914438499</v>
      </c>
      <c r="P1010">
        <f>E1010/L1010</f>
        <v>250</v>
      </c>
      <c r="Q1010" t="str">
        <f>LEFT(N1010, SEARCH("/",N1010,1)-1)</f>
        <v>technology</v>
      </c>
      <c r="R1010" t="str">
        <f>RIGHT(N1010, LEN(N1010) - SEARCH("/", N1010))</f>
        <v>wearables</v>
      </c>
      <c r="S1010" s="10">
        <f>(((J1010/60)/60)/24)+DATE(1970,1,1)+(-8/24)</f>
        <v>42702.475868055553</v>
      </c>
      <c r="T1010" s="11">
        <f>(((I1010/60)/60)/24)+DATE(1970,1,1)+(-8/24)</f>
        <v>42732.475868055553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(E1011/D1011)*100</f>
        <v>13.13</v>
      </c>
      <c r="P1011">
        <f>E1011/L1011</f>
        <v>65</v>
      </c>
      <c r="Q1011" t="str">
        <f>LEFT(N1011, SEARCH("/",N1011,1)-1)</f>
        <v>technology</v>
      </c>
      <c r="R1011" t="str">
        <f>RIGHT(N1011, LEN(N1011) - SEARCH("/", N1011))</f>
        <v>wearables</v>
      </c>
      <c r="S1011" s="10">
        <f>(((J1011/60)/60)/24)+DATE(1970,1,1)+(-8/24)</f>
        <v>42510.271365740737</v>
      </c>
      <c r="T1011" s="11">
        <f>(((I1011/60)/60)/24)+DATE(1970,1,1)+(-8/24)</f>
        <v>42540.271365740737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(E1012/D1012)*100</f>
        <v>0.19088937093275488</v>
      </c>
      <c r="P1012">
        <f>E1012/L1012</f>
        <v>55</v>
      </c>
      <c r="Q1012" t="str">
        <f>LEFT(N1012, SEARCH("/",N1012,1)-1)</f>
        <v>technology</v>
      </c>
      <c r="R1012" t="str">
        <f>RIGHT(N1012, LEN(N1012) - SEARCH("/", N1012))</f>
        <v>wearables</v>
      </c>
      <c r="S1012" s="10">
        <f>(((J1012/60)/60)/24)+DATE(1970,1,1)+(-8/24)</f>
        <v>42561.496087962958</v>
      </c>
      <c r="T1012" s="11">
        <f>(((I1012/60)/60)/24)+DATE(1970,1,1)+(-8/24)</f>
        <v>42617.790972222218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(E1013/D1013)*100</f>
        <v>0.375</v>
      </c>
      <c r="P1013">
        <f>E1013/L1013</f>
        <v>75</v>
      </c>
      <c r="Q1013" t="str">
        <f>LEFT(N1013, SEARCH("/",N1013,1)-1)</f>
        <v>technology</v>
      </c>
      <c r="R1013" t="str">
        <f>RIGHT(N1013, LEN(N1013) - SEARCH("/", N1013))</f>
        <v>wearables</v>
      </c>
      <c r="S1013" s="10">
        <f>(((J1013/60)/60)/24)+DATE(1970,1,1)+(-8/24)</f>
        <v>41946.564756944441</v>
      </c>
      <c r="T1013" s="11">
        <f>(((I1013/60)/60)/24)+DATE(1970,1,1)+(-8/24)</f>
        <v>41991.564756944441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(E1014/D1014)*100</f>
        <v>21535.021000000001</v>
      </c>
      <c r="P1014">
        <f>E1014/L1014</f>
        <v>1389.3561935483872</v>
      </c>
      <c r="Q1014" t="str">
        <f>LEFT(N1014, SEARCH("/",N1014,1)-1)</f>
        <v>technology</v>
      </c>
      <c r="R1014" t="str">
        <f>RIGHT(N1014, LEN(N1014) - SEARCH("/", N1014))</f>
        <v>wearables</v>
      </c>
      <c r="S1014" s="10">
        <f>(((J1014/60)/60)/24)+DATE(1970,1,1)+(-8/24)</f>
        <v>42714.107083333329</v>
      </c>
      <c r="T1014" s="11">
        <f>(((I1014/60)/60)/24)+DATE(1970,1,1)+(-8/24)</f>
        <v>42759.107083333329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(E1015/D1015)*100</f>
        <v>34.527999999999999</v>
      </c>
      <c r="P1015">
        <f>E1015/L1015</f>
        <v>95.911111111111111</v>
      </c>
      <c r="Q1015" t="str">
        <f>LEFT(N1015, SEARCH("/",N1015,1)-1)</f>
        <v>technology</v>
      </c>
      <c r="R1015" t="str">
        <f>RIGHT(N1015, LEN(N1015) - SEARCH("/", N1015))</f>
        <v>wearables</v>
      </c>
      <c r="S1015" s="10">
        <f>(((J1015/60)/60)/24)+DATE(1970,1,1)+(-8/24)</f>
        <v>42339.500648148147</v>
      </c>
      <c r="T1015" s="11">
        <f>(((I1015/60)/60)/24)+DATE(1970,1,1)+(-8/24)</f>
        <v>42367.499999999993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(E1016/D1016)*100</f>
        <v>30.599999999999998</v>
      </c>
      <c r="P1016">
        <f>E1016/L1016</f>
        <v>191.25</v>
      </c>
      <c r="Q1016" t="str">
        <f>LEFT(N1016, SEARCH("/",N1016,1)-1)</f>
        <v>technology</v>
      </c>
      <c r="R1016" t="str">
        <f>RIGHT(N1016, LEN(N1016) - SEARCH("/", N1016))</f>
        <v>wearables</v>
      </c>
      <c r="S1016" s="10">
        <f>(((J1016/60)/60)/24)+DATE(1970,1,1)+(-8/24)</f>
        <v>41954.66915509259</v>
      </c>
      <c r="T1016" s="11">
        <f>(((I1016/60)/60)/24)+DATE(1970,1,1)+(-8/24)</f>
        <v>42004.66915509259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(E1017/D1017)*100</f>
        <v>2.666666666666667</v>
      </c>
      <c r="P1017">
        <f>E1017/L1017</f>
        <v>40</v>
      </c>
      <c r="Q1017" t="str">
        <f>LEFT(N1017, SEARCH("/",N1017,1)-1)</f>
        <v>technology</v>
      </c>
      <c r="R1017" t="str">
        <f>RIGHT(N1017, LEN(N1017) - SEARCH("/", N1017))</f>
        <v>wearables</v>
      </c>
      <c r="S1017" s="10">
        <f>(((J1017/60)/60)/24)+DATE(1970,1,1)+(-8/24)</f>
        <v>42303.545081018521</v>
      </c>
      <c r="T1017" s="11">
        <f>(((I1017/60)/60)/24)+DATE(1970,1,1)+(-8/24)</f>
        <v>42333.586747685178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(E1018/D1018)*100</f>
        <v>2.8420000000000001</v>
      </c>
      <c r="P1018">
        <f>E1018/L1018</f>
        <v>74.78947368421052</v>
      </c>
      <c r="Q1018" t="str">
        <f>LEFT(N1018, SEARCH("/",N1018,1)-1)</f>
        <v>technology</v>
      </c>
      <c r="R1018" t="str">
        <f>RIGHT(N1018, LEN(N1018) - SEARCH("/", N1018))</f>
        <v>wearables</v>
      </c>
      <c r="S1018" s="10">
        <f>(((J1018/60)/60)/24)+DATE(1970,1,1)+(-8/24)</f>
        <v>42421.773796296293</v>
      </c>
      <c r="T1018" s="11">
        <f>(((I1018/60)/60)/24)+DATE(1970,1,1)+(-8/24)</f>
        <v>42466.732129629621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(E1019/D1019)*100</f>
        <v>22.878799999999998</v>
      </c>
      <c r="P1019">
        <f>E1019/L1019</f>
        <v>161.11830985915492</v>
      </c>
      <c r="Q1019" t="str">
        <f>LEFT(N1019, SEARCH("/",N1019,1)-1)</f>
        <v>technology</v>
      </c>
      <c r="R1019" t="str">
        <f>RIGHT(N1019, LEN(N1019) - SEARCH("/", N1019))</f>
        <v>wearables</v>
      </c>
      <c r="S1019" s="10">
        <f>(((J1019/60)/60)/24)+DATE(1970,1,1)+(-8/24)</f>
        <v>42289.341840277775</v>
      </c>
      <c r="T1019" s="11">
        <f>(((I1019/60)/60)/24)+DATE(1970,1,1)+(-8/24)</f>
        <v>42329.383506944439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(E1020/D1020)*100</f>
        <v>3.105</v>
      </c>
      <c r="P1020">
        <f>E1020/L1020</f>
        <v>88.714285714285708</v>
      </c>
      <c r="Q1020" t="str">
        <f>LEFT(N1020, SEARCH("/",N1020,1)-1)</f>
        <v>technology</v>
      </c>
      <c r="R1020" t="str">
        <f>RIGHT(N1020, LEN(N1020) - SEARCH("/", N1020))</f>
        <v>wearables</v>
      </c>
      <c r="S1020" s="10">
        <f>(((J1020/60)/60)/24)+DATE(1970,1,1)+(-8/24)</f>
        <v>42535.158946759257</v>
      </c>
      <c r="T1020" s="11">
        <f>(((I1020/60)/60)/24)+DATE(1970,1,1)+(-8/24)</f>
        <v>42565.158946759257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(E1021/D1021)*100</f>
        <v>47.333333333333336</v>
      </c>
      <c r="P1021">
        <f>E1021/L1021</f>
        <v>53.25</v>
      </c>
      <c r="Q1021" t="str">
        <f>LEFT(N1021, SEARCH("/",N1021,1)-1)</f>
        <v>technology</v>
      </c>
      <c r="R1021" t="str">
        <f>RIGHT(N1021, LEN(N1021) - SEARCH("/", N1021))</f>
        <v>wearables</v>
      </c>
      <c r="S1021" s="10">
        <f>(((J1021/60)/60)/24)+DATE(1970,1,1)+(-8/24)</f>
        <v>42009.640613425923</v>
      </c>
      <c r="T1021" s="11">
        <f>(((I1021/60)/60)/24)+DATE(1970,1,1)+(-8/24)</f>
        <v>42039.640613425923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(E1022/D1022)*100</f>
        <v>205.54838709677421</v>
      </c>
      <c r="P1022">
        <f>E1022/L1022</f>
        <v>106.2</v>
      </c>
      <c r="Q1022" t="str">
        <f>LEFT(N1022, SEARCH("/",N1022,1)-1)</f>
        <v>music</v>
      </c>
      <c r="R1022" t="str">
        <f>RIGHT(N1022, LEN(N1022) - SEARCH("/", N1022))</f>
        <v>electronic music</v>
      </c>
      <c r="S1022" s="10">
        <f>(((J1022/60)/60)/24)+DATE(1970,1,1)+(-8/24)</f>
        <v>42126.736215277771</v>
      </c>
      <c r="T1022" s="11">
        <f>(((I1022/60)/60)/24)+DATE(1970,1,1)+(-8/24)</f>
        <v>42156.699305555558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(E1023/D1023)*100</f>
        <v>351.80366666666669</v>
      </c>
      <c r="P1023">
        <f>E1023/L1023</f>
        <v>22.079728033472804</v>
      </c>
      <c r="Q1023" t="str">
        <f>LEFT(N1023, SEARCH("/",N1023,1)-1)</f>
        <v>music</v>
      </c>
      <c r="R1023" t="str">
        <f>RIGHT(N1023, LEN(N1023) - SEARCH("/", N1023))</f>
        <v>electronic music</v>
      </c>
      <c r="S1023" s="10">
        <f>(((J1023/60)/60)/24)+DATE(1970,1,1)+(-8/24)</f>
        <v>42270.918645833335</v>
      </c>
      <c r="T1023" s="11">
        <f>(((I1023/60)/60)/24)+DATE(1970,1,1)+(-8/24)</f>
        <v>42293.833333333336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(E1024/D1024)*100</f>
        <v>114.9</v>
      </c>
      <c r="P1024">
        <f>E1024/L1024</f>
        <v>31.054054054054053</v>
      </c>
      <c r="Q1024" t="str">
        <f>LEFT(N1024, SEARCH("/",N1024,1)-1)</f>
        <v>music</v>
      </c>
      <c r="R1024" t="str">
        <f>RIGHT(N1024, LEN(N1024) - SEARCH("/", N1024))</f>
        <v>electronic music</v>
      </c>
      <c r="S1024" s="10">
        <f>(((J1024/60)/60)/24)+DATE(1970,1,1)+(-8/24)</f>
        <v>42111.313391203708</v>
      </c>
      <c r="T1024" s="11">
        <f>(((I1024/60)/60)/24)+DATE(1970,1,1)+(-8/24)</f>
        <v>42141.313391203708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(E1025/D1025)*100</f>
        <v>237.15</v>
      </c>
      <c r="P1025">
        <f>E1025/L1025</f>
        <v>36.206106870229007</v>
      </c>
      <c r="Q1025" t="str">
        <f>LEFT(N1025, SEARCH("/",N1025,1)-1)</f>
        <v>music</v>
      </c>
      <c r="R1025" t="str">
        <f>RIGHT(N1025, LEN(N1025) - SEARCH("/", N1025))</f>
        <v>electronic music</v>
      </c>
      <c r="S1025" s="10">
        <f>(((J1025/60)/60)/24)+DATE(1970,1,1)+(-8/24)</f>
        <v>42145.586354166669</v>
      </c>
      <c r="T1025" s="11">
        <f>(((I1025/60)/60)/24)+DATE(1970,1,1)+(-8/24)</f>
        <v>42175.586354166669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(E1026/D1026)*100</f>
        <v>118.63774999999998</v>
      </c>
      <c r="P1026">
        <f>E1026/L1026</f>
        <v>388.9762295081967</v>
      </c>
      <c r="Q1026" t="str">
        <f>LEFT(N1026, SEARCH("/",N1026,1)-1)</f>
        <v>music</v>
      </c>
      <c r="R1026" t="str">
        <f>RIGHT(N1026, LEN(N1026) - SEARCH("/", N1026))</f>
        <v>electronic music</v>
      </c>
      <c r="S1026" s="10">
        <f>(((J1026/60)/60)/24)+DATE(1970,1,1)+(-8/24)</f>
        <v>42370.247256944444</v>
      </c>
      <c r="T1026" s="11">
        <f>(((I1026/60)/60)/24)+DATE(1970,1,1)+(-8/24)</f>
        <v>42400.247256944444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(E1027/D1027)*100</f>
        <v>109.92831428571431</v>
      </c>
      <c r="P1027">
        <f>E1027/L1027</f>
        <v>71.848571428571432</v>
      </c>
      <c r="Q1027" t="str">
        <f>LEFT(N1027, SEARCH("/",N1027,1)-1)</f>
        <v>music</v>
      </c>
      <c r="R1027" t="str">
        <f>RIGHT(N1027, LEN(N1027) - SEARCH("/", N1027))</f>
        <v>electronic music</v>
      </c>
      <c r="S1027" s="10">
        <f>(((J1027/60)/60)/24)+DATE(1970,1,1)+(-8/24)</f>
        <v>42049.500428240739</v>
      </c>
      <c r="T1027" s="11">
        <f>(((I1027/60)/60)/24)+DATE(1970,1,1)+(-8/24)</f>
        <v>42079.458761574067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(E1028/D1028)*100</f>
        <v>100.00828571428571</v>
      </c>
      <c r="P1028">
        <f>E1028/L1028</f>
        <v>57.381803278688523</v>
      </c>
      <c r="Q1028" t="str">
        <f>LEFT(N1028, SEARCH("/",N1028,1)-1)</f>
        <v>music</v>
      </c>
      <c r="R1028" t="str">
        <f>RIGHT(N1028, LEN(N1028) - SEARCH("/", N1028))</f>
        <v>electronic music</v>
      </c>
      <c r="S1028" s="10">
        <f>(((J1028/60)/60)/24)+DATE(1970,1,1)+(-8/24)</f>
        <v>42426.074259259258</v>
      </c>
      <c r="T1028" s="11">
        <f>(((I1028/60)/60)/24)+DATE(1970,1,1)+(-8/24)</f>
        <v>42460.032592592594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(E1029/D1029)*100</f>
        <v>103.09292094387415</v>
      </c>
      <c r="P1029">
        <f>E1029/L1029</f>
        <v>69.666666666666671</v>
      </c>
      <c r="Q1029" t="str">
        <f>LEFT(N1029, SEARCH("/",N1029,1)-1)</f>
        <v>music</v>
      </c>
      <c r="R1029" t="str">
        <f>RIGHT(N1029, LEN(N1029) - SEARCH("/", N1029))</f>
        <v>electronic music</v>
      </c>
      <c r="S1029" s="10">
        <f>(((J1029/60)/60)/24)+DATE(1970,1,1)+(-8/24)</f>
        <v>41904.700775462959</v>
      </c>
      <c r="T1029" s="11">
        <f>(((I1029/60)/60)/24)+DATE(1970,1,1)+(-8/24)</f>
        <v>41934.700775462959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(E1030/D1030)*100</f>
        <v>117.27000000000001</v>
      </c>
      <c r="P1030">
        <f>E1030/L1030</f>
        <v>45.988235294117644</v>
      </c>
      <c r="Q1030" t="str">
        <f>LEFT(N1030, SEARCH("/",N1030,1)-1)</f>
        <v>music</v>
      </c>
      <c r="R1030" t="str">
        <f>RIGHT(N1030, LEN(N1030) - SEARCH("/", N1030))</f>
        <v>electronic music</v>
      </c>
      <c r="S1030" s="10">
        <f>(((J1030/60)/60)/24)+DATE(1970,1,1)+(-8/24)</f>
        <v>42755.294039351851</v>
      </c>
      <c r="T1030" s="11">
        <f>(((I1030/60)/60)/24)+DATE(1970,1,1)+(-8/24)</f>
        <v>42800.499999999993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(E1031/D1031)*100</f>
        <v>111.75999999999999</v>
      </c>
      <c r="P1031">
        <f>E1031/L1031</f>
        <v>79.262411347517727</v>
      </c>
      <c r="Q1031" t="str">
        <f>LEFT(N1031, SEARCH("/",N1031,1)-1)</f>
        <v>music</v>
      </c>
      <c r="R1031" t="str">
        <f>RIGHT(N1031, LEN(N1031) - SEARCH("/", N1031))</f>
        <v>electronic music</v>
      </c>
      <c r="S1031" s="10">
        <f>(((J1031/60)/60)/24)+DATE(1970,1,1)+(-8/24)</f>
        <v>42044.378553240742</v>
      </c>
      <c r="T1031" s="11">
        <f>(((I1031/60)/60)/24)+DATE(1970,1,1)+(-8/24)</f>
        <v>42098.582638888889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(E1032/D1032)*100</f>
        <v>342.09999999999997</v>
      </c>
      <c r="P1032">
        <f>E1032/L1032</f>
        <v>43.031446540880502</v>
      </c>
      <c r="Q1032" t="str">
        <f>LEFT(N1032, SEARCH("/",N1032,1)-1)</f>
        <v>music</v>
      </c>
      <c r="R1032" t="str">
        <f>RIGHT(N1032, LEN(N1032) - SEARCH("/", N1032))</f>
        <v>electronic music</v>
      </c>
      <c r="S1032" s="10">
        <f>(((J1032/60)/60)/24)+DATE(1970,1,1)+(-8/24)</f>
        <v>42611.149872685179</v>
      </c>
      <c r="T1032" s="11">
        <f>(((I1032/60)/60)/24)+DATE(1970,1,1)+(-8/24)</f>
        <v>42625.149872685179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(E1033/D1033)*100</f>
        <v>107.4</v>
      </c>
      <c r="P1033">
        <f>E1033/L1033</f>
        <v>108.48484848484848</v>
      </c>
      <c r="Q1033" t="str">
        <f>LEFT(N1033, SEARCH("/",N1033,1)-1)</f>
        <v>music</v>
      </c>
      <c r="R1033" t="str">
        <f>RIGHT(N1033, LEN(N1033) - SEARCH("/", N1033))</f>
        <v>electronic music</v>
      </c>
      <c r="S1033" s="10">
        <f>(((J1033/60)/60)/24)+DATE(1970,1,1)+(-8/24)</f>
        <v>42324.430671296293</v>
      </c>
      <c r="T1033" s="11">
        <f>(((I1033/60)/60)/24)+DATE(1970,1,1)+(-8/24)</f>
        <v>42354.430671296293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(E1034/D1034)*100</f>
        <v>108.49703703703703</v>
      </c>
      <c r="P1034">
        <f>E1034/L1034</f>
        <v>61.029583333333335</v>
      </c>
      <c r="Q1034" t="str">
        <f>LEFT(N1034, SEARCH("/",N1034,1)-1)</f>
        <v>music</v>
      </c>
      <c r="R1034" t="str">
        <f>RIGHT(N1034, LEN(N1034) - SEARCH("/", N1034))</f>
        <v>electronic music</v>
      </c>
      <c r="S1034" s="10">
        <f>(((J1034/60)/60)/24)+DATE(1970,1,1)+(-8/24)</f>
        <v>42514.333622685182</v>
      </c>
      <c r="T1034" s="11">
        <f>(((I1034/60)/60)/24)+DATE(1970,1,1)+(-8/24)</f>
        <v>42544.333622685182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(E1035/D1035)*100</f>
        <v>102.86144578313252</v>
      </c>
      <c r="P1035">
        <f>E1035/L1035</f>
        <v>50.592592592592595</v>
      </c>
      <c r="Q1035" t="str">
        <f>LEFT(N1035, SEARCH("/",N1035,1)-1)</f>
        <v>music</v>
      </c>
      <c r="R1035" t="str">
        <f>RIGHT(N1035, LEN(N1035) - SEARCH("/", N1035))</f>
        <v>electronic music</v>
      </c>
      <c r="S1035" s="10">
        <f>(((J1035/60)/60)/24)+DATE(1970,1,1)+(-8/24)</f>
        <v>42688.399074074077</v>
      </c>
      <c r="T1035" s="11">
        <f>(((I1035/60)/60)/24)+DATE(1970,1,1)+(-8/24)</f>
        <v>42716.399074074077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(E1036/D1036)*100</f>
        <v>130.0018</v>
      </c>
      <c r="P1036">
        <f>E1036/L1036</f>
        <v>39.157168674698795</v>
      </c>
      <c r="Q1036" t="str">
        <f>LEFT(N1036, SEARCH("/",N1036,1)-1)</f>
        <v>music</v>
      </c>
      <c r="R1036" t="str">
        <f>RIGHT(N1036, LEN(N1036) - SEARCH("/", N1036))</f>
        <v>electronic music</v>
      </c>
      <c r="S1036" s="10">
        <f>(((J1036/60)/60)/24)+DATE(1970,1,1)+(-8/24)</f>
        <v>42554.833379629628</v>
      </c>
      <c r="T1036" s="11">
        <f>(((I1036/60)/60)/24)+DATE(1970,1,1)+(-8/24)</f>
        <v>42586.832638888889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(E1037/D1037)*100</f>
        <v>107.65217391304347</v>
      </c>
      <c r="P1037">
        <f>E1037/L1037</f>
        <v>65.15789473684211</v>
      </c>
      <c r="Q1037" t="str">
        <f>LEFT(N1037, SEARCH("/",N1037,1)-1)</f>
        <v>music</v>
      </c>
      <c r="R1037" t="str">
        <f>RIGHT(N1037, LEN(N1037) - SEARCH("/", N1037))</f>
        <v>electronic music</v>
      </c>
      <c r="S1037" s="10">
        <f>(((J1037/60)/60)/24)+DATE(1970,1,1)+(-8/24)</f>
        <v>42016.30810185185</v>
      </c>
      <c r="T1037" s="11">
        <f>(((I1037/60)/60)/24)+DATE(1970,1,1)+(-8/24)</f>
        <v>42046.30810185185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(E1038/D1038)*100</f>
        <v>112.36044444444444</v>
      </c>
      <c r="P1038">
        <f>E1038/L1038</f>
        <v>23.963127962085309</v>
      </c>
      <c r="Q1038" t="str">
        <f>LEFT(N1038, SEARCH("/",N1038,1)-1)</f>
        <v>music</v>
      </c>
      <c r="R1038" t="str">
        <f>RIGHT(N1038, LEN(N1038) - SEARCH("/", N1038))</f>
        <v>electronic music</v>
      </c>
      <c r="S1038" s="10">
        <f>(((J1038/60)/60)/24)+DATE(1970,1,1)+(-8/24)</f>
        <v>41249.115624999999</v>
      </c>
      <c r="T1038" s="11">
        <f>(((I1038/60)/60)/24)+DATE(1970,1,1)+(-8/24)</f>
        <v>41281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(E1039/D1039)*100</f>
        <v>102.1</v>
      </c>
      <c r="P1039">
        <f>E1039/L1039</f>
        <v>48.61904761904762</v>
      </c>
      <c r="Q1039" t="str">
        <f>LEFT(N1039, SEARCH("/",N1039,1)-1)</f>
        <v>music</v>
      </c>
      <c r="R1039" t="str">
        <f>RIGHT(N1039, LEN(N1039) - SEARCH("/", N1039))</f>
        <v>electronic music</v>
      </c>
      <c r="S1039" s="10">
        <f>(((J1039/60)/60)/24)+DATE(1970,1,1)+(-8/24)</f>
        <v>42119.48914351852</v>
      </c>
      <c r="T1039" s="11">
        <f>(((I1039/60)/60)/24)+DATE(1970,1,1)+(-8/24)</f>
        <v>42141.874999999993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(E1040/D1040)*100</f>
        <v>145.33333333333334</v>
      </c>
      <c r="P1040">
        <f>E1040/L1040</f>
        <v>35.73770491803279</v>
      </c>
      <c r="Q1040" t="str">
        <f>LEFT(N1040, SEARCH("/",N1040,1)-1)</f>
        <v>music</v>
      </c>
      <c r="R1040" t="str">
        <f>RIGHT(N1040, LEN(N1040) - SEARCH("/", N1040))</f>
        <v>electronic music</v>
      </c>
      <c r="S1040" s="10">
        <f>(((J1040/60)/60)/24)+DATE(1970,1,1)+(-8/24)</f>
        <v>42417.898414351854</v>
      </c>
      <c r="T1040" s="11">
        <f>(((I1040/60)/60)/24)+DATE(1970,1,1)+(-8/24)</f>
        <v>42447.856747685182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(E1041/D1041)*100</f>
        <v>128.19999999999999</v>
      </c>
      <c r="P1041">
        <f>E1041/L1041</f>
        <v>21.366666666666667</v>
      </c>
      <c r="Q1041" t="str">
        <f>LEFT(N1041, SEARCH("/",N1041,1)-1)</f>
        <v>music</v>
      </c>
      <c r="R1041" t="str">
        <f>RIGHT(N1041, LEN(N1041) - SEARCH("/", N1041))</f>
        <v>electronic music</v>
      </c>
      <c r="S1041" s="10">
        <f>(((J1041/60)/60)/24)+DATE(1970,1,1)+(-8/24)</f>
        <v>42691.775995370372</v>
      </c>
      <c r="T1041" s="11">
        <f>(((I1041/60)/60)/24)+DATE(1970,1,1)+(-8/24)</f>
        <v>42716.999305555553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(E1042/D1042)*100</f>
        <v>0.29411764705882354</v>
      </c>
      <c r="P1042">
        <f>E1042/L1042</f>
        <v>250</v>
      </c>
      <c r="Q1042" t="str">
        <f>LEFT(N1042, SEARCH("/",N1042,1)-1)</f>
        <v>journalism</v>
      </c>
      <c r="R1042" t="str">
        <f>RIGHT(N1042, LEN(N1042) - SEARCH("/", N1042))</f>
        <v>audio</v>
      </c>
      <c r="S1042" s="10">
        <f>(((J1042/60)/60)/24)+DATE(1970,1,1)+(-8/24)</f>
        <v>42579.375104166662</v>
      </c>
      <c r="T1042" s="11">
        <f>(((I1042/60)/60)/24)+DATE(1970,1,1)+(-8/24)</f>
        <v>42609.375104166662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(E1043/D1043)*100</f>
        <v>0</v>
      </c>
      <c r="P1043" t="e">
        <f>E1043/L1043</f>
        <v>#DIV/0!</v>
      </c>
      <c r="Q1043" t="str">
        <f>LEFT(N1043, SEARCH("/",N1043,1)-1)</f>
        <v>journalism</v>
      </c>
      <c r="R1043" t="str">
        <f>RIGHT(N1043, LEN(N1043) - SEARCH("/", N1043))</f>
        <v>audio</v>
      </c>
      <c r="S1043" s="10">
        <f>(((J1043/60)/60)/24)+DATE(1970,1,1)+(-8/24)</f>
        <v>41830.726759259262</v>
      </c>
      <c r="T1043" s="11">
        <f>(((I1043/60)/60)/24)+DATE(1970,1,1)+(-8/24)</f>
        <v>41850.726759259262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(E1044/D1044)*100</f>
        <v>1.5384615384615385</v>
      </c>
      <c r="P1044">
        <f>E1044/L1044</f>
        <v>10</v>
      </c>
      <c r="Q1044" t="str">
        <f>LEFT(N1044, SEARCH("/",N1044,1)-1)</f>
        <v>journalism</v>
      </c>
      <c r="R1044" t="str">
        <f>RIGHT(N1044, LEN(N1044) - SEARCH("/", N1044))</f>
        <v>audio</v>
      </c>
      <c r="S1044" s="10">
        <f>(((J1044/60)/60)/24)+DATE(1970,1,1)+(-8/24)</f>
        <v>41851.362824074073</v>
      </c>
      <c r="T1044" s="11">
        <f>(((I1044/60)/60)/24)+DATE(1970,1,1)+(-8/24)</f>
        <v>41894.083333333328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(E1045/D1045)*100</f>
        <v>8.5370000000000008</v>
      </c>
      <c r="P1045">
        <f>E1045/L1045</f>
        <v>29.236301369863014</v>
      </c>
      <c r="Q1045" t="str">
        <f>LEFT(N1045, SEARCH("/",N1045,1)-1)</f>
        <v>journalism</v>
      </c>
      <c r="R1045" t="str">
        <f>RIGHT(N1045, LEN(N1045) - SEARCH("/", N1045))</f>
        <v>audio</v>
      </c>
      <c r="S1045" s="10">
        <f>(((J1045/60)/60)/24)+DATE(1970,1,1)+(-8/24)</f>
        <v>42113.919618055552</v>
      </c>
      <c r="T1045" s="11">
        <f>(((I1045/60)/60)/24)+DATE(1970,1,1)+(-8/24)</f>
        <v>42143.919618055552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(E1046/D1046)*100</f>
        <v>8.5714285714285715E-2</v>
      </c>
      <c r="P1046">
        <f>E1046/L1046</f>
        <v>3</v>
      </c>
      <c r="Q1046" t="str">
        <f>LEFT(N1046, SEARCH("/",N1046,1)-1)</f>
        <v>journalism</v>
      </c>
      <c r="R1046" t="str">
        <f>RIGHT(N1046, LEN(N1046) - SEARCH("/", N1046))</f>
        <v>audio</v>
      </c>
      <c r="S1046" s="10">
        <f>(((J1046/60)/60)/24)+DATE(1970,1,1)+(-8/24)</f>
        <v>42011.592604166661</v>
      </c>
      <c r="T1046" s="11">
        <f>(((I1046/60)/60)/24)+DATE(1970,1,1)+(-8/24)</f>
        <v>42068.518749999996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(E1047/D1047)*100</f>
        <v>2.6599999999999997</v>
      </c>
      <c r="P1047">
        <f>E1047/L1047</f>
        <v>33.25</v>
      </c>
      <c r="Q1047" t="str">
        <f>LEFT(N1047, SEARCH("/",N1047,1)-1)</f>
        <v>journalism</v>
      </c>
      <c r="R1047" t="str">
        <f>RIGHT(N1047, LEN(N1047) - SEARCH("/", N1047))</f>
        <v>audio</v>
      </c>
      <c r="S1047" s="10">
        <f>(((J1047/60)/60)/24)+DATE(1970,1,1)+(-8/24)</f>
        <v>41844.541087962964</v>
      </c>
      <c r="T1047" s="11">
        <f>(((I1047/60)/60)/24)+DATE(1970,1,1)+(-8/24)</f>
        <v>41874.541087962964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(E1048/D1048)*100</f>
        <v>0</v>
      </c>
      <c r="P1048" t="e">
        <f>E1048/L1048</f>
        <v>#DIV/0!</v>
      </c>
      <c r="Q1048" t="str">
        <f>LEFT(N1048, SEARCH("/",N1048,1)-1)</f>
        <v>journalism</v>
      </c>
      <c r="R1048" t="str">
        <f>RIGHT(N1048, LEN(N1048) - SEARCH("/", N1048))</f>
        <v>audio</v>
      </c>
      <c r="S1048" s="10">
        <f>(((J1048/60)/60)/24)+DATE(1970,1,1)+(-8/24)</f>
        <v>42319.518055555549</v>
      </c>
      <c r="T1048" s="11">
        <f>(((I1048/60)/60)/24)+DATE(1970,1,1)+(-8/24)</f>
        <v>42364.518055555549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(E1049/D1049)*100</f>
        <v>0.05</v>
      </c>
      <c r="P1049">
        <f>E1049/L1049</f>
        <v>1</v>
      </c>
      <c r="Q1049" t="str">
        <f>LEFT(N1049, SEARCH("/",N1049,1)-1)</f>
        <v>journalism</v>
      </c>
      <c r="R1049" t="str">
        <f>RIGHT(N1049, LEN(N1049) - SEARCH("/", N1049))</f>
        <v>audio</v>
      </c>
      <c r="S1049" s="10">
        <f>(((J1049/60)/60)/24)+DATE(1970,1,1)+(-8/24)</f>
        <v>41918.485127314809</v>
      </c>
      <c r="T1049" s="11">
        <f>(((I1049/60)/60)/24)+DATE(1970,1,1)+(-8/24)</f>
        <v>41948.52679398148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(E1050/D1050)*100</f>
        <v>1.4133333333333333</v>
      </c>
      <c r="P1050">
        <f>E1050/L1050</f>
        <v>53</v>
      </c>
      <c r="Q1050" t="str">
        <f>LEFT(N1050, SEARCH("/",N1050,1)-1)</f>
        <v>journalism</v>
      </c>
      <c r="R1050" t="str">
        <f>RIGHT(N1050, LEN(N1050) - SEARCH("/", N1050))</f>
        <v>audio</v>
      </c>
      <c r="S1050" s="10">
        <f>(((J1050/60)/60)/24)+DATE(1970,1,1)+(-8/24)</f>
        <v>42597.719780092586</v>
      </c>
      <c r="T1050" s="11">
        <f>(((I1050/60)/60)/24)+DATE(1970,1,1)+(-8/24)</f>
        <v>42637.719780092586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(E1051/D1051)*100</f>
        <v>0</v>
      </c>
      <c r="P1051" t="e">
        <f>E1051/L1051</f>
        <v>#DIV/0!</v>
      </c>
      <c r="Q1051" t="str">
        <f>LEFT(N1051, SEARCH("/",N1051,1)-1)</f>
        <v>journalism</v>
      </c>
      <c r="R1051" t="str">
        <f>RIGHT(N1051, LEN(N1051) - SEARCH("/", N1051))</f>
        <v>audio</v>
      </c>
      <c r="S1051" s="10">
        <f>(((J1051/60)/60)/24)+DATE(1970,1,1)+(-8/24)</f>
        <v>42382.097743055558</v>
      </c>
      <c r="T1051" s="11">
        <f>(((I1051/60)/60)/24)+DATE(1970,1,1)+(-8/24)</f>
        <v>42412.097743055558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(E1052/D1052)*100</f>
        <v>0</v>
      </c>
      <c r="P1052" t="e">
        <f>E1052/L1052</f>
        <v>#DIV/0!</v>
      </c>
      <c r="Q1052" t="str">
        <f>LEFT(N1052, SEARCH("/",N1052,1)-1)</f>
        <v>journalism</v>
      </c>
      <c r="R1052" t="str">
        <f>RIGHT(N1052, LEN(N1052) - SEARCH("/", N1052))</f>
        <v>audio</v>
      </c>
      <c r="S1052" s="10">
        <f>(((J1052/60)/60)/24)+DATE(1970,1,1)+(-8/24)</f>
        <v>42231.463854166665</v>
      </c>
      <c r="T1052" s="11">
        <f>(((I1052/60)/60)/24)+DATE(1970,1,1)+(-8/24)</f>
        <v>42261.463854166665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(E1053/D1053)*100</f>
        <v>0</v>
      </c>
      <c r="P1053" t="e">
        <f>E1053/L1053</f>
        <v>#DIV/0!</v>
      </c>
      <c r="Q1053" t="str">
        <f>LEFT(N1053, SEARCH("/",N1053,1)-1)</f>
        <v>journalism</v>
      </c>
      <c r="R1053" t="str">
        <f>RIGHT(N1053, LEN(N1053) - SEARCH("/", N1053))</f>
        <v>audio</v>
      </c>
      <c r="S1053" s="10">
        <f>(((J1053/60)/60)/24)+DATE(1970,1,1)+(-8/24)</f>
        <v>41849.680844907409</v>
      </c>
      <c r="T1053" s="11">
        <f>(((I1053/60)/60)/24)+DATE(1970,1,1)+(-8/24)</f>
        <v>41877.680844907409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(E1054/D1054)*100</f>
        <v>0</v>
      </c>
      <c r="P1054" t="e">
        <f>E1054/L1054</f>
        <v>#DIV/0!</v>
      </c>
      <c r="Q1054" t="str">
        <f>LEFT(N1054, SEARCH("/",N1054,1)-1)</f>
        <v>journalism</v>
      </c>
      <c r="R1054" t="str">
        <f>RIGHT(N1054, LEN(N1054) - SEARCH("/", N1054))</f>
        <v>audio</v>
      </c>
      <c r="S1054" s="10">
        <f>(((J1054/60)/60)/24)+DATE(1970,1,1)+(-8/24)</f>
        <v>42483.464062499996</v>
      </c>
      <c r="T1054" s="11">
        <f>(((I1054/60)/60)/24)+DATE(1970,1,1)+(-8/24)</f>
        <v>42527.506249999999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(E1055/D1055)*100</f>
        <v>1</v>
      </c>
      <c r="P1055">
        <f>E1055/L1055</f>
        <v>15</v>
      </c>
      <c r="Q1055" t="str">
        <f>LEFT(N1055, SEARCH("/",N1055,1)-1)</f>
        <v>journalism</v>
      </c>
      <c r="R1055" t="str">
        <f>RIGHT(N1055, LEN(N1055) - SEARCH("/", N1055))</f>
        <v>audio</v>
      </c>
      <c r="S1055" s="10">
        <f>(((J1055/60)/60)/24)+DATE(1970,1,1)+(-8/24)</f>
        <v>42774.839490740742</v>
      </c>
      <c r="T1055" s="11">
        <f>(((I1055/60)/60)/24)+DATE(1970,1,1)+(-8/24)</f>
        <v>42799.839490740742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(E1056/D1056)*100</f>
        <v>0</v>
      </c>
      <c r="P1056" t="e">
        <f>E1056/L1056</f>
        <v>#DIV/0!</v>
      </c>
      <c r="Q1056" t="str">
        <f>LEFT(N1056, SEARCH("/",N1056,1)-1)</f>
        <v>journalism</v>
      </c>
      <c r="R1056" t="str">
        <f>RIGHT(N1056, LEN(N1056) - SEARCH("/", N1056))</f>
        <v>audio</v>
      </c>
      <c r="S1056" s="10">
        <f>(((J1056/60)/60)/24)+DATE(1970,1,1)+(-8/24)</f>
        <v>41831.518506944441</v>
      </c>
      <c r="T1056" s="11">
        <f>(((I1056/60)/60)/24)+DATE(1970,1,1)+(-8/24)</f>
        <v>41861.583333333328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(E1057/D1057)*100</f>
        <v>0</v>
      </c>
      <c r="P1057" t="e">
        <f>E1057/L1057</f>
        <v>#DIV/0!</v>
      </c>
      <c r="Q1057" t="str">
        <f>LEFT(N1057, SEARCH("/",N1057,1)-1)</f>
        <v>journalism</v>
      </c>
      <c r="R1057" t="str">
        <f>RIGHT(N1057, LEN(N1057) - SEARCH("/", N1057))</f>
        <v>audio</v>
      </c>
      <c r="S1057" s="10">
        <f>(((J1057/60)/60)/24)+DATE(1970,1,1)+(-8/24)</f>
        <v>42406.659085648142</v>
      </c>
      <c r="T1057" s="11">
        <f>(((I1057/60)/60)/24)+DATE(1970,1,1)+(-8/24)</f>
        <v>42436.659085648142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(E1058/D1058)*100</f>
        <v>0</v>
      </c>
      <c r="P1058" t="e">
        <f>E1058/L1058</f>
        <v>#DIV/0!</v>
      </c>
      <c r="Q1058" t="str">
        <f>LEFT(N1058, SEARCH("/",N1058,1)-1)</f>
        <v>journalism</v>
      </c>
      <c r="R1058" t="str">
        <f>RIGHT(N1058, LEN(N1058) - SEARCH("/", N1058))</f>
        <v>audio</v>
      </c>
      <c r="S1058" s="10">
        <f>(((J1058/60)/60)/24)+DATE(1970,1,1)+(-8/24)</f>
        <v>42058.386307870365</v>
      </c>
      <c r="T1058" s="11">
        <f>(((I1058/60)/60)/24)+DATE(1970,1,1)+(-8/24)</f>
        <v>42118.344641203708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(E1059/D1059)*100</f>
        <v>0</v>
      </c>
      <c r="P1059" t="e">
        <f>E1059/L1059</f>
        <v>#DIV/0!</v>
      </c>
      <c r="Q1059" t="str">
        <f>LEFT(N1059, SEARCH("/",N1059,1)-1)</f>
        <v>journalism</v>
      </c>
      <c r="R1059" t="str">
        <f>RIGHT(N1059, LEN(N1059) - SEARCH("/", N1059))</f>
        <v>audio</v>
      </c>
      <c r="S1059" s="10">
        <f>(((J1059/60)/60)/24)+DATE(1970,1,1)+(-8/24)</f>
        <v>42678.537997685176</v>
      </c>
      <c r="T1059" s="11">
        <f>(((I1059/60)/60)/24)+DATE(1970,1,1)+(-8/24)</f>
        <v>42708.579664351848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(E1060/D1060)*100</f>
        <v>0</v>
      </c>
      <c r="P1060" t="e">
        <f>E1060/L1060</f>
        <v>#DIV/0!</v>
      </c>
      <c r="Q1060" t="str">
        <f>LEFT(N1060, SEARCH("/",N1060,1)-1)</f>
        <v>journalism</v>
      </c>
      <c r="R1060" t="str">
        <f>RIGHT(N1060, LEN(N1060) - SEARCH("/", N1060))</f>
        <v>audio</v>
      </c>
      <c r="S1060" s="10">
        <f>(((J1060/60)/60)/24)+DATE(1970,1,1)+(-8/24)</f>
        <v>42047.567627314813</v>
      </c>
      <c r="T1060" s="11">
        <f>(((I1060/60)/60)/24)+DATE(1970,1,1)+(-8/24)</f>
        <v>42088.666666666664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(E1061/D1061)*100</f>
        <v>0</v>
      </c>
      <c r="P1061" t="e">
        <f>E1061/L1061</f>
        <v>#DIV/0!</v>
      </c>
      <c r="Q1061" t="str">
        <f>LEFT(N1061, SEARCH("/",N1061,1)-1)</f>
        <v>journalism</v>
      </c>
      <c r="R1061" t="str">
        <f>RIGHT(N1061, LEN(N1061) - SEARCH("/", N1061))</f>
        <v>audio</v>
      </c>
      <c r="S1061" s="10">
        <f>(((J1061/60)/60)/24)+DATE(1970,1,1)+(-8/24)</f>
        <v>42046.456666666665</v>
      </c>
      <c r="T1061" s="11">
        <f>(((I1061/60)/60)/24)+DATE(1970,1,1)+(-8/24)</f>
        <v>42076.415000000001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(E1062/D1062)*100</f>
        <v>1</v>
      </c>
      <c r="P1062">
        <f>E1062/L1062</f>
        <v>50</v>
      </c>
      <c r="Q1062" t="str">
        <f>LEFT(N1062, SEARCH("/",N1062,1)-1)</f>
        <v>journalism</v>
      </c>
      <c r="R1062" t="str">
        <f>RIGHT(N1062, LEN(N1062) - SEARCH("/", N1062))</f>
        <v>audio</v>
      </c>
      <c r="S1062" s="10">
        <f>(((J1062/60)/60)/24)+DATE(1970,1,1)+(-8/24)</f>
        <v>42079.579780092587</v>
      </c>
      <c r="T1062" s="11">
        <f>(((I1062/60)/60)/24)+DATE(1970,1,1)+(-8/24)</f>
        <v>42109.579780092587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(E1063/D1063)*100</f>
        <v>0</v>
      </c>
      <c r="P1063" t="e">
        <f>E1063/L1063</f>
        <v>#DIV/0!</v>
      </c>
      <c r="Q1063" t="str">
        <f>LEFT(N1063, SEARCH("/",N1063,1)-1)</f>
        <v>journalism</v>
      </c>
      <c r="R1063" t="str">
        <f>RIGHT(N1063, LEN(N1063) - SEARCH("/", N1063))</f>
        <v>audio</v>
      </c>
      <c r="S1063" s="10">
        <f>(((J1063/60)/60)/24)+DATE(1970,1,1)+(-8/24)</f>
        <v>42431.943379629629</v>
      </c>
      <c r="T1063" s="11">
        <f>(((I1063/60)/60)/24)+DATE(1970,1,1)+(-8/24)</f>
        <v>42491.708333333336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(E1064/D1064)*100</f>
        <v>95.477386934673376</v>
      </c>
      <c r="P1064">
        <f>E1064/L1064</f>
        <v>47.5</v>
      </c>
      <c r="Q1064" t="str">
        <f>LEFT(N1064, SEARCH("/",N1064,1)-1)</f>
        <v>journalism</v>
      </c>
      <c r="R1064" t="str">
        <f>RIGHT(N1064, LEN(N1064) - SEARCH("/", N1064))</f>
        <v>audio</v>
      </c>
      <c r="S1064" s="10">
        <f>(((J1064/60)/60)/24)+DATE(1970,1,1)+(-8/24)</f>
        <v>42556.473854166667</v>
      </c>
      <c r="T1064" s="11">
        <f>(((I1064/60)/60)/24)+DATE(1970,1,1)+(-8/24)</f>
        <v>42563.473854166667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(E1065/D1065)*100</f>
        <v>0</v>
      </c>
      <c r="P1065" t="e">
        <f>E1065/L1065</f>
        <v>#DIV/0!</v>
      </c>
      <c r="Q1065" t="str">
        <f>LEFT(N1065, SEARCH("/",N1065,1)-1)</f>
        <v>journalism</v>
      </c>
      <c r="R1065" t="str">
        <f>RIGHT(N1065, LEN(N1065) - SEARCH("/", N1065))</f>
        <v>audio</v>
      </c>
      <c r="S1065" s="10">
        <f>(((J1065/60)/60)/24)+DATE(1970,1,1)+(-8/24)</f>
        <v>42582.697476851848</v>
      </c>
      <c r="T1065" s="11">
        <f>(((I1065/60)/60)/24)+DATE(1970,1,1)+(-8/24)</f>
        <v>42612.697476851848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(E1066/D1066)*100</f>
        <v>8.974444444444444</v>
      </c>
      <c r="P1066">
        <f>E1066/L1066</f>
        <v>65.666666666666671</v>
      </c>
      <c r="Q1066" t="str">
        <f>LEFT(N1066, SEARCH("/",N1066,1)-1)</f>
        <v>games</v>
      </c>
      <c r="R1066" t="str">
        <f>RIGHT(N1066, LEN(N1066) - SEARCH("/", N1066))</f>
        <v>video games</v>
      </c>
      <c r="S1066" s="10">
        <f>(((J1066/60)/60)/24)+DATE(1970,1,1)+(-8/24)</f>
        <v>41416.894710648143</v>
      </c>
      <c r="T1066" s="11">
        <f>(((I1066/60)/60)/24)+DATE(1970,1,1)+(-8/24)</f>
        <v>41461.894710648143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(E1067/D1067)*100</f>
        <v>2.7</v>
      </c>
      <c r="P1067">
        <f>E1067/L1067</f>
        <v>16.2</v>
      </c>
      <c r="Q1067" t="str">
        <f>LEFT(N1067, SEARCH("/",N1067,1)-1)</f>
        <v>games</v>
      </c>
      <c r="R1067" t="str">
        <f>RIGHT(N1067, LEN(N1067) - SEARCH("/", N1067))</f>
        <v>video games</v>
      </c>
      <c r="S1067" s="10">
        <f>(((J1067/60)/60)/24)+DATE(1970,1,1)+(-8/24)</f>
        <v>41661.047708333332</v>
      </c>
      <c r="T1067" s="11">
        <f>(((I1067/60)/60)/24)+DATE(1970,1,1)+(-8/24)</f>
        <v>41689.047708333332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(E1068/D1068)*100</f>
        <v>3.3673333333333333</v>
      </c>
      <c r="P1068">
        <f>E1068/L1068</f>
        <v>34.128378378378379</v>
      </c>
      <c r="Q1068" t="str">
        <f>LEFT(N1068, SEARCH("/",N1068,1)-1)</f>
        <v>games</v>
      </c>
      <c r="R1068" t="str">
        <f>RIGHT(N1068, LEN(N1068) - SEARCH("/", N1068))</f>
        <v>video games</v>
      </c>
      <c r="S1068" s="10">
        <f>(((J1068/60)/60)/24)+DATE(1970,1,1)+(-8/24)</f>
        <v>41445.629421296297</v>
      </c>
      <c r="T1068" s="11">
        <f>(((I1068/60)/60)/24)+DATE(1970,1,1)+(-8/24)</f>
        <v>41490.629421296297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(E1069/D1069)*100</f>
        <v>26</v>
      </c>
      <c r="P1069">
        <f>E1069/L1069</f>
        <v>13</v>
      </c>
      <c r="Q1069" t="str">
        <f>LEFT(N1069, SEARCH("/",N1069,1)-1)</f>
        <v>games</v>
      </c>
      <c r="R1069" t="str">
        <f>RIGHT(N1069, LEN(N1069) - SEARCH("/", N1069))</f>
        <v>video games</v>
      </c>
      <c r="S1069" s="10">
        <f>(((J1069/60)/60)/24)+DATE(1970,1,1)+(-8/24)</f>
        <v>41599.522349537037</v>
      </c>
      <c r="T1069" s="11">
        <f>(((I1069/60)/60)/24)+DATE(1970,1,1)+(-8/24)</f>
        <v>41629.522349537037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(E1070/D1070)*100</f>
        <v>0.15</v>
      </c>
      <c r="P1070">
        <f>E1070/L1070</f>
        <v>11.25</v>
      </c>
      <c r="Q1070" t="str">
        <f>LEFT(N1070, SEARCH("/",N1070,1)-1)</f>
        <v>games</v>
      </c>
      <c r="R1070" t="str">
        <f>RIGHT(N1070, LEN(N1070) - SEARCH("/", N1070))</f>
        <v>video games</v>
      </c>
      <c r="S1070" s="10">
        <f>(((J1070/60)/60)/24)+DATE(1970,1,1)+(-8/24)</f>
        <v>42440.037777777768</v>
      </c>
      <c r="T1070" s="11">
        <f>(((I1070/60)/60)/24)+DATE(1970,1,1)+(-8/24)</f>
        <v>42469.996111111112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(E1071/D1071)*100</f>
        <v>38.636363636363633</v>
      </c>
      <c r="P1071">
        <f>E1071/L1071</f>
        <v>40.476190476190474</v>
      </c>
      <c r="Q1071" t="str">
        <f>LEFT(N1071, SEARCH("/",N1071,1)-1)</f>
        <v>games</v>
      </c>
      <c r="R1071" t="str">
        <f>RIGHT(N1071, LEN(N1071) - SEARCH("/", N1071))</f>
        <v>video games</v>
      </c>
      <c r="S1071" s="10">
        <f>(((J1071/60)/60)/24)+DATE(1970,1,1)+(-8/24)</f>
        <v>41571.896516203698</v>
      </c>
      <c r="T1071" s="11">
        <f>(((I1071/60)/60)/24)+DATE(1970,1,1)+(-8/24)</f>
        <v>41603.93818287037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(E1072/D1072)*100</f>
        <v>0.70000000000000007</v>
      </c>
      <c r="P1072">
        <f>E1072/L1072</f>
        <v>35</v>
      </c>
      <c r="Q1072" t="str">
        <f>LEFT(N1072, SEARCH("/",N1072,1)-1)</f>
        <v>games</v>
      </c>
      <c r="R1072" t="str">
        <f>RIGHT(N1072, LEN(N1072) - SEARCH("/", N1072))</f>
        <v>video games</v>
      </c>
      <c r="S1072" s="10">
        <f>(((J1072/60)/60)/24)+DATE(1970,1,1)+(-8/24)</f>
        <v>41162.678495370368</v>
      </c>
      <c r="T1072" s="11">
        <f>(((I1072/60)/60)/24)+DATE(1970,1,1)+(-8/24)</f>
        <v>41182.678495370368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(E1073/D1073)*100</f>
        <v>0</v>
      </c>
      <c r="P1073" t="e">
        <f>E1073/L1073</f>
        <v>#DIV/0!</v>
      </c>
      <c r="Q1073" t="str">
        <f>LEFT(N1073, SEARCH("/",N1073,1)-1)</f>
        <v>games</v>
      </c>
      <c r="R1073" t="str">
        <f>RIGHT(N1073, LEN(N1073) - SEARCH("/", N1073))</f>
        <v>video games</v>
      </c>
      <c r="S1073" s="10">
        <f>(((J1073/60)/60)/24)+DATE(1970,1,1)+(-8/24)</f>
        <v>42295.420057870368</v>
      </c>
      <c r="T1073" s="11">
        <f>(((I1073/60)/60)/24)+DATE(1970,1,1)+(-8/24)</f>
        <v>42325.461724537039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(E1074/D1074)*100</f>
        <v>6.8000000000000005E-2</v>
      </c>
      <c r="P1074">
        <f>E1074/L1074</f>
        <v>12.75</v>
      </c>
      <c r="Q1074" t="str">
        <f>LEFT(N1074, SEARCH("/",N1074,1)-1)</f>
        <v>games</v>
      </c>
      <c r="R1074" t="str">
        <f>RIGHT(N1074, LEN(N1074) - SEARCH("/", N1074))</f>
        <v>video games</v>
      </c>
      <c r="S1074" s="10">
        <f>(((J1074/60)/60)/24)+DATE(1970,1,1)+(-8/24)</f>
        <v>41645.498807870368</v>
      </c>
      <c r="T1074" s="11">
        <f>(((I1074/60)/60)/24)+DATE(1970,1,1)+(-8/24)</f>
        <v>41675.498807870368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(E1075/D1075)*100</f>
        <v>1.3333333333333335</v>
      </c>
      <c r="P1075">
        <f>E1075/L1075</f>
        <v>10</v>
      </c>
      <c r="Q1075" t="str">
        <f>LEFT(N1075, SEARCH("/",N1075,1)-1)</f>
        <v>games</v>
      </c>
      <c r="R1075" t="str">
        <f>RIGHT(N1075, LEN(N1075) - SEARCH("/", N1075))</f>
        <v>video games</v>
      </c>
      <c r="S1075" s="10">
        <f>(((J1075/60)/60)/24)+DATE(1970,1,1)+(-8/24)</f>
        <v>40802.631261574068</v>
      </c>
      <c r="T1075" s="11">
        <f>(((I1075/60)/60)/24)+DATE(1970,1,1)+(-8/24)</f>
        <v>40832.631261574068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(E1076/D1076)*100</f>
        <v>6.3092592592592585</v>
      </c>
      <c r="P1076">
        <f>E1076/L1076</f>
        <v>113.56666666666666</v>
      </c>
      <c r="Q1076" t="str">
        <f>LEFT(N1076, SEARCH("/",N1076,1)-1)</f>
        <v>games</v>
      </c>
      <c r="R1076" t="str">
        <f>RIGHT(N1076, LEN(N1076) - SEARCH("/", N1076))</f>
        <v>video games</v>
      </c>
      <c r="S1076" s="10">
        <f>(((J1076/60)/60)/24)+DATE(1970,1,1)+(-8/24)</f>
        <v>41612.839641203704</v>
      </c>
      <c r="T1076" s="11">
        <f>(((I1076/60)/60)/24)+DATE(1970,1,1)+(-8/24)</f>
        <v>41642.839641203704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(E1077/D1077)*100</f>
        <v>4.5</v>
      </c>
      <c r="P1077">
        <f>E1077/L1077</f>
        <v>15</v>
      </c>
      <c r="Q1077" t="str">
        <f>LEFT(N1077, SEARCH("/",N1077,1)-1)</f>
        <v>games</v>
      </c>
      <c r="R1077" t="str">
        <f>RIGHT(N1077, LEN(N1077) - SEARCH("/", N1077))</f>
        <v>video games</v>
      </c>
      <c r="S1077" s="10">
        <f>(((J1077/60)/60)/24)+DATE(1970,1,1)+(-8/24)</f>
        <v>41005.570787037032</v>
      </c>
      <c r="T1077" s="11">
        <f>(((I1077/60)/60)/24)+DATE(1970,1,1)+(-8/24)</f>
        <v>41035.570787037032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(E1078/D1078)*100</f>
        <v>62.765333333333331</v>
      </c>
      <c r="P1078">
        <f>E1078/L1078</f>
        <v>48.281025641025643</v>
      </c>
      <c r="Q1078" t="str">
        <f>LEFT(N1078, SEARCH("/",N1078,1)-1)</f>
        <v>games</v>
      </c>
      <c r="R1078" t="str">
        <f>RIGHT(N1078, LEN(N1078) - SEARCH("/", N1078))</f>
        <v>video games</v>
      </c>
      <c r="S1078" s="10">
        <f>(((J1078/60)/60)/24)+DATE(1970,1,1)+(-8/24)</f>
        <v>41838.044560185182</v>
      </c>
      <c r="T1078" s="11">
        <f>(((I1078/60)/60)/24)+DATE(1970,1,1)+(-8/24)</f>
        <v>41893.044560185182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(E1079/D1079)*100</f>
        <v>29.376000000000001</v>
      </c>
      <c r="P1079">
        <f>E1079/L1079</f>
        <v>43.976047904191617</v>
      </c>
      <c r="Q1079" t="str">
        <f>LEFT(N1079, SEARCH("/",N1079,1)-1)</f>
        <v>games</v>
      </c>
      <c r="R1079" t="str">
        <f>RIGHT(N1079, LEN(N1079) - SEARCH("/", N1079))</f>
        <v>video games</v>
      </c>
      <c r="S1079" s="10">
        <f>(((J1079/60)/60)/24)+DATE(1970,1,1)+(-8/24)</f>
        <v>42352.833460648144</v>
      </c>
      <c r="T1079" s="11">
        <f>(((I1079/60)/60)/24)+DATE(1970,1,1)+(-8/24)</f>
        <v>42382.833460648144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(E1080/D1080)*100</f>
        <v>7.5</v>
      </c>
      <c r="P1080">
        <f>E1080/L1080</f>
        <v>9</v>
      </c>
      <c r="Q1080" t="str">
        <f>LEFT(N1080, SEARCH("/",N1080,1)-1)</f>
        <v>games</v>
      </c>
      <c r="R1080" t="str">
        <f>RIGHT(N1080, LEN(N1080) - SEARCH("/", N1080))</f>
        <v>video games</v>
      </c>
      <c r="S1080" s="10">
        <f>(((J1080/60)/60)/24)+DATE(1970,1,1)+(-8/24)</f>
        <v>40700.862511574072</v>
      </c>
      <c r="T1080" s="11">
        <f>(((I1080/60)/60)/24)+DATE(1970,1,1)+(-8/24)</f>
        <v>40745.862511574072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(E1081/D1081)*100</f>
        <v>2.6076923076923078</v>
      </c>
      <c r="P1081">
        <f>E1081/L1081</f>
        <v>37.666666666666664</v>
      </c>
      <c r="Q1081" t="str">
        <f>LEFT(N1081, SEARCH("/",N1081,1)-1)</f>
        <v>games</v>
      </c>
      <c r="R1081" t="str">
        <f>RIGHT(N1081, LEN(N1081) - SEARCH("/", N1081))</f>
        <v>video games</v>
      </c>
      <c r="S1081" s="10">
        <f>(((J1081/60)/60)/24)+DATE(1970,1,1)+(-8/24)</f>
        <v>42479.23305555556</v>
      </c>
      <c r="T1081" s="11">
        <f>(((I1081/60)/60)/24)+DATE(1970,1,1)+(-8/24)</f>
        <v>42504.23305555556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(E1082/D1082)*100</f>
        <v>9.1050000000000004</v>
      </c>
      <c r="P1082">
        <f>E1082/L1082</f>
        <v>18.581632653061224</v>
      </c>
      <c r="Q1082" t="str">
        <f>LEFT(N1082, SEARCH("/",N1082,1)-1)</f>
        <v>games</v>
      </c>
      <c r="R1082" t="str">
        <f>RIGHT(N1082, LEN(N1082) - SEARCH("/", N1082))</f>
        <v>video games</v>
      </c>
      <c r="S1082" s="10">
        <f>(((J1082/60)/60)/24)+DATE(1970,1,1)+(-8/24)</f>
        <v>41739.804780092592</v>
      </c>
      <c r="T1082" s="11">
        <f>(((I1082/60)/60)/24)+DATE(1970,1,1)+(-8/24)</f>
        <v>41769.804780092592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(E1083/D1083)*100</f>
        <v>1.7647058823529412E-2</v>
      </c>
      <c r="P1083">
        <f>E1083/L1083</f>
        <v>3</v>
      </c>
      <c r="Q1083" t="str">
        <f>LEFT(N1083, SEARCH("/",N1083,1)-1)</f>
        <v>games</v>
      </c>
      <c r="R1083" t="str">
        <f>RIGHT(N1083, LEN(N1083) - SEARCH("/", N1083))</f>
        <v>video games</v>
      </c>
      <c r="S1083" s="10">
        <f>(((J1083/60)/60)/24)+DATE(1970,1,1)+(-8/24)</f>
        <v>42002.593657407408</v>
      </c>
      <c r="T1083" s="11">
        <f>(((I1083/60)/60)/24)+DATE(1970,1,1)+(-8/24)</f>
        <v>42032.593657407408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(E1084/D1084)*100</f>
        <v>0.55999999999999994</v>
      </c>
      <c r="P1084">
        <f>E1084/L1084</f>
        <v>18.666666666666668</v>
      </c>
      <c r="Q1084" t="str">
        <f>LEFT(N1084, SEARCH("/",N1084,1)-1)</f>
        <v>games</v>
      </c>
      <c r="R1084" t="str">
        <f>RIGHT(N1084, LEN(N1084) - SEARCH("/", N1084))</f>
        <v>video games</v>
      </c>
      <c r="S1084" s="10">
        <f>(((J1084/60)/60)/24)+DATE(1970,1,1)+(-8/24)</f>
        <v>41101.572777777779</v>
      </c>
      <c r="T1084" s="11">
        <f>(((I1084/60)/60)/24)+DATE(1970,1,1)+(-8/24)</f>
        <v>41131.572777777779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(E1085/D1085)*100</f>
        <v>0.82000000000000006</v>
      </c>
      <c r="P1085">
        <f>E1085/L1085</f>
        <v>410</v>
      </c>
      <c r="Q1085" t="str">
        <f>LEFT(N1085, SEARCH("/",N1085,1)-1)</f>
        <v>games</v>
      </c>
      <c r="R1085" t="str">
        <f>RIGHT(N1085, LEN(N1085) - SEARCH("/", N1085))</f>
        <v>video games</v>
      </c>
      <c r="S1085" s="10">
        <f>(((J1085/60)/60)/24)+DATE(1970,1,1)+(-8/24)</f>
        <v>41793.326192129629</v>
      </c>
      <c r="T1085" s="11">
        <f>(((I1085/60)/60)/24)+DATE(1970,1,1)+(-8/24)</f>
        <v>41853.326192129629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(E1086/D1086)*100</f>
        <v>0</v>
      </c>
      <c r="P1086" t="e">
        <f>E1086/L1086</f>
        <v>#DIV/0!</v>
      </c>
      <c r="Q1086" t="str">
        <f>LEFT(N1086, SEARCH("/",N1086,1)-1)</f>
        <v>games</v>
      </c>
      <c r="R1086" t="str">
        <f>RIGHT(N1086, LEN(N1086) - SEARCH("/", N1086))</f>
        <v>video games</v>
      </c>
      <c r="S1086" s="10">
        <f>(((J1086/60)/60)/24)+DATE(1970,1,1)+(-8/24)</f>
        <v>41829.578749999993</v>
      </c>
      <c r="T1086" s="11">
        <f>(((I1086/60)/60)/24)+DATE(1970,1,1)+(-8/24)</f>
        <v>41859.578749999993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(E1087/D1087)*100</f>
        <v>3.42</v>
      </c>
      <c r="P1087">
        <f>E1087/L1087</f>
        <v>114</v>
      </c>
      <c r="Q1087" t="str">
        <f>LEFT(N1087, SEARCH("/",N1087,1)-1)</f>
        <v>games</v>
      </c>
      <c r="R1087" t="str">
        <f>RIGHT(N1087, LEN(N1087) - SEARCH("/", N1087))</f>
        <v>video games</v>
      </c>
      <c r="S1087" s="10">
        <f>(((J1087/60)/60)/24)+DATE(1970,1,1)+(-8/24)</f>
        <v>42413.337673611109</v>
      </c>
      <c r="T1087" s="11">
        <f>(((I1087/60)/60)/24)+DATE(1970,1,1)+(-8/24)</f>
        <v>42443.296006944445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(E1088/D1088)*100</f>
        <v>8.3333333333333343E-2</v>
      </c>
      <c r="P1088">
        <f>E1088/L1088</f>
        <v>7.5</v>
      </c>
      <c r="Q1088" t="str">
        <f>LEFT(N1088, SEARCH("/",N1088,1)-1)</f>
        <v>games</v>
      </c>
      <c r="R1088" t="str">
        <f>RIGHT(N1088, LEN(N1088) - SEARCH("/", N1088))</f>
        <v>video games</v>
      </c>
      <c r="S1088" s="10">
        <f>(((J1088/60)/60)/24)+DATE(1970,1,1)+(-8/24)</f>
        <v>41845.533460648148</v>
      </c>
      <c r="T1088" s="11">
        <f>(((I1088/60)/60)/24)+DATE(1970,1,1)+(-8/24)</f>
        <v>41875.533460648148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(E1089/D1089)*100</f>
        <v>0</v>
      </c>
      <c r="P1089" t="e">
        <f>E1089/L1089</f>
        <v>#DIV/0!</v>
      </c>
      <c r="Q1089" t="str">
        <f>LEFT(N1089, SEARCH("/",N1089,1)-1)</f>
        <v>games</v>
      </c>
      <c r="R1089" t="str">
        <f>RIGHT(N1089, LEN(N1089) - SEARCH("/", N1089))</f>
        <v>video games</v>
      </c>
      <c r="S1089" s="10">
        <f>(((J1089/60)/60)/24)+DATE(1970,1,1)+(-8/24)</f>
        <v>41775.380636574075</v>
      </c>
      <c r="T1089" s="11">
        <f>(((I1089/60)/60)/24)+DATE(1970,1,1)+(-8/24)</f>
        <v>41805.380636574075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(E1090/D1090)*100</f>
        <v>14.182977777777777</v>
      </c>
      <c r="P1090">
        <f>E1090/L1090</f>
        <v>43.41727891156463</v>
      </c>
      <c r="Q1090" t="str">
        <f>LEFT(N1090, SEARCH("/",N1090,1)-1)</f>
        <v>games</v>
      </c>
      <c r="R1090" t="str">
        <f>RIGHT(N1090, LEN(N1090) - SEARCH("/", N1090))</f>
        <v>video games</v>
      </c>
      <c r="S1090" s="10">
        <f>(((J1090/60)/60)/24)+DATE(1970,1,1)+(-8/24)</f>
        <v>41723.466053240736</v>
      </c>
      <c r="T1090" s="11">
        <f>(((I1090/60)/60)/24)+DATE(1970,1,1)+(-8/24)</f>
        <v>41753.466053240736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(E1091/D1091)*100</f>
        <v>7.8266666666666662</v>
      </c>
      <c r="P1091">
        <f>E1091/L1091</f>
        <v>23.959183673469386</v>
      </c>
      <c r="Q1091" t="str">
        <f>LEFT(N1091, SEARCH("/",N1091,1)-1)</f>
        <v>games</v>
      </c>
      <c r="R1091" t="str">
        <f>RIGHT(N1091, LEN(N1091) - SEARCH("/", N1091))</f>
        <v>video games</v>
      </c>
      <c r="S1091" s="10">
        <f>(((J1091/60)/60)/24)+DATE(1970,1,1)+(-8/24)</f>
        <v>42150.856192129628</v>
      </c>
      <c r="T1091" s="11">
        <f>(((I1091/60)/60)/24)+DATE(1970,1,1)+(-8/24)</f>
        <v>42180.856192129628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(E1092/D1092)*100</f>
        <v>3.8464497269020695E-2</v>
      </c>
      <c r="P1092">
        <f>E1092/L1092</f>
        <v>5</v>
      </c>
      <c r="Q1092" t="str">
        <f>LEFT(N1092, SEARCH("/",N1092,1)-1)</f>
        <v>games</v>
      </c>
      <c r="R1092" t="str">
        <f>RIGHT(N1092, LEN(N1092) - SEARCH("/", N1092))</f>
        <v>video games</v>
      </c>
      <c r="S1092" s="10">
        <f>(((J1092/60)/60)/24)+DATE(1970,1,1)+(-8/24)</f>
        <v>42122.852465277778</v>
      </c>
      <c r="T1092" s="11">
        <f>(((I1092/60)/60)/24)+DATE(1970,1,1)+(-8/24)</f>
        <v>42152.852465277778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(E1093/D1093)*100</f>
        <v>12.5</v>
      </c>
      <c r="P1093">
        <f>E1093/L1093</f>
        <v>12.5</v>
      </c>
      <c r="Q1093" t="str">
        <f>LEFT(N1093, SEARCH("/",N1093,1)-1)</f>
        <v>games</v>
      </c>
      <c r="R1093" t="str">
        <f>RIGHT(N1093, LEN(N1093) - SEARCH("/", N1093))</f>
        <v>video games</v>
      </c>
      <c r="S1093" s="10">
        <f>(((J1093/60)/60)/24)+DATE(1970,1,1)+(-8/24)</f>
        <v>42440.486944444441</v>
      </c>
      <c r="T1093" s="11">
        <f>(((I1093/60)/60)/24)+DATE(1970,1,1)+(-8/24)</f>
        <v>42470.44527777777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(E1094/D1094)*100</f>
        <v>1.05</v>
      </c>
      <c r="P1094">
        <f>E1094/L1094</f>
        <v>3</v>
      </c>
      <c r="Q1094" t="str">
        <f>LEFT(N1094, SEARCH("/",N1094,1)-1)</f>
        <v>games</v>
      </c>
      <c r="R1094" t="str">
        <f>RIGHT(N1094, LEN(N1094) - SEARCH("/", N1094))</f>
        <v>video games</v>
      </c>
      <c r="S1094" s="10">
        <f>(((J1094/60)/60)/24)+DATE(1970,1,1)+(-8/24)</f>
        <v>41249.692569444444</v>
      </c>
      <c r="T1094" s="11">
        <f>(((I1094/60)/60)/24)+DATE(1970,1,1)+(-8/24)</f>
        <v>41279.692569444444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(E1095/D1095)*100</f>
        <v>14.083333333333334</v>
      </c>
      <c r="P1095">
        <f>E1095/L1095</f>
        <v>10.5625</v>
      </c>
      <c r="Q1095" t="str">
        <f>LEFT(N1095, SEARCH("/",N1095,1)-1)</f>
        <v>games</v>
      </c>
      <c r="R1095" t="str">
        <f>RIGHT(N1095, LEN(N1095) - SEARCH("/", N1095))</f>
        <v>video games</v>
      </c>
      <c r="S1095" s="10">
        <f>(((J1095/60)/60)/24)+DATE(1970,1,1)+(-8/24)</f>
        <v>42396.640474537031</v>
      </c>
      <c r="T1095" s="11">
        <f>(((I1095/60)/60)/24)+DATE(1970,1,1)+(-8/24)</f>
        <v>42411.640474537031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(E1096/D1096)*100</f>
        <v>18.300055555555556</v>
      </c>
      <c r="P1096">
        <f>E1096/L1096</f>
        <v>122.00037037037038</v>
      </c>
      <c r="Q1096" t="str">
        <f>LEFT(N1096, SEARCH("/",N1096,1)-1)</f>
        <v>games</v>
      </c>
      <c r="R1096" t="str">
        <f>RIGHT(N1096, LEN(N1096) - SEARCH("/", N1096))</f>
        <v>video games</v>
      </c>
      <c r="S1096" s="10">
        <f>(((J1096/60)/60)/24)+DATE(1970,1,1)+(-8/24)</f>
        <v>40795.380011574067</v>
      </c>
      <c r="T1096" s="11">
        <f>(((I1096/60)/60)/24)+DATE(1970,1,1)+(-8/24)</f>
        <v>40825.380011574067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(E1097/D1097)*100</f>
        <v>5.0347999999999997</v>
      </c>
      <c r="P1097">
        <f>E1097/L1097</f>
        <v>267.80851063829789</v>
      </c>
      <c r="Q1097" t="str">
        <f>LEFT(N1097, SEARCH("/",N1097,1)-1)</f>
        <v>games</v>
      </c>
      <c r="R1097" t="str">
        <f>RIGHT(N1097, LEN(N1097) - SEARCH("/", N1097))</f>
        <v>video games</v>
      </c>
      <c r="S1097" s="10">
        <f>(((J1097/60)/60)/24)+DATE(1970,1,1)+(-8/24)</f>
        <v>41486.203935185185</v>
      </c>
      <c r="T1097" s="11">
        <f>(((I1097/60)/60)/24)+DATE(1970,1,1)+(-8/24)</f>
        <v>41516.203935185185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(E1098/D1098)*100</f>
        <v>17.933333333333334</v>
      </c>
      <c r="P1098">
        <f>E1098/L1098</f>
        <v>74.206896551724142</v>
      </c>
      <c r="Q1098" t="str">
        <f>LEFT(N1098, SEARCH("/",N1098,1)-1)</f>
        <v>games</v>
      </c>
      <c r="R1098" t="str">
        <f>RIGHT(N1098, LEN(N1098) - SEARCH("/", N1098))</f>
        <v>video games</v>
      </c>
      <c r="S1098" s="10">
        <f>(((J1098/60)/60)/24)+DATE(1970,1,1)+(-8/24)</f>
        <v>41885.184652777774</v>
      </c>
      <c r="T1098" s="11">
        <f>(((I1098/60)/60)/24)+DATE(1970,1,1)+(-8/24)</f>
        <v>41915.8125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(E1099/D1099)*100</f>
        <v>4.7E-2</v>
      </c>
      <c r="P1099">
        <f>E1099/L1099</f>
        <v>6.7142857142857144</v>
      </c>
      <c r="Q1099" t="str">
        <f>LEFT(N1099, SEARCH("/",N1099,1)-1)</f>
        <v>games</v>
      </c>
      <c r="R1099" t="str">
        <f>RIGHT(N1099, LEN(N1099) - SEARCH("/", N1099))</f>
        <v>video games</v>
      </c>
      <c r="S1099" s="10">
        <f>(((J1099/60)/60)/24)+DATE(1970,1,1)+(-8/24)</f>
        <v>41660.459224537037</v>
      </c>
      <c r="T1099" s="11">
        <f>(((I1099/60)/60)/24)+DATE(1970,1,1)+(-8/24)</f>
        <v>41700.459224537037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(E1100/D1100)*100</f>
        <v>7.2120000000000006</v>
      </c>
      <c r="P1100">
        <f>E1100/L1100</f>
        <v>81.954545454545453</v>
      </c>
      <c r="Q1100" t="str">
        <f>LEFT(N1100, SEARCH("/",N1100,1)-1)</f>
        <v>games</v>
      </c>
      <c r="R1100" t="str">
        <f>RIGHT(N1100, LEN(N1100) - SEARCH("/", N1100))</f>
        <v>video games</v>
      </c>
      <c r="S1100" s="10">
        <f>(((J1100/60)/60)/24)+DATE(1970,1,1)+(-8/24)</f>
        <v>41712.429340277777</v>
      </c>
      <c r="T1100" s="11">
        <f>(((I1100/60)/60)/24)+DATE(1970,1,1)+(-8/24)</f>
        <v>41742.429340277777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(E1101/D1101)*100</f>
        <v>0.5</v>
      </c>
      <c r="P1101">
        <f>E1101/L1101</f>
        <v>25</v>
      </c>
      <c r="Q1101" t="str">
        <f>LEFT(N1101, SEARCH("/",N1101,1)-1)</f>
        <v>games</v>
      </c>
      <c r="R1101" t="str">
        <f>RIGHT(N1101, LEN(N1101) - SEARCH("/", N1101))</f>
        <v>video games</v>
      </c>
      <c r="S1101" s="10">
        <f>(((J1101/60)/60)/24)+DATE(1970,1,1)+(-8/24)</f>
        <v>42107.503101851849</v>
      </c>
      <c r="T1101" s="11">
        <f>(((I1101/60)/60)/24)+DATE(1970,1,1)+(-8/24)</f>
        <v>42137.503101851849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(E1102/D1102)*100</f>
        <v>2.5</v>
      </c>
      <c r="P1102">
        <f>E1102/L1102</f>
        <v>10</v>
      </c>
      <c r="Q1102" t="str">
        <f>LEFT(N1102, SEARCH("/",N1102,1)-1)</f>
        <v>games</v>
      </c>
      <c r="R1102" t="str">
        <f>RIGHT(N1102, LEN(N1102) - SEARCH("/", N1102))</f>
        <v>video games</v>
      </c>
      <c r="S1102" s="10">
        <f>(((J1102/60)/60)/24)+DATE(1970,1,1)+(-8/24)</f>
        <v>42383.777442129627</v>
      </c>
      <c r="T1102" s="11">
        <f>(((I1102/60)/60)/24)+DATE(1970,1,1)+(-8/24)</f>
        <v>42413.777442129627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(E1103/D1103)*100</f>
        <v>4.1000000000000002E-2</v>
      </c>
      <c r="P1103">
        <f>E1103/L1103</f>
        <v>6.833333333333333</v>
      </c>
      <c r="Q1103" t="str">
        <f>LEFT(N1103, SEARCH("/",N1103,1)-1)</f>
        <v>games</v>
      </c>
      <c r="R1103" t="str">
        <f>RIGHT(N1103, LEN(N1103) - SEARCH("/", N1103))</f>
        <v>video games</v>
      </c>
      <c r="S1103" s="10">
        <f>(((J1103/60)/60)/24)+DATE(1970,1,1)+(-8/24)</f>
        <v>42538.439097222225</v>
      </c>
      <c r="T1103" s="11">
        <f>(((I1103/60)/60)/24)+DATE(1970,1,1)+(-8/24)</f>
        <v>42565.424999999996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(E1104/D1104)*100</f>
        <v>5.3125</v>
      </c>
      <c r="P1104">
        <f>E1104/L1104</f>
        <v>17.708333333333332</v>
      </c>
      <c r="Q1104" t="str">
        <f>LEFT(N1104, SEARCH("/",N1104,1)-1)</f>
        <v>games</v>
      </c>
      <c r="R1104" t="str">
        <f>RIGHT(N1104, LEN(N1104) - SEARCH("/", N1104))</f>
        <v>video games</v>
      </c>
      <c r="S1104" s="10">
        <f>(((J1104/60)/60)/24)+DATE(1970,1,1)+(-8/24)</f>
        <v>41576.712094907409</v>
      </c>
      <c r="T1104" s="11">
        <f>(((I1104/60)/60)/24)+DATE(1970,1,1)+(-8/24)</f>
        <v>41616.915972222218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(E1105/D1105)*100</f>
        <v>1.6199999999999999</v>
      </c>
      <c r="P1105">
        <f>E1105/L1105</f>
        <v>16.2</v>
      </c>
      <c r="Q1105" t="str">
        <f>LEFT(N1105, SEARCH("/",N1105,1)-1)</f>
        <v>games</v>
      </c>
      <c r="R1105" t="str">
        <f>RIGHT(N1105, LEN(N1105) - SEARCH("/", N1105))</f>
        <v>video games</v>
      </c>
      <c r="S1105" s="10">
        <f>(((J1105/60)/60)/24)+DATE(1970,1,1)+(-8/24)</f>
        <v>42478.888773148145</v>
      </c>
      <c r="T1105" s="11">
        <f>(((I1105/60)/60)/24)+DATE(1970,1,1)+(-8/24)</f>
        <v>42538.888773148145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(E1106/D1106)*100</f>
        <v>4.9516666666666671</v>
      </c>
      <c r="P1106">
        <f>E1106/L1106</f>
        <v>80.297297297297291</v>
      </c>
      <c r="Q1106" t="str">
        <f>LEFT(N1106, SEARCH("/",N1106,1)-1)</f>
        <v>games</v>
      </c>
      <c r="R1106" t="str">
        <f>RIGHT(N1106, LEN(N1106) - SEARCH("/", N1106))</f>
        <v>video games</v>
      </c>
      <c r="S1106" s="10">
        <f>(((J1106/60)/60)/24)+DATE(1970,1,1)+(-8/24)</f>
        <v>41771.076631944445</v>
      </c>
      <c r="T1106" s="11">
        <f>(((I1106/60)/60)/24)+DATE(1970,1,1)+(-8/24)</f>
        <v>41801.076631944445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(E1107/D1107)*100</f>
        <v>0.159</v>
      </c>
      <c r="P1107">
        <f>E1107/L1107</f>
        <v>71.55</v>
      </c>
      <c r="Q1107" t="str">
        <f>LEFT(N1107, SEARCH("/",N1107,1)-1)</f>
        <v>games</v>
      </c>
      <c r="R1107" t="str">
        <f>RIGHT(N1107, LEN(N1107) - SEARCH("/", N1107))</f>
        <v>video games</v>
      </c>
      <c r="S1107" s="10">
        <f>(((J1107/60)/60)/24)+DATE(1970,1,1)+(-8/24)</f>
        <v>41691.802395833329</v>
      </c>
      <c r="T1107" s="11">
        <f>(((I1107/60)/60)/24)+DATE(1970,1,1)+(-8/24)</f>
        <v>41721.760729166665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(E1108/D1108)*100</f>
        <v>41.25</v>
      </c>
      <c r="P1108">
        <f>E1108/L1108</f>
        <v>23.571428571428573</v>
      </c>
      <c r="Q1108" t="str">
        <f>LEFT(N1108, SEARCH("/",N1108,1)-1)</f>
        <v>games</v>
      </c>
      <c r="R1108" t="str">
        <f>RIGHT(N1108, LEN(N1108) - SEARCH("/", N1108))</f>
        <v>video games</v>
      </c>
      <c r="S1108" s="10">
        <f>(((J1108/60)/60)/24)+DATE(1970,1,1)+(-8/24)</f>
        <v>40973.407118055555</v>
      </c>
      <c r="T1108" s="11">
        <f>(((I1108/60)/60)/24)+DATE(1970,1,1)+(-8/24)</f>
        <v>41003.365451388883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(E1109/D1109)*100</f>
        <v>0</v>
      </c>
      <c r="P1109" t="e">
        <f>E1109/L1109</f>
        <v>#DIV/0!</v>
      </c>
      <c r="Q1109" t="str">
        <f>LEFT(N1109, SEARCH("/",N1109,1)-1)</f>
        <v>games</v>
      </c>
      <c r="R1109" t="str">
        <f>RIGHT(N1109, LEN(N1109) - SEARCH("/", N1109))</f>
        <v>video games</v>
      </c>
      <c r="S1109" s="10">
        <f>(((J1109/60)/60)/24)+DATE(1970,1,1)+(-8/24)</f>
        <v>41813.528055555551</v>
      </c>
      <c r="T1109" s="11">
        <f>(((I1109/60)/60)/24)+DATE(1970,1,1)+(-8/24)</f>
        <v>41843.528055555551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(E1110/D1110)*100</f>
        <v>2.93</v>
      </c>
      <c r="P1110">
        <f>E1110/L1110</f>
        <v>34.88095238095238</v>
      </c>
      <c r="Q1110" t="str">
        <f>LEFT(N1110, SEARCH("/",N1110,1)-1)</f>
        <v>games</v>
      </c>
      <c r="R1110" t="str">
        <f>RIGHT(N1110, LEN(N1110) - SEARCH("/", N1110))</f>
        <v>video games</v>
      </c>
      <c r="S1110" s="10">
        <f>(((J1110/60)/60)/24)+DATE(1970,1,1)+(-8/24)</f>
        <v>40952.30364583333</v>
      </c>
      <c r="T1110" s="11">
        <f>(((I1110/60)/60)/24)+DATE(1970,1,1)+(-8/24)</f>
        <v>41012.261979166666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(E1111/D1111)*100</f>
        <v>0.44999999999999996</v>
      </c>
      <c r="P1111">
        <f>E1111/L1111</f>
        <v>15</v>
      </c>
      <c r="Q1111" t="str">
        <f>LEFT(N1111, SEARCH("/",N1111,1)-1)</f>
        <v>games</v>
      </c>
      <c r="R1111" t="str">
        <f>RIGHT(N1111, LEN(N1111) - SEARCH("/", N1111))</f>
        <v>video games</v>
      </c>
      <c r="S1111" s="10">
        <f>(((J1111/60)/60)/24)+DATE(1970,1,1)+(-8/24)</f>
        <v>42662.418865740743</v>
      </c>
      <c r="T1111" s="11">
        <f>(((I1111/60)/60)/24)+DATE(1970,1,1)+(-8/24)</f>
        <v>42692.4605324074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(E1112/D1112)*100</f>
        <v>0.51</v>
      </c>
      <c r="P1112">
        <f>E1112/L1112</f>
        <v>23.181818181818183</v>
      </c>
      <c r="Q1112" t="str">
        <f>LEFT(N1112, SEARCH("/",N1112,1)-1)</f>
        <v>games</v>
      </c>
      <c r="R1112" t="str">
        <f>RIGHT(N1112, LEN(N1112) - SEARCH("/", N1112))</f>
        <v>video games</v>
      </c>
      <c r="S1112" s="10">
        <f>(((J1112/60)/60)/24)+DATE(1970,1,1)+(-8/24)</f>
        <v>41220.59979166666</v>
      </c>
      <c r="T1112" s="11">
        <f>(((I1112/60)/60)/24)+DATE(1970,1,1)+(-8/24)</f>
        <v>41250.59979166666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(E1113/D1113)*100</f>
        <v>0.04</v>
      </c>
      <c r="P1113">
        <f>E1113/L1113</f>
        <v>1</v>
      </c>
      <c r="Q1113" t="str">
        <f>LEFT(N1113, SEARCH("/",N1113,1)-1)</f>
        <v>games</v>
      </c>
      <c r="R1113" t="str">
        <f>RIGHT(N1113, LEN(N1113) - SEARCH("/", N1113))</f>
        <v>video games</v>
      </c>
      <c r="S1113" s="10">
        <f>(((J1113/60)/60)/24)+DATE(1970,1,1)+(-8/24)</f>
        <v>42346.870254629634</v>
      </c>
      <c r="T1113" s="11">
        <f>(((I1113/60)/60)/24)+DATE(1970,1,1)+(-8/24)</f>
        <v>42376.870254629634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(E1114/D1114)*100</f>
        <v>35.537409090909087</v>
      </c>
      <c r="P1114">
        <f>E1114/L1114</f>
        <v>100.23371794871794</v>
      </c>
      <c r="Q1114" t="str">
        <f>LEFT(N1114, SEARCH("/",N1114,1)-1)</f>
        <v>games</v>
      </c>
      <c r="R1114" t="str">
        <f>RIGHT(N1114, LEN(N1114) - SEARCH("/", N1114))</f>
        <v>video games</v>
      </c>
      <c r="S1114" s="10">
        <f>(((J1114/60)/60)/24)+DATE(1970,1,1)+(-8/24)</f>
        <v>41963.426053240742</v>
      </c>
      <c r="T1114" s="11">
        <f>(((I1114/60)/60)/24)+DATE(1970,1,1)+(-8/24)</f>
        <v>42023.020833333336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(E1115/D1115)*100</f>
        <v>0.5</v>
      </c>
      <c r="P1115">
        <f>E1115/L1115</f>
        <v>5</v>
      </c>
      <c r="Q1115" t="str">
        <f>LEFT(N1115, SEARCH("/",N1115,1)-1)</f>
        <v>games</v>
      </c>
      <c r="R1115" t="str">
        <f>RIGHT(N1115, LEN(N1115) - SEARCH("/", N1115))</f>
        <v>video games</v>
      </c>
      <c r="S1115" s="10">
        <f>(((J1115/60)/60)/24)+DATE(1970,1,1)+(-8/24)</f>
        <v>41835.643749999996</v>
      </c>
      <c r="T1115" s="11">
        <f>(((I1115/60)/60)/24)+DATE(1970,1,1)+(-8/24)</f>
        <v>41865.643749999996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(E1116/D1116)*100</f>
        <v>0.16666666666666669</v>
      </c>
      <c r="P1116">
        <f>E1116/L1116</f>
        <v>3.3333333333333335</v>
      </c>
      <c r="Q1116" t="str">
        <f>LEFT(N1116, SEARCH("/",N1116,1)-1)</f>
        <v>games</v>
      </c>
      <c r="R1116" t="str">
        <f>RIGHT(N1116, LEN(N1116) - SEARCH("/", N1116))</f>
        <v>video games</v>
      </c>
      <c r="S1116" s="10">
        <f>(((J1116/60)/60)/24)+DATE(1970,1,1)+(-8/24)</f>
        <v>41526.01258101852</v>
      </c>
      <c r="T1116" s="11">
        <f>(((I1116/60)/60)/24)+DATE(1970,1,1)+(-8/24)</f>
        <v>41556.01258101852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(E1117/D1117)*100</f>
        <v>0.13250000000000001</v>
      </c>
      <c r="P1117">
        <f>E1117/L1117</f>
        <v>13.25</v>
      </c>
      <c r="Q1117" t="str">
        <f>LEFT(N1117, SEARCH("/",N1117,1)-1)</f>
        <v>games</v>
      </c>
      <c r="R1117" t="str">
        <f>RIGHT(N1117, LEN(N1117) - SEARCH("/", N1117))</f>
        <v>video games</v>
      </c>
      <c r="S1117" s="10">
        <f>(((J1117/60)/60)/24)+DATE(1970,1,1)+(-8/24)</f>
        <v>42429.362210648142</v>
      </c>
      <c r="T1117" s="11">
        <f>(((I1117/60)/60)/24)+DATE(1970,1,1)+(-8/24)</f>
        <v>42459.320543981477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(E1118/D1118)*100</f>
        <v>3.5704000000000007E-2</v>
      </c>
      <c r="P1118">
        <f>E1118/L1118</f>
        <v>17.852</v>
      </c>
      <c r="Q1118" t="str">
        <f>LEFT(N1118, SEARCH("/",N1118,1)-1)</f>
        <v>games</v>
      </c>
      <c r="R1118" t="str">
        <f>RIGHT(N1118, LEN(N1118) - SEARCH("/", N1118))</f>
        <v>video games</v>
      </c>
      <c r="S1118" s="10">
        <f>(((J1118/60)/60)/24)+DATE(1970,1,1)+(-8/24)</f>
        <v>41009.513981481476</v>
      </c>
      <c r="T1118" s="11">
        <f>(((I1118/60)/60)/24)+DATE(1970,1,1)+(-8/24)</f>
        <v>41069.513981481476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(E1119/D1119)*100</f>
        <v>8.3000000000000007</v>
      </c>
      <c r="P1119">
        <f>E1119/L1119</f>
        <v>10.375</v>
      </c>
      <c r="Q1119" t="str">
        <f>LEFT(N1119, SEARCH("/",N1119,1)-1)</f>
        <v>games</v>
      </c>
      <c r="R1119" t="str">
        <f>RIGHT(N1119, LEN(N1119) - SEARCH("/", N1119))</f>
        <v>video games</v>
      </c>
      <c r="S1119" s="10">
        <f>(((J1119/60)/60)/24)+DATE(1970,1,1)+(-8/24)</f>
        <v>42333.265196759261</v>
      </c>
      <c r="T1119" s="11">
        <f>(((I1119/60)/60)/24)+DATE(1970,1,1)+(-8/24)</f>
        <v>42363.265196759261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(E1120/D1120)*100</f>
        <v>2.4222222222222221</v>
      </c>
      <c r="P1120">
        <f>E1120/L1120</f>
        <v>36.333333333333336</v>
      </c>
      <c r="Q1120" t="str">
        <f>LEFT(N1120, SEARCH("/",N1120,1)-1)</f>
        <v>games</v>
      </c>
      <c r="R1120" t="str">
        <f>RIGHT(N1120, LEN(N1120) - SEARCH("/", N1120))</f>
        <v>video games</v>
      </c>
      <c r="S1120" s="10">
        <f>(((J1120/60)/60)/24)+DATE(1970,1,1)+(-8/24)</f>
        <v>41703.833090277774</v>
      </c>
      <c r="T1120" s="11">
        <f>(((I1120/60)/60)/24)+DATE(1970,1,1)+(-8/24)</f>
        <v>41733.79142361111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(E1121/D1121)*100</f>
        <v>0.23809523809523811</v>
      </c>
      <c r="P1121">
        <f>E1121/L1121</f>
        <v>5</v>
      </c>
      <c r="Q1121" t="str">
        <f>LEFT(N1121, SEARCH("/",N1121,1)-1)</f>
        <v>games</v>
      </c>
      <c r="R1121" t="str">
        <f>RIGHT(N1121, LEN(N1121) - SEARCH("/", N1121))</f>
        <v>video games</v>
      </c>
      <c r="S1121" s="10">
        <f>(((J1121/60)/60)/24)+DATE(1970,1,1)+(-8/24)</f>
        <v>41722.459074074075</v>
      </c>
      <c r="T1121" s="11">
        <f>(((I1121/60)/60)/24)+DATE(1970,1,1)+(-8/24)</f>
        <v>41735.459074074075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(E1122/D1122)*100</f>
        <v>0</v>
      </c>
      <c r="P1122" t="e">
        <f>E1122/L1122</f>
        <v>#DIV/0!</v>
      </c>
      <c r="Q1122" t="str">
        <f>LEFT(N1122, SEARCH("/",N1122,1)-1)</f>
        <v>games</v>
      </c>
      <c r="R1122" t="str">
        <f>RIGHT(N1122, LEN(N1122) - SEARCH("/", N1122))</f>
        <v>video games</v>
      </c>
      <c r="S1122" s="10">
        <f>(((J1122/60)/60)/24)+DATE(1970,1,1)+(-8/24)</f>
        <v>40799.539351851847</v>
      </c>
      <c r="T1122" s="11">
        <f>(((I1122/60)/60)/24)+DATE(1970,1,1)+(-8/24)</f>
        <v>40844.539351851847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(E1123/D1123)*100</f>
        <v>1.1599999999999999E-2</v>
      </c>
      <c r="P1123">
        <f>E1123/L1123</f>
        <v>5.8</v>
      </c>
      <c r="Q1123" t="str">
        <f>LEFT(N1123, SEARCH("/",N1123,1)-1)</f>
        <v>games</v>
      </c>
      <c r="R1123" t="str">
        <f>RIGHT(N1123, LEN(N1123) - SEARCH("/", N1123))</f>
        <v>video games</v>
      </c>
      <c r="S1123" s="10">
        <f>(((J1123/60)/60)/24)+DATE(1970,1,1)+(-8/24)</f>
        <v>42412.60087962963</v>
      </c>
      <c r="T1123" s="11">
        <f>(((I1123/60)/60)/24)+DATE(1970,1,1)+(-8/24)</f>
        <v>42442.559212962959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(E1124/D1124)*100</f>
        <v>0</v>
      </c>
      <c r="P1124" t="e">
        <f>E1124/L1124</f>
        <v>#DIV/0!</v>
      </c>
      <c r="Q1124" t="str">
        <f>LEFT(N1124, SEARCH("/",N1124,1)-1)</f>
        <v>games</v>
      </c>
      <c r="R1124" t="str">
        <f>RIGHT(N1124, LEN(N1124) - SEARCH("/", N1124))</f>
        <v>video games</v>
      </c>
      <c r="S1124" s="10">
        <f>(((J1124/60)/60)/24)+DATE(1970,1,1)+(-8/24)</f>
        <v>41410.370659722219</v>
      </c>
      <c r="T1124" s="11">
        <f>(((I1124/60)/60)/24)+DATE(1970,1,1)+(-8/24)</f>
        <v>41424.370659722219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(E1125/D1125)*100</f>
        <v>0.22</v>
      </c>
      <c r="P1125">
        <f>E1125/L1125</f>
        <v>3.6666666666666665</v>
      </c>
      <c r="Q1125" t="str">
        <f>LEFT(N1125, SEARCH("/",N1125,1)-1)</f>
        <v>games</v>
      </c>
      <c r="R1125" t="str">
        <f>RIGHT(N1125, LEN(N1125) - SEARCH("/", N1125))</f>
        <v>video games</v>
      </c>
      <c r="S1125" s="10">
        <f>(((J1125/60)/60)/24)+DATE(1970,1,1)+(-8/24)</f>
        <v>41718.190370370365</v>
      </c>
      <c r="T1125" s="11">
        <f>(((I1125/60)/60)/24)+DATE(1970,1,1)+(-8/24)</f>
        <v>41748.190370370365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(E1126/D1126)*100</f>
        <v>0.47222222222222221</v>
      </c>
      <c r="P1126">
        <f>E1126/L1126</f>
        <v>60.714285714285715</v>
      </c>
      <c r="Q1126" t="str">
        <f>LEFT(N1126, SEARCH("/",N1126,1)-1)</f>
        <v>games</v>
      </c>
      <c r="R1126" t="str">
        <f>RIGHT(N1126, LEN(N1126) - SEARCH("/", N1126))</f>
        <v>mobile games</v>
      </c>
      <c r="S1126" s="10">
        <f>(((J1126/60)/60)/24)+DATE(1970,1,1)+(-8/24)</f>
        <v>42094.333923611113</v>
      </c>
      <c r="T1126" s="11">
        <f>(((I1126/60)/60)/24)+DATE(1970,1,1)+(-8/24)</f>
        <v>42124.333923611113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(E1127/D1127)*100</f>
        <v>0</v>
      </c>
      <c r="P1127" t="e">
        <f>E1127/L1127</f>
        <v>#DIV/0!</v>
      </c>
      <c r="Q1127" t="str">
        <f>LEFT(N1127, SEARCH("/",N1127,1)-1)</f>
        <v>games</v>
      </c>
      <c r="R1127" t="str">
        <f>RIGHT(N1127, LEN(N1127) - SEARCH("/", N1127))</f>
        <v>mobile games</v>
      </c>
      <c r="S1127" s="10">
        <f>(((J1127/60)/60)/24)+DATE(1970,1,1)+(-8/24)</f>
        <v>42212.290856481479</v>
      </c>
      <c r="T1127" s="11">
        <f>(((I1127/60)/60)/24)+DATE(1970,1,1)+(-8/24)</f>
        <v>42272.290856481479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(E1128/D1128)*100</f>
        <v>0.5</v>
      </c>
      <c r="P1128">
        <f>E1128/L1128</f>
        <v>5</v>
      </c>
      <c r="Q1128" t="str">
        <f>LEFT(N1128, SEARCH("/",N1128,1)-1)</f>
        <v>games</v>
      </c>
      <c r="R1128" t="str">
        <f>RIGHT(N1128, LEN(N1128) - SEARCH("/", N1128))</f>
        <v>mobile games</v>
      </c>
      <c r="S1128" s="10">
        <f>(((J1128/60)/60)/24)+DATE(1970,1,1)+(-8/24)</f>
        <v>42534.99414351851</v>
      </c>
      <c r="T1128" s="11">
        <f>(((I1128/60)/60)/24)+DATE(1970,1,1)+(-8/24)</f>
        <v>42564.99414351851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(E1129/D1129)*100</f>
        <v>1.6714285714285713</v>
      </c>
      <c r="P1129">
        <f>E1129/L1129</f>
        <v>25.434782608695652</v>
      </c>
      <c r="Q1129" t="str">
        <f>LEFT(N1129, SEARCH("/",N1129,1)-1)</f>
        <v>games</v>
      </c>
      <c r="R1129" t="str">
        <f>RIGHT(N1129, LEN(N1129) - SEARCH("/", N1129))</f>
        <v>mobile games</v>
      </c>
      <c r="S1129" s="10">
        <f>(((J1129/60)/60)/24)+DATE(1970,1,1)+(-8/24)</f>
        <v>41926.520833333328</v>
      </c>
      <c r="T1129" s="11">
        <f>(((I1129/60)/60)/24)+DATE(1970,1,1)+(-8/24)</f>
        <v>41957.562499999993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(E1130/D1130)*100</f>
        <v>0.1</v>
      </c>
      <c r="P1130">
        <f>E1130/L1130</f>
        <v>1</v>
      </c>
      <c r="Q1130" t="str">
        <f>LEFT(N1130, SEARCH("/",N1130,1)-1)</f>
        <v>games</v>
      </c>
      <c r="R1130" t="str">
        <f>RIGHT(N1130, LEN(N1130) - SEARCH("/", N1130))</f>
        <v>mobile games</v>
      </c>
      <c r="S1130" s="10">
        <f>(((J1130/60)/60)/24)+DATE(1970,1,1)+(-8/24)</f>
        <v>41828.316168981481</v>
      </c>
      <c r="T1130" s="11">
        <f>(((I1130/60)/60)/24)+DATE(1970,1,1)+(-8/24)</f>
        <v>41858.316168981481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(E1131/D1131)*100</f>
        <v>0.105</v>
      </c>
      <c r="P1131">
        <f>E1131/L1131</f>
        <v>10.5</v>
      </c>
      <c r="Q1131" t="str">
        <f>LEFT(N1131, SEARCH("/",N1131,1)-1)</f>
        <v>games</v>
      </c>
      <c r="R1131" t="str">
        <f>RIGHT(N1131, LEN(N1131) - SEARCH("/", N1131))</f>
        <v>mobile games</v>
      </c>
      <c r="S1131" s="10">
        <f>(((J1131/60)/60)/24)+DATE(1970,1,1)+(-8/24)</f>
        <v>42495.931631944441</v>
      </c>
      <c r="T1131" s="11">
        <f>(((I1131/60)/60)/24)+DATE(1970,1,1)+(-8/24)</f>
        <v>42525.931631944441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(E1132/D1132)*100</f>
        <v>0.22</v>
      </c>
      <c r="P1132">
        <f>E1132/L1132</f>
        <v>3.6666666666666665</v>
      </c>
      <c r="Q1132" t="str">
        <f>LEFT(N1132, SEARCH("/",N1132,1)-1)</f>
        <v>games</v>
      </c>
      <c r="R1132" t="str">
        <f>RIGHT(N1132, LEN(N1132) - SEARCH("/", N1132))</f>
        <v>mobile games</v>
      </c>
      <c r="S1132" s="10">
        <f>(((J1132/60)/60)/24)+DATE(1970,1,1)+(-8/24)</f>
        <v>41908.663194444445</v>
      </c>
      <c r="T1132" s="11">
        <f>(((I1132/60)/60)/24)+DATE(1970,1,1)+(-8/24)</f>
        <v>41968.704861111109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(E1133/D1133)*100</f>
        <v>0</v>
      </c>
      <c r="P1133" t="e">
        <f>E1133/L1133</f>
        <v>#DIV/0!</v>
      </c>
      <c r="Q1133" t="str">
        <f>LEFT(N1133, SEARCH("/",N1133,1)-1)</f>
        <v>games</v>
      </c>
      <c r="R1133" t="str">
        <f>RIGHT(N1133, LEN(N1133) - SEARCH("/", N1133))</f>
        <v>mobile games</v>
      </c>
      <c r="S1133" s="10">
        <f>(((J1133/60)/60)/24)+DATE(1970,1,1)+(-8/24)</f>
        <v>42332.574861111112</v>
      </c>
      <c r="T1133" s="11">
        <f>(((I1133/60)/60)/24)+DATE(1970,1,1)+(-8/24)</f>
        <v>42362.574861111112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(E1134/D1134)*100</f>
        <v>14.38</v>
      </c>
      <c r="P1134">
        <f>E1134/L1134</f>
        <v>110.61538461538461</v>
      </c>
      <c r="Q1134" t="str">
        <f>LEFT(N1134, SEARCH("/",N1134,1)-1)</f>
        <v>games</v>
      </c>
      <c r="R1134" t="str">
        <f>RIGHT(N1134, LEN(N1134) - SEARCH("/", N1134))</f>
        <v>mobile games</v>
      </c>
      <c r="S1134" s="10">
        <f>(((J1134/60)/60)/24)+DATE(1970,1,1)+(-8/24)</f>
        <v>42705.782071759262</v>
      </c>
      <c r="T1134" s="11">
        <f>(((I1134/60)/60)/24)+DATE(1970,1,1)+(-8/24)</f>
        <v>42735.782071759262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(E1135/D1135)*100</f>
        <v>0.66666666666666674</v>
      </c>
      <c r="P1135">
        <f>E1135/L1135</f>
        <v>20</v>
      </c>
      <c r="Q1135" t="str">
        <f>LEFT(N1135, SEARCH("/",N1135,1)-1)</f>
        <v>games</v>
      </c>
      <c r="R1135" t="str">
        <f>RIGHT(N1135, LEN(N1135) - SEARCH("/", N1135))</f>
        <v>mobile games</v>
      </c>
      <c r="S1135" s="10">
        <f>(((J1135/60)/60)/24)+DATE(1970,1,1)+(-8/24)</f>
        <v>41821.073854166665</v>
      </c>
      <c r="T1135" s="11">
        <f>(((I1135/60)/60)/24)+DATE(1970,1,1)+(-8/24)</f>
        <v>41851.073854166665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(E1136/D1136)*100</f>
        <v>4.0000000000000001E-3</v>
      </c>
      <c r="P1136">
        <f>E1136/L1136</f>
        <v>1</v>
      </c>
      <c r="Q1136" t="str">
        <f>LEFT(N1136, SEARCH("/",N1136,1)-1)</f>
        <v>games</v>
      </c>
      <c r="R1136" t="str">
        <f>RIGHT(N1136, LEN(N1136) - SEARCH("/", N1136))</f>
        <v>mobile games</v>
      </c>
      <c r="S1136" s="10">
        <f>(((J1136/60)/60)/24)+DATE(1970,1,1)+(-8/24)</f>
        <v>41957.95171296296</v>
      </c>
      <c r="T1136" s="11">
        <f>(((I1136/60)/60)/24)+DATE(1970,1,1)+(-8/24)</f>
        <v>41971.856249999997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(E1137/D1137)*100</f>
        <v>5</v>
      </c>
      <c r="P1137">
        <f>E1137/L1137</f>
        <v>50</v>
      </c>
      <c r="Q1137" t="str">
        <f>LEFT(N1137, SEARCH("/",N1137,1)-1)</f>
        <v>games</v>
      </c>
      <c r="R1137" t="str">
        <f>RIGHT(N1137, LEN(N1137) - SEARCH("/", N1137))</f>
        <v>mobile games</v>
      </c>
      <c r="S1137" s="10">
        <f>(((J1137/60)/60)/24)+DATE(1970,1,1)+(-8/24)</f>
        <v>42558.656180555547</v>
      </c>
      <c r="T1137" s="11">
        <f>(((I1137/60)/60)/24)+DATE(1970,1,1)+(-8/24)</f>
        <v>42588.656180555547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(E1138/D1138)*100</f>
        <v>6.4439140811455857</v>
      </c>
      <c r="P1138">
        <f>E1138/L1138</f>
        <v>45</v>
      </c>
      <c r="Q1138" t="str">
        <f>LEFT(N1138, SEARCH("/",N1138,1)-1)</f>
        <v>games</v>
      </c>
      <c r="R1138" t="str">
        <f>RIGHT(N1138, LEN(N1138) - SEARCH("/", N1138))</f>
        <v>mobile games</v>
      </c>
      <c r="S1138" s="10">
        <f>(((J1138/60)/60)/24)+DATE(1970,1,1)+(-8/24)</f>
        <v>42327.338298611103</v>
      </c>
      <c r="T1138" s="11">
        <f>(((I1138/60)/60)/24)+DATE(1970,1,1)+(-8/24)</f>
        <v>42357.338298611103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(E1139/D1139)*100</f>
        <v>39.5</v>
      </c>
      <c r="P1139">
        <f>E1139/L1139</f>
        <v>253.2051282051282</v>
      </c>
      <c r="Q1139" t="str">
        <f>LEFT(N1139, SEARCH("/",N1139,1)-1)</f>
        <v>games</v>
      </c>
      <c r="R1139" t="str">
        <f>RIGHT(N1139, LEN(N1139) - SEARCH("/", N1139))</f>
        <v>mobile games</v>
      </c>
      <c r="S1139" s="10">
        <f>(((J1139/60)/60)/24)+DATE(1970,1,1)+(-8/24)</f>
        <v>42453.486354166664</v>
      </c>
      <c r="T1139" s="11">
        <f>(((I1139/60)/60)/24)+DATE(1970,1,1)+(-8/24)</f>
        <v>42483.486354166664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(E1140/D1140)*100</f>
        <v>0.35714285714285715</v>
      </c>
      <c r="P1140">
        <f>E1140/L1140</f>
        <v>31.25</v>
      </c>
      <c r="Q1140" t="str">
        <f>LEFT(N1140, SEARCH("/",N1140,1)-1)</f>
        <v>games</v>
      </c>
      <c r="R1140" t="str">
        <f>RIGHT(N1140, LEN(N1140) - SEARCH("/", N1140))</f>
        <v>mobile games</v>
      </c>
      <c r="S1140" s="10">
        <f>(((J1140/60)/60)/24)+DATE(1970,1,1)+(-8/24)</f>
        <v>42736.573275462964</v>
      </c>
      <c r="T1140" s="11">
        <f>(((I1140/60)/60)/24)+DATE(1970,1,1)+(-8/24)</f>
        <v>42756.573275462964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(E1141/D1141)*100</f>
        <v>6.25E-2</v>
      </c>
      <c r="P1141">
        <f>E1141/L1141</f>
        <v>5</v>
      </c>
      <c r="Q1141" t="str">
        <f>LEFT(N1141, SEARCH("/",N1141,1)-1)</f>
        <v>games</v>
      </c>
      <c r="R1141" t="str">
        <f>RIGHT(N1141, LEN(N1141) - SEARCH("/", N1141))</f>
        <v>mobile games</v>
      </c>
      <c r="S1141" s="10">
        <f>(((J1141/60)/60)/24)+DATE(1970,1,1)+(-8/24)</f>
        <v>41975.014189814807</v>
      </c>
      <c r="T1141" s="11">
        <f>(((I1141/60)/60)/24)+DATE(1970,1,1)+(-8/24)</f>
        <v>42005.014189814807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(E1142/D1142)*100</f>
        <v>0</v>
      </c>
      <c r="P1142" t="e">
        <f>E1142/L1142</f>
        <v>#DIV/0!</v>
      </c>
      <c r="Q1142" t="str">
        <f>LEFT(N1142, SEARCH("/",N1142,1)-1)</f>
        <v>games</v>
      </c>
      <c r="R1142" t="str">
        <f>RIGHT(N1142, LEN(N1142) - SEARCH("/", N1142))</f>
        <v>mobile games</v>
      </c>
      <c r="S1142" s="10">
        <f>(((J1142/60)/60)/24)+DATE(1970,1,1)+(-8/24)</f>
        <v>42192.128715277773</v>
      </c>
      <c r="T1142" s="11">
        <f>(((I1142/60)/60)/24)+DATE(1970,1,1)+(-8/24)</f>
        <v>42222.128715277773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(E1143/D1143)*100</f>
        <v>0</v>
      </c>
      <c r="P1143" t="e">
        <f>E1143/L1143</f>
        <v>#DIV/0!</v>
      </c>
      <c r="Q1143" t="str">
        <f>LEFT(N1143, SEARCH("/",N1143,1)-1)</f>
        <v>games</v>
      </c>
      <c r="R1143" t="str">
        <f>RIGHT(N1143, LEN(N1143) - SEARCH("/", N1143))</f>
        <v>mobile games</v>
      </c>
      <c r="S1143" s="10">
        <f>(((J1143/60)/60)/24)+DATE(1970,1,1)+(-8/24)</f>
        <v>42164.366319444445</v>
      </c>
      <c r="T1143" s="11">
        <f>(((I1143/60)/60)/24)+DATE(1970,1,1)+(-8/24)</f>
        <v>42194.366319444445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(E1144/D1144)*100</f>
        <v>0</v>
      </c>
      <c r="P1144" t="e">
        <f>E1144/L1144</f>
        <v>#DIV/0!</v>
      </c>
      <c r="Q1144" t="str">
        <f>LEFT(N1144, SEARCH("/",N1144,1)-1)</f>
        <v>games</v>
      </c>
      <c r="R1144" t="str">
        <f>RIGHT(N1144, LEN(N1144) - SEARCH("/", N1144))</f>
        <v>mobile games</v>
      </c>
      <c r="S1144" s="10">
        <f>(((J1144/60)/60)/24)+DATE(1970,1,1)+(-8/24)</f>
        <v>42021.672766203708</v>
      </c>
      <c r="T1144" s="11">
        <f>(((I1144/60)/60)/24)+DATE(1970,1,1)+(-8/24)</f>
        <v>42051.672766203708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(E1145/D1145)*100</f>
        <v>0.41333333333333333</v>
      </c>
      <c r="P1145">
        <f>E1145/L1145</f>
        <v>23.25</v>
      </c>
      <c r="Q1145" t="str">
        <f>LEFT(N1145, SEARCH("/",N1145,1)-1)</f>
        <v>games</v>
      </c>
      <c r="R1145" t="str">
        <f>RIGHT(N1145, LEN(N1145) - SEARCH("/", N1145))</f>
        <v>mobile games</v>
      </c>
      <c r="S1145" s="10">
        <f>(((J1145/60)/60)/24)+DATE(1970,1,1)+(-8/24)</f>
        <v>42324.860254629624</v>
      </c>
      <c r="T1145" s="11">
        <f>(((I1145/60)/60)/24)+DATE(1970,1,1)+(-8/24)</f>
        <v>42354.860254629624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(E1146/D1146)*100</f>
        <v>0</v>
      </c>
      <c r="P1146" t="e">
        <f>E1146/L1146</f>
        <v>#DIV/0!</v>
      </c>
      <c r="Q1146" t="str">
        <f>LEFT(N1146, SEARCH("/",N1146,1)-1)</f>
        <v>food</v>
      </c>
      <c r="R1146" t="str">
        <f>RIGHT(N1146, LEN(N1146) - SEARCH("/", N1146))</f>
        <v>food trucks</v>
      </c>
      <c r="S1146" s="10">
        <f>(((J1146/60)/60)/24)+DATE(1970,1,1)+(-8/24)</f>
        <v>42092.848611111105</v>
      </c>
      <c r="T1146" s="11">
        <f>(((I1146/60)/60)/24)+DATE(1970,1,1)+(-8/24)</f>
        <v>42122.848611111105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(E1147/D1147)*100</f>
        <v>0.125</v>
      </c>
      <c r="P1147">
        <f>E1147/L1147</f>
        <v>100</v>
      </c>
      <c r="Q1147" t="str">
        <f>LEFT(N1147, SEARCH("/",N1147,1)-1)</f>
        <v>food</v>
      </c>
      <c r="R1147" t="str">
        <f>RIGHT(N1147, LEN(N1147) - SEARCH("/", N1147))</f>
        <v>food trucks</v>
      </c>
      <c r="S1147" s="10">
        <f>(((J1147/60)/60)/24)+DATE(1970,1,1)+(-8/24)</f>
        <v>41854.414259259262</v>
      </c>
      <c r="T1147" s="11">
        <f>(((I1147/60)/60)/24)+DATE(1970,1,1)+(-8/24)</f>
        <v>41914.414259259262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(E1148/D1148)*100</f>
        <v>8.8333333333333339</v>
      </c>
      <c r="P1148">
        <f>E1148/L1148</f>
        <v>44.166666666666664</v>
      </c>
      <c r="Q1148" t="str">
        <f>LEFT(N1148, SEARCH("/",N1148,1)-1)</f>
        <v>food</v>
      </c>
      <c r="R1148" t="str">
        <f>RIGHT(N1148, LEN(N1148) - SEARCH("/", N1148))</f>
        <v>food trucks</v>
      </c>
      <c r="S1148" s="10">
        <f>(((J1148/60)/60)/24)+DATE(1970,1,1)+(-8/24)</f>
        <v>41723.620057870365</v>
      </c>
      <c r="T1148" s="11">
        <f>(((I1148/60)/60)/24)+DATE(1970,1,1)+(-8/24)</f>
        <v>41761.620057870365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(E1149/D1149)*100</f>
        <v>0</v>
      </c>
      <c r="P1149" t="e">
        <f>E1149/L1149</f>
        <v>#DIV/0!</v>
      </c>
      <c r="Q1149" t="str">
        <f>LEFT(N1149, SEARCH("/",N1149,1)-1)</f>
        <v>food</v>
      </c>
      <c r="R1149" t="str">
        <f>RIGHT(N1149, LEN(N1149) - SEARCH("/", N1149))</f>
        <v>food trucks</v>
      </c>
      <c r="S1149" s="10">
        <f>(((J1149/60)/60)/24)+DATE(1970,1,1)+(-8/24)</f>
        <v>41871.638692129629</v>
      </c>
      <c r="T1149" s="11">
        <f>(((I1149/60)/60)/24)+DATE(1970,1,1)+(-8/24)</f>
        <v>41931.638692129629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(E1150/D1150)*100</f>
        <v>0.48666666666666669</v>
      </c>
      <c r="P1150">
        <f>E1150/L1150</f>
        <v>24.333333333333332</v>
      </c>
      <c r="Q1150" t="str">
        <f>LEFT(N1150, SEARCH("/",N1150,1)-1)</f>
        <v>food</v>
      </c>
      <c r="R1150" t="str">
        <f>RIGHT(N1150, LEN(N1150) - SEARCH("/", N1150))</f>
        <v>food trucks</v>
      </c>
      <c r="S1150" s="10">
        <f>(((J1150/60)/60)/24)+DATE(1970,1,1)+(-8/24)</f>
        <v>42674.837743055548</v>
      </c>
      <c r="T1150" s="11">
        <f>(((I1150/60)/60)/24)+DATE(1970,1,1)+(-8/24)</f>
        <v>42704.87940972222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(E1151/D1151)*100</f>
        <v>0.15</v>
      </c>
      <c r="P1151">
        <f>E1151/L1151</f>
        <v>37.5</v>
      </c>
      <c r="Q1151" t="str">
        <f>LEFT(N1151, SEARCH("/",N1151,1)-1)</f>
        <v>food</v>
      </c>
      <c r="R1151" t="str">
        <f>RIGHT(N1151, LEN(N1151) - SEARCH("/", N1151))</f>
        <v>food trucks</v>
      </c>
      <c r="S1151" s="10">
        <f>(((J1151/60)/60)/24)+DATE(1970,1,1)+(-8/24)</f>
        <v>42507.376921296294</v>
      </c>
      <c r="T1151" s="11">
        <f>(((I1151/60)/60)/24)+DATE(1970,1,1)+(-8/24)</f>
        <v>42537.376921296294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(E1152/D1152)*100</f>
        <v>10.08</v>
      </c>
      <c r="P1152">
        <f>E1152/L1152</f>
        <v>42</v>
      </c>
      <c r="Q1152" t="str">
        <f>LEFT(N1152, SEARCH("/",N1152,1)-1)</f>
        <v>food</v>
      </c>
      <c r="R1152" t="str">
        <f>RIGHT(N1152, LEN(N1152) - SEARCH("/", N1152))</f>
        <v>food trucks</v>
      </c>
      <c r="S1152" s="10">
        <f>(((J1152/60)/60)/24)+DATE(1970,1,1)+(-8/24)</f>
        <v>42317.62123842592</v>
      </c>
      <c r="T1152" s="11">
        <f>(((I1152/60)/60)/24)+DATE(1970,1,1)+(-8/24)</f>
        <v>42377.62123842592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(E1153/D1153)*100</f>
        <v>0</v>
      </c>
      <c r="P1153" t="e">
        <f>E1153/L1153</f>
        <v>#DIV/0!</v>
      </c>
      <c r="Q1153" t="str">
        <f>LEFT(N1153, SEARCH("/",N1153,1)-1)</f>
        <v>food</v>
      </c>
      <c r="R1153" t="str">
        <f>RIGHT(N1153, LEN(N1153) - SEARCH("/", N1153))</f>
        <v>food trucks</v>
      </c>
      <c r="S1153" s="10">
        <f>(((J1153/60)/60)/24)+DATE(1970,1,1)+(-8/24)</f>
        <v>42223.769247685181</v>
      </c>
      <c r="T1153" s="11">
        <f>(((I1153/60)/60)/24)+DATE(1970,1,1)+(-8/24)</f>
        <v>42253.769247685181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(E1154/D1154)*100</f>
        <v>5.6937500000000005</v>
      </c>
      <c r="P1154">
        <f>E1154/L1154</f>
        <v>60.733333333333334</v>
      </c>
      <c r="Q1154" t="str">
        <f>LEFT(N1154, SEARCH("/",N1154,1)-1)</f>
        <v>food</v>
      </c>
      <c r="R1154" t="str">
        <f>RIGHT(N1154, LEN(N1154) - SEARCH("/", N1154))</f>
        <v>food trucks</v>
      </c>
      <c r="S1154" s="10">
        <f>(((J1154/60)/60)/24)+DATE(1970,1,1)+(-8/24)</f>
        <v>42109.376296296294</v>
      </c>
      <c r="T1154" s="11">
        <f>(((I1154/60)/60)/24)+DATE(1970,1,1)+(-8/24)</f>
        <v>42139.376296296294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(E1155/D1155)*100</f>
        <v>0.625</v>
      </c>
      <c r="P1155">
        <f>E1155/L1155</f>
        <v>50</v>
      </c>
      <c r="Q1155" t="str">
        <f>LEFT(N1155, SEARCH("/",N1155,1)-1)</f>
        <v>food</v>
      </c>
      <c r="R1155" t="str">
        <f>RIGHT(N1155, LEN(N1155) - SEARCH("/", N1155))</f>
        <v>food trucks</v>
      </c>
      <c r="S1155" s="10">
        <f>(((J1155/60)/60)/24)+DATE(1970,1,1)+(-8/24)</f>
        <v>42143.380844907406</v>
      </c>
      <c r="T1155" s="11">
        <f>(((I1155/60)/60)/24)+DATE(1970,1,1)+(-8/24)</f>
        <v>42173.380844907406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(E1156/D1156)*100</f>
        <v>6.5</v>
      </c>
      <c r="P1156">
        <f>E1156/L1156</f>
        <v>108.33333333333333</v>
      </c>
      <c r="Q1156" t="str">
        <f>LEFT(N1156, SEARCH("/",N1156,1)-1)</f>
        <v>food</v>
      </c>
      <c r="R1156" t="str">
        <f>RIGHT(N1156, LEN(N1156) - SEARCH("/", N1156))</f>
        <v>food trucks</v>
      </c>
      <c r="S1156" s="10">
        <f>(((J1156/60)/60)/24)+DATE(1970,1,1)+(-8/24)</f>
        <v>42222.775532407402</v>
      </c>
      <c r="T1156" s="11">
        <f>(((I1156/60)/60)/24)+DATE(1970,1,1)+(-8/24)</f>
        <v>42252.775532407402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(E1157/D1157)*100</f>
        <v>0.752</v>
      </c>
      <c r="P1157">
        <f>E1157/L1157</f>
        <v>23.5</v>
      </c>
      <c r="Q1157" t="str">
        <f>LEFT(N1157, SEARCH("/",N1157,1)-1)</f>
        <v>food</v>
      </c>
      <c r="R1157" t="str">
        <f>RIGHT(N1157, LEN(N1157) - SEARCH("/", N1157))</f>
        <v>food trucks</v>
      </c>
      <c r="S1157" s="10">
        <f>(((J1157/60)/60)/24)+DATE(1970,1,1)+(-8/24)</f>
        <v>41835.430648148147</v>
      </c>
      <c r="T1157" s="11">
        <f>(((I1157/60)/60)/24)+DATE(1970,1,1)+(-8/24)</f>
        <v>41865.430648148147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(E1158/D1158)*100</f>
        <v>0</v>
      </c>
      <c r="P1158" t="e">
        <f>E1158/L1158</f>
        <v>#DIV/0!</v>
      </c>
      <c r="Q1158" t="str">
        <f>LEFT(N1158, SEARCH("/",N1158,1)-1)</f>
        <v>food</v>
      </c>
      <c r="R1158" t="str">
        <f>RIGHT(N1158, LEN(N1158) - SEARCH("/", N1158))</f>
        <v>food trucks</v>
      </c>
      <c r="S1158" s="10">
        <f>(((J1158/60)/60)/24)+DATE(1970,1,1)+(-8/24)</f>
        <v>42028.737986111104</v>
      </c>
      <c r="T1158" s="11">
        <f>(((I1158/60)/60)/24)+DATE(1970,1,1)+(-8/24)</f>
        <v>42058.737986111104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(E1159/D1159)*100</f>
        <v>1.51</v>
      </c>
      <c r="P1159">
        <f>E1159/L1159</f>
        <v>50.333333333333336</v>
      </c>
      <c r="Q1159" t="str">
        <f>LEFT(N1159, SEARCH("/",N1159,1)-1)</f>
        <v>food</v>
      </c>
      <c r="R1159" t="str">
        <f>RIGHT(N1159, LEN(N1159) - SEARCH("/", N1159))</f>
        <v>food trucks</v>
      </c>
      <c r="S1159" s="10">
        <f>(((J1159/60)/60)/24)+DATE(1970,1,1)+(-8/24)</f>
        <v>41918.294907407406</v>
      </c>
      <c r="T1159" s="11">
        <f>(((I1159/60)/60)/24)+DATE(1970,1,1)+(-8/24)</f>
        <v>41978.336574074077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(E1160/D1160)*100</f>
        <v>0.46666666666666673</v>
      </c>
      <c r="P1160">
        <f>E1160/L1160</f>
        <v>11.666666666666666</v>
      </c>
      <c r="Q1160" t="str">
        <f>LEFT(N1160, SEARCH("/",N1160,1)-1)</f>
        <v>food</v>
      </c>
      <c r="R1160" t="str">
        <f>RIGHT(N1160, LEN(N1160) - SEARCH("/", N1160))</f>
        <v>food trucks</v>
      </c>
      <c r="S1160" s="10">
        <f>(((J1160/60)/60)/24)+DATE(1970,1,1)+(-8/24)</f>
        <v>41951.758425925924</v>
      </c>
      <c r="T1160" s="11">
        <f>(((I1160/60)/60)/24)+DATE(1970,1,1)+(-8/24)</f>
        <v>41981.758425925924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(E1161/D1161)*100</f>
        <v>0</v>
      </c>
      <c r="P1161" t="e">
        <f>E1161/L1161</f>
        <v>#DIV/0!</v>
      </c>
      <c r="Q1161" t="str">
        <f>LEFT(N1161, SEARCH("/",N1161,1)-1)</f>
        <v>food</v>
      </c>
      <c r="R1161" t="str">
        <f>RIGHT(N1161, LEN(N1161) - SEARCH("/", N1161))</f>
        <v>food trucks</v>
      </c>
      <c r="S1161" s="10">
        <f>(((J1161/60)/60)/24)+DATE(1970,1,1)+(-8/24)</f>
        <v>42154.393113425926</v>
      </c>
      <c r="T1161" s="11">
        <f>(((I1161/60)/60)/24)+DATE(1970,1,1)+(-8/24)</f>
        <v>42185.322916666664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(E1162/D1162)*100</f>
        <v>3.85</v>
      </c>
      <c r="P1162">
        <f>E1162/L1162</f>
        <v>60.789473684210527</v>
      </c>
      <c r="Q1162" t="str">
        <f>LEFT(N1162, SEARCH("/",N1162,1)-1)</f>
        <v>food</v>
      </c>
      <c r="R1162" t="str">
        <f>RIGHT(N1162, LEN(N1162) - SEARCH("/", N1162))</f>
        <v>food trucks</v>
      </c>
      <c r="S1162" s="10">
        <f>(((J1162/60)/60)/24)+DATE(1970,1,1)+(-8/24)</f>
        <v>42060.821597222217</v>
      </c>
      <c r="T1162" s="11">
        <f>(((I1162/60)/60)/24)+DATE(1970,1,1)+(-8/24)</f>
        <v>42090.77993055556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(E1163/D1163)*100</f>
        <v>0</v>
      </c>
      <c r="P1163" t="e">
        <f>E1163/L1163</f>
        <v>#DIV/0!</v>
      </c>
      <c r="Q1163" t="str">
        <f>LEFT(N1163, SEARCH("/",N1163,1)-1)</f>
        <v>food</v>
      </c>
      <c r="R1163" t="str">
        <f>RIGHT(N1163, LEN(N1163) - SEARCH("/", N1163))</f>
        <v>food trucks</v>
      </c>
      <c r="S1163" s="10">
        <f>(((J1163/60)/60)/24)+DATE(1970,1,1)+(-8/24)</f>
        <v>42122.296168981477</v>
      </c>
      <c r="T1163" s="11">
        <f>(((I1163/60)/60)/24)+DATE(1970,1,1)+(-8/24)</f>
        <v>42143.296168981477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(E1164/D1164)*100</f>
        <v>5.8333333333333341E-2</v>
      </c>
      <c r="P1164">
        <f>E1164/L1164</f>
        <v>17.5</v>
      </c>
      <c r="Q1164" t="str">
        <f>LEFT(N1164, SEARCH("/",N1164,1)-1)</f>
        <v>food</v>
      </c>
      <c r="R1164" t="str">
        <f>RIGHT(N1164, LEN(N1164) - SEARCH("/", N1164))</f>
        <v>food trucks</v>
      </c>
      <c r="S1164" s="10">
        <f>(((J1164/60)/60)/24)+DATE(1970,1,1)+(-8/24)</f>
        <v>41876.350277777776</v>
      </c>
      <c r="T1164" s="11">
        <f>(((I1164/60)/60)/24)+DATE(1970,1,1)+(-8/24)</f>
        <v>41907.350277777776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(E1165/D1165)*100</f>
        <v>0</v>
      </c>
      <c r="P1165" t="e">
        <f>E1165/L1165</f>
        <v>#DIV/0!</v>
      </c>
      <c r="Q1165" t="str">
        <f>LEFT(N1165, SEARCH("/",N1165,1)-1)</f>
        <v>food</v>
      </c>
      <c r="R1165" t="str">
        <f>RIGHT(N1165, LEN(N1165) - SEARCH("/", N1165))</f>
        <v>food trucks</v>
      </c>
      <c r="S1165" s="10">
        <f>(((J1165/60)/60)/24)+DATE(1970,1,1)+(-8/24)</f>
        <v>41830.390277777777</v>
      </c>
      <c r="T1165" s="11">
        <f>(((I1165/60)/60)/24)+DATE(1970,1,1)+(-8/24)</f>
        <v>41860.390277777777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(E1166/D1166)*100</f>
        <v>0</v>
      </c>
      <c r="P1166" t="e">
        <f>E1166/L1166</f>
        <v>#DIV/0!</v>
      </c>
      <c r="Q1166" t="str">
        <f>LEFT(N1166, SEARCH("/",N1166,1)-1)</f>
        <v>food</v>
      </c>
      <c r="R1166" t="str">
        <f>RIGHT(N1166, LEN(N1166) - SEARCH("/", N1166))</f>
        <v>food trucks</v>
      </c>
      <c r="S1166" s="10">
        <f>(((J1166/60)/60)/24)+DATE(1970,1,1)+(-8/24)</f>
        <v>42509.39099537037</v>
      </c>
      <c r="T1166" s="11">
        <f>(((I1166/60)/60)/24)+DATE(1970,1,1)+(-8/24)</f>
        <v>42539.39099537037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(E1167/D1167)*100</f>
        <v>20.705000000000002</v>
      </c>
      <c r="P1167">
        <f>E1167/L1167</f>
        <v>82.82</v>
      </c>
      <c r="Q1167" t="str">
        <f>LEFT(N1167, SEARCH("/",N1167,1)-1)</f>
        <v>food</v>
      </c>
      <c r="R1167" t="str">
        <f>RIGHT(N1167, LEN(N1167) - SEARCH("/", N1167))</f>
        <v>food trucks</v>
      </c>
      <c r="S1167" s="10">
        <f>(((J1167/60)/60)/24)+DATE(1970,1,1)+(-8/24)</f>
        <v>41791.881134259253</v>
      </c>
      <c r="T1167" s="11">
        <f>(((I1167/60)/60)/24)+DATE(1970,1,1)+(-8/24)</f>
        <v>41825.881134259253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(E1168/D1168)*100</f>
        <v>19.139999999999997</v>
      </c>
      <c r="P1168">
        <f>E1168/L1168</f>
        <v>358.875</v>
      </c>
      <c r="Q1168" t="str">
        <f>LEFT(N1168, SEARCH("/",N1168,1)-1)</f>
        <v>food</v>
      </c>
      <c r="R1168" t="str">
        <f>RIGHT(N1168, LEN(N1168) - SEARCH("/", N1168))</f>
        <v>food trucks</v>
      </c>
      <c r="S1168" s="10">
        <f>(((J1168/60)/60)/24)+DATE(1970,1,1)+(-8/24)</f>
        <v>42150.152106481481</v>
      </c>
      <c r="T1168" s="11">
        <f>(((I1168/60)/60)/24)+DATE(1970,1,1)+(-8/24)</f>
        <v>42180.833333333336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(E1169/D1169)*100</f>
        <v>1.6316666666666666</v>
      </c>
      <c r="P1169">
        <f>E1169/L1169</f>
        <v>61.1875</v>
      </c>
      <c r="Q1169" t="str">
        <f>LEFT(N1169, SEARCH("/",N1169,1)-1)</f>
        <v>food</v>
      </c>
      <c r="R1169" t="str">
        <f>RIGHT(N1169, LEN(N1169) - SEARCH("/", N1169))</f>
        <v>food trucks</v>
      </c>
      <c r="S1169" s="10">
        <f>(((J1169/60)/60)/24)+DATE(1970,1,1)+(-8/24)</f>
        <v>41863.401562499996</v>
      </c>
      <c r="T1169" s="11">
        <f>(((I1169/60)/60)/24)+DATE(1970,1,1)+(-8/24)</f>
        <v>41894.401562499996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(E1170/D1170)*100</f>
        <v>5.6666666666666661</v>
      </c>
      <c r="P1170">
        <f>E1170/L1170</f>
        <v>340</v>
      </c>
      <c r="Q1170" t="str">
        <f>LEFT(N1170, SEARCH("/",N1170,1)-1)</f>
        <v>food</v>
      </c>
      <c r="R1170" t="str">
        <f>RIGHT(N1170, LEN(N1170) - SEARCH("/", N1170))</f>
        <v>food trucks</v>
      </c>
      <c r="S1170" s="10">
        <f>(((J1170/60)/60)/24)+DATE(1970,1,1)+(-8/24)</f>
        <v>42604.720659722218</v>
      </c>
      <c r="T1170" s="11">
        <f>(((I1170/60)/60)/24)+DATE(1970,1,1)+(-8/24)</f>
        <v>42634.720659722218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(E1171/D1171)*100</f>
        <v>0.16999999999999998</v>
      </c>
      <c r="P1171">
        <f>E1171/L1171</f>
        <v>5.666666666666667</v>
      </c>
      <c r="Q1171" t="str">
        <f>LEFT(N1171, SEARCH("/",N1171,1)-1)</f>
        <v>food</v>
      </c>
      <c r="R1171" t="str">
        <f>RIGHT(N1171, LEN(N1171) - SEARCH("/", N1171))</f>
        <v>food trucks</v>
      </c>
      <c r="S1171" s="10">
        <f>(((J1171/60)/60)/24)+DATE(1970,1,1)+(-8/24)</f>
        <v>42027.020405092589</v>
      </c>
      <c r="T1171" s="11">
        <f>(((I1171/60)/60)/24)+DATE(1970,1,1)+(-8/24)</f>
        <v>42057.020405092589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(E1172/D1172)*100</f>
        <v>0.4</v>
      </c>
      <c r="P1172">
        <f>E1172/L1172</f>
        <v>50</v>
      </c>
      <c r="Q1172" t="str">
        <f>LEFT(N1172, SEARCH("/",N1172,1)-1)</f>
        <v>food</v>
      </c>
      <c r="R1172" t="str">
        <f>RIGHT(N1172, LEN(N1172) - SEARCH("/", N1172))</f>
        <v>food trucks</v>
      </c>
      <c r="S1172" s="10">
        <f>(((J1172/60)/60)/24)+DATE(1970,1,1)+(-8/24)</f>
        <v>42124.559849537036</v>
      </c>
      <c r="T1172" s="11">
        <f>(((I1172/60)/60)/24)+DATE(1970,1,1)+(-8/24)</f>
        <v>42154.559849537036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(E1173/D1173)*100</f>
        <v>0.1</v>
      </c>
      <c r="P1173">
        <f>E1173/L1173</f>
        <v>25</v>
      </c>
      <c r="Q1173" t="str">
        <f>LEFT(N1173, SEARCH("/",N1173,1)-1)</f>
        <v>food</v>
      </c>
      <c r="R1173" t="str">
        <f>RIGHT(N1173, LEN(N1173) - SEARCH("/", N1173))</f>
        <v>food trucks</v>
      </c>
      <c r="S1173" s="10">
        <f>(((J1173/60)/60)/24)+DATE(1970,1,1)+(-8/24)</f>
        <v>41938.471377314811</v>
      </c>
      <c r="T1173" s="11">
        <f>(((I1173/60)/60)/24)+DATE(1970,1,1)+(-8/24)</f>
        <v>41956.513043981475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(E1174/D1174)*100</f>
        <v>0</v>
      </c>
      <c r="P1174" t="e">
        <f>E1174/L1174</f>
        <v>#DIV/0!</v>
      </c>
      <c r="Q1174" t="str">
        <f>LEFT(N1174, SEARCH("/",N1174,1)-1)</f>
        <v>food</v>
      </c>
      <c r="R1174" t="str">
        <f>RIGHT(N1174, LEN(N1174) - SEARCH("/", N1174))</f>
        <v>food trucks</v>
      </c>
      <c r="S1174" s="10">
        <f>(((J1174/60)/60)/24)+DATE(1970,1,1)+(-8/24)</f>
        <v>41841.348981481482</v>
      </c>
      <c r="T1174" s="11">
        <f>(((I1174/60)/60)/24)+DATE(1970,1,1)+(-8/24)</f>
        <v>41871.348981481482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(E1175/D1175)*100</f>
        <v>2.4E-2</v>
      </c>
      <c r="P1175">
        <f>E1175/L1175</f>
        <v>30</v>
      </c>
      <c r="Q1175" t="str">
        <f>LEFT(N1175, SEARCH("/",N1175,1)-1)</f>
        <v>food</v>
      </c>
      <c r="R1175" t="str">
        <f>RIGHT(N1175, LEN(N1175) - SEARCH("/", N1175))</f>
        <v>food trucks</v>
      </c>
      <c r="S1175" s="10">
        <f>(((J1175/60)/60)/24)+DATE(1970,1,1)+(-8/24)</f>
        <v>42183.85251157407</v>
      </c>
      <c r="T1175" s="11">
        <f>(((I1175/60)/60)/24)+DATE(1970,1,1)+(-8/24)</f>
        <v>42218.85251157407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(E1176/D1176)*100</f>
        <v>5.9066666666666672</v>
      </c>
      <c r="P1176">
        <f>E1176/L1176</f>
        <v>46.631578947368418</v>
      </c>
      <c r="Q1176" t="str">
        <f>LEFT(N1176, SEARCH("/",N1176,1)-1)</f>
        <v>food</v>
      </c>
      <c r="R1176" t="str">
        <f>RIGHT(N1176, LEN(N1176) - SEARCH("/", N1176))</f>
        <v>food trucks</v>
      </c>
      <c r="S1176" s="10">
        <f>(((J1176/60)/60)/24)+DATE(1970,1,1)+(-8/24)</f>
        <v>42468.508414351854</v>
      </c>
      <c r="T1176" s="11">
        <f>(((I1176/60)/60)/24)+DATE(1970,1,1)+(-8/24)</f>
        <v>42498.508414351854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(E1177/D1177)*100</f>
        <v>2.9250000000000003</v>
      </c>
      <c r="P1177">
        <f>E1177/L1177</f>
        <v>65</v>
      </c>
      <c r="Q1177" t="str">
        <f>LEFT(N1177, SEARCH("/",N1177,1)-1)</f>
        <v>food</v>
      </c>
      <c r="R1177" t="str">
        <f>RIGHT(N1177, LEN(N1177) - SEARCH("/", N1177))</f>
        <v>food trucks</v>
      </c>
      <c r="S1177" s="10">
        <f>(((J1177/60)/60)/24)+DATE(1970,1,1)+(-8/24)</f>
        <v>42170.395127314812</v>
      </c>
      <c r="T1177" s="11">
        <f>(((I1177/60)/60)/24)+DATE(1970,1,1)+(-8/24)</f>
        <v>42200.395127314812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(E1178/D1178)*100</f>
        <v>5.7142857142857143E-3</v>
      </c>
      <c r="P1178">
        <f>E1178/L1178</f>
        <v>10</v>
      </c>
      <c r="Q1178" t="str">
        <f>LEFT(N1178, SEARCH("/",N1178,1)-1)</f>
        <v>food</v>
      </c>
      <c r="R1178" t="str">
        <f>RIGHT(N1178, LEN(N1178) - SEARCH("/", N1178))</f>
        <v>food trucks</v>
      </c>
      <c r="S1178" s="10">
        <f>(((J1178/60)/60)/24)+DATE(1970,1,1)+(-8/24)</f>
        <v>42745.686319444438</v>
      </c>
      <c r="T1178" s="11">
        <f>(((I1178/60)/60)/24)+DATE(1970,1,1)+(-8/24)</f>
        <v>42800.208333333336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(E1179/D1179)*100</f>
        <v>0</v>
      </c>
      <c r="P1179" t="e">
        <f>E1179/L1179</f>
        <v>#DIV/0!</v>
      </c>
      <c r="Q1179" t="str">
        <f>LEFT(N1179, SEARCH("/",N1179,1)-1)</f>
        <v>food</v>
      </c>
      <c r="R1179" t="str">
        <f>RIGHT(N1179, LEN(N1179) - SEARCH("/", N1179))</f>
        <v>food trucks</v>
      </c>
      <c r="S1179" s="10">
        <f>(((J1179/60)/60)/24)+DATE(1970,1,1)+(-8/24)</f>
        <v>41897.327499999999</v>
      </c>
      <c r="T1179" s="11">
        <f>(((I1179/60)/60)/24)+DATE(1970,1,1)+(-8/24)</f>
        <v>41927.327499999999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(E1180/D1180)*100</f>
        <v>6.6666666666666671E-3</v>
      </c>
      <c r="P1180">
        <f>E1180/L1180</f>
        <v>5</v>
      </c>
      <c r="Q1180" t="str">
        <f>LEFT(N1180, SEARCH("/",N1180,1)-1)</f>
        <v>food</v>
      </c>
      <c r="R1180" t="str">
        <f>RIGHT(N1180, LEN(N1180) - SEARCH("/", N1180))</f>
        <v>food trucks</v>
      </c>
      <c r="S1180" s="10">
        <f>(((J1180/60)/60)/24)+DATE(1970,1,1)+(-8/24)</f>
        <v>41837.57236111111</v>
      </c>
      <c r="T1180" s="11">
        <f>(((I1180/60)/60)/24)+DATE(1970,1,1)+(-8/24)</f>
        <v>41867.57236111111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(E1181/D1181)*100</f>
        <v>5.3333333333333339</v>
      </c>
      <c r="P1181">
        <f>E1181/L1181</f>
        <v>640</v>
      </c>
      <c r="Q1181" t="str">
        <f>LEFT(N1181, SEARCH("/",N1181,1)-1)</f>
        <v>food</v>
      </c>
      <c r="R1181" t="str">
        <f>RIGHT(N1181, LEN(N1181) - SEARCH("/", N1181))</f>
        <v>food trucks</v>
      </c>
      <c r="S1181" s="10">
        <f>(((J1181/60)/60)/24)+DATE(1970,1,1)+(-8/24)</f>
        <v>42275.386886574073</v>
      </c>
      <c r="T1181" s="11">
        <f>(((I1181/60)/60)/24)+DATE(1970,1,1)+(-8/24)</f>
        <v>42305.386886574073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(E1182/D1182)*100</f>
        <v>11.75</v>
      </c>
      <c r="P1182">
        <f>E1182/L1182</f>
        <v>69.117647058823536</v>
      </c>
      <c r="Q1182" t="str">
        <f>LEFT(N1182, SEARCH("/",N1182,1)-1)</f>
        <v>food</v>
      </c>
      <c r="R1182" t="str">
        <f>RIGHT(N1182, LEN(N1182) - SEARCH("/", N1182))</f>
        <v>food trucks</v>
      </c>
      <c r="S1182" s="10">
        <f>(((J1182/60)/60)/24)+DATE(1970,1,1)+(-8/24)</f>
        <v>41781.473541666666</v>
      </c>
      <c r="T1182" s="11">
        <f>(((I1182/60)/60)/24)+DATE(1970,1,1)+(-8/24)</f>
        <v>41818.473541666666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(E1183/D1183)*100</f>
        <v>8.0000000000000002E-3</v>
      </c>
      <c r="P1183">
        <f>E1183/L1183</f>
        <v>1.3333333333333333</v>
      </c>
      <c r="Q1183" t="str">
        <f>LEFT(N1183, SEARCH("/",N1183,1)-1)</f>
        <v>food</v>
      </c>
      <c r="R1183" t="str">
        <f>RIGHT(N1183, LEN(N1183) - SEARCH("/", N1183))</f>
        <v>food trucks</v>
      </c>
      <c r="S1183" s="10">
        <f>(((J1183/60)/60)/24)+DATE(1970,1,1)+(-8/24)</f>
        <v>42034.006030092591</v>
      </c>
      <c r="T1183" s="11">
        <f>(((I1183/60)/60)/24)+DATE(1970,1,1)+(-8/24)</f>
        <v>42064.006030092591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(E1184/D1184)*100</f>
        <v>4.2</v>
      </c>
      <c r="P1184">
        <f>E1184/L1184</f>
        <v>10.5</v>
      </c>
      <c r="Q1184" t="str">
        <f>LEFT(N1184, SEARCH("/",N1184,1)-1)</f>
        <v>food</v>
      </c>
      <c r="R1184" t="str">
        <f>RIGHT(N1184, LEN(N1184) - SEARCH("/", N1184))</f>
        <v>food trucks</v>
      </c>
      <c r="S1184" s="10">
        <f>(((J1184/60)/60)/24)+DATE(1970,1,1)+(-8/24)</f>
        <v>42728.494074074071</v>
      </c>
      <c r="T1184" s="11">
        <f>(((I1184/60)/60)/24)+DATE(1970,1,1)+(-8/24)</f>
        <v>42747.362499999996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(E1185/D1185)*100</f>
        <v>4</v>
      </c>
      <c r="P1185">
        <f>E1185/L1185</f>
        <v>33.333333333333336</v>
      </c>
      <c r="Q1185" t="str">
        <f>LEFT(N1185, SEARCH("/",N1185,1)-1)</f>
        <v>food</v>
      </c>
      <c r="R1185" t="str">
        <f>RIGHT(N1185, LEN(N1185) - SEARCH("/", N1185))</f>
        <v>food trucks</v>
      </c>
      <c r="S1185" s="10">
        <f>(((J1185/60)/60)/24)+DATE(1970,1,1)+(-8/24)</f>
        <v>42656.528043981474</v>
      </c>
      <c r="T1185" s="11">
        <f>(((I1185/60)/60)/24)+DATE(1970,1,1)+(-8/24)</f>
        <v>42675.832638888889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(E1186/D1186)*100</f>
        <v>104.93636363636362</v>
      </c>
      <c r="P1186">
        <f>E1186/L1186</f>
        <v>61.562666666666665</v>
      </c>
      <c r="Q1186" t="str">
        <f>LEFT(N1186, SEARCH("/",N1186,1)-1)</f>
        <v>photography</v>
      </c>
      <c r="R1186" t="str">
        <f>RIGHT(N1186, LEN(N1186) - SEARCH("/", N1186))</f>
        <v>photobooks</v>
      </c>
      <c r="S1186" s="10">
        <f>(((J1186/60)/60)/24)+DATE(1970,1,1)+(-8/24)</f>
        <v>42741.266331018516</v>
      </c>
      <c r="T1186" s="11">
        <f>(((I1186/60)/60)/24)+DATE(1970,1,1)+(-8/24)</f>
        <v>42772.266331018516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(E1187/D1187)*100</f>
        <v>105.44</v>
      </c>
      <c r="P1187">
        <f>E1187/L1187</f>
        <v>118.73873873873873</v>
      </c>
      <c r="Q1187" t="str">
        <f>LEFT(N1187, SEARCH("/",N1187,1)-1)</f>
        <v>photography</v>
      </c>
      <c r="R1187" t="str">
        <f>RIGHT(N1187, LEN(N1187) - SEARCH("/", N1187))</f>
        <v>photobooks</v>
      </c>
      <c r="S1187" s="10">
        <f>(((J1187/60)/60)/24)+DATE(1970,1,1)+(-8/24)</f>
        <v>42130.531817129631</v>
      </c>
      <c r="T1187" s="11">
        <f>(((I1187/60)/60)/24)+DATE(1970,1,1)+(-8/24)</f>
        <v>42162.833333333336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(E1188/D1188)*100</f>
        <v>106.73333333333332</v>
      </c>
      <c r="P1188">
        <f>E1188/L1188</f>
        <v>65.081300813008127</v>
      </c>
      <c r="Q1188" t="str">
        <f>LEFT(N1188, SEARCH("/",N1188,1)-1)</f>
        <v>photography</v>
      </c>
      <c r="R1188" t="str">
        <f>RIGHT(N1188, LEN(N1188) - SEARCH("/", N1188))</f>
        <v>photobooks</v>
      </c>
      <c r="S1188" s="10">
        <f>(((J1188/60)/60)/24)+DATE(1970,1,1)+(-8/24)</f>
        <v>42123.530034722215</v>
      </c>
      <c r="T1188" s="11">
        <f>(((I1188/60)/60)/24)+DATE(1970,1,1)+(-8/24)</f>
        <v>42156.612499999996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(E1189/D1189)*100</f>
        <v>104.12571428571428</v>
      </c>
      <c r="P1189">
        <f>E1189/L1189</f>
        <v>130.15714285714284</v>
      </c>
      <c r="Q1189" t="str">
        <f>LEFT(N1189, SEARCH("/",N1189,1)-1)</f>
        <v>photography</v>
      </c>
      <c r="R1189" t="str">
        <f>RIGHT(N1189, LEN(N1189) - SEARCH("/", N1189))</f>
        <v>photobooks</v>
      </c>
      <c r="S1189" s="10">
        <f>(((J1189/60)/60)/24)+DATE(1970,1,1)+(-8/24)</f>
        <v>42109.561608796292</v>
      </c>
      <c r="T1189" s="11">
        <f>(((I1189/60)/60)/24)+DATE(1970,1,1)+(-8/24)</f>
        <v>42141.416666666664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(E1190/D1190)*100</f>
        <v>160.54999999999998</v>
      </c>
      <c r="P1190">
        <f>E1190/L1190</f>
        <v>37.776470588235291</v>
      </c>
      <c r="Q1190" t="str">
        <f>LEFT(N1190, SEARCH("/",N1190,1)-1)</f>
        <v>photography</v>
      </c>
      <c r="R1190" t="str">
        <f>RIGHT(N1190, LEN(N1190) - SEARCH("/", N1190))</f>
        <v>photobooks</v>
      </c>
      <c r="S1190" s="10">
        <f>(((J1190/60)/60)/24)+DATE(1970,1,1)+(-8/24)</f>
        <v>42711.367361111108</v>
      </c>
      <c r="T1190" s="11">
        <f>(((I1190/60)/60)/24)+DATE(1970,1,1)+(-8/24)</f>
        <v>42732.367361111108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(E1191/D1191)*100</f>
        <v>107.77777777777777</v>
      </c>
      <c r="P1191">
        <f>E1191/L1191</f>
        <v>112.79069767441861</v>
      </c>
      <c r="Q1191" t="str">
        <f>LEFT(N1191, SEARCH("/",N1191,1)-1)</f>
        <v>photography</v>
      </c>
      <c r="R1191" t="str">
        <f>RIGHT(N1191, LEN(N1191) - SEARCH("/", N1191))</f>
        <v>photobooks</v>
      </c>
      <c r="S1191" s="10">
        <f>(((J1191/60)/60)/24)+DATE(1970,1,1)+(-8/24)</f>
        <v>42529.645775462959</v>
      </c>
      <c r="T1191" s="11">
        <f>(((I1191/60)/60)/24)+DATE(1970,1,1)+(-8/24)</f>
        <v>42550.645775462959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(E1192/D1192)*100</f>
        <v>135</v>
      </c>
      <c r="P1192">
        <f>E1192/L1192</f>
        <v>51.92307692307692</v>
      </c>
      <c r="Q1192" t="str">
        <f>LEFT(N1192, SEARCH("/",N1192,1)-1)</f>
        <v>photography</v>
      </c>
      <c r="R1192" t="str">
        <f>RIGHT(N1192, LEN(N1192) - SEARCH("/", N1192))</f>
        <v>photobooks</v>
      </c>
      <c r="S1192" s="10">
        <f>(((J1192/60)/60)/24)+DATE(1970,1,1)+(-8/24)</f>
        <v>41852.332465277774</v>
      </c>
      <c r="T1192" s="11">
        <f>(((I1192/60)/60)/24)+DATE(1970,1,1)+(-8/24)</f>
        <v>41882.332465277774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(E1193/D1193)*100</f>
        <v>109.07407407407408</v>
      </c>
      <c r="P1193">
        <f>E1193/L1193</f>
        <v>89.242424242424249</v>
      </c>
      <c r="Q1193" t="str">
        <f>LEFT(N1193, SEARCH("/",N1193,1)-1)</f>
        <v>photography</v>
      </c>
      <c r="R1193" t="str">
        <f>RIGHT(N1193, LEN(N1193) - SEARCH("/", N1193))</f>
        <v>photobooks</v>
      </c>
      <c r="S1193" s="10">
        <f>(((J1193/60)/60)/24)+DATE(1970,1,1)+(-8/24)</f>
        <v>42419.270370370366</v>
      </c>
      <c r="T1193" s="11">
        <f>(((I1193/60)/60)/24)+DATE(1970,1,1)+(-8/24)</f>
        <v>42449.228703703695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(E1194/D1194)*100</f>
        <v>290</v>
      </c>
      <c r="P1194">
        <f>E1194/L1194</f>
        <v>19.333333333333332</v>
      </c>
      <c r="Q1194" t="str">
        <f>LEFT(N1194, SEARCH("/",N1194,1)-1)</f>
        <v>photography</v>
      </c>
      <c r="R1194" t="str">
        <f>RIGHT(N1194, LEN(N1194) - SEARCH("/", N1194))</f>
        <v>photobooks</v>
      </c>
      <c r="S1194" s="10">
        <f>(((J1194/60)/60)/24)+DATE(1970,1,1)+(-8/24)</f>
        <v>42747.173356481479</v>
      </c>
      <c r="T1194" s="11">
        <f>(((I1194/60)/60)/24)+DATE(1970,1,1)+(-8/24)</f>
        <v>42777.173356481479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(E1195/D1195)*100</f>
        <v>103.95714285714286</v>
      </c>
      <c r="P1195">
        <f>E1195/L1195</f>
        <v>79.967032967032964</v>
      </c>
      <c r="Q1195" t="str">
        <f>LEFT(N1195, SEARCH("/",N1195,1)-1)</f>
        <v>photography</v>
      </c>
      <c r="R1195" t="str">
        <f>RIGHT(N1195, LEN(N1195) - SEARCH("/", N1195))</f>
        <v>photobooks</v>
      </c>
      <c r="S1195" s="10">
        <f>(((J1195/60)/60)/24)+DATE(1970,1,1)+(-8/24)</f>
        <v>42409.442743055559</v>
      </c>
      <c r="T1195" s="11">
        <f>(((I1195/60)/60)/24)+DATE(1970,1,1)+(-8/24)</f>
        <v>42469.401076388887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(E1196/D1196)*100</f>
        <v>322.24</v>
      </c>
      <c r="P1196">
        <f>E1196/L1196</f>
        <v>56.414565826330531</v>
      </c>
      <c r="Q1196" t="str">
        <f>LEFT(N1196, SEARCH("/",N1196,1)-1)</f>
        <v>photography</v>
      </c>
      <c r="R1196" t="str">
        <f>RIGHT(N1196, LEN(N1196) - SEARCH("/", N1196))</f>
        <v>photobooks</v>
      </c>
      <c r="S1196" s="10">
        <f>(((J1196/60)/60)/24)+DATE(1970,1,1)+(-8/24)</f>
        <v>42072.15484953703</v>
      </c>
      <c r="T1196" s="11">
        <f>(((I1196/60)/60)/24)+DATE(1970,1,1)+(-8/24)</f>
        <v>42102.15484953703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(E1197/D1197)*100</f>
        <v>135</v>
      </c>
      <c r="P1197">
        <f>E1197/L1197</f>
        <v>79.411764705882348</v>
      </c>
      <c r="Q1197" t="str">
        <f>LEFT(N1197, SEARCH("/",N1197,1)-1)</f>
        <v>photography</v>
      </c>
      <c r="R1197" t="str">
        <f>RIGHT(N1197, LEN(N1197) - SEARCH("/", N1197))</f>
        <v>photobooks</v>
      </c>
      <c r="S1197" s="10">
        <f>(((J1197/60)/60)/24)+DATE(1970,1,1)+(-8/24)</f>
        <v>42298.014502314814</v>
      </c>
      <c r="T1197" s="11">
        <f>(((I1197/60)/60)/24)+DATE(1970,1,1)+(-8/24)</f>
        <v>42358.041666666664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(E1198/D1198)*100</f>
        <v>269.91034482758624</v>
      </c>
      <c r="P1198">
        <f>E1198/L1198</f>
        <v>76.439453125</v>
      </c>
      <c r="Q1198" t="str">
        <f>LEFT(N1198, SEARCH("/",N1198,1)-1)</f>
        <v>photography</v>
      </c>
      <c r="R1198" t="str">
        <f>RIGHT(N1198, LEN(N1198) - SEARCH("/", N1198))</f>
        <v>photobooks</v>
      </c>
      <c r="S1198" s="10">
        <f>(((J1198/60)/60)/24)+DATE(1970,1,1)+(-8/24)</f>
        <v>42326.485405092586</v>
      </c>
      <c r="T1198" s="11">
        <f>(((I1198/60)/60)/24)+DATE(1970,1,1)+(-8/24)</f>
        <v>42356.485405092586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(E1199/D1199)*100</f>
        <v>253.29333333333332</v>
      </c>
      <c r="P1199">
        <f>E1199/L1199</f>
        <v>121</v>
      </c>
      <c r="Q1199" t="str">
        <f>LEFT(N1199, SEARCH("/",N1199,1)-1)</f>
        <v>photography</v>
      </c>
      <c r="R1199" t="str">
        <f>RIGHT(N1199, LEN(N1199) - SEARCH("/", N1199))</f>
        <v>photobooks</v>
      </c>
      <c r="S1199" s="10">
        <f>(((J1199/60)/60)/24)+DATE(1970,1,1)+(-8/24)</f>
        <v>42503.331412037034</v>
      </c>
      <c r="T1199" s="11">
        <f>(((I1199/60)/60)/24)+DATE(1970,1,1)+(-8/24)</f>
        <v>42533.915972222218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(E1200/D1200)*100</f>
        <v>260.59999999999997</v>
      </c>
      <c r="P1200">
        <f>E1200/L1200</f>
        <v>54.616766467065865</v>
      </c>
      <c r="Q1200" t="str">
        <f>LEFT(N1200, SEARCH("/",N1200,1)-1)</f>
        <v>photography</v>
      </c>
      <c r="R1200" t="str">
        <f>RIGHT(N1200, LEN(N1200) - SEARCH("/", N1200))</f>
        <v>photobooks</v>
      </c>
      <c r="S1200" s="10">
        <f>(((J1200/60)/60)/24)+DATE(1970,1,1)+(-8/24)</f>
        <v>42333.285717592589</v>
      </c>
      <c r="T1200" s="11">
        <f>(((I1200/60)/60)/24)+DATE(1970,1,1)+(-8/24)</f>
        <v>42368.791666666664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(E1201/D1201)*100</f>
        <v>101.31677953348381</v>
      </c>
      <c r="P1201">
        <f>E1201/L1201</f>
        <v>299.22222222222223</v>
      </c>
      <c r="Q1201" t="str">
        <f>LEFT(N1201, SEARCH("/",N1201,1)-1)</f>
        <v>photography</v>
      </c>
      <c r="R1201" t="str">
        <f>RIGHT(N1201, LEN(N1201) - SEARCH("/", N1201))</f>
        <v>photobooks</v>
      </c>
      <c r="S1201" s="10">
        <f>(((J1201/60)/60)/24)+DATE(1970,1,1)+(-8/24)</f>
        <v>42161.437499999993</v>
      </c>
      <c r="T1201" s="11">
        <f>(((I1201/60)/60)/24)+DATE(1970,1,1)+(-8/24)</f>
        <v>42193.437499999993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(E1202/D1202)*100</f>
        <v>125.60416666666667</v>
      </c>
      <c r="P1202">
        <f>E1202/L1202</f>
        <v>58.533980582524272</v>
      </c>
      <c r="Q1202" t="str">
        <f>LEFT(N1202, SEARCH("/",N1202,1)-1)</f>
        <v>photography</v>
      </c>
      <c r="R1202" t="str">
        <f>RIGHT(N1202, LEN(N1202) - SEARCH("/", N1202))</f>
        <v>photobooks</v>
      </c>
      <c r="S1202" s="10">
        <f>(((J1202/60)/60)/24)+DATE(1970,1,1)+(-8/24)</f>
        <v>42089.144166666665</v>
      </c>
      <c r="T1202" s="11">
        <f>(((I1202/60)/60)/24)+DATE(1970,1,1)+(-8/24)</f>
        <v>42110.144166666665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(E1203/D1203)*100</f>
        <v>102.43783333333334</v>
      </c>
      <c r="P1203">
        <f>E1203/L1203</f>
        <v>55.371801801801809</v>
      </c>
      <c r="Q1203" t="str">
        <f>LEFT(N1203, SEARCH("/",N1203,1)-1)</f>
        <v>photography</v>
      </c>
      <c r="R1203" t="str">
        <f>RIGHT(N1203, LEN(N1203) - SEARCH("/", N1203))</f>
        <v>photobooks</v>
      </c>
      <c r="S1203" s="10">
        <f>(((J1203/60)/60)/24)+DATE(1970,1,1)+(-8/24)</f>
        <v>42536.273680555554</v>
      </c>
      <c r="T1203" s="11">
        <f>(((I1203/60)/60)/24)+DATE(1970,1,1)+(-8/24)</f>
        <v>42566.273680555554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(E1204/D1204)*100</f>
        <v>199.244</v>
      </c>
      <c r="P1204">
        <f>E1204/L1204</f>
        <v>183.80442804428046</v>
      </c>
      <c r="Q1204" t="str">
        <f>LEFT(N1204, SEARCH("/",N1204,1)-1)</f>
        <v>photography</v>
      </c>
      <c r="R1204" t="str">
        <f>RIGHT(N1204, LEN(N1204) - SEARCH("/", N1204))</f>
        <v>photobooks</v>
      </c>
      <c r="S1204" s="10">
        <f>(((J1204/60)/60)/24)+DATE(1970,1,1)+(-8/24)</f>
        <v>42151.955486111103</v>
      </c>
      <c r="T1204" s="11">
        <f>(((I1204/60)/60)/24)+DATE(1970,1,1)+(-8/24)</f>
        <v>42181.955486111103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(E1205/D1205)*100</f>
        <v>102.45398773006136</v>
      </c>
      <c r="P1205">
        <f>E1205/L1205</f>
        <v>165.34653465346534</v>
      </c>
      <c r="Q1205" t="str">
        <f>LEFT(N1205, SEARCH("/",N1205,1)-1)</f>
        <v>photography</v>
      </c>
      <c r="R1205" t="str">
        <f>RIGHT(N1205, LEN(N1205) - SEARCH("/", N1205))</f>
        <v>photobooks</v>
      </c>
      <c r="S1205" s="10">
        <f>(((J1205/60)/60)/24)+DATE(1970,1,1)+(-8/24)</f>
        <v>42125.2815625</v>
      </c>
      <c r="T1205" s="11">
        <f>(((I1205/60)/60)/24)+DATE(1970,1,1)+(-8/24)</f>
        <v>42155.2815625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(E1206/D1206)*100</f>
        <v>102.94615384615385</v>
      </c>
      <c r="P1206">
        <f>E1206/L1206</f>
        <v>234.78947368421052</v>
      </c>
      <c r="Q1206" t="str">
        <f>LEFT(N1206, SEARCH("/",N1206,1)-1)</f>
        <v>photography</v>
      </c>
      <c r="R1206" t="str">
        <f>RIGHT(N1206, LEN(N1206) - SEARCH("/", N1206))</f>
        <v>photobooks</v>
      </c>
      <c r="S1206" s="10">
        <f>(((J1206/60)/60)/24)+DATE(1970,1,1)+(-8/24)</f>
        <v>42297.414733796293</v>
      </c>
      <c r="T1206" s="11">
        <f>(((I1206/60)/60)/24)+DATE(1970,1,1)+(-8/24)</f>
        <v>42341.874999999993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(E1207/D1207)*100</f>
        <v>100.86153846153847</v>
      </c>
      <c r="P1207">
        <f>E1207/L1207</f>
        <v>211.48387096774192</v>
      </c>
      <c r="Q1207" t="str">
        <f>LEFT(N1207, SEARCH("/",N1207,1)-1)</f>
        <v>photography</v>
      </c>
      <c r="R1207" t="str">
        <f>RIGHT(N1207, LEN(N1207) - SEARCH("/", N1207))</f>
        <v>photobooks</v>
      </c>
      <c r="S1207" s="10">
        <f>(((J1207/60)/60)/24)+DATE(1970,1,1)+(-8/24)</f>
        <v>42138.173043981478</v>
      </c>
      <c r="T1207" s="11">
        <f>(((I1207/60)/60)/24)+DATE(1970,1,1)+(-8/24)</f>
        <v>42168.173043981478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(E1208/D1208)*100</f>
        <v>114.99999999999999</v>
      </c>
      <c r="P1208">
        <f>E1208/L1208</f>
        <v>32.34375</v>
      </c>
      <c r="Q1208" t="str">
        <f>LEFT(N1208, SEARCH("/",N1208,1)-1)</f>
        <v>photography</v>
      </c>
      <c r="R1208" t="str">
        <f>RIGHT(N1208, LEN(N1208) - SEARCH("/", N1208))</f>
        <v>photobooks</v>
      </c>
      <c r="S1208" s="10">
        <f>(((J1208/60)/60)/24)+DATE(1970,1,1)+(-8/24)</f>
        <v>42772.442743055559</v>
      </c>
      <c r="T1208" s="11">
        <f>(((I1208/60)/60)/24)+DATE(1970,1,1)+(-8/24)</f>
        <v>42805.228472222218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(E1209/D1209)*100</f>
        <v>104.16766467065868</v>
      </c>
      <c r="P1209">
        <f>E1209/L1209</f>
        <v>123.37588652482269</v>
      </c>
      <c r="Q1209" t="str">
        <f>LEFT(N1209, SEARCH("/",N1209,1)-1)</f>
        <v>photography</v>
      </c>
      <c r="R1209" t="str">
        <f>RIGHT(N1209, LEN(N1209) - SEARCH("/", N1209))</f>
        <v>photobooks</v>
      </c>
      <c r="S1209" s="10">
        <f>(((J1209/60)/60)/24)+DATE(1970,1,1)+(-8/24)</f>
        <v>42430.096909722219</v>
      </c>
      <c r="T1209" s="11">
        <f>(((I1209/60)/60)/24)+DATE(1970,1,1)+(-8/24)</f>
        <v>42460.083333333336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(E1210/D1210)*100</f>
        <v>155.29999999999998</v>
      </c>
      <c r="P1210">
        <f>E1210/L1210</f>
        <v>207.06666666666666</v>
      </c>
      <c r="Q1210" t="str">
        <f>LEFT(N1210, SEARCH("/",N1210,1)-1)</f>
        <v>photography</v>
      </c>
      <c r="R1210" t="str">
        <f>RIGHT(N1210, LEN(N1210) - SEARCH("/", N1210))</f>
        <v>photobooks</v>
      </c>
      <c r="S1210" s="10">
        <f>(((J1210/60)/60)/24)+DATE(1970,1,1)+(-8/24)</f>
        <v>42423.375740740739</v>
      </c>
      <c r="T1210" s="11">
        <f>(((I1210/60)/60)/24)+DATE(1970,1,1)+(-8/24)</f>
        <v>42453.334074074075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(E1211/D1211)*100</f>
        <v>106</v>
      </c>
      <c r="P1211">
        <f>E1211/L1211</f>
        <v>138.2608695652174</v>
      </c>
      <c r="Q1211" t="str">
        <f>LEFT(N1211, SEARCH("/",N1211,1)-1)</f>
        <v>photography</v>
      </c>
      <c r="R1211" t="str">
        <f>RIGHT(N1211, LEN(N1211) - SEARCH("/", N1211))</f>
        <v>photobooks</v>
      </c>
      <c r="S1211" s="10">
        <f>(((J1211/60)/60)/24)+DATE(1970,1,1)+(-8/24)</f>
        <v>42761.512789351851</v>
      </c>
      <c r="T1211" s="11">
        <f>(((I1211/60)/60)/24)+DATE(1970,1,1)+(-8/24)</f>
        <v>42791.512789351851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(E1212/D1212)*100</f>
        <v>254.31499999999997</v>
      </c>
      <c r="P1212">
        <f>E1212/L1212</f>
        <v>493.81553398058253</v>
      </c>
      <c r="Q1212" t="str">
        <f>LEFT(N1212, SEARCH("/",N1212,1)-1)</f>
        <v>photography</v>
      </c>
      <c r="R1212" t="str">
        <f>RIGHT(N1212, LEN(N1212) - SEARCH("/", N1212))</f>
        <v>photobooks</v>
      </c>
      <c r="S1212" s="10">
        <f>(((J1212/60)/60)/24)+DATE(1970,1,1)+(-8/24)</f>
        <v>42132.608472222222</v>
      </c>
      <c r="T1212" s="11">
        <f>(((I1212/60)/60)/24)+DATE(1970,1,1)+(-8/24)</f>
        <v>42155.541666666664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(E1213/D1213)*100</f>
        <v>101.1</v>
      </c>
      <c r="P1213">
        <f>E1213/L1213</f>
        <v>168.5</v>
      </c>
      <c r="Q1213" t="str">
        <f>LEFT(N1213, SEARCH("/",N1213,1)-1)</f>
        <v>photography</v>
      </c>
      <c r="R1213" t="str">
        <f>RIGHT(N1213, LEN(N1213) - SEARCH("/", N1213))</f>
        <v>photobooks</v>
      </c>
      <c r="S1213" s="10">
        <f>(((J1213/60)/60)/24)+DATE(1970,1,1)+(-8/24)</f>
        <v>42515.533113425925</v>
      </c>
      <c r="T1213" s="11">
        <f>(((I1213/60)/60)/24)+DATE(1970,1,1)+(-8/24)</f>
        <v>42530.533113425925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(E1214/D1214)*100</f>
        <v>129.04</v>
      </c>
      <c r="P1214">
        <f>E1214/L1214</f>
        <v>38.867469879518069</v>
      </c>
      <c r="Q1214" t="str">
        <f>LEFT(N1214, SEARCH("/",N1214,1)-1)</f>
        <v>photography</v>
      </c>
      <c r="R1214" t="str">
        <f>RIGHT(N1214, LEN(N1214) - SEARCH("/", N1214))</f>
        <v>photobooks</v>
      </c>
      <c r="S1214" s="10">
        <f>(((J1214/60)/60)/24)+DATE(1970,1,1)+(-8/24)</f>
        <v>42318.616840277777</v>
      </c>
      <c r="T1214" s="11">
        <f>(((I1214/60)/60)/24)+DATE(1970,1,1)+(-8/24)</f>
        <v>42334.708333333336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(E1215/D1215)*100</f>
        <v>102.23076923076924</v>
      </c>
      <c r="P1215">
        <f>E1215/L1215</f>
        <v>61.527777777777779</v>
      </c>
      <c r="Q1215" t="str">
        <f>LEFT(N1215, SEARCH("/",N1215,1)-1)</f>
        <v>photography</v>
      </c>
      <c r="R1215" t="str">
        <f>RIGHT(N1215, LEN(N1215) - SEARCH("/", N1215))</f>
        <v>photobooks</v>
      </c>
      <c r="S1215" s="10">
        <f>(((J1215/60)/60)/24)+DATE(1970,1,1)+(-8/24)</f>
        <v>42731.422453703701</v>
      </c>
      <c r="T1215" s="11">
        <f>(((I1215/60)/60)/24)+DATE(1970,1,1)+(-8/24)</f>
        <v>42766.422453703701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(E1216/D1216)*100</f>
        <v>131.80000000000001</v>
      </c>
      <c r="P1216">
        <f>E1216/L1216</f>
        <v>105.44</v>
      </c>
      <c r="Q1216" t="str">
        <f>LEFT(N1216, SEARCH("/",N1216,1)-1)</f>
        <v>photography</v>
      </c>
      <c r="R1216" t="str">
        <f>RIGHT(N1216, LEN(N1216) - SEARCH("/", N1216))</f>
        <v>photobooks</v>
      </c>
      <c r="S1216" s="10">
        <f>(((J1216/60)/60)/24)+DATE(1970,1,1)+(-8/24)</f>
        <v>42104.507002314807</v>
      </c>
      <c r="T1216" s="11">
        <f>(((I1216/60)/60)/24)+DATE(1970,1,1)+(-8/24)</f>
        <v>42164.507002314807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(E1217/D1217)*100</f>
        <v>786.0802000000001</v>
      </c>
      <c r="P1217">
        <f>E1217/L1217</f>
        <v>71.592003642987251</v>
      </c>
      <c r="Q1217" t="str">
        <f>LEFT(N1217, SEARCH("/",N1217,1)-1)</f>
        <v>photography</v>
      </c>
      <c r="R1217" t="str">
        <f>RIGHT(N1217, LEN(N1217) - SEARCH("/", N1217))</f>
        <v>photobooks</v>
      </c>
      <c r="S1217" s="10">
        <f>(((J1217/60)/60)/24)+DATE(1970,1,1)+(-8/24)</f>
        <v>41759.589768518512</v>
      </c>
      <c r="T1217" s="11">
        <f>(((I1217/60)/60)/24)+DATE(1970,1,1)+(-8/24)</f>
        <v>41789.589768518512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(E1218/D1218)*100</f>
        <v>145.70000000000002</v>
      </c>
      <c r="P1218">
        <f>E1218/L1218</f>
        <v>91.882882882882882</v>
      </c>
      <c r="Q1218" t="str">
        <f>LEFT(N1218, SEARCH("/",N1218,1)-1)</f>
        <v>photography</v>
      </c>
      <c r="R1218" t="str">
        <f>RIGHT(N1218, LEN(N1218) - SEARCH("/", N1218))</f>
        <v>photobooks</v>
      </c>
      <c r="S1218" s="10">
        <f>(((J1218/60)/60)/24)+DATE(1970,1,1)+(-8/24)</f>
        <v>42247.283067129632</v>
      </c>
      <c r="T1218" s="11">
        <f>(((I1218/60)/60)/24)+DATE(1970,1,1)+(-8/24)</f>
        <v>42279.627083333333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(E1219/D1219)*100</f>
        <v>102.60000000000001</v>
      </c>
      <c r="P1219">
        <f>E1219/L1219</f>
        <v>148.57377049180329</v>
      </c>
      <c r="Q1219" t="str">
        <f>LEFT(N1219, SEARCH("/",N1219,1)-1)</f>
        <v>photography</v>
      </c>
      <c r="R1219" t="str">
        <f>RIGHT(N1219, LEN(N1219) - SEARCH("/", N1219))</f>
        <v>photobooks</v>
      </c>
      <c r="S1219" s="10">
        <f>(((J1219/60)/60)/24)+DATE(1970,1,1)+(-8/24)</f>
        <v>42535.4761574074</v>
      </c>
      <c r="T1219" s="11">
        <f>(((I1219/60)/60)/24)+DATE(1970,1,1)+(-8/24)</f>
        <v>42565.4761574074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(E1220/D1220)*100</f>
        <v>172.27777777777777</v>
      </c>
      <c r="P1220">
        <f>E1220/L1220</f>
        <v>174.2134831460674</v>
      </c>
      <c r="Q1220" t="str">
        <f>LEFT(N1220, SEARCH("/",N1220,1)-1)</f>
        <v>photography</v>
      </c>
      <c r="R1220" t="str">
        <f>RIGHT(N1220, LEN(N1220) - SEARCH("/", N1220))</f>
        <v>photobooks</v>
      </c>
      <c r="S1220" s="10">
        <f>(((J1220/60)/60)/24)+DATE(1970,1,1)+(-8/24)</f>
        <v>42278.328703703701</v>
      </c>
      <c r="T1220" s="11">
        <f>(((I1220/60)/60)/24)+DATE(1970,1,1)+(-8/24)</f>
        <v>42308.791666666664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(E1221/D1221)*100</f>
        <v>159.16819571865443</v>
      </c>
      <c r="P1221">
        <f>E1221/L1221</f>
        <v>102.86166007905139</v>
      </c>
      <c r="Q1221" t="str">
        <f>LEFT(N1221, SEARCH("/",N1221,1)-1)</f>
        <v>photography</v>
      </c>
      <c r="R1221" t="str">
        <f>RIGHT(N1221, LEN(N1221) - SEARCH("/", N1221))</f>
        <v>photobooks</v>
      </c>
      <c r="S1221" s="10">
        <f>(((J1221/60)/60)/24)+DATE(1970,1,1)+(-8/24)</f>
        <v>42633.128622685181</v>
      </c>
      <c r="T1221" s="11">
        <f>(((I1221/60)/60)/24)+DATE(1970,1,1)+(-8/24)</f>
        <v>42663.128622685181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(E1222/D1222)*100</f>
        <v>103.76666666666668</v>
      </c>
      <c r="P1222">
        <f>E1222/L1222</f>
        <v>111.17857142857143</v>
      </c>
      <c r="Q1222" t="str">
        <f>LEFT(N1222, SEARCH("/",N1222,1)-1)</f>
        <v>photography</v>
      </c>
      <c r="R1222" t="str">
        <f>RIGHT(N1222, LEN(N1222) - SEARCH("/", N1222))</f>
        <v>photobooks</v>
      </c>
      <c r="S1222" s="10">
        <f>(((J1222/60)/60)/24)+DATE(1970,1,1)+(-8/24)</f>
        <v>42211.295277777775</v>
      </c>
      <c r="T1222" s="11">
        <f>(((I1222/60)/60)/24)+DATE(1970,1,1)+(-8/24)</f>
        <v>42241.295277777775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(E1223/D1223)*100</f>
        <v>111.40954545454547</v>
      </c>
      <c r="P1223">
        <f>E1223/L1223</f>
        <v>23.796213592233013</v>
      </c>
      <c r="Q1223" t="str">
        <f>LEFT(N1223, SEARCH("/",N1223,1)-1)</f>
        <v>photography</v>
      </c>
      <c r="R1223" t="str">
        <f>RIGHT(N1223, LEN(N1223) - SEARCH("/", N1223))</f>
        <v>photobooks</v>
      </c>
      <c r="S1223" s="10">
        <f>(((J1223/60)/60)/24)+DATE(1970,1,1)+(-8/24)</f>
        <v>42680.142222222225</v>
      </c>
      <c r="T1223" s="11">
        <f>(((I1223/60)/60)/24)+DATE(1970,1,1)+(-8/24)</f>
        <v>42707.666666666664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(E1224/D1224)*100</f>
        <v>280.375</v>
      </c>
      <c r="P1224">
        <f>E1224/L1224</f>
        <v>81.268115942028984</v>
      </c>
      <c r="Q1224" t="str">
        <f>LEFT(N1224, SEARCH("/",N1224,1)-1)</f>
        <v>photography</v>
      </c>
      <c r="R1224" t="str">
        <f>RIGHT(N1224, LEN(N1224) - SEARCH("/", N1224))</f>
        <v>photobooks</v>
      </c>
      <c r="S1224" s="10">
        <f>(((J1224/60)/60)/24)+DATE(1970,1,1)+(-8/24)</f>
        <v>42430.387118055551</v>
      </c>
      <c r="T1224" s="11">
        <f>(((I1224/60)/60)/24)+DATE(1970,1,1)+(-8/24)</f>
        <v>42460.833333333336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(E1225/D1225)*100</f>
        <v>112.10606060606061</v>
      </c>
      <c r="P1225">
        <f>E1225/L1225</f>
        <v>116.21465968586388</v>
      </c>
      <c r="Q1225" t="str">
        <f>LEFT(N1225, SEARCH("/",N1225,1)-1)</f>
        <v>photography</v>
      </c>
      <c r="R1225" t="str">
        <f>RIGHT(N1225, LEN(N1225) - SEARCH("/", N1225))</f>
        <v>photobooks</v>
      </c>
      <c r="S1225" s="10">
        <f>(((J1225/60)/60)/24)+DATE(1970,1,1)+(-8/24)</f>
        <v>42653.843854166662</v>
      </c>
      <c r="T1225" s="11">
        <f>(((I1225/60)/60)/24)+DATE(1970,1,1)+(-8/24)</f>
        <v>42683.885520833333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(E1226/D1226)*100</f>
        <v>7.0666666666666673</v>
      </c>
      <c r="P1226">
        <f>E1226/L1226</f>
        <v>58.888888888888886</v>
      </c>
      <c r="Q1226" t="str">
        <f>LEFT(N1226, SEARCH("/",N1226,1)-1)</f>
        <v>music</v>
      </c>
      <c r="R1226" t="str">
        <f>RIGHT(N1226, LEN(N1226) - SEARCH("/", N1226))</f>
        <v>world music</v>
      </c>
      <c r="S1226" s="10">
        <f>(((J1226/60)/60)/24)+DATE(1970,1,1)+(-8/24)</f>
        <v>41736.216458333329</v>
      </c>
      <c r="T1226" s="11">
        <f>(((I1226/60)/60)/24)+DATE(1970,1,1)+(-8/24)</f>
        <v>41796.216458333329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(E1227/D1227)*100</f>
        <v>4.3999999999999995</v>
      </c>
      <c r="P1227">
        <f>E1227/L1227</f>
        <v>44</v>
      </c>
      <c r="Q1227" t="str">
        <f>LEFT(N1227, SEARCH("/",N1227,1)-1)</f>
        <v>music</v>
      </c>
      <c r="R1227" t="str">
        <f>RIGHT(N1227, LEN(N1227) - SEARCH("/", N1227))</f>
        <v>world music</v>
      </c>
      <c r="S1227" s="10">
        <f>(((J1227/60)/60)/24)+DATE(1970,1,1)+(-8/24)</f>
        <v>41509.572662037033</v>
      </c>
      <c r="T1227" s="11">
        <f>(((I1227/60)/60)/24)+DATE(1970,1,1)+(-8/24)</f>
        <v>41569.572662037033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(E1228/D1228)*100</f>
        <v>3.8739999999999997</v>
      </c>
      <c r="P1228">
        <f>E1228/L1228</f>
        <v>48.424999999999997</v>
      </c>
      <c r="Q1228" t="str">
        <f>LEFT(N1228, SEARCH("/",N1228,1)-1)</f>
        <v>music</v>
      </c>
      <c r="R1228" t="str">
        <f>RIGHT(N1228, LEN(N1228) - SEARCH("/", N1228))</f>
        <v>world music</v>
      </c>
      <c r="S1228" s="10">
        <f>(((J1228/60)/60)/24)+DATE(1970,1,1)+(-8/24)</f>
        <v>41715.541446759256</v>
      </c>
      <c r="T1228" s="11">
        <f>(((I1228/60)/60)/24)+DATE(1970,1,1)+(-8/24)</f>
        <v>41749.708333333328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(E1229/D1229)*100</f>
        <v>0</v>
      </c>
      <c r="P1229" t="e">
        <f>E1229/L1229</f>
        <v>#DIV/0!</v>
      </c>
      <c r="Q1229" t="str">
        <f>LEFT(N1229, SEARCH("/",N1229,1)-1)</f>
        <v>music</v>
      </c>
      <c r="R1229" t="str">
        <f>RIGHT(N1229, LEN(N1229) - SEARCH("/", N1229))</f>
        <v>world music</v>
      </c>
      <c r="S1229" s="10">
        <f>(((J1229/60)/60)/24)+DATE(1970,1,1)+(-8/24)</f>
        <v>41827.585833333331</v>
      </c>
      <c r="T1229" s="11">
        <f>(((I1229/60)/60)/24)+DATE(1970,1,1)+(-8/24)</f>
        <v>41857.958333333328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(E1230/D1230)*100</f>
        <v>29.299999999999997</v>
      </c>
      <c r="P1230">
        <f>E1230/L1230</f>
        <v>61.041666666666664</v>
      </c>
      <c r="Q1230" t="str">
        <f>LEFT(N1230, SEARCH("/",N1230,1)-1)</f>
        <v>music</v>
      </c>
      <c r="R1230" t="str">
        <f>RIGHT(N1230, LEN(N1230) - SEARCH("/", N1230))</f>
        <v>world music</v>
      </c>
      <c r="S1230" s="10">
        <f>(((J1230/60)/60)/24)+DATE(1970,1,1)+(-8/24)</f>
        <v>40754.395925925921</v>
      </c>
      <c r="T1230" s="11">
        <f>(((I1230/60)/60)/24)+DATE(1970,1,1)+(-8/24)</f>
        <v>40814.395925925921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(E1231/D1231)*100</f>
        <v>0.90909090909090906</v>
      </c>
      <c r="P1231">
        <f>E1231/L1231</f>
        <v>25</v>
      </c>
      <c r="Q1231" t="str">
        <f>LEFT(N1231, SEARCH("/",N1231,1)-1)</f>
        <v>music</v>
      </c>
      <c r="R1231" t="str">
        <f>RIGHT(N1231, LEN(N1231) - SEARCH("/", N1231))</f>
        <v>world music</v>
      </c>
      <c r="S1231" s="10">
        <f>(((J1231/60)/60)/24)+DATE(1970,1,1)+(-8/24)</f>
        <v>40985.126469907402</v>
      </c>
      <c r="T1231" s="11">
        <f>(((I1231/60)/60)/24)+DATE(1970,1,1)+(-8/24)</f>
        <v>41015.333333333328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(E1232/D1232)*100</f>
        <v>0</v>
      </c>
      <c r="P1232" t="e">
        <f>E1232/L1232</f>
        <v>#DIV/0!</v>
      </c>
      <c r="Q1232" t="str">
        <f>LEFT(N1232, SEARCH("/",N1232,1)-1)</f>
        <v>music</v>
      </c>
      <c r="R1232" t="str">
        <f>RIGHT(N1232, LEN(N1232) - SEARCH("/", N1232))</f>
        <v>world music</v>
      </c>
      <c r="S1232" s="10">
        <f>(((J1232/60)/60)/24)+DATE(1970,1,1)+(-8/24)</f>
        <v>40568.639236111107</v>
      </c>
      <c r="T1232" s="11">
        <f>(((I1232/60)/60)/24)+DATE(1970,1,1)+(-8/24)</f>
        <v>40598.639236111107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(E1233/D1233)*100</f>
        <v>0</v>
      </c>
      <c r="P1233" t="e">
        <f>E1233/L1233</f>
        <v>#DIV/0!</v>
      </c>
      <c r="Q1233" t="str">
        <f>LEFT(N1233, SEARCH("/",N1233,1)-1)</f>
        <v>music</v>
      </c>
      <c r="R1233" t="str">
        <f>RIGHT(N1233, LEN(N1233) - SEARCH("/", N1233))</f>
        <v>world music</v>
      </c>
      <c r="S1233" s="10">
        <f>(((J1233/60)/60)/24)+DATE(1970,1,1)+(-8/24)</f>
        <v>42193.608425925922</v>
      </c>
      <c r="T1233" s="11">
        <f>(((I1233/60)/60)/24)+DATE(1970,1,1)+(-8/24)</f>
        <v>42243.708333333336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(E1234/D1234)*100</f>
        <v>0.8</v>
      </c>
      <c r="P1234">
        <f>E1234/L1234</f>
        <v>40</v>
      </c>
      <c r="Q1234" t="str">
        <f>LEFT(N1234, SEARCH("/",N1234,1)-1)</f>
        <v>music</v>
      </c>
      <c r="R1234" t="str">
        <f>RIGHT(N1234, LEN(N1234) - SEARCH("/", N1234))</f>
        <v>world music</v>
      </c>
      <c r="S1234" s="10">
        <f>(((J1234/60)/60)/24)+DATE(1970,1,1)+(-8/24)</f>
        <v>41506.514699074076</v>
      </c>
      <c r="T1234" s="11">
        <f>(((I1234/60)/60)/24)+DATE(1970,1,1)+(-8/24)</f>
        <v>41553.514699074076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(E1235/D1235)*100</f>
        <v>11.600000000000001</v>
      </c>
      <c r="P1235">
        <f>E1235/L1235</f>
        <v>19.333333333333332</v>
      </c>
      <c r="Q1235" t="str">
        <f>LEFT(N1235, SEARCH("/",N1235,1)-1)</f>
        <v>music</v>
      </c>
      <c r="R1235" t="str">
        <f>RIGHT(N1235, LEN(N1235) - SEARCH("/", N1235))</f>
        <v>world music</v>
      </c>
      <c r="S1235" s="10">
        <f>(((J1235/60)/60)/24)+DATE(1970,1,1)+(-8/24)</f>
        <v>40939.615439814814</v>
      </c>
      <c r="T1235" s="11">
        <f>(((I1235/60)/60)/24)+DATE(1970,1,1)+(-8/24)</f>
        <v>40960.615439814814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(E1236/D1236)*100</f>
        <v>0</v>
      </c>
      <c r="P1236" t="e">
        <f>E1236/L1236</f>
        <v>#DIV/0!</v>
      </c>
      <c r="Q1236" t="str">
        <f>LEFT(N1236, SEARCH("/",N1236,1)-1)</f>
        <v>music</v>
      </c>
      <c r="R1236" t="str">
        <f>RIGHT(N1236, LEN(N1236) - SEARCH("/", N1236))</f>
        <v>world music</v>
      </c>
      <c r="S1236" s="10">
        <f>(((J1236/60)/60)/24)+DATE(1970,1,1)+(-8/24)</f>
        <v>42007.455347222225</v>
      </c>
      <c r="T1236" s="11">
        <f>(((I1236/60)/60)/24)+DATE(1970,1,1)+(-8/24)</f>
        <v>42037.455347222225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(E1237/D1237)*100</f>
        <v>2.7873639500929119</v>
      </c>
      <c r="P1237">
        <f>E1237/L1237</f>
        <v>35</v>
      </c>
      <c r="Q1237" t="str">
        <f>LEFT(N1237, SEARCH("/",N1237,1)-1)</f>
        <v>music</v>
      </c>
      <c r="R1237" t="str">
        <f>RIGHT(N1237, LEN(N1237) - SEARCH("/", N1237))</f>
        <v>world music</v>
      </c>
      <c r="S1237" s="10">
        <f>(((J1237/60)/60)/24)+DATE(1970,1,1)+(-8/24)</f>
        <v>41582.802071759259</v>
      </c>
      <c r="T1237" s="11">
        <f>(((I1237/60)/60)/24)+DATE(1970,1,1)+(-8/24)</f>
        <v>41622.802071759259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(E1238/D1238)*100</f>
        <v>0</v>
      </c>
      <c r="P1238" t="e">
        <f>E1238/L1238</f>
        <v>#DIV/0!</v>
      </c>
      <c r="Q1238" t="str">
        <f>LEFT(N1238, SEARCH("/",N1238,1)-1)</f>
        <v>music</v>
      </c>
      <c r="R1238" t="str">
        <f>RIGHT(N1238, LEN(N1238) - SEARCH("/", N1238))</f>
        <v>world music</v>
      </c>
      <c r="S1238" s="10">
        <f>(((J1238/60)/60)/24)+DATE(1970,1,1)+(-8/24)</f>
        <v>41110.34680555555</v>
      </c>
      <c r="T1238" s="11">
        <f>(((I1238/60)/60)/24)+DATE(1970,1,1)+(-8/24)</f>
        <v>41118.333333333328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(E1239/D1239)*100</f>
        <v>0</v>
      </c>
      <c r="P1239" t="e">
        <f>E1239/L1239</f>
        <v>#DIV/0!</v>
      </c>
      <c r="Q1239" t="str">
        <f>LEFT(N1239, SEARCH("/",N1239,1)-1)</f>
        <v>music</v>
      </c>
      <c r="R1239" t="str">
        <f>RIGHT(N1239, LEN(N1239) - SEARCH("/", N1239))</f>
        <v>world music</v>
      </c>
      <c r="S1239" s="10">
        <f>(((J1239/60)/60)/24)+DATE(1970,1,1)+(-8/24)</f>
        <v>41124.949826388889</v>
      </c>
      <c r="T1239" s="11">
        <f>(((I1239/60)/60)/24)+DATE(1970,1,1)+(-8/24)</f>
        <v>41144.949826388889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(E1240/D1240)*100</f>
        <v>17.8</v>
      </c>
      <c r="P1240">
        <f>E1240/L1240</f>
        <v>59.333333333333336</v>
      </c>
      <c r="Q1240" t="str">
        <f>LEFT(N1240, SEARCH("/",N1240,1)-1)</f>
        <v>music</v>
      </c>
      <c r="R1240" t="str">
        <f>RIGHT(N1240, LEN(N1240) - SEARCH("/", N1240))</f>
        <v>world music</v>
      </c>
      <c r="S1240" s="10">
        <f>(((J1240/60)/60)/24)+DATE(1970,1,1)+(-8/24)</f>
        <v>40731.277037037034</v>
      </c>
      <c r="T1240" s="11">
        <f>(((I1240/60)/60)/24)+DATE(1970,1,1)+(-8/24)</f>
        <v>40761.277037037034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(E1241/D1241)*100</f>
        <v>0</v>
      </c>
      <c r="P1241" t="e">
        <f>E1241/L1241</f>
        <v>#DIV/0!</v>
      </c>
      <c r="Q1241" t="str">
        <f>LEFT(N1241, SEARCH("/",N1241,1)-1)</f>
        <v>music</v>
      </c>
      <c r="R1241" t="str">
        <f>RIGHT(N1241, LEN(N1241) - SEARCH("/", N1241))</f>
        <v>world music</v>
      </c>
      <c r="S1241" s="10">
        <f>(((J1241/60)/60)/24)+DATE(1970,1,1)+(-8/24)</f>
        <v>40883.629247685181</v>
      </c>
      <c r="T1241" s="11">
        <f>(((I1241/60)/60)/24)+DATE(1970,1,1)+(-8/24)</f>
        <v>40913.629247685181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(E1242/D1242)*100</f>
        <v>3.0124999999999997</v>
      </c>
      <c r="P1242">
        <f>E1242/L1242</f>
        <v>30.125</v>
      </c>
      <c r="Q1242" t="str">
        <f>LEFT(N1242, SEARCH("/",N1242,1)-1)</f>
        <v>music</v>
      </c>
      <c r="R1242" t="str">
        <f>RIGHT(N1242, LEN(N1242) - SEARCH("/", N1242))</f>
        <v>world music</v>
      </c>
      <c r="S1242" s="10">
        <f>(((J1242/60)/60)/24)+DATE(1970,1,1)+(-8/24)</f>
        <v>41408.706678240742</v>
      </c>
      <c r="T1242" s="11">
        <f>(((I1242/60)/60)/24)+DATE(1970,1,1)+(-8/24)</f>
        <v>41467.57708333333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(E1243/D1243)*100</f>
        <v>50.739999999999995</v>
      </c>
      <c r="P1243">
        <f>E1243/L1243</f>
        <v>74.617647058823536</v>
      </c>
      <c r="Q1243" t="str">
        <f>LEFT(N1243, SEARCH("/",N1243,1)-1)</f>
        <v>music</v>
      </c>
      <c r="R1243" t="str">
        <f>RIGHT(N1243, LEN(N1243) - SEARCH("/", N1243))</f>
        <v>world music</v>
      </c>
      <c r="S1243" s="10">
        <f>(((J1243/60)/60)/24)+DATE(1970,1,1)+(-8/24)</f>
        <v>41923.504398148143</v>
      </c>
      <c r="T1243" s="11">
        <f>(((I1243/60)/60)/24)+DATE(1970,1,1)+(-8/24)</f>
        <v>41945.915972222218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(E1244/D1244)*100</f>
        <v>0.54884742041712409</v>
      </c>
      <c r="P1244">
        <f>E1244/L1244</f>
        <v>5</v>
      </c>
      <c r="Q1244" t="str">
        <f>LEFT(N1244, SEARCH("/",N1244,1)-1)</f>
        <v>music</v>
      </c>
      <c r="R1244" t="str">
        <f>RIGHT(N1244, LEN(N1244) - SEARCH("/", N1244))</f>
        <v>world music</v>
      </c>
      <c r="S1244" s="10">
        <f>(((J1244/60)/60)/24)+DATE(1970,1,1)+(-8/24)</f>
        <v>40781.832199074073</v>
      </c>
      <c r="T1244" s="11">
        <f>(((I1244/60)/60)/24)+DATE(1970,1,1)+(-8/24)</f>
        <v>40797.220833333333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(E1245/D1245)*100</f>
        <v>14.091666666666667</v>
      </c>
      <c r="P1245">
        <f>E1245/L1245</f>
        <v>44.5</v>
      </c>
      <c r="Q1245" t="str">
        <f>LEFT(N1245, SEARCH("/",N1245,1)-1)</f>
        <v>music</v>
      </c>
      <c r="R1245" t="str">
        <f>RIGHT(N1245, LEN(N1245) - SEARCH("/", N1245))</f>
        <v>world music</v>
      </c>
      <c r="S1245" s="10">
        <f>(((J1245/60)/60)/24)+DATE(1970,1,1)+(-8/24)</f>
        <v>40671.545960648145</v>
      </c>
      <c r="T1245" s="11">
        <f>(((I1245/60)/60)/24)+DATE(1970,1,1)+(-8/24)</f>
        <v>40732.541666666664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(E1246/D1246)*100</f>
        <v>103.8</v>
      </c>
      <c r="P1246">
        <f>E1246/L1246</f>
        <v>46.133333333333333</v>
      </c>
      <c r="Q1246" t="str">
        <f>LEFT(N1246, SEARCH("/",N1246,1)-1)</f>
        <v>music</v>
      </c>
      <c r="R1246" t="str">
        <f>RIGHT(N1246, LEN(N1246) - SEARCH("/", N1246))</f>
        <v>rock</v>
      </c>
      <c r="S1246" s="10">
        <f>(((J1246/60)/60)/24)+DATE(1970,1,1)+(-8/24)</f>
        <v>41355.492164351846</v>
      </c>
      <c r="T1246" s="11">
        <f>(((I1246/60)/60)/24)+DATE(1970,1,1)+(-8/24)</f>
        <v>41386.541666666664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(E1247/D1247)*100</f>
        <v>120.24999999999999</v>
      </c>
      <c r="P1247">
        <f>E1247/L1247</f>
        <v>141.47058823529412</v>
      </c>
      <c r="Q1247" t="str">
        <f>LEFT(N1247, SEARCH("/",N1247,1)-1)</f>
        <v>music</v>
      </c>
      <c r="R1247" t="str">
        <f>RIGHT(N1247, LEN(N1247) - SEARCH("/", N1247))</f>
        <v>rock</v>
      </c>
      <c r="S1247" s="10">
        <f>(((J1247/60)/60)/24)+DATE(1970,1,1)+(-8/24)</f>
        <v>41774.266597222217</v>
      </c>
      <c r="T1247" s="11">
        <f>(((I1247/60)/60)/24)+DATE(1970,1,1)+(-8/24)</f>
        <v>41804.266597222217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(E1248/D1248)*100</f>
        <v>117</v>
      </c>
      <c r="P1248">
        <f>E1248/L1248</f>
        <v>75.483870967741936</v>
      </c>
      <c r="Q1248" t="str">
        <f>LEFT(N1248, SEARCH("/",N1248,1)-1)</f>
        <v>music</v>
      </c>
      <c r="R1248" t="str">
        <f>RIGHT(N1248, LEN(N1248) - SEARCH("/", N1248))</f>
        <v>rock</v>
      </c>
      <c r="S1248" s="10">
        <f>(((J1248/60)/60)/24)+DATE(1970,1,1)+(-8/24)</f>
        <v>40837.710057870368</v>
      </c>
      <c r="T1248" s="11">
        <f>(((I1248/60)/60)/24)+DATE(1970,1,1)+(-8/24)</f>
        <v>40882.751724537033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(E1249/D1249)*100</f>
        <v>122.14285714285715</v>
      </c>
      <c r="P1249">
        <f>E1249/L1249</f>
        <v>85.5</v>
      </c>
      <c r="Q1249" t="str">
        <f>LEFT(N1249, SEARCH("/",N1249,1)-1)</f>
        <v>music</v>
      </c>
      <c r="R1249" t="str">
        <f>RIGHT(N1249, LEN(N1249) - SEARCH("/", N1249))</f>
        <v>rock</v>
      </c>
      <c r="S1249" s="10">
        <f>(((J1249/60)/60)/24)+DATE(1970,1,1)+(-8/24)</f>
        <v>41369.958969907406</v>
      </c>
      <c r="T1249" s="11">
        <f>(((I1249/60)/60)/24)+DATE(1970,1,1)+(-8/24)</f>
        <v>41399.958969907406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(E1250/D1250)*100</f>
        <v>151.63999999999999</v>
      </c>
      <c r="P1250">
        <f>E1250/L1250</f>
        <v>64.254237288135599</v>
      </c>
      <c r="Q1250" t="str">
        <f>LEFT(N1250, SEARCH("/",N1250,1)-1)</f>
        <v>music</v>
      </c>
      <c r="R1250" t="str">
        <f>RIGHT(N1250, LEN(N1250) - SEARCH("/", N1250))</f>
        <v>rock</v>
      </c>
      <c r="S1250" s="10">
        <f>(((J1250/60)/60)/24)+DATE(1970,1,1)+(-8/24)</f>
        <v>41767.323530092588</v>
      </c>
      <c r="T1250" s="11">
        <f>(((I1250/60)/60)/24)+DATE(1970,1,1)+(-8/24)</f>
        <v>41802.957638888889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(E1251/D1251)*100</f>
        <v>104.44</v>
      </c>
      <c r="P1251">
        <f>E1251/L1251</f>
        <v>64.46913580246914</v>
      </c>
      <c r="Q1251" t="str">
        <f>LEFT(N1251, SEARCH("/",N1251,1)-1)</f>
        <v>music</v>
      </c>
      <c r="R1251" t="str">
        <f>RIGHT(N1251, LEN(N1251) - SEARCH("/", N1251))</f>
        <v>rock</v>
      </c>
      <c r="S1251" s="10">
        <f>(((J1251/60)/60)/24)+DATE(1970,1,1)+(-8/24)</f>
        <v>41067.407534722224</v>
      </c>
      <c r="T1251" s="11">
        <f>(((I1251/60)/60)/24)+DATE(1970,1,1)+(-8/24)</f>
        <v>41097.407534722224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(E1252/D1252)*100</f>
        <v>200.15333333333331</v>
      </c>
      <c r="P1252">
        <f>E1252/L1252</f>
        <v>118.2007874015748</v>
      </c>
      <c r="Q1252" t="str">
        <f>LEFT(N1252, SEARCH("/",N1252,1)-1)</f>
        <v>music</v>
      </c>
      <c r="R1252" t="str">
        <f>RIGHT(N1252, LEN(N1252) - SEARCH("/", N1252))</f>
        <v>rock</v>
      </c>
      <c r="S1252" s="10">
        <f>(((J1252/60)/60)/24)+DATE(1970,1,1)+(-8/24)</f>
        <v>41843.309386574074</v>
      </c>
      <c r="T1252" s="11">
        <f>(((I1252/60)/60)/24)+DATE(1970,1,1)+(-8/24)</f>
        <v>41888.309386574074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(E1253/D1253)*100</f>
        <v>101.8</v>
      </c>
      <c r="P1253">
        <f>E1253/L1253</f>
        <v>82.540540540540547</v>
      </c>
      <c r="Q1253" t="str">
        <f>LEFT(N1253, SEARCH("/",N1253,1)-1)</f>
        <v>music</v>
      </c>
      <c r="R1253" t="str">
        <f>RIGHT(N1253, LEN(N1253) - SEARCH("/", N1253))</f>
        <v>rock</v>
      </c>
      <c r="S1253" s="10">
        <f>(((J1253/60)/60)/24)+DATE(1970,1,1)+(-8/24)</f>
        <v>40751.481099537035</v>
      </c>
      <c r="T1253" s="11">
        <f>(((I1253/60)/60)/24)+DATE(1970,1,1)+(-8/24)</f>
        <v>40811.481099537035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(E1254/D1254)*100</f>
        <v>137.65714285714284</v>
      </c>
      <c r="P1254">
        <f>E1254/L1254</f>
        <v>34.170212765957444</v>
      </c>
      <c r="Q1254" t="str">
        <f>LEFT(N1254, SEARCH("/",N1254,1)-1)</f>
        <v>music</v>
      </c>
      <c r="R1254" t="str">
        <f>RIGHT(N1254, LEN(N1254) - SEARCH("/", N1254))</f>
        <v>rock</v>
      </c>
      <c r="S1254" s="10">
        <f>(((J1254/60)/60)/24)+DATE(1970,1,1)+(-8/24)</f>
        <v>41543.654733796291</v>
      </c>
      <c r="T1254" s="11">
        <f>(((I1254/60)/60)/24)+DATE(1970,1,1)+(-8/24)</f>
        <v>41571.654733796291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(E1255/D1255)*100</f>
        <v>303833.2</v>
      </c>
      <c r="P1255">
        <f>E1255/L1255</f>
        <v>42.73322081575246</v>
      </c>
      <c r="Q1255" t="str">
        <f>LEFT(N1255, SEARCH("/",N1255,1)-1)</f>
        <v>music</v>
      </c>
      <c r="R1255" t="str">
        <f>RIGHT(N1255, LEN(N1255) - SEARCH("/", N1255))</f>
        <v>rock</v>
      </c>
      <c r="S1255" s="10">
        <f>(((J1255/60)/60)/24)+DATE(1970,1,1)+(-8/24)</f>
        <v>41855.450312499997</v>
      </c>
      <c r="T1255" s="11">
        <f>(((I1255/60)/60)/24)+DATE(1970,1,1)+(-8/24)</f>
        <v>41885.450312499997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(E1256/D1256)*100</f>
        <v>198.85074626865671</v>
      </c>
      <c r="P1256">
        <f>E1256/L1256</f>
        <v>94.489361702127653</v>
      </c>
      <c r="Q1256" t="str">
        <f>LEFT(N1256, SEARCH("/",N1256,1)-1)</f>
        <v>music</v>
      </c>
      <c r="R1256" t="str">
        <f>RIGHT(N1256, LEN(N1256) - SEARCH("/", N1256))</f>
        <v>rock</v>
      </c>
      <c r="S1256" s="10">
        <f>(((J1256/60)/60)/24)+DATE(1970,1,1)+(-8/24)</f>
        <v>40487.288032407407</v>
      </c>
      <c r="T1256" s="11">
        <f>(((I1256/60)/60)/24)+DATE(1970,1,1)+(-8/24)</f>
        <v>40543.874305555553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(E1257/D1257)*100</f>
        <v>202.36666666666667</v>
      </c>
      <c r="P1257">
        <f>E1257/L1257</f>
        <v>55.697247706422019</v>
      </c>
      <c r="Q1257" t="str">
        <f>LEFT(N1257, SEARCH("/",N1257,1)-1)</f>
        <v>music</v>
      </c>
      <c r="R1257" t="str">
        <f>RIGHT(N1257, LEN(N1257) - SEARCH("/", N1257))</f>
        <v>rock</v>
      </c>
      <c r="S1257" s="10">
        <f>(((J1257/60)/60)/24)+DATE(1970,1,1)+(-8/24)</f>
        <v>41579.512175925927</v>
      </c>
      <c r="T1257" s="11">
        <f>(((I1257/60)/60)/24)+DATE(1970,1,1)+(-8/24)</f>
        <v>41609.553842592592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(E1258/D1258)*100</f>
        <v>117.96376666666666</v>
      </c>
      <c r="P1258">
        <f>E1258/L1258</f>
        <v>98.030831024930734</v>
      </c>
      <c r="Q1258" t="str">
        <f>LEFT(N1258, SEARCH("/",N1258,1)-1)</f>
        <v>music</v>
      </c>
      <c r="R1258" t="str">
        <f>RIGHT(N1258, LEN(N1258) - SEARCH("/", N1258))</f>
        <v>rock</v>
      </c>
      <c r="S1258" s="10">
        <f>(((J1258/60)/60)/24)+DATE(1970,1,1)+(-8/24)</f>
        <v>40921.586006944446</v>
      </c>
      <c r="T1258" s="11">
        <f>(((I1258/60)/60)/24)+DATE(1970,1,1)+(-8/24)</f>
        <v>40951.586006944446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(E1259/D1259)*100</f>
        <v>294.72727272727275</v>
      </c>
      <c r="P1259">
        <f>E1259/L1259</f>
        <v>92.102272727272734</v>
      </c>
      <c r="Q1259" t="str">
        <f>LEFT(N1259, SEARCH("/",N1259,1)-1)</f>
        <v>music</v>
      </c>
      <c r="R1259" t="str">
        <f>RIGHT(N1259, LEN(N1259) - SEARCH("/", N1259))</f>
        <v>rock</v>
      </c>
      <c r="S1259" s="10">
        <f>(((J1259/60)/60)/24)+DATE(1970,1,1)+(-8/24)</f>
        <v>40586.752199074072</v>
      </c>
      <c r="T1259" s="11">
        <f>(((I1259/60)/60)/24)+DATE(1970,1,1)+(-8/24)</f>
        <v>40635.710532407407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(E1260/D1260)*100</f>
        <v>213.14633333333336</v>
      </c>
      <c r="P1260">
        <f>E1260/L1260</f>
        <v>38.175462686567165</v>
      </c>
      <c r="Q1260" t="str">
        <f>LEFT(N1260, SEARCH("/",N1260,1)-1)</f>
        <v>music</v>
      </c>
      <c r="R1260" t="str">
        <f>RIGHT(N1260, LEN(N1260) - SEARCH("/", N1260))</f>
        <v>rock</v>
      </c>
      <c r="S1260" s="10">
        <f>(((J1260/60)/60)/24)+DATE(1970,1,1)+(-8/24)</f>
        <v>41487.277916666666</v>
      </c>
      <c r="T1260" s="11">
        <f>(((I1260/60)/60)/24)+DATE(1970,1,1)+(-8/24)</f>
        <v>41517.277916666666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(E1261/D1261)*100</f>
        <v>104.24</v>
      </c>
      <c r="P1261">
        <f>E1261/L1261</f>
        <v>27.145833333333332</v>
      </c>
      <c r="Q1261" t="str">
        <f>LEFT(N1261, SEARCH("/",N1261,1)-1)</f>
        <v>music</v>
      </c>
      <c r="R1261" t="str">
        <f>RIGHT(N1261, LEN(N1261) - SEARCH("/", N1261))</f>
        <v>rock</v>
      </c>
      <c r="S1261" s="10">
        <f>(((J1261/60)/60)/24)+DATE(1970,1,1)+(-8/24)</f>
        <v>41766.637314814812</v>
      </c>
      <c r="T1261" s="11">
        <f>(((I1261/60)/60)/24)+DATE(1970,1,1)+(-8/24)</f>
        <v>41798.832638888889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(E1262/D1262)*100</f>
        <v>113.66666666666667</v>
      </c>
      <c r="P1262">
        <f>E1262/L1262</f>
        <v>50.689189189189186</v>
      </c>
      <c r="Q1262" t="str">
        <f>LEFT(N1262, SEARCH("/",N1262,1)-1)</f>
        <v>music</v>
      </c>
      <c r="R1262" t="str">
        <f>RIGHT(N1262, LEN(N1262) - SEARCH("/", N1262))</f>
        <v>rock</v>
      </c>
      <c r="S1262" s="10">
        <f>(((J1262/60)/60)/24)+DATE(1970,1,1)+(-8/24)</f>
        <v>41666.50949074074</v>
      </c>
      <c r="T1262" s="11">
        <f>(((I1262/60)/60)/24)+DATE(1970,1,1)+(-8/24)</f>
        <v>41696.50949074074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(E1263/D1263)*100</f>
        <v>101.25</v>
      </c>
      <c r="P1263">
        <f>E1263/L1263</f>
        <v>38.942307692307693</v>
      </c>
      <c r="Q1263" t="str">
        <f>LEFT(N1263, SEARCH("/",N1263,1)-1)</f>
        <v>music</v>
      </c>
      <c r="R1263" t="str">
        <f>RIGHT(N1263, LEN(N1263) - SEARCH("/", N1263))</f>
        <v>rock</v>
      </c>
      <c r="S1263" s="10">
        <f>(((J1263/60)/60)/24)+DATE(1970,1,1)+(-8/24)</f>
        <v>41638.009571759256</v>
      </c>
      <c r="T1263" s="11">
        <f>(((I1263/60)/60)/24)+DATE(1970,1,1)+(-8/24)</f>
        <v>41668.009571759256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(E1264/D1264)*100</f>
        <v>125.41538461538462</v>
      </c>
      <c r="P1264">
        <f>E1264/L1264</f>
        <v>77.638095238095232</v>
      </c>
      <c r="Q1264" t="str">
        <f>LEFT(N1264, SEARCH("/",N1264,1)-1)</f>
        <v>music</v>
      </c>
      <c r="R1264" t="str">
        <f>RIGHT(N1264, LEN(N1264) - SEARCH("/", N1264))</f>
        <v>rock</v>
      </c>
      <c r="S1264" s="10">
        <f>(((J1264/60)/60)/24)+DATE(1970,1,1)+(-8/24)</f>
        <v>41656.429305555554</v>
      </c>
      <c r="T1264" s="11">
        <f>(((I1264/60)/60)/24)+DATE(1970,1,1)+(-8/24)</f>
        <v>41686.429305555554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(E1265/D1265)*100</f>
        <v>119</v>
      </c>
      <c r="P1265">
        <f>E1265/L1265</f>
        <v>43.536585365853661</v>
      </c>
      <c r="Q1265" t="str">
        <f>LEFT(N1265, SEARCH("/",N1265,1)-1)</f>
        <v>music</v>
      </c>
      <c r="R1265" t="str">
        <f>RIGHT(N1265, LEN(N1265) - SEARCH("/", N1265))</f>
        <v>rock</v>
      </c>
      <c r="S1265" s="10">
        <f>(((J1265/60)/60)/24)+DATE(1970,1,1)+(-8/24)</f>
        <v>41691.750810185185</v>
      </c>
      <c r="T1265" s="11">
        <f>(((I1265/60)/60)/24)+DATE(1970,1,1)+(-8/24)</f>
        <v>41726.708333333328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(E1266/D1266)*100</f>
        <v>166.46153846153845</v>
      </c>
      <c r="P1266">
        <f>E1266/L1266</f>
        <v>31.823529411764707</v>
      </c>
      <c r="Q1266" t="str">
        <f>LEFT(N1266, SEARCH("/",N1266,1)-1)</f>
        <v>music</v>
      </c>
      <c r="R1266" t="str">
        <f>RIGHT(N1266, LEN(N1266) - SEARCH("/", N1266))</f>
        <v>rock</v>
      </c>
      <c r="S1266" s="10">
        <f>(((J1266/60)/60)/24)+DATE(1970,1,1)+(-8/24)</f>
        <v>41547.329664351848</v>
      </c>
      <c r="T1266" s="11">
        <f>(((I1266/60)/60)/24)+DATE(1970,1,1)+(-8/24)</f>
        <v>41576.329664351848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(E1267/D1267)*100</f>
        <v>119.14771428571429</v>
      </c>
      <c r="P1267">
        <f>E1267/L1267</f>
        <v>63.184393939393942</v>
      </c>
      <c r="Q1267" t="str">
        <f>LEFT(N1267, SEARCH("/",N1267,1)-1)</f>
        <v>music</v>
      </c>
      <c r="R1267" t="str">
        <f>RIGHT(N1267, LEN(N1267) - SEARCH("/", N1267))</f>
        <v>rock</v>
      </c>
      <c r="S1267" s="10">
        <f>(((J1267/60)/60)/24)+DATE(1970,1,1)+(-8/24)</f>
        <v>40465.321932870364</v>
      </c>
      <c r="T1267" s="11">
        <f>(((I1267/60)/60)/24)+DATE(1970,1,1)+(-8/24)</f>
        <v>40512.321932870364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(E1268/D1268)*100</f>
        <v>100.47368421052632</v>
      </c>
      <c r="P1268">
        <f>E1268/L1268</f>
        <v>190.9</v>
      </c>
      <c r="Q1268" t="str">
        <f>LEFT(N1268, SEARCH("/",N1268,1)-1)</f>
        <v>music</v>
      </c>
      <c r="R1268" t="str">
        <f>RIGHT(N1268, LEN(N1268) - SEARCH("/", N1268))</f>
        <v>rock</v>
      </c>
      <c r="S1268" s="10">
        <f>(((J1268/60)/60)/24)+DATE(1970,1,1)+(-8/24)</f>
        <v>41620.543344907404</v>
      </c>
      <c r="T1268" s="11">
        <f>(((I1268/60)/60)/24)+DATE(1970,1,1)+(-8/24)</f>
        <v>41650.543344907404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(E1269/D1269)*100</f>
        <v>101.8</v>
      </c>
      <c r="P1269">
        <f>E1269/L1269</f>
        <v>140.85534591194968</v>
      </c>
      <c r="Q1269" t="str">
        <f>LEFT(N1269, SEARCH("/",N1269,1)-1)</f>
        <v>music</v>
      </c>
      <c r="R1269" t="str">
        <f>RIGHT(N1269, LEN(N1269) - SEARCH("/", N1269))</f>
        <v>rock</v>
      </c>
      <c r="S1269" s="10">
        <f>(((J1269/60)/60)/24)+DATE(1970,1,1)+(-8/24)</f>
        <v>41449.251828703702</v>
      </c>
      <c r="T1269" s="11">
        <f>(((I1269/60)/60)/24)+DATE(1970,1,1)+(-8/24)</f>
        <v>41479.251828703702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(E1270/D1270)*100</f>
        <v>116.66666666666667</v>
      </c>
      <c r="P1270">
        <f>E1270/L1270</f>
        <v>76.92307692307692</v>
      </c>
      <c r="Q1270" t="str">
        <f>LEFT(N1270, SEARCH("/",N1270,1)-1)</f>
        <v>music</v>
      </c>
      <c r="R1270" t="str">
        <f>RIGHT(N1270, LEN(N1270) - SEARCH("/", N1270))</f>
        <v>rock</v>
      </c>
      <c r="S1270" s="10">
        <f>(((J1270/60)/60)/24)+DATE(1970,1,1)+(-8/24)</f>
        <v>41507.512118055551</v>
      </c>
      <c r="T1270" s="11">
        <f>(((I1270/60)/60)/24)+DATE(1970,1,1)+(-8/24)</f>
        <v>41537.512118055551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(E1271/D1271)*100</f>
        <v>108.64893617021276</v>
      </c>
      <c r="P1271">
        <f>E1271/L1271</f>
        <v>99.15533980582525</v>
      </c>
      <c r="Q1271" t="str">
        <f>LEFT(N1271, SEARCH("/",N1271,1)-1)</f>
        <v>music</v>
      </c>
      <c r="R1271" t="str">
        <f>RIGHT(N1271, LEN(N1271) - SEARCH("/", N1271))</f>
        <v>rock</v>
      </c>
      <c r="S1271" s="10">
        <f>(((J1271/60)/60)/24)+DATE(1970,1,1)+(-8/24)</f>
        <v>42445.489722222213</v>
      </c>
      <c r="T1271" s="11">
        <f>(((I1271/60)/60)/24)+DATE(1970,1,1)+(-8/24)</f>
        <v>42475.666666666664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(E1272/D1272)*100</f>
        <v>114.72</v>
      </c>
      <c r="P1272">
        <f>E1272/L1272</f>
        <v>67.881656804733723</v>
      </c>
      <c r="Q1272" t="str">
        <f>LEFT(N1272, SEARCH("/",N1272,1)-1)</f>
        <v>music</v>
      </c>
      <c r="R1272" t="str">
        <f>RIGHT(N1272, LEN(N1272) - SEARCH("/", N1272))</f>
        <v>rock</v>
      </c>
      <c r="S1272" s="10">
        <f>(((J1272/60)/60)/24)+DATE(1970,1,1)+(-8/24)</f>
        <v>40933.523634259262</v>
      </c>
      <c r="T1272" s="11">
        <f>(((I1272/60)/60)/24)+DATE(1970,1,1)+(-8/24)</f>
        <v>40993.48196759259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(E1273/D1273)*100</f>
        <v>101.8</v>
      </c>
      <c r="P1273">
        <f>E1273/L1273</f>
        <v>246.29032258064515</v>
      </c>
      <c r="Q1273" t="str">
        <f>LEFT(N1273, SEARCH("/",N1273,1)-1)</f>
        <v>music</v>
      </c>
      <c r="R1273" t="str">
        <f>RIGHT(N1273, LEN(N1273) - SEARCH("/", N1273))</f>
        <v>rock</v>
      </c>
      <c r="S1273" s="10">
        <f>(((J1273/60)/60)/24)+DATE(1970,1,1)+(-8/24)</f>
        <v>41561.350219907406</v>
      </c>
      <c r="T1273" s="11">
        <f>(((I1273/60)/60)/24)+DATE(1970,1,1)+(-8/24)</f>
        <v>41591.391886574071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(E1274/D1274)*100</f>
        <v>106</v>
      </c>
      <c r="P1274">
        <f>E1274/L1274</f>
        <v>189.28571428571428</v>
      </c>
      <c r="Q1274" t="str">
        <f>LEFT(N1274, SEARCH("/",N1274,1)-1)</f>
        <v>music</v>
      </c>
      <c r="R1274" t="str">
        <f>RIGHT(N1274, LEN(N1274) - SEARCH("/", N1274))</f>
        <v>rock</v>
      </c>
      <c r="S1274" s="10">
        <f>(((J1274/60)/60)/24)+DATE(1970,1,1)+(-8/24)</f>
        <v>40274.411793981482</v>
      </c>
      <c r="T1274" s="11">
        <f>(((I1274/60)/60)/24)+DATE(1970,1,1)+(-8/24)</f>
        <v>40343.833333333328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(E1275/D1275)*100</f>
        <v>103.49999999999999</v>
      </c>
      <c r="P1275">
        <f>E1275/L1275</f>
        <v>76.666666666666671</v>
      </c>
      <c r="Q1275" t="str">
        <f>LEFT(N1275, SEARCH("/",N1275,1)-1)</f>
        <v>music</v>
      </c>
      <c r="R1275" t="str">
        <f>RIGHT(N1275, LEN(N1275) - SEARCH("/", N1275))</f>
        <v>rock</v>
      </c>
      <c r="S1275" s="10">
        <f>(((J1275/60)/60)/24)+DATE(1970,1,1)+(-8/24)</f>
        <v>41852.396886574068</v>
      </c>
      <c r="T1275" s="11">
        <f>(((I1275/60)/60)/24)+DATE(1970,1,1)+(-8/24)</f>
        <v>41882.396886574068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(E1276/D1276)*100</f>
        <v>154.97535999999999</v>
      </c>
      <c r="P1276">
        <f>E1276/L1276</f>
        <v>82.963254817987149</v>
      </c>
      <c r="Q1276" t="str">
        <f>LEFT(N1276, SEARCH("/",N1276,1)-1)</f>
        <v>music</v>
      </c>
      <c r="R1276" t="str">
        <f>RIGHT(N1276, LEN(N1276) - SEARCH("/", N1276))</f>
        <v>rock</v>
      </c>
      <c r="S1276" s="10">
        <f>(((J1276/60)/60)/24)+DATE(1970,1,1)+(-8/24)</f>
        <v>41116.356770833328</v>
      </c>
      <c r="T1276" s="11">
        <f>(((I1276/60)/60)/24)+DATE(1970,1,1)+(-8/24)</f>
        <v>41151.356770833328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(E1277/D1277)*100</f>
        <v>162.14066666666668</v>
      </c>
      <c r="P1277">
        <f>E1277/L1277</f>
        <v>62.522107969151669</v>
      </c>
      <c r="Q1277" t="str">
        <f>LEFT(N1277, SEARCH("/",N1277,1)-1)</f>
        <v>music</v>
      </c>
      <c r="R1277" t="str">
        <f>RIGHT(N1277, LEN(N1277) - SEARCH("/", N1277))</f>
        <v>rock</v>
      </c>
      <c r="S1277" s="10">
        <f>(((J1277/60)/60)/24)+DATE(1970,1,1)+(-8/24)</f>
        <v>41458.534571759257</v>
      </c>
      <c r="T1277" s="11">
        <f>(((I1277/60)/60)/24)+DATE(1970,1,1)+(-8/24)</f>
        <v>41493.534571759257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(E1278/D1278)*100</f>
        <v>104.42100000000001</v>
      </c>
      <c r="P1278">
        <f>E1278/L1278</f>
        <v>46.06808823529412</v>
      </c>
      <c r="Q1278" t="str">
        <f>LEFT(N1278, SEARCH("/",N1278,1)-1)</f>
        <v>music</v>
      </c>
      <c r="R1278" t="str">
        <f>RIGHT(N1278, LEN(N1278) - SEARCH("/", N1278))</f>
        <v>rock</v>
      </c>
      <c r="S1278" s="10">
        <f>(((J1278/60)/60)/24)+DATE(1970,1,1)+(-8/24)</f>
        <v>40007.37091435185</v>
      </c>
      <c r="T1278" s="11">
        <f>(((I1278/60)/60)/24)+DATE(1970,1,1)+(-8/24)</f>
        <v>40056.833333333328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(E1279/D1279)*100</f>
        <v>106.12433333333333</v>
      </c>
      <c r="P1279">
        <f>E1279/L1279</f>
        <v>38.543946731234868</v>
      </c>
      <c r="Q1279" t="str">
        <f>LEFT(N1279, SEARCH("/",N1279,1)-1)</f>
        <v>music</v>
      </c>
      <c r="R1279" t="str">
        <f>RIGHT(N1279, LEN(N1279) - SEARCH("/", N1279))</f>
        <v>rock</v>
      </c>
      <c r="S1279" s="10">
        <f>(((J1279/60)/60)/24)+DATE(1970,1,1)+(-8/24)</f>
        <v>41121.22855324074</v>
      </c>
      <c r="T1279" s="11">
        <f>(((I1279/60)/60)/24)+DATE(1970,1,1)+(-8/24)</f>
        <v>41156.22855324074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(E1280/D1280)*100</f>
        <v>154.93846153846152</v>
      </c>
      <c r="P1280">
        <f>E1280/L1280</f>
        <v>53.005263157894738</v>
      </c>
      <c r="Q1280" t="str">
        <f>LEFT(N1280, SEARCH("/",N1280,1)-1)</f>
        <v>music</v>
      </c>
      <c r="R1280" t="str">
        <f>RIGHT(N1280, LEN(N1280) - SEARCH("/", N1280))</f>
        <v>rock</v>
      </c>
      <c r="S1280" s="10">
        <f>(((J1280/60)/60)/24)+DATE(1970,1,1)+(-8/24)</f>
        <v>41786.221828703703</v>
      </c>
      <c r="T1280" s="11">
        <f>(((I1280/60)/60)/24)+DATE(1970,1,1)+(-8/24)</f>
        <v>41814.75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(E1281/D1281)*100</f>
        <v>110.77157238734421</v>
      </c>
      <c r="P1281">
        <f>E1281/L1281</f>
        <v>73.355396825396824</v>
      </c>
      <c r="Q1281" t="str">
        <f>LEFT(N1281, SEARCH("/",N1281,1)-1)</f>
        <v>music</v>
      </c>
      <c r="R1281" t="str">
        <f>RIGHT(N1281, LEN(N1281) - SEARCH("/", N1281))</f>
        <v>rock</v>
      </c>
      <c r="S1281" s="10">
        <f>(((J1281/60)/60)/24)+DATE(1970,1,1)+(-8/24)</f>
        <v>41681.765856481477</v>
      </c>
      <c r="T1281" s="11">
        <f>(((I1281/60)/60)/24)+DATE(1970,1,1)+(-8/24)</f>
        <v>41721.724189814813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(E1282/D1282)*100</f>
        <v>110.91186666666665</v>
      </c>
      <c r="P1282">
        <f>E1282/L1282</f>
        <v>127.97523076923076</v>
      </c>
      <c r="Q1282" t="str">
        <f>LEFT(N1282, SEARCH("/",N1282,1)-1)</f>
        <v>music</v>
      </c>
      <c r="R1282" t="str">
        <f>RIGHT(N1282, LEN(N1282) - SEARCH("/", N1282))</f>
        <v>rock</v>
      </c>
      <c r="S1282" s="10">
        <f>(((J1282/60)/60)/24)+DATE(1970,1,1)+(-8/24)</f>
        <v>40513.42423611111</v>
      </c>
      <c r="T1282" s="11">
        <f>(((I1282/60)/60)/24)+DATE(1970,1,1)+(-8/24)</f>
        <v>40603.42423611111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(E1283/D1283)*100</f>
        <v>110.71428571428572</v>
      </c>
      <c r="P1283">
        <f>E1283/L1283</f>
        <v>104.72972972972973</v>
      </c>
      <c r="Q1283" t="str">
        <f>LEFT(N1283, SEARCH("/",N1283,1)-1)</f>
        <v>music</v>
      </c>
      <c r="R1283" t="str">
        <f>RIGHT(N1283, LEN(N1283) - SEARCH("/", N1283))</f>
        <v>rock</v>
      </c>
      <c r="S1283" s="10">
        <f>(((J1283/60)/60)/24)+DATE(1970,1,1)+(-8/24)</f>
        <v>41463.410138888888</v>
      </c>
      <c r="T1283" s="11">
        <f>(((I1283/60)/60)/24)+DATE(1970,1,1)+(-8/24)</f>
        <v>41483.410138888888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(E1284/D1284)*100</f>
        <v>123.61333333333333</v>
      </c>
      <c r="P1284">
        <f>E1284/L1284</f>
        <v>67.671532846715323</v>
      </c>
      <c r="Q1284" t="str">
        <f>LEFT(N1284, SEARCH("/",N1284,1)-1)</f>
        <v>music</v>
      </c>
      <c r="R1284" t="str">
        <f>RIGHT(N1284, LEN(N1284) - SEARCH("/", N1284))</f>
        <v>rock</v>
      </c>
      <c r="S1284" s="10">
        <f>(((J1284/60)/60)/24)+DATE(1970,1,1)+(-8/24)</f>
        <v>41586.141840277778</v>
      </c>
      <c r="T1284" s="11">
        <f>(((I1284/60)/60)/24)+DATE(1970,1,1)+(-8/24)</f>
        <v>41616.874305555553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(E1285/D1285)*100</f>
        <v>211.05</v>
      </c>
      <c r="P1285">
        <f>E1285/L1285</f>
        <v>95.931818181818187</v>
      </c>
      <c r="Q1285" t="str">
        <f>LEFT(N1285, SEARCH("/",N1285,1)-1)</f>
        <v>music</v>
      </c>
      <c r="R1285" t="str">
        <f>RIGHT(N1285, LEN(N1285) - SEARCH("/", N1285))</f>
        <v>rock</v>
      </c>
      <c r="S1285" s="10">
        <f>(((J1285/60)/60)/24)+DATE(1970,1,1)+(-8/24)</f>
        <v>41320.38413194444</v>
      </c>
      <c r="T1285" s="11">
        <f>(((I1285/60)/60)/24)+DATE(1970,1,1)+(-8/24)</f>
        <v>41343.833333333328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(E1286/D1286)*100</f>
        <v>101</v>
      </c>
      <c r="P1286">
        <f>E1286/L1286</f>
        <v>65.161290322580641</v>
      </c>
      <c r="Q1286" t="str">
        <f>LEFT(N1286, SEARCH("/",N1286,1)-1)</f>
        <v>theater</v>
      </c>
      <c r="R1286" t="str">
        <f>RIGHT(N1286, LEN(N1286) - SEARCH("/", N1286))</f>
        <v>plays</v>
      </c>
      <c r="S1286" s="10">
        <f>(((J1286/60)/60)/24)+DATE(1970,1,1)+(-8/24)</f>
        <v>42711.901412037034</v>
      </c>
      <c r="T1286" s="11">
        <f>(((I1286/60)/60)/24)+DATE(1970,1,1)+(-8/24)</f>
        <v>42735.374305555553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(E1287/D1287)*100</f>
        <v>101.64999999999999</v>
      </c>
      <c r="P1287">
        <f>E1287/L1287</f>
        <v>32.269841269841272</v>
      </c>
      <c r="Q1287" t="str">
        <f>LEFT(N1287, SEARCH("/",N1287,1)-1)</f>
        <v>theater</v>
      </c>
      <c r="R1287" t="str">
        <f>RIGHT(N1287, LEN(N1287) - SEARCH("/", N1287))</f>
        <v>plays</v>
      </c>
      <c r="S1287" s="10">
        <f>(((J1287/60)/60)/24)+DATE(1970,1,1)+(-8/24)</f>
        <v>42160.249710648146</v>
      </c>
      <c r="T1287" s="11">
        <f>(((I1287/60)/60)/24)+DATE(1970,1,1)+(-8/24)</f>
        <v>42175.249710648146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(E1288/D1288)*100</f>
        <v>108.33333333333333</v>
      </c>
      <c r="P1288">
        <f>E1288/L1288</f>
        <v>81.25</v>
      </c>
      <c r="Q1288" t="str">
        <f>LEFT(N1288, SEARCH("/",N1288,1)-1)</f>
        <v>theater</v>
      </c>
      <c r="R1288" t="str">
        <f>RIGHT(N1288, LEN(N1288) - SEARCH("/", N1288))</f>
        <v>plays</v>
      </c>
      <c r="S1288" s="10">
        <f>(((J1288/60)/60)/24)+DATE(1970,1,1)+(-8/24)</f>
        <v>42039.051238425927</v>
      </c>
      <c r="T1288" s="11">
        <f>(((I1288/60)/60)/24)+DATE(1970,1,1)+(-8/24)</f>
        <v>42052.249999999993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(E1289/D1289)*100</f>
        <v>242</v>
      </c>
      <c r="P1289">
        <f>E1289/L1289</f>
        <v>24.2</v>
      </c>
      <c r="Q1289" t="str">
        <f>LEFT(N1289, SEARCH("/",N1289,1)-1)</f>
        <v>theater</v>
      </c>
      <c r="R1289" t="str">
        <f>RIGHT(N1289, LEN(N1289) - SEARCH("/", N1289))</f>
        <v>plays</v>
      </c>
      <c r="S1289" s="10">
        <f>(((J1289/60)/60)/24)+DATE(1970,1,1)+(-8/24)</f>
        <v>42107.287685185183</v>
      </c>
      <c r="T1289" s="11">
        <f>(((I1289/60)/60)/24)+DATE(1970,1,1)+(-8/24)</f>
        <v>42167.287685185183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(E1290/D1290)*100</f>
        <v>100.44999999999999</v>
      </c>
      <c r="P1290">
        <f>E1290/L1290</f>
        <v>65.868852459016395</v>
      </c>
      <c r="Q1290" t="str">
        <f>LEFT(N1290, SEARCH("/",N1290,1)-1)</f>
        <v>theater</v>
      </c>
      <c r="R1290" t="str">
        <f>RIGHT(N1290, LEN(N1290) - SEARCH("/", N1290))</f>
        <v>plays</v>
      </c>
      <c r="S1290" s="10">
        <f>(((J1290/60)/60)/24)+DATE(1970,1,1)+(-8/24)</f>
        <v>42560.821331018517</v>
      </c>
      <c r="T1290" s="11">
        <f>(((I1290/60)/60)/24)+DATE(1970,1,1)+(-8/24)</f>
        <v>42591.833333333336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(E1291/D1291)*100</f>
        <v>125.06666666666666</v>
      </c>
      <c r="P1291">
        <f>E1291/L1291</f>
        <v>36.07692307692308</v>
      </c>
      <c r="Q1291" t="str">
        <f>LEFT(N1291, SEARCH("/",N1291,1)-1)</f>
        <v>theater</v>
      </c>
      <c r="R1291" t="str">
        <f>RIGHT(N1291, LEN(N1291) - SEARCH("/", N1291))</f>
        <v>plays</v>
      </c>
      <c r="S1291" s="10">
        <f>(((J1291/60)/60)/24)+DATE(1970,1,1)+(-8/24)</f>
        <v>42708.801446759251</v>
      </c>
      <c r="T1291" s="11">
        <f>(((I1291/60)/60)/24)+DATE(1970,1,1)+(-8/24)</f>
        <v>42738.801446759251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(E1292/D1292)*100</f>
        <v>108.57142857142857</v>
      </c>
      <c r="P1292">
        <f>E1292/L1292</f>
        <v>44.186046511627907</v>
      </c>
      <c r="Q1292" t="str">
        <f>LEFT(N1292, SEARCH("/",N1292,1)-1)</f>
        <v>theater</v>
      </c>
      <c r="R1292" t="str">
        <f>RIGHT(N1292, LEN(N1292) - SEARCH("/", N1292))</f>
        <v>plays</v>
      </c>
      <c r="S1292" s="10">
        <f>(((J1292/60)/60)/24)+DATE(1970,1,1)+(-8/24)</f>
        <v>42086.281608796293</v>
      </c>
      <c r="T1292" s="11">
        <f>(((I1292/60)/60)/24)+DATE(1970,1,1)+(-8/24)</f>
        <v>42116.957638888889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(E1293/D1293)*100</f>
        <v>145.70000000000002</v>
      </c>
      <c r="P1293">
        <f>E1293/L1293</f>
        <v>104.07142857142857</v>
      </c>
      <c r="Q1293" t="str">
        <f>LEFT(N1293, SEARCH("/",N1293,1)-1)</f>
        <v>theater</v>
      </c>
      <c r="R1293" t="str">
        <f>RIGHT(N1293, LEN(N1293) - SEARCH("/", N1293))</f>
        <v>plays</v>
      </c>
      <c r="S1293" s="10">
        <f>(((J1293/60)/60)/24)+DATE(1970,1,1)+(-8/24)</f>
        <v>42064.319340277776</v>
      </c>
      <c r="T1293" s="11">
        <f>(((I1293/60)/60)/24)+DATE(1970,1,1)+(-8/24)</f>
        <v>42100.958333333336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(E1294/D1294)*100</f>
        <v>110.00000000000001</v>
      </c>
      <c r="P1294">
        <f>E1294/L1294</f>
        <v>35.96153846153846</v>
      </c>
      <c r="Q1294" t="str">
        <f>LEFT(N1294, SEARCH("/",N1294,1)-1)</f>
        <v>theater</v>
      </c>
      <c r="R1294" t="str">
        <f>RIGHT(N1294, LEN(N1294) - SEARCH("/", N1294))</f>
        <v>plays</v>
      </c>
      <c r="S1294" s="10">
        <f>(((J1294/60)/60)/24)+DATE(1970,1,1)+(-8/24)</f>
        <v>42256.430879629632</v>
      </c>
      <c r="T1294" s="11">
        <f>(((I1294/60)/60)/24)+DATE(1970,1,1)+(-8/24)</f>
        <v>42283.624305555553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(E1295/D1295)*100</f>
        <v>102.23333333333333</v>
      </c>
      <c r="P1295">
        <f>E1295/L1295</f>
        <v>127.79166666666667</v>
      </c>
      <c r="Q1295" t="str">
        <f>LEFT(N1295, SEARCH("/",N1295,1)-1)</f>
        <v>theater</v>
      </c>
      <c r="R1295" t="str">
        <f>RIGHT(N1295, LEN(N1295) - SEARCH("/", N1295))</f>
        <v>plays</v>
      </c>
      <c r="S1295" s="10">
        <f>(((J1295/60)/60)/24)+DATE(1970,1,1)+(-8/24)</f>
        <v>42292.367719907408</v>
      </c>
      <c r="T1295" s="11">
        <f>(((I1295/60)/60)/24)+DATE(1970,1,1)+(-8/24)</f>
        <v>42322.409386574065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(E1296/D1296)*100</f>
        <v>122</v>
      </c>
      <c r="P1296">
        <f>E1296/L1296</f>
        <v>27.727272727272727</v>
      </c>
      <c r="Q1296" t="str">
        <f>LEFT(N1296, SEARCH("/",N1296,1)-1)</f>
        <v>theater</v>
      </c>
      <c r="R1296" t="str">
        <f>RIGHT(N1296, LEN(N1296) - SEARCH("/", N1296))</f>
        <v>plays</v>
      </c>
      <c r="S1296" s="10">
        <f>(((J1296/60)/60)/24)+DATE(1970,1,1)+(-8/24)</f>
        <v>42278.120335648149</v>
      </c>
      <c r="T1296" s="11">
        <f>(((I1296/60)/60)/24)+DATE(1970,1,1)+(-8/24)</f>
        <v>42296.124999999993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(E1297/D1297)*100</f>
        <v>101.96000000000001</v>
      </c>
      <c r="P1297">
        <f>E1297/L1297</f>
        <v>39.828125</v>
      </c>
      <c r="Q1297" t="str">
        <f>LEFT(N1297, SEARCH("/",N1297,1)-1)</f>
        <v>theater</v>
      </c>
      <c r="R1297" t="str">
        <f>RIGHT(N1297, LEN(N1297) - SEARCH("/", N1297))</f>
        <v>plays</v>
      </c>
      <c r="S1297" s="10">
        <f>(((J1297/60)/60)/24)+DATE(1970,1,1)+(-8/24)</f>
        <v>42184.239548611113</v>
      </c>
      <c r="T1297" s="11">
        <f>(((I1297/60)/60)/24)+DATE(1970,1,1)+(-8/24)</f>
        <v>42214.374999999993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(E1298/D1298)*100</f>
        <v>141.1764705882353</v>
      </c>
      <c r="P1298">
        <f>E1298/L1298</f>
        <v>52.173913043478258</v>
      </c>
      <c r="Q1298" t="str">
        <f>LEFT(N1298, SEARCH("/",N1298,1)-1)</f>
        <v>theater</v>
      </c>
      <c r="R1298" t="str">
        <f>RIGHT(N1298, LEN(N1298) - SEARCH("/", N1298))</f>
        <v>plays</v>
      </c>
      <c r="S1298" s="10">
        <f>(((J1298/60)/60)/24)+DATE(1970,1,1)+(-8/24)</f>
        <v>42422.717280092591</v>
      </c>
      <c r="T1298" s="11">
        <f>(((I1298/60)/60)/24)+DATE(1970,1,1)+(-8/24)</f>
        <v>42442.675613425927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(E1299/D1299)*100</f>
        <v>109.52500000000001</v>
      </c>
      <c r="P1299">
        <f>E1299/L1299</f>
        <v>92.037815126050418</v>
      </c>
      <c r="Q1299" t="str">
        <f>LEFT(N1299, SEARCH("/",N1299,1)-1)</f>
        <v>theater</v>
      </c>
      <c r="R1299" t="str">
        <f>RIGHT(N1299, LEN(N1299) - SEARCH("/", N1299))</f>
        <v>plays</v>
      </c>
      <c r="S1299" s="10">
        <f>(((J1299/60)/60)/24)+DATE(1970,1,1)+(-8/24)</f>
        <v>42461.413865740738</v>
      </c>
      <c r="T1299" s="11">
        <f>(((I1299/60)/60)/24)+DATE(1970,1,1)+(-8/24)</f>
        <v>42491.413865740738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(E1300/D1300)*100</f>
        <v>104.65</v>
      </c>
      <c r="P1300">
        <f>E1300/L1300</f>
        <v>63.424242424242422</v>
      </c>
      <c r="Q1300" t="str">
        <f>LEFT(N1300, SEARCH("/",N1300,1)-1)</f>
        <v>theater</v>
      </c>
      <c r="R1300" t="str">
        <f>RIGHT(N1300, LEN(N1300) - SEARCH("/", N1300))</f>
        <v>plays</v>
      </c>
      <c r="S1300" s="10">
        <f>(((J1300/60)/60)/24)+DATE(1970,1,1)+(-8/24)</f>
        <v>42458.347592592596</v>
      </c>
      <c r="T1300" s="11">
        <f>(((I1300/60)/60)/24)+DATE(1970,1,1)+(-8/24)</f>
        <v>42488.347592592596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(E1301/D1301)*100</f>
        <v>124</v>
      </c>
      <c r="P1301">
        <f>E1301/L1301</f>
        <v>135.625</v>
      </c>
      <c r="Q1301" t="str">
        <f>LEFT(N1301, SEARCH("/",N1301,1)-1)</f>
        <v>theater</v>
      </c>
      <c r="R1301" t="str">
        <f>RIGHT(N1301, LEN(N1301) - SEARCH("/", N1301))</f>
        <v>plays</v>
      </c>
      <c r="S1301" s="10">
        <f>(((J1301/60)/60)/24)+DATE(1970,1,1)+(-8/24)</f>
        <v>42169.481006944443</v>
      </c>
      <c r="T1301" s="11">
        <f>(((I1301/60)/60)/24)+DATE(1970,1,1)+(-8/24)</f>
        <v>42199.481006944443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(E1302/D1302)*100</f>
        <v>135</v>
      </c>
      <c r="P1302">
        <f>E1302/L1302</f>
        <v>168.75</v>
      </c>
      <c r="Q1302" t="str">
        <f>LEFT(N1302, SEARCH("/",N1302,1)-1)</f>
        <v>theater</v>
      </c>
      <c r="R1302" t="str">
        <f>RIGHT(N1302, LEN(N1302) - SEARCH("/", N1302))</f>
        <v>plays</v>
      </c>
      <c r="S1302" s="10">
        <f>(((J1302/60)/60)/24)+DATE(1970,1,1)+(-8/24)</f>
        <v>42483.341874999998</v>
      </c>
      <c r="T1302" s="11">
        <f>(((I1302/60)/60)/24)+DATE(1970,1,1)+(-8/24)</f>
        <v>42522.456249999996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(E1303/D1303)*100</f>
        <v>102.75000000000001</v>
      </c>
      <c r="P1303">
        <f>E1303/L1303</f>
        <v>70.862068965517238</v>
      </c>
      <c r="Q1303" t="str">
        <f>LEFT(N1303, SEARCH("/",N1303,1)-1)</f>
        <v>theater</v>
      </c>
      <c r="R1303" t="str">
        <f>RIGHT(N1303, LEN(N1303) - SEARCH("/", N1303))</f>
        <v>plays</v>
      </c>
      <c r="S1303" s="10">
        <f>(((J1303/60)/60)/24)+DATE(1970,1,1)+(-8/24)</f>
        <v>42195.416412037033</v>
      </c>
      <c r="T1303" s="11">
        <f>(((I1303/60)/60)/24)+DATE(1970,1,1)+(-8/24)</f>
        <v>42205.791666666664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(E1304/D1304)*100</f>
        <v>100</v>
      </c>
      <c r="P1304">
        <f>E1304/L1304</f>
        <v>50</v>
      </c>
      <c r="Q1304" t="str">
        <f>LEFT(N1304, SEARCH("/",N1304,1)-1)</f>
        <v>theater</v>
      </c>
      <c r="R1304" t="str">
        <f>RIGHT(N1304, LEN(N1304) - SEARCH("/", N1304))</f>
        <v>plays</v>
      </c>
      <c r="S1304" s="10">
        <f>(((J1304/60)/60)/24)+DATE(1970,1,1)+(-8/24)</f>
        <v>42674.724664351852</v>
      </c>
      <c r="T1304" s="11">
        <f>(((I1304/60)/60)/24)+DATE(1970,1,1)+(-8/24)</f>
        <v>42704.766331018516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(E1305/D1305)*100</f>
        <v>130.26085714285716</v>
      </c>
      <c r="P1305">
        <f>E1305/L1305</f>
        <v>42.214166666666671</v>
      </c>
      <c r="Q1305" t="str">
        <f>LEFT(N1305, SEARCH("/",N1305,1)-1)</f>
        <v>theater</v>
      </c>
      <c r="R1305" t="str">
        <f>RIGHT(N1305, LEN(N1305) - SEARCH("/", N1305))</f>
        <v>plays</v>
      </c>
      <c r="S1305" s="10">
        <f>(((J1305/60)/60)/24)+DATE(1970,1,1)+(-8/24)</f>
        <v>42566.107870370368</v>
      </c>
      <c r="T1305" s="11">
        <f>(((I1305/60)/60)/24)+DATE(1970,1,1)+(-8/24)</f>
        <v>42582.124999999993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(E1306/D1306)*100</f>
        <v>39.627499999999998</v>
      </c>
      <c r="P1306">
        <f>E1306/L1306</f>
        <v>152.41346153846155</v>
      </c>
      <c r="Q1306" t="str">
        <f>LEFT(N1306, SEARCH("/",N1306,1)-1)</f>
        <v>technology</v>
      </c>
      <c r="R1306" t="str">
        <f>RIGHT(N1306, LEN(N1306) - SEARCH("/", N1306))</f>
        <v>wearables</v>
      </c>
      <c r="S1306" s="10">
        <f>(((J1306/60)/60)/24)+DATE(1970,1,1)+(-8/24)</f>
        <v>42746.861168981479</v>
      </c>
      <c r="T1306" s="11">
        <f>(((I1306/60)/60)/24)+DATE(1970,1,1)+(-8/24)</f>
        <v>42806.819502314807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(E1307/D1307)*100</f>
        <v>25.976666666666663</v>
      </c>
      <c r="P1307">
        <f>E1307/L1307</f>
        <v>90.616279069767444</v>
      </c>
      <c r="Q1307" t="str">
        <f>LEFT(N1307, SEARCH("/",N1307,1)-1)</f>
        <v>technology</v>
      </c>
      <c r="R1307" t="str">
        <f>RIGHT(N1307, LEN(N1307) - SEARCH("/", N1307))</f>
        <v>wearables</v>
      </c>
      <c r="S1307" s="10">
        <f>(((J1307/60)/60)/24)+DATE(1970,1,1)+(-8/24)</f>
        <v>42543.332268518519</v>
      </c>
      <c r="T1307" s="11">
        <f>(((I1307/60)/60)/24)+DATE(1970,1,1)+(-8/24)</f>
        <v>42572.395833333336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(E1308/D1308)*100</f>
        <v>65.24636363636364</v>
      </c>
      <c r="P1308">
        <f>E1308/L1308</f>
        <v>201.60393258426967</v>
      </c>
      <c r="Q1308" t="str">
        <f>LEFT(N1308, SEARCH("/",N1308,1)-1)</f>
        <v>technology</v>
      </c>
      <c r="R1308" t="str">
        <f>RIGHT(N1308, LEN(N1308) - SEARCH("/", N1308))</f>
        <v>wearables</v>
      </c>
      <c r="S1308" s="10">
        <f>(((J1308/60)/60)/24)+DATE(1970,1,1)+(-8/24)</f>
        <v>41947.124236111107</v>
      </c>
      <c r="T1308" s="11">
        <f>(((I1308/60)/60)/24)+DATE(1970,1,1)+(-8/24)</f>
        <v>41977.124236111107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(E1309/D1309)*100</f>
        <v>11.514000000000001</v>
      </c>
      <c r="P1309">
        <f>E1309/L1309</f>
        <v>127.93333333333334</v>
      </c>
      <c r="Q1309" t="str">
        <f>LEFT(N1309, SEARCH("/",N1309,1)-1)</f>
        <v>technology</v>
      </c>
      <c r="R1309" t="str">
        <f>RIGHT(N1309, LEN(N1309) - SEARCH("/", N1309))</f>
        <v>wearables</v>
      </c>
      <c r="S1309" s="10">
        <f>(((J1309/60)/60)/24)+DATE(1970,1,1)+(-8/24)</f>
        <v>42387.169895833329</v>
      </c>
      <c r="T1309" s="11">
        <f>(((I1309/60)/60)/24)+DATE(1970,1,1)+(-8/24)</f>
        <v>42417.169895833329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(E1310/D1310)*100</f>
        <v>11.360000000000001</v>
      </c>
      <c r="P1310">
        <f>E1310/L1310</f>
        <v>29.894736842105264</v>
      </c>
      <c r="Q1310" t="str">
        <f>LEFT(N1310, SEARCH("/",N1310,1)-1)</f>
        <v>technology</v>
      </c>
      <c r="R1310" t="str">
        <f>RIGHT(N1310, LEN(N1310) - SEARCH("/", N1310))</f>
        <v>wearables</v>
      </c>
      <c r="S1310" s="10">
        <f>(((J1310/60)/60)/24)+DATE(1970,1,1)+(-8/24)</f>
        <v>42611.280231481483</v>
      </c>
      <c r="T1310" s="11">
        <f>(((I1310/60)/60)/24)+DATE(1970,1,1)+(-8/24)</f>
        <v>42651.280231481483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(E1311/D1311)*100</f>
        <v>111.99130434782609</v>
      </c>
      <c r="P1311">
        <f>E1311/L1311</f>
        <v>367.97142857142859</v>
      </c>
      <c r="Q1311" t="str">
        <f>LEFT(N1311, SEARCH("/",N1311,1)-1)</f>
        <v>technology</v>
      </c>
      <c r="R1311" t="str">
        <f>RIGHT(N1311, LEN(N1311) - SEARCH("/", N1311))</f>
        <v>wearables</v>
      </c>
      <c r="S1311" s="10">
        <f>(((J1311/60)/60)/24)+DATE(1970,1,1)+(-8/24)</f>
        <v>42257.549398148149</v>
      </c>
      <c r="T1311" s="11">
        <f>(((I1311/60)/60)/24)+DATE(1970,1,1)+(-8/24)</f>
        <v>42292.549398148149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(E1312/D1312)*100</f>
        <v>15.5</v>
      </c>
      <c r="P1312">
        <f>E1312/L1312</f>
        <v>129.16666666666666</v>
      </c>
      <c r="Q1312" t="str">
        <f>LEFT(N1312, SEARCH("/",N1312,1)-1)</f>
        <v>technology</v>
      </c>
      <c r="R1312" t="str">
        <f>RIGHT(N1312, LEN(N1312) - SEARCH("/", N1312))</f>
        <v>wearables</v>
      </c>
      <c r="S1312" s="10">
        <f>(((J1312/60)/60)/24)+DATE(1970,1,1)+(-8/24)</f>
        <v>42556.333912037029</v>
      </c>
      <c r="T1312" s="11">
        <f>(((I1312/60)/60)/24)+DATE(1970,1,1)+(-8/24)</f>
        <v>42601.333912037029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(E1313/D1313)*100</f>
        <v>32.027999999999999</v>
      </c>
      <c r="P1313">
        <f>E1313/L1313</f>
        <v>800.7</v>
      </c>
      <c r="Q1313" t="str">
        <f>LEFT(N1313, SEARCH("/",N1313,1)-1)</f>
        <v>technology</v>
      </c>
      <c r="R1313" t="str">
        <f>RIGHT(N1313, LEN(N1313) - SEARCH("/", N1313))</f>
        <v>wearables</v>
      </c>
      <c r="S1313" s="10">
        <f>(((J1313/60)/60)/24)+DATE(1970,1,1)+(-8/24)</f>
        <v>42669.468969907401</v>
      </c>
      <c r="T1313" s="11">
        <f>(((I1313/60)/60)/24)+DATE(1970,1,1)+(-8/24)</f>
        <v>42704.510636574072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(E1314/D1314)*100</f>
        <v>0.60869565217391308</v>
      </c>
      <c r="P1314">
        <f>E1314/L1314</f>
        <v>28</v>
      </c>
      <c r="Q1314" t="str">
        <f>LEFT(N1314, SEARCH("/",N1314,1)-1)</f>
        <v>technology</v>
      </c>
      <c r="R1314" t="str">
        <f>RIGHT(N1314, LEN(N1314) - SEARCH("/", N1314))</f>
        <v>wearables</v>
      </c>
      <c r="S1314" s="10">
        <f>(((J1314/60)/60)/24)+DATE(1970,1,1)+(-8/24)</f>
        <v>42082.369467592587</v>
      </c>
      <c r="T1314" s="11">
        <f>(((I1314/60)/60)/24)+DATE(1970,1,1)+(-8/24)</f>
        <v>42112.369467592587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(E1315/D1315)*100</f>
        <v>31.114999999999998</v>
      </c>
      <c r="P1315">
        <f>E1315/L1315</f>
        <v>102.01639344262296</v>
      </c>
      <c r="Q1315" t="str">
        <f>LEFT(N1315, SEARCH("/",N1315,1)-1)</f>
        <v>technology</v>
      </c>
      <c r="R1315" t="str">
        <f>RIGHT(N1315, LEN(N1315) - SEARCH("/", N1315))</f>
        <v>wearables</v>
      </c>
      <c r="S1315" s="10">
        <f>(((J1315/60)/60)/24)+DATE(1970,1,1)+(-8/24)</f>
        <v>42402.37631944444</v>
      </c>
      <c r="T1315" s="11">
        <f>(((I1315/60)/60)/24)+DATE(1970,1,1)+(-8/24)</f>
        <v>42432.37631944444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(E1316/D1316)*100</f>
        <v>1.1266666666666667</v>
      </c>
      <c r="P1316">
        <f>E1316/L1316</f>
        <v>184.36363636363637</v>
      </c>
      <c r="Q1316" t="str">
        <f>LEFT(N1316, SEARCH("/",N1316,1)-1)</f>
        <v>technology</v>
      </c>
      <c r="R1316" t="str">
        <f>RIGHT(N1316, LEN(N1316) - SEARCH("/", N1316))</f>
        <v>wearables</v>
      </c>
      <c r="S1316" s="10">
        <f>(((J1316/60)/60)/24)+DATE(1970,1,1)+(-8/24)</f>
        <v>42604.336342592585</v>
      </c>
      <c r="T1316" s="11">
        <f>(((I1316/60)/60)/24)+DATE(1970,1,1)+(-8/24)</f>
        <v>42664.336342592585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(E1317/D1317)*100</f>
        <v>40.404000000000003</v>
      </c>
      <c r="P1317">
        <f>E1317/L1317</f>
        <v>162.91935483870967</v>
      </c>
      <c r="Q1317" t="str">
        <f>LEFT(N1317, SEARCH("/",N1317,1)-1)</f>
        <v>technology</v>
      </c>
      <c r="R1317" t="str">
        <f>RIGHT(N1317, LEN(N1317) - SEARCH("/", N1317))</f>
        <v>wearables</v>
      </c>
      <c r="S1317" s="10">
        <f>(((J1317/60)/60)/24)+DATE(1970,1,1)+(-8/24)</f>
        <v>42278.164907407401</v>
      </c>
      <c r="T1317" s="11">
        <f>(((I1317/60)/60)/24)+DATE(1970,1,1)+(-8/24)</f>
        <v>42313.708333333336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(E1318/D1318)*100</f>
        <v>1.3333333333333333E-3</v>
      </c>
      <c r="P1318">
        <f>E1318/L1318</f>
        <v>1</v>
      </c>
      <c r="Q1318" t="str">
        <f>LEFT(N1318, SEARCH("/",N1318,1)-1)</f>
        <v>technology</v>
      </c>
      <c r="R1318" t="str">
        <f>RIGHT(N1318, LEN(N1318) - SEARCH("/", N1318))</f>
        <v>wearables</v>
      </c>
      <c r="S1318" s="10">
        <f>(((J1318/60)/60)/24)+DATE(1970,1,1)+(-8/24)</f>
        <v>42393.628576388881</v>
      </c>
      <c r="T1318" s="11">
        <f>(((I1318/60)/60)/24)+DATE(1970,1,1)+(-8/24)</f>
        <v>42428.628576388881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(E1319/D1319)*100</f>
        <v>5.7334999999999994</v>
      </c>
      <c r="P1319">
        <f>E1319/L1319</f>
        <v>603.52631578947364</v>
      </c>
      <c r="Q1319" t="str">
        <f>LEFT(N1319, SEARCH("/",N1319,1)-1)</f>
        <v>technology</v>
      </c>
      <c r="R1319" t="str">
        <f>RIGHT(N1319, LEN(N1319) - SEARCH("/", N1319))</f>
        <v>wearables</v>
      </c>
      <c r="S1319" s="10">
        <f>(((J1319/60)/60)/24)+DATE(1970,1,1)+(-8/24)</f>
        <v>42519.902152777773</v>
      </c>
      <c r="T1319" s="11">
        <f>(((I1319/60)/60)/24)+DATE(1970,1,1)+(-8/24)</f>
        <v>42572.249999999993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(E1320/D1320)*100</f>
        <v>15.324999999999999</v>
      </c>
      <c r="P1320">
        <f>E1320/L1320</f>
        <v>45.407407407407405</v>
      </c>
      <c r="Q1320" t="str">
        <f>LEFT(N1320, SEARCH("/",N1320,1)-1)</f>
        <v>technology</v>
      </c>
      <c r="R1320" t="str">
        <f>RIGHT(N1320, LEN(N1320) - SEARCH("/", N1320))</f>
        <v>wearables</v>
      </c>
      <c r="S1320" s="10">
        <f>(((J1320/60)/60)/24)+DATE(1970,1,1)+(-8/24)</f>
        <v>41984.710324074076</v>
      </c>
      <c r="T1320" s="11">
        <f>(((I1320/60)/60)/24)+DATE(1970,1,1)+(-8/24)</f>
        <v>42014.710324074076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(E1321/D1321)*100</f>
        <v>15.103448275862069</v>
      </c>
      <c r="P1321">
        <f>E1321/L1321</f>
        <v>97.333333333333329</v>
      </c>
      <c r="Q1321" t="str">
        <f>LEFT(N1321, SEARCH("/",N1321,1)-1)</f>
        <v>technology</v>
      </c>
      <c r="R1321" t="str">
        <f>RIGHT(N1321, LEN(N1321) - SEARCH("/", N1321))</f>
        <v>wearables</v>
      </c>
      <c r="S1321" s="10">
        <f>(((J1321/60)/60)/24)+DATE(1970,1,1)+(-8/24)</f>
        <v>41816.478761574072</v>
      </c>
      <c r="T1321" s="11">
        <f>(((I1321/60)/60)/24)+DATE(1970,1,1)+(-8/24)</f>
        <v>41831.333333333328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(E1322/D1322)*100</f>
        <v>0.503</v>
      </c>
      <c r="P1322">
        <f>E1322/L1322</f>
        <v>167.66666666666666</v>
      </c>
      <c r="Q1322" t="str">
        <f>LEFT(N1322, SEARCH("/",N1322,1)-1)</f>
        <v>technology</v>
      </c>
      <c r="R1322" t="str">
        <f>RIGHT(N1322, LEN(N1322) - SEARCH("/", N1322))</f>
        <v>wearables</v>
      </c>
      <c r="S1322" s="10">
        <f>(((J1322/60)/60)/24)+DATE(1970,1,1)+(-8/24)</f>
        <v>42705.357013888883</v>
      </c>
      <c r="T1322" s="11">
        <f>(((I1322/60)/60)/24)+DATE(1970,1,1)+(-8/24)</f>
        <v>42734.624999999993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(E1323/D1323)*100</f>
        <v>1.3028138528138529</v>
      </c>
      <c r="P1323">
        <f>E1323/L1323</f>
        <v>859.85714285714289</v>
      </c>
      <c r="Q1323" t="str">
        <f>LEFT(N1323, SEARCH("/",N1323,1)-1)</f>
        <v>technology</v>
      </c>
      <c r="R1323" t="str">
        <f>RIGHT(N1323, LEN(N1323) - SEARCH("/", N1323))</f>
        <v>wearables</v>
      </c>
      <c r="S1323" s="10">
        <f>(((J1323/60)/60)/24)+DATE(1970,1,1)+(-8/24)</f>
        <v>42697.415937499994</v>
      </c>
      <c r="T1323" s="11">
        <f>(((I1323/60)/60)/24)+DATE(1970,1,1)+(-8/24)</f>
        <v>42727.415937499994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(E1324/D1324)*100</f>
        <v>0.30285714285714288</v>
      </c>
      <c r="P1324">
        <f>E1324/L1324</f>
        <v>26.5</v>
      </c>
      <c r="Q1324" t="str">
        <f>LEFT(N1324, SEARCH("/",N1324,1)-1)</f>
        <v>technology</v>
      </c>
      <c r="R1324" t="str">
        <f>RIGHT(N1324, LEN(N1324) - SEARCH("/", N1324))</f>
        <v>wearables</v>
      </c>
      <c r="S1324" s="10">
        <f>(((J1324/60)/60)/24)+DATE(1970,1,1)+(-8/24)</f>
        <v>42115.323206018518</v>
      </c>
      <c r="T1324" s="11">
        <f>(((I1324/60)/60)/24)+DATE(1970,1,1)+(-8/24)</f>
        <v>42145.323206018518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(E1325/D1325)*100</f>
        <v>8.8800000000000008</v>
      </c>
      <c r="P1325">
        <f>E1325/L1325</f>
        <v>30.272727272727273</v>
      </c>
      <c r="Q1325" t="str">
        <f>LEFT(N1325, SEARCH("/",N1325,1)-1)</f>
        <v>technology</v>
      </c>
      <c r="R1325" t="str">
        <f>RIGHT(N1325, LEN(N1325) - SEARCH("/", N1325))</f>
        <v>wearables</v>
      </c>
      <c r="S1325" s="10">
        <f>(((J1325/60)/60)/24)+DATE(1970,1,1)+(-8/24)</f>
        <v>42451.365115740737</v>
      </c>
      <c r="T1325" s="11">
        <f>(((I1325/60)/60)/24)+DATE(1970,1,1)+(-8/24)</f>
        <v>42485.954861111109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(E1326/D1326)*100</f>
        <v>9.84</v>
      </c>
      <c r="P1326">
        <f>E1326/L1326</f>
        <v>54.666666666666664</v>
      </c>
      <c r="Q1326" t="str">
        <f>LEFT(N1326, SEARCH("/",N1326,1)-1)</f>
        <v>technology</v>
      </c>
      <c r="R1326" t="str">
        <f>RIGHT(N1326, LEN(N1326) - SEARCH("/", N1326))</f>
        <v>wearables</v>
      </c>
      <c r="S1326" s="10">
        <f>(((J1326/60)/60)/24)+DATE(1970,1,1)+(-8/24)</f>
        <v>42626.300370370365</v>
      </c>
      <c r="T1326" s="11">
        <f>(((I1326/60)/60)/24)+DATE(1970,1,1)+(-8/24)</f>
        <v>42656.300370370365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(E1327/D1327)*100</f>
        <v>2.4299999999999997</v>
      </c>
      <c r="P1327">
        <f>E1327/L1327</f>
        <v>60.75</v>
      </c>
      <c r="Q1327" t="str">
        <f>LEFT(N1327, SEARCH("/",N1327,1)-1)</f>
        <v>technology</v>
      </c>
      <c r="R1327" t="str">
        <f>RIGHT(N1327, LEN(N1327) - SEARCH("/", N1327))</f>
        <v>wearables</v>
      </c>
      <c r="S1327" s="10">
        <f>(((J1327/60)/60)/24)+DATE(1970,1,1)+(-8/24)</f>
        <v>42703.752719907403</v>
      </c>
      <c r="T1327" s="11">
        <f>(((I1327/60)/60)/24)+DATE(1970,1,1)+(-8/24)</f>
        <v>42733.752719907403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(E1328/D1328)*100</f>
        <v>1.1299999999999999</v>
      </c>
      <c r="P1328">
        <f>E1328/L1328</f>
        <v>102.72727272727273</v>
      </c>
      <c r="Q1328" t="str">
        <f>LEFT(N1328, SEARCH("/",N1328,1)-1)</f>
        <v>technology</v>
      </c>
      <c r="R1328" t="str">
        <f>RIGHT(N1328, LEN(N1328) - SEARCH("/", N1328))</f>
        <v>wearables</v>
      </c>
      <c r="S1328" s="10">
        <f>(((J1328/60)/60)/24)+DATE(1970,1,1)+(-8/24)</f>
        <v>41974.458657407398</v>
      </c>
      <c r="T1328" s="11">
        <f>(((I1328/60)/60)/24)+DATE(1970,1,1)+(-8/24)</f>
        <v>42019.458657407398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(E1329/D1329)*100</f>
        <v>3.5520833333333335</v>
      </c>
      <c r="P1329">
        <f>E1329/L1329</f>
        <v>41.585365853658537</v>
      </c>
      <c r="Q1329" t="str">
        <f>LEFT(N1329, SEARCH("/",N1329,1)-1)</f>
        <v>technology</v>
      </c>
      <c r="R1329" t="str">
        <f>RIGHT(N1329, LEN(N1329) - SEARCH("/", N1329))</f>
        <v>wearables</v>
      </c>
      <c r="S1329" s="10">
        <f>(((J1329/60)/60)/24)+DATE(1970,1,1)+(-8/24)</f>
        <v>42123.345312500001</v>
      </c>
      <c r="T1329" s="11">
        <f>(((I1329/60)/60)/24)+DATE(1970,1,1)+(-8/24)</f>
        <v>42153.345312500001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(E1330/D1330)*100</f>
        <v>2.3306666666666667</v>
      </c>
      <c r="P1330">
        <f>E1330/L1330</f>
        <v>116.53333333333333</v>
      </c>
      <c r="Q1330" t="str">
        <f>LEFT(N1330, SEARCH("/",N1330,1)-1)</f>
        <v>technology</v>
      </c>
      <c r="R1330" t="str">
        <f>RIGHT(N1330, LEN(N1330) - SEARCH("/", N1330))</f>
        <v>wearables</v>
      </c>
      <c r="S1330" s="10">
        <f>(((J1330/60)/60)/24)+DATE(1970,1,1)+(-8/24)</f>
        <v>42612.309421296297</v>
      </c>
      <c r="T1330" s="11">
        <f>(((I1330/60)/60)/24)+DATE(1970,1,1)+(-8/24)</f>
        <v>42657.309421296297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(E1331/D1331)*100</f>
        <v>0.81600000000000006</v>
      </c>
      <c r="P1331">
        <f>E1331/L1331</f>
        <v>45.333333333333336</v>
      </c>
      <c r="Q1331" t="str">
        <f>LEFT(N1331, SEARCH("/",N1331,1)-1)</f>
        <v>technology</v>
      </c>
      <c r="R1331" t="str">
        <f>RIGHT(N1331, LEN(N1331) - SEARCH("/", N1331))</f>
        <v>wearables</v>
      </c>
      <c r="S1331" s="10">
        <f>(((J1331/60)/60)/24)+DATE(1970,1,1)+(-8/24)</f>
        <v>41934.888252314813</v>
      </c>
      <c r="T1331" s="11">
        <f>(((I1331/60)/60)/24)+DATE(1970,1,1)+(-8/24)</f>
        <v>41974.929918981477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(E1332/D1332)*100</f>
        <v>22.494285714285713</v>
      </c>
      <c r="P1332">
        <f>E1332/L1332</f>
        <v>157.46</v>
      </c>
      <c r="Q1332" t="str">
        <f>LEFT(N1332, SEARCH("/",N1332,1)-1)</f>
        <v>technology</v>
      </c>
      <c r="R1332" t="str">
        <f>RIGHT(N1332, LEN(N1332) - SEARCH("/", N1332))</f>
        <v>wearables</v>
      </c>
      <c r="S1332" s="10">
        <f>(((J1332/60)/60)/24)+DATE(1970,1,1)+(-8/24)</f>
        <v>42521.943391203698</v>
      </c>
      <c r="T1332" s="11">
        <f>(((I1332/60)/60)/24)+DATE(1970,1,1)+(-8/24)</f>
        <v>42552.833333333336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(E1333/D1333)*100</f>
        <v>1.3668</v>
      </c>
      <c r="P1333">
        <f>E1333/L1333</f>
        <v>100.5</v>
      </c>
      <c r="Q1333" t="str">
        <f>LEFT(N1333, SEARCH("/",N1333,1)-1)</f>
        <v>technology</v>
      </c>
      <c r="R1333" t="str">
        <f>RIGHT(N1333, LEN(N1333) - SEARCH("/", N1333))</f>
        <v>wearables</v>
      </c>
      <c r="S1333" s="10">
        <f>(((J1333/60)/60)/24)+DATE(1970,1,1)+(-8/24)</f>
        <v>42569.170763888884</v>
      </c>
      <c r="T1333" s="11">
        <f>(((I1333/60)/60)/24)+DATE(1970,1,1)+(-8/24)</f>
        <v>42599.170763888884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(E1334/D1334)*100</f>
        <v>0</v>
      </c>
      <c r="P1334" t="e">
        <f>E1334/L1334</f>
        <v>#DIV/0!</v>
      </c>
      <c r="Q1334" t="str">
        <f>LEFT(N1334, SEARCH("/",N1334,1)-1)</f>
        <v>technology</v>
      </c>
      <c r="R1334" t="str">
        <f>RIGHT(N1334, LEN(N1334) - SEARCH("/", N1334))</f>
        <v>wearables</v>
      </c>
      <c r="S1334" s="10">
        <f>(((J1334/60)/60)/24)+DATE(1970,1,1)+(-8/24)</f>
        <v>42731.726944444446</v>
      </c>
      <c r="T1334" s="11">
        <f>(((I1334/60)/60)/24)+DATE(1970,1,1)+(-8/24)</f>
        <v>42761.726944444446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(E1335/D1335)*100</f>
        <v>0</v>
      </c>
      <c r="P1335" t="e">
        <f>E1335/L1335</f>
        <v>#DIV/0!</v>
      </c>
      <c r="Q1335" t="str">
        <f>LEFT(N1335, SEARCH("/",N1335,1)-1)</f>
        <v>technology</v>
      </c>
      <c r="R1335" t="str">
        <f>RIGHT(N1335, LEN(N1335) - SEARCH("/", N1335))</f>
        <v>wearables</v>
      </c>
      <c r="S1335" s="10">
        <f>(((J1335/60)/60)/24)+DATE(1970,1,1)+(-8/24)</f>
        <v>41805.7734375</v>
      </c>
      <c r="T1335" s="11">
        <f>(((I1335/60)/60)/24)+DATE(1970,1,1)+(-8/24)</f>
        <v>41835.7734375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(E1336/D1336)*100</f>
        <v>10.754135338345865</v>
      </c>
      <c r="P1336">
        <f>E1336/L1336</f>
        <v>51.822463768115945</v>
      </c>
      <c r="Q1336" t="str">
        <f>LEFT(N1336, SEARCH("/",N1336,1)-1)</f>
        <v>technology</v>
      </c>
      <c r="R1336" t="str">
        <f>RIGHT(N1336, LEN(N1336) - SEARCH("/", N1336))</f>
        <v>wearables</v>
      </c>
      <c r="S1336" s="10">
        <f>(((J1336/60)/60)/24)+DATE(1970,1,1)+(-8/24)</f>
        <v>42410.440821759257</v>
      </c>
      <c r="T1336" s="11">
        <f>(((I1336/60)/60)/24)+DATE(1970,1,1)+(-8/24)</f>
        <v>42440.440821759257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(E1337/D1337)*100</f>
        <v>19.759999999999998</v>
      </c>
      <c r="P1337">
        <f>E1337/L1337</f>
        <v>308.75</v>
      </c>
      <c r="Q1337" t="str">
        <f>LEFT(N1337, SEARCH("/",N1337,1)-1)</f>
        <v>technology</v>
      </c>
      <c r="R1337" t="str">
        <f>RIGHT(N1337, LEN(N1337) - SEARCH("/", N1337))</f>
        <v>wearables</v>
      </c>
      <c r="S1337" s="10">
        <f>(((J1337/60)/60)/24)+DATE(1970,1,1)+(-8/24)</f>
        <v>42313.603032407402</v>
      </c>
      <c r="T1337" s="11">
        <f>(((I1337/60)/60)/24)+DATE(1970,1,1)+(-8/24)</f>
        <v>42343.603032407402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(E1338/D1338)*100</f>
        <v>84.946999999999989</v>
      </c>
      <c r="P1338">
        <f>E1338/L1338</f>
        <v>379.22767857142856</v>
      </c>
      <c r="Q1338" t="str">
        <f>LEFT(N1338, SEARCH("/",N1338,1)-1)</f>
        <v>technology</v>
      </c>
      <c r="R1338" t="str">
        <f>RIGHT(N1338, LEN(N1338) - SEARCH("/", N1338))</f>
        <v>wearables</v>
      </c>
      <c r="S1338" s="10">
        <f>(((J1338/60)/60)/24)+DATE(1970,1,1)+(-8/24)</f>
        <v>41955.530416666668</v>
      </c>
      <c r="T1338" s="11">
        <f>(((I1338/60)/60)/24)+DATE(1970,1,1)+(-8/24)</f>
        <v>41990.530416666668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(E1339/D1339)*100</f>
        <v>49.381999999999998</v>
      </c>
      <c r="P1339">
        <f>E1339/L1339</f>
        <v>176.36428571428573</v>
      </c>
      <c r="Q1339" t="str">
        <f>LEFT(N1339, SEARCH("/",N1339,1)-1)</f>
        <v>technology</v>
      </c>
      <c r="R1339" t="str">
        <f>RIGHT(N1339, LEN(N1339) - SEARCH("/", N1339))</f>
        <v>wearables</v>
      </c>
      <c r="S1339" s="10">
        <f>(((J1339/60)/60)/24)+DATE(1970,1,1)+(-8/24)</f>
        <v>42767.243969907409</v>
      </c>
      <c r="T1339" s="11">
        <f>(((I1339/60)/60)/24)+DATE(1970,1,1)+(-8/24)</f>
        <v>42797.243969907409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(E1340/D1340)*100</f>
        <v>3.3033333333333332</v>
      </c>
      <c r="P1340">
        <f>E1340/L1340</f>
        <v>66.066666666666663</v>
      </c>
      <c r="Q1340" t="str">
        <f>LEFT(N1340, SEARCH("/",N1340,1)-1)</f>
        <v>technology</v>
      </c>
      <c r="R1340" t="str">
        <f>RIGHT(N1340, LEN(N1340) - SEARCH("/", N1340))</f>
        <v>wearables</v>
      </c>
      <c r="S1340" s="10">
        <f>(((J1340/60)/60)/24)+DATE(1970,1,1)+(-8/24)</f>
        <v>42188.470289351848</v>
      </c>
      <c r="T1340" s="11">
        <f>(((I1340/60)/60)/24)+DATE(1970,1,1)+(-8/24)</f>
        <v>42218.470289351848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(E1341/D1341)*100</f>
        <v>6.6339999999999995</v>
      </c>
      <c r="P1341">
        <f>E1341/L1341</f>
        <v>89.648648648648646</v>
      </c>
      <c r="Q1341" t="str">
        <f>LEFT(N1341, SEARCH("/",N1341,1)-1)</f>
        <v>technology</v>
      </c>
      <c r="R1341" t="str">
        <f>RIGHT(N1341, LEN(N1341) - SEARCH("/", N1341))</f>
        <v>wearables</v>
      </c>
      <c r="S1341" s="10">
        <f>(((J1341/60)/60)/24)+DATE(1970,1,1)+(-8/24)</f>
        <v>41936.313831018517</v>
      </c>
      <c r="T1341" s="11">
        <f>(((I1341/60)/60)/24)+DATE(1970,1,1)+(-8/24)</f>
        <v>41981.355497685181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(E1342/D1342)*100</f>
        <v>0</v>
      </c>
      <c r="P1342" t="e">
        <f>E1342/L1342</f>
        <v>#DIV/0!</v>
      </c>
      <c r="Q1342" t="str">
        <f>LEFT(N1342, SEARCH("/",N1342,1)-1)</f>
        <v>technology</v>
      </c>
      <c r="R1342" t="str">
        <f>RIGHT(N1342, LEN(N1342) - SEARCH("/", N1342))</f>
        <v>wearables</v>
      </c>
      <c r="S1342" s="10">
        <f>(((J1342/60)/60)/24)+DATE(1970,1,1)+(-8/24)</f>
        <v>41836.262187499997</v>
      </c>
      <c r="T1342" s="11">
        <f>(((I1342/60)/60)/24)+DATE(1970,1,1)+(-8/24)</f>
        <v>41866.262187499997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(E1343/D1343)*100</f>
        <v>70.36</v>
      </c>
      <c r="P1343">
        <f>E1343/L1343</f>
        <v>382.39130434782606</v>
      </c>
      <c r="Q1343" t="str">
        <f>LEFT(N1343, SEARCH("/",N1343,1)-1)</f>
        <v>technology</v>
      </c>
      <c r="R1343" t="str">
        <f>RIGHT(N1343, LEN(N1343) - SEARCH("/", N1343))</f>
        <v>wearables</v>
      </c>
      <c r="S1343" s="10">
        <f>(((J1343/60)/60)/24)+DATE(1970,1,1)+(-8/24)</f>
        <v>42612.290706018517</v>
      </c>
      <c r="T1343" s="11">
        <f>(((I1343/60)/60)/24)+DATE(1970,1,1)+(-8/24)</f>
        <v>42644.290706018517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(E1344/D1344)*100</f>
        <v>0.2</v>
      </c>
      <c r="P1344">
        <f>E1344/L1344</f>
        <v>100</v>
      </c>
      <c r="Q1344" t="str">
        <f>LEFT(N1344, SEARCH("/",N1344,1)-1)</f>
        <v>technology</v>
      </c>
      <c r="R1344" t="str">
        <f>RIGHT(N1344, LEN(N1344) - SEARCH("/", N1344))</f>
        <v>wearables</v>
      </c>
      <c r="S1344" s="10">
        <f>(((J1344/60)/60)/24)+DATE(1970,1,1)+(-8/24)</f>
        <v>42172.483090277768</v>
      </c>
      <c r="T1344" s="11">
        <f>(((I1344/60)/60)/24)+DATE(1970,1,1)+(-8/24)</f>
        <v>42202.483090277768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(E1345/D1345)*100</f>
        <v>102.298</v>
      </c>
      <c r="P1345">
        <f>E1345/L1345</f>
        <v>158.35603715170279</v>
      </c>
      <c r="Q1345" t="str">
        <f>LEFT(N1345, SEARCH("/",N1345,1)-1)</f>
        <v>technology</v>
      </c>
      <c r="R1345" t="str">
        <f>RIGHT(N1345, LEN(N1345) - SEARCH("/", N1345))</f>
        <v>wearables</v>
      </c>
      <c r="S1345" s="10">
        <f>(((J1345/60)/60)/24)+DATE(1970,1,1)+(-8/24)</f>
        <v>42542.193090277775</v>
      </c>
      <c r="T1345" s="11">
        <f>(((I1345/60)/60)/24)+DATE(1970,1,1)+(-8/24)</f>
        <v>42600.832638888889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(E1346/D1346)*100</f>
        <v>377.73333333333335</v>
      </c>
      <c r="P1346">
        <f>E1346/L1346</f>
        <v>40.762589928057551</v>
      </c>
      <c r="Q1346" t="str">
        <f>LEFT(N1346, SEARCH("/",N1346,1)-1)</f>
        <v>publishing</v>
      </c>
      <c r="R1346" t="str">
        <f>RIGHT(N1346, LEN(N1346) - SEARCH("/", N1346))</f>
        <v>nonfiction</v>
      </c>
      <c r="S1346" s="10">
        <f>(((J1346/60)/60)/24)+DATE(1970,1,1)+(-8/24)</f>
        <v>42522.456469907404</v>
      </c>
      <c r="T1346" s="11">
        <f>(((I1346/60)/60)/24)+DATE(1970,1,1)+(-8/24)</f>
        <v>42551.456469907404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(E1347/D1347)*100</f>
        <v>125</v>
      </c>
      <c r="P1347">
        <f>E1347/L1347</f>
        <v>53.571428571428569</v>
      </c>
      <c r="Q1347" t="str">
        <f>LEFT(N1347, SEARCH("/",N1347,1)-1)</f>
        <v>publishing</v>
      </c>
      <c r="R1347" t="str">
        <f>RIGHT(N1347, LEN(N1347) - SEARCH("/", N1347))</f>
        <v>nonfiction</v>
      </c>
      <c r="S1347" s="10">
        <f>(((J1347/60)/60)/24)+DATE(1970,1,1)+(-8/24)</f>
        <v>41799.481006944443</v>
      </c>
      <c r="T1347" s="11">
        <f>(((I1347/60)/60)/24)+DATE(1970,1,1)+(-8/24)</f>
        <v>41834.481006944443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(E1348/D1348)*100</f>
        <v>147.32653061224491</v>
      </c>
      <c r="P1348">
        <f>E1348/L1348</f>
        <v>48.449664429530202</v>
      </c>
      <c r="Q1348" t="str">
        <f>LEFT(N1348, SEARCH("/",N1348,1)-1)</f>
        <v>publishing</v>
      </c>
      <c r="R1348" t="str">
        <f>RIGHT(N1348, LEN(N1348) - SEARCH("/", N1348))</f>
        <v>nonfiction</v>
      </c>
      <c r="S1348" s="10">
        <f>(((J1348/60)/60)/24)+DATE(1970,1,1)+(-8/24)</f>
        <v>41421.742488425924</v>
      </c>
      <c r="T1348" s="11">
        <f>(((I1348/60)/60)/24)+DATE(1970,1,1)+(-8/24)</f>
        <v>41451.742488425924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(E1349/D1349)*100</f>
        <v>102.2</v>
      </c>
      <c r="P1349">
        <f>E1349/L1349</f>
        <v>82.41935483870968</v>
      </c>
      <c r="Q1349" t="str">
        <f>LEFT(N1349, SEARCH("/",N1349,1)-1)</f>
        <v>publishing</v>
      </c>
      <c r="R1349" t="str">
        <f>RIGHT(N1349, LEN(N1349) - SEARCH("/", N1349))</f>
        <v>nonfiction</v>
      </c>
      <c r="S1349" s="10">
        <f>(((J1349/60)/60)/24)+DATE(1970,1,1)+(-8/24)</f>
        <v>42040.304687499993</v>
      </c>
      <c r="T1349" s="11">
        <f>(((I1349/60)/60)/24)+DATE(1970,1,1)+(-8/24)</f>
        <v>42070.304687499993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(E1350/D1350)*100</f>
        <v>101.8723404255319</v>
      </c>
      <c r="P1350">
        <f>E1350/L1350</f>
        <v>230.19230769230768</v>
      </c>
      <c r="Q1350" t="str">
        <f>LEFT(N1350, SEARCH("/",N1350,1)-1)</f>
        <v>publishing</v>
      </c>
      <c r="R1350" t="str">
        <f>RIGHT(N1350, LEN(N1350) - SEARCH("/", N1350))</f>
        <v>nonfiction</v>
      </c>
      <c r="S1350" s="10">
        <f>(((J1350/60)/60)/24)+DATE(1970,1,1)+(-8/24)</f>
        <v>41963.17283564814</v>
      </c>
      <c r="T1350" s="11">
        <f>(((I1350/60)/60)/24)+DATE(1970,1,1)+(-8/24)</f>
        <v>41991.17283564814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(E1351/D1351)*100</f>
        <v>204.2</v>
      </c>
      <c r="P1351">
        <f>E1351/L1351</f>
        <v>59.360465116279073</v>
      </c>
      <c r="Q1351" t="str">
        <f>LEFT(N1351, SEARCH("/",N1351,1)-1)</f>
        <v>publishing</v>
      </c>
      <c r="R1351" t="str">
        <f>RIGHT(N1351, LEN(N1351) - SEARCH("/", N1351))</f>
        <v>nonfiction</v>
      </c>
      <c r="S1351" s="10">
        <f>(((J1351/60)/60)/24)+DATE(1970,1,1)+(-8/24)</f>
        <v>42316.999247685184</v>
      </c>
      <c r="T1351" s="11">
        <f>(((I1351/60)/60)/24)+DATE(1970,1,1)+(-8/24)</f>
        <v>42353.957638888889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(E1352/D1352)*100</f>
        <v>104.05</v>
      </c>
      <c r="P1352">
        <f>E1352/L1352</f>
        <v>66.698717948717942</v>
      </c>
      <c r="Q1352" t="str">
        <f>LEFT(N1352, SEARCH("/",N1352,1)-1)</f>
        <v>publishing</v>
      </c>
      <c r="R1352" t="str">
        <f>RIGHT(N1352, LEN(N1352) - SEARCH("/", N1352))</f>
        <v>nonfiction</v>
      </c>
      <c r="S1352" s="10">
        <f>(((J1352/60)/60)/24)+DATE(1970,1,1)+(-8/24)</f>
        <v>42333.679791666662</v>
      </c>
      <c r="T1352" s="11">
        <f>(((I1352/60)/60)/24)+DATE(1970,1,1)+(-8/24)</f>
        <v>42363.679791666662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(E1353/D1353)*100</f>
        <v>101.265</v>
      </c>
      <c r="P1353">
        <f>E1353/L1353</f>
        <v>168.77500000000001</v>
      </c>
      <c r="Q1353" t="str">
        <f>LEFT(N1353, SEARCH("/",N1353,1)-1)</f>
        <v>publishing</v>
      </c>
      <c r="R1353" t="str">
        <f>RIGHT(N1353, LEN(N1353) - SEARCH("/", N1353))</f>
        <v>nonfiction</v>
      </c>
      <c r="S1353" s="10">
        <f>(((J1353/60)/60)/24)+DATE(1970,1,1)+(-8/24)</f>
        <v>42382.406759259255</v>
      </c>
      <c r="T1353" s="11">
        <f>(((I1353/60)/60)/24)+DATE(1970,1,1)+(-8/24)</f>
        <v>42412.406759259255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(E1354/D1354)*100</f>
        <v>136.13999999999999</v>
      </c>
      <c r="P1354">
        <f>E1354/L1354</f>
        <v>59.973568281938327</v>
      </c>
      <c r="Q1354" t="str">
        <f>LEFT(N1354, SEARCH("/",N1354,1)-1)</f>
        <v>publishing</v>
      </c>
      <c r="R1354" t="str">
        <f>RIGHT(N1354, LEN(N1354) - SEARCH("/", N1354))</f>
        <v>nonfiction</v>
      </c>
      <c r="S1354" s="10">
        <f>(((J1354/60)/60)/24)+DATE(1970,1,1)+(-8/24)</f>
        <v>42200.244976851849</v>
      </c>
      <c r="T1354" s="11">
        <f>(((I1354/60)/60)/24)+DATE(1970,1,1)+(-8/24)</f>
        <v>42251.832638888889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(E1355/D1355)*100</f>
        <v>133.6</v>
      </c>
      <c r="P1355">
        <f>E1355/L1355</f>
        <v>31.80952380952381</v>
      </c>
      <c r="Q1355" t="str">
        <f>LEFT(N1355, SEARCH("/",N1355,1)-1)</f>
        <v>publishing</v>
      </c>
      <c r="R1355" t="str">
        <f>RIGHT(N1355, LEN(N1355) - SEARCH("/", N1355))</f>
        <v>nonfiction</v>
      </c>
      <c r="S1355" s="10">
        <f>(((J1355/60)/60)/24)+DATE(1970,1,1)+(-8/24)</f>
        <v>41308.784583333334</v>
      </c>
      <c r="T1355" s="11">
        <f>(((I1355/60)/60)/24)+DATE(1970,1,1)+(-8/24)</f>
        <v>41343.666666666664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(E1356/D1356)*100</f>
        <v>130.25</v>
      </c>
      <c r="P1356">
        <f>E1356/L1356</f>
        <v>24.421875</v>
      </c>
      <c r="Q1356" t="str">
        <f>LEFT(N1356, SEARCH("/",N1356,1)-1)</f>
        <v>publishing</v>
      </c>
      <c r="R1356" t="str">
        <f>RIGHT(N1356, LEN(N1356) - SEARCH("/", N1356))</f>
        <v>nonfiction</v>
      </c>
      <c r="S1356" s="10">
        <f>(((J1356/60)/60)/24)+DATE(1970,1,1)+(-8/24)</f>
        <v>42502.474293981482</v>
      </c>
      <c r="T1356" s="11">
        <f>(((I1356/60)/60)/24)+DATE(1970,1,1)+(-8/24)</f>
        <v>42532.474293981482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(E1357/D1357)*100</f>
        <v>122.67999999999999</v>
      </c>
      <c r="P1357">
        <f>E1357/L1357</f>
        <v>25.347107438016529</v>
      </c>
      <c r="Q1357" t="str">
        <f>LEFT(N1357, SEARCH("/",N1357,1)-1)</f>
        <v>publishing</v>
      </c>
      <c r="R1357" t="str">
        <f>RIGHT(N1357, LEN(N1357) - SEARCH("/", N1357))</f>
        <v>nonfiction</v>
      </c>
      <c r="S1357" s="10">
        <f>(((J1357/60)/60)/24)+DATE(1970,1,1)+(-8/24)</f>
        <v>41212.921354166661</v>
      </c>
      <c r="T1357" s="11">
        <f>(((I1357/60)/60)/24)+DATE(1970,1,1)+(-8/24)</f>
        <v>41243.083333333328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(E1358/D1358)*100</f>
        <v>182.81058823529412</v>
      </c>
      <c r="P1358">
        <f>E1358/L1358</f>
        <v>71.443218390804603</v>
      </c>
      <c r="Q1358" t="str">
        <f>LEFT(N1358, SEARCH("/",N1358,1)-1)</f>
        <v>publishing</v>
      </c>
      <c r="R1358" t="str">
        <f>RIGHT(N1358, LEN(N1358) - SEARCH("/", N1358))</f>
        <v>nonfiction</v>
      </c>
      <c r="S1358" s="10">
        <f>(((J1358/60)/60)/24)+DATE(1970,1,1)+(-8/24)</f>
        <v>41429.705555555556</v>
      </c>
      <c r="T1358" s="11">
        <f>(((I1358/60)/60)/24)+DATE(1970,1,1)+(-8/24)</f>
        <v>41459.705555555556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(E1359/D1359)*100</f>
        <v>125.29999999999998</v>
      </c>
      <c r="P1359">
        <f>E1359/L1359</f>
        <v>38.553846153846152</v>
      </c>
      <c r="Q1359" t="str">
        <f>LEFT(N1359, SEARCH("/",N1359,1)-1)</f>
        <v>publishing</v>
      </c>
      <c r="R1359" t="str">
        <f>RIGHT(N1359, LEN(N1359) - SEARCH("/", N1359))</f>
        <v>nonfiction</v>
      </c>
      <c r="S1359" s="10">
        <f>(((J1359/60)/60)/24)+DATE(1970,1,1)+(-8/24)</f>
        <v>41304.628900462958</v>
      </c>
      <c r="T1359" s="11">
        <f>(((I1359/60)/60)/24)+DATE(1970,1,1)+(-8/24)</f>
        <v>41333.915972222218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(E1360/D1360)*100</f>
        <v>111.66666666666667</v>
      </c>
      <c r="P1360">
        <f>E1360/L1360</f>
        <v>68.367346938775512</v>
      </c>
      <c r="Q1360" t="str">
        <f>LEFT(N1360, SEARCH("/",N1360,1)-1)</f>
        <v>publishing</v>
      </c>
      <c r="R1360" t="str">
        <f>RIGHT(N1360, LEN(N1360) - SEARCH("/", N1360))</f>
        <v>nonfiction</v>
      </c>
      <c r="S1360" s="10">
        <f>(((J1360/60)/60)/24)+DATE(1970,1,1)+(-8/24)</f>
        <v>40689.237534722219</v>
      </c>
      <c r="T1360" s="11">
        <f>(((I1360/60)/60)/24)+DATE(1970,1,1)+(-8/24)</f>
        <v>40719.237534722219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(E1361/D1361)*100</f>
        <v>115.75757575757575</v>
      </c>
      <c r="P1361">
        <f>E1361/L1361</f>
        <v>40.210526315789473</v>
      </c>
      <c r="Q1361" t="str">
        <f>LEFT(N1361, SEARCH("/",N1361,1)-1)</f>
        <v>publishing</v>
      </c>
      <c r="R1361" t="str">
        <f>RIGHT(N1361, LEN(N1361) - SEARCH("/", N1361))</f>
        <v>nonfiction</v>
      </c>
      <c r="S1361" s="10">
        <f>(((J1361/60)/60)/24)+DATE(1970,1,1)+(-8/24)</f>
        <v>40668.481365740736</v>
      </c>
      <c r="T1361" s="11">
        <f>(((I1361/60)/60)/24)+DATE(1970,1,1)+(-8/24)</f>
        <v>40730.481365740736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(E1362/D1362)*100</f>
        <v>173.2</v>
      </c>
      <c r="P1362">
        <f>E1362/L1362</f>
        <v>32.074074074074076</v>
      </c>
      <c r="Q1362" t="str">
        <f>LEFT(N1362, SEARCH("/",N1362,1)-1)</f>
        <v>publishing</v>
      </c>
      <c r="R1362" t="str">
        <f>RIGHT(N1362, LEN(N1362) - SEARCH("/", N1362))</f>
        <v>nonfiction</v>
      </c>
      <c r="S1362" s="10">
        <f>(((J1362/60)/60)/24)+DATE(1970,1,1)+(-8/24)</f>
        <v>41095.567361111105</v>
      </c>
      <c r="T1362" s="11">
        <f>(((I1362/60)/60)/24)+DATE(1970,1,1)+(-8/24)</f>
        <v>41123.567361111105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(E1363/D1363)*100</f>
        <v>125.98333333333333</v>
      </c>
      <c r="P1363">
        <f>E1363/L1363</f>
        <v>28.632575757575758</v>
      </c>
      <c r="Q1363" t="str">
        <f>LEFT(N1363, SEARCH("/",N1363,1)-1)</f>
        <v>publishing</v>
      </c>
      <c r="R1363" t="str">
        <f>RIGHT(N1363, LEN(N1363) - SEARCH("/", N1363))</f>
        <v>nonfiction</v>
      </c>
      <c r="S1363" s="10">
        <f>(((J1363/60)/60)/24)+DATE(1970,1,1)+(-8/24)</f>
        <v>41781.383935185186</v>
      </c>
      <c r="T1363" s="11">
        <f>(((I1363/60)/60)/24)+DATE(1970,1,1)+(-8/24)</f>
        <v>41811.383935185186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(E1364/D1364)*100</f>
        <v>109.1</v>
      </c>
      <c r="P1364">
        <f>E1364/L1364</f>
        <v>43.64</v>
      </c>
      <c r="Q1364" t="str">
        <f>LEFT(N1364, SEARCH("/",N1364,1)-1)</f>
        <v>publishing</v>
      </c>
      <c r="R1364" t="str">
        <f>RIGHT(N1364, LEN(N1364) - SEARCH("/", N1364))</f>
        <v>nonfiction</v>
      </c>
      <c r="S1364" s="10">
        <f>(((J1364/60)/60)/24)+DATE(1970,1,1)+(-8/24)</f>
        <v>41464.601053240738</v>
      </c>
      <c r="T1364" s="11">
        <f>(((I1364/60)/60)/24)+DATE(1970,1,1)+(-8/24)</f>
        <v>41524.601053240738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(E1365/D1365)*100</f>
        <v>100</v>
      </c>
      <c r="P1365">
        <f>E1365/L1365</f>
        <v>40</v>
      </c>
      <c r="Q1365" t="str">
        <f>LEFT(N1365, SEARCH("/",N1365,1)-1)</f>
        <v>publishing</v>
      </c>
      <c r="R1365" t="str">
        <f>RIGHT(N1365, LEN(N1365) - SEARCH("/", N1365))</f>
        <v>nonfiction</v>
      </c>
      <c r="S1365" s="10">
        <f>(((J1365/60)/60)/24)+DATE(1970,1,1)+(-8/24)</f>
        <v>42396.510729166665</v>
      </c>
      <c r="T1365" s="11">
        <f>(((I1365/60)/60)/24)+DATE(1970,1,1)+(-8/24)</f>
        <v>42414.999305555553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(E1366/D1366)*100</f>
        <v>118.64285714285714</v>
      </c>
      <c r="P1366">
        <f>E1366/L1366</f>
        <v>346.04166666666669</v>
      </c>
      <c r="Q1366" t="str">
        <f>LEFT(N1366, SEARCH("/",N1366,1)-1)</f>
        <v>music</v>
      </c>
      <c r="R1366" t="str">
        <f>RIGHT(N1366, LEN(N1366) - SEARCH("/", N1366))</f>
        <v>rock</v>
      </c>
      <c r="S1366" s="10">
        <f>(((J1366/60)/60)/24)+DATE(1970,1,1)+(-8/24)</f>
        <v>41951.362337962957</v>
      </c>
      <c r="T1366" s="11">
        <f>(((I1366/60)/60)/24)+DATE(1970,1,1)+(-8/24)</f>
        <v>42011.362337962964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(E1367/D1367)*100</f>
        <v>100.26666666666667</v>
      </c>
      <c r="P1367">
        <f>E1367/L1367</f>
        <v>81.739130434782609</v>
      </c>
      <c r="Q1367" t="str">
        <f>LEFT(N1367, SEARCH("/",N1367,1)-1)</f>
        <v>music</v>
      </c>
      <c r="R1367" t="str">
        <f>RIGHT(N1367, LEN(N1367) - SEARCH("/", N1367))</f>
        <v>rock</v>
      </c>
      <c r="S1367" s="10">
        <f>(((J1367/60)/60)/24)+DATE(1970,1,1)+(-8/24)</f>
        <v>42049.399907407402</v>
      </c>
      <c r="T1367" s="11">
        <f>(((I1367/60)/60)/24)+DATE(1970,1,1)+(-8/24)</f>
        <v>42079.358240740738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(E1368/D1368)*100</f>
        <v>126.48920000000001</v>
      </c>
      <c r="P1368">
        <f>E1368/L1368</f>
        <v>64.535306122448986</v>
      </c>
      <c r="Q1368" t="str">
        <f>LEFT(N1368, SEARCH("/",N1368,1)-1)</f>
        <v>music</v>
      </c>
      <c r="R1368" t="str">
        <f>RIGHT(N1368, LEN(N1368) - SEARCH("/", N1368))</f>
        <v>rock</v>
      </c>
      <c r="S1368" s="10">
        <f>(((J1368/60)/60)/24)+DATE(1970,1,1)+(-8/24)</f>
        <v>41924.662766203699</v>
      </c>
      <c r="T1368" s="11">
        <f>(((I1368/60)/60)/24)+DATE(1970,1,1)+(-8/24)</f>
        <v>41969.704432870371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(E1369/D1369)*100</f>
        <v>114.26</v>
      </c>
      <c r="P1369">
        <f>E1369/L1369</f>
        <v>63.477777777777774</v>
      </c>
      <c r="Q1369" t="str">
        <f>LEFT(N1369, SEARCH("/",N1369,1)-1)</f>
        <v>music</v>
      </c>
      <c r="R1369" t="str">
        <f>RIGHT(N1369, LEN(N1369) - SEARCH("/", N1369))</f>
        <v>rock</v>
      </c>
      <c r="S1369" s="10">
        <f>(((J1369/60)/60)/24)+DATE(1970,1,1)+(-8/24)</f>
        <v>42291.669560185182</v>
      </c>
      <c r="T1369" s="11">
        <f>(((I1369/60)/60)/24)+DATE(1970,1,1)+(-8/24)</f>
        <v>42321.711226851847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(E1370/D1370)*100</f>
        <v>110.7</v>
      </c>
      <c r="P1370">
        <f>E1370/L1370</f>
        <v>63.620689655172413</v>
      </c>
      <c r="Q1370" t="str">
        <f>LEFT(N1370, SEARCH("/",N1370,1)-1)</f>
        <v>music</v>
      </c>
      <c r="R1370" t="str">
        <f>RIGHT(N1370, LEN(N1370) - SEARCH("/", N1370))</f>
        <v>rock</v>
      </c>
      <c r="S1370" s="10">
        <f>(((J1370/60)/60)/24)+DATE(1970,1,1)+(-8/24)</f>
        <v>42145.857569444437</v>
      </c>
      <c r="T1370" s="11">
        <f>(((I1370/60)/60)/24)+DATE(1970,1,1)+(-8/24)</f>
        <v>42169.857569444437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(E1371/D1371)*100</f>
        <v>105.34805315203954</v>
      </c>
      <c r="P1371">
        <f>E1371/L1371</f>
        <v>83.967068965517228</v>
      </c>
      <c r="Q1371" t="str">
        <f>LEFT(N1371, SEARCH("/",N1371,1)-1)</f>
        <v>music</v>
      </c>
      <c r="R1371" t="str">
        <f>RIGHT(N1371, LEN(N1371) - SEARCH("/", N1371))</f>
        <v>rock</v>
      </c>
      <c r="S1371" s="10">
        <f>(((J1371/60)/60)/24)+DATE(1970,1,1)+(-8/24)</f>
        <v>41710.260949074072</v>
      </c>
      <c r="T1371" s="11">
        <f>(((I1371/60)/60)/24)+DATE(1970,1,1)+(-8/24)</f>
        <v>41740.260949074072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(E1372/D1372)*100</f>
        <v>103.66666666666666</v>
      </c>
      <c r="P1372">
        <f>E1372/L1372</f>
        <v>77.75</v>
      </c>
      <c r="Q1372" t="str">
        <f>LEFT(N1372, SEARCH("/",N1372,1)-1)</f>
        <v>music</v>
      </c>
      <c r="R1372" t="str">
        <f>RIGHT(N1372, LEN(N1372) - SEARCH("/", N1372))</f>
        <v>rock</v>
      </c>
      <c r="S1372" s="10">
        <f>(((J1372/60)/60)/24)+DATE(1970,1,1)+(-8/24)</f>
        <v>41547.670023148145</v>
      </c>
      <c r="T1372" s="11">
        <f>(((I1372/60)/60)/24)+DATE(1970,1,1)+(-8/24)</f>
        <v>41562.670023148145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(E1373/D1373)*100</f>
        <v>107.08672667523933</v>
      </c>
      <c r="P1373">
        <f>E1373/L1373</f>
        <v>107.07142857142857</v>
      </c>
      <c r="Q1373" t="str">
        <f>LEFT(N1373, SEARCH("/",N1373,1)-1)</f>
        <v>music</v>
      </c>
      <c r="R1373" t="str">
        <f>RIGHT(N1373, LEN(N1373) - SEARCH("/", N1373))</f>
        <v>rock</v>
      </c>
      <c r="S1373" s="10">
        <f>(((J1373/60)/60)/24)+DATE(1970,1,1)+(-8/24)</f>
        <v>42101.425254629627</v>
      </c>
      <c r="T1373" s="11">
        <f>(((I1373/60)/60)/24)+DATE(1970,1,1)+(-8/24)</f>
        <v>42131.425254629627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(E1374/D1374)*100</f>
        <v>124</v>
      </c>
      <c r="P1374">
        <f>E1374/L1374</f>
        <v>38.75</v>
      </c>
      <c r="Q1374" t="str">
        <f>LEFT(N1374, SEARCH("/",N1374,1)-1)</f>
        <v>music</v>
      </c>
      <c r="R1374" t="str">
        <f>RIGHT(N1374, LEN(N1374) - SEARCH("/", N1374))</f>
        <v>rock</v>
      </c>
      <c r="S1374" s="10">
        <f>(((J1374/60)/60)/24)+DATE(1970,1,1)+(-8/24)</f>
        <v>41072.40662037037</v>
      </c>
      <c r="T1374" s="11">
        <f>(((I1374/60)/60)/24)+DATE(1970,1,1)+(-8/24)</f>
        <v>41102.40662037037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(E1375/D1375)*100</f>
        <v>105.01</v>
      </c>
      <c r="P1375">
        <f>E1375/L1375</f>
        <v>201.94230769230768</v>
      </c>
      <c r="Q1375" t="str">
        <f>LEFT(N1375, SEARCH("/",N1375,1)-1)</f>
        <v>music</v>
      </c>
      <c r="R1375" t="str">
        <f>RIGHT(N1375, LEN(N1375) - SEARCH("/", N1375))</f>
        <v>rock</v>
      </c>
      <c r="S1375" s="10">
        <f>(((J1375/60)/60)/24)+DATE(1970,1,1)+(-8/24)</f>
        <v>42704.618437499994</v>
      </c>
      <c r="T1375" s="11">
        <f>(((I1375/60)/60)/24)+DATE(1970,1,1)+(-8/24)</f>
        <v>42734.618437499994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(E1376/D1376)*100</f>
        <v>189.46666666666667</v>
      </c>
      <c r="P1376">
        <f>E1376/L1376</f>
        <v>43.060606060606062</v>
      </c>
      <c r="Q1376" t="str">
        <f>LEFT(N1376, SEARCH("/",N1376,1)-1)</f>
        <v>music</v>
      </c>
      <c r="R1376" t="str">
        <f>RIGHT(N1376, LEN(N1376) - SEARCH("/", N1376))</f>
        <v>rock</v>
      </c>
      <c r="S1376" s="10">
        <f>(((J1376/60)/60)/24)+DATE(1970,1,1)+(-8/24)</f>
        <v>42423.828564814808</v>
      </c>
      <c r="T1376" s="11">
        <f>(((I1376/60)/60)/24)+DATE(1970,1,1)+(-8/24)</f>
        <v>42453.786898148144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(E1377/D1377)*100</f>
        <v>171.32499999999999</v>
      </c>
      <c r="P1377">
        <f>E1377/L1377</f>
        <v>62.871559633027523</v>
      </c>
      <c r="Q1377" t="str">
        <f>LEFT(N1377, SEARCH("/",N1377,1)-1)</f>
        <v>music</v>
      </c>
      <c r="R1377" t="str">
        <f>RIGHT(N1377, LEN(N1377) - SEARCH("/", N1377))</f>
        <v>rock</v>
      </c>
      <c r="S1377" s="10">
        <f>(((J1377/60)/60)/24)+DATE(1970,1,1)+(-8/24)</f>
        <v>42719.732858796291</v>
      </c>
      <c r="T1377" s="11">
        <f>(((I1377/60)/60)/24)+DATE(1970,1,1)+(-8/24)</f>
        <v>42749.732858796291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(E1378/D1378)*100</f>
        <v>252.48648648648651</v>
      </c>
      <c r="P1378">
        <f>E1378/L1378</f>
        <v>55.607142857142854</v>
      </c>
      <c r="Q1378" t="str">
        <f>LEFT(N1378, SEARCH("/",N1378,1)-1)</f>
        <v>music</v>
      </c>
      <c r="R1378" t="str">
        <f>RIGHT(N1378, LEN(N1378) - SEARCH("/", N1378))</f>
        <v>rock</v>
      </c>
      <c r="S1378" s="10">
        <f>(((J1378/60)/60)/24)+DATE(1970,1,1)+(-8/24)</f>
        <v>42677.335717592585</v>
      </c>
      <c r="T1378" s="11">
        <f>(((I1378/60)/60)/24)+DATE(1970,1,1)+(-8/24)</f>
        <v>42707.377384259256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(E1379/D1379)*100</f>
        <v>116.15384615384616</v>
      </c>
      <c r="P1379">
        <f>E1379/L1379</f>
        <v>48.70967741935484</v>
      </c>
      <c r="Q1379" t="str">
        <f>LEFT(N1379, SEARCH("/",N1379,1)-1)</f>
        <v>music</v>
      </c>
      <c r="R1379" t="str">
        <f>RIGHT(N1379, LEN(N1379) - SEARCH("/", N1379))</f>
        <v>rock</v>
      </c>
      <c r="S1379" s="10">
        <f>(((J1379/60)/60)/24)+DATE(1970,1,1)+(-8/24)</f>
        <v>42746.88622685185</v>
      </c>
      <c r="T1379" s="11">
        <f>(((I1379/60)/60)/24)+DATE(1970,1,1)+(-8/24)</f>
        <v>42768.84097222222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(E1380/D1380)*100</f>
        <v>203.35000000000002</v>
      </c>
      <c r="P1380">
        <f>E1380/L1380</f>
        <v>30.578947368421051</v>
      </c>
      <c r="Q1380" t="str">
        <f>LEFT(N1380, SEARCH("/",N1380,1)-1)</f>
        <v>music</v>
      </c>
      <c r="R1380" t="str">
        <f>RIGHT(N1380, LEN(N1380) - SEARCH("/", N1380))</f>
        <v>rock</v>
      </c>
      <c r="S1380" s="10">
        <f>(((J1380/60)/60)/24)+DATE(1970,1,1)+(-8/24)</f>
        <v>42568.426041666658</v>
      </c>
      <c r="T1380" s="11">
        <f>(((I1380/60)/60)/24)+DATE(1970,1,1)+(-8/24)</f>
        <v>42583.426041666658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(E1381/D1381)*100</f>
        <v>111.60000000000001</v>
      </c>
      <c r="P1381">
        <f>E1381/L1381</f>
        <v>73.907284768211923</v>
      </c>
      <c r="Q1381" t="str">
        <f>LEFT(N1381, SEARCH("/",N1381,1)-1)</f>
        <v>music</v>
      </c>
      <c r="R1381" t="str">
        <f>RIGHT(N1381, LEN(N1381) - SEARCH("/", N1381))</f>
        <v>rock</v>
      </c>
      <c r="S1381" s="10">
        <f>(((J1381/60)/60)/24)+DATE(1970,1,1)+(-8/24)</f>
        <v>42130.15828703704</v>
      </c>
      <c r="T1381" s="11">
        <f>(((I1381/60)/60)/24)+DATE(1970,1,1)+(-8/24)</f>
        <v>42160.15828703704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(E1382/D1382)*100</f>
        <v>424</v>
      </c>
      <c r="P1382">
        <f>E1382/L1382</f>
        <v>21.2</v>
      </c>
      <c r="Q1382" t="str">
        <f>LEFT(N1382, SEARCH("/",N1382,1)-1)</f>
        <v>music</v>
      </c>
      <c r="R1382" t="str">
        <f>RIGHT(N1382, LEN(N1382) - SEARCH("/", N1382))</f>
        <v>rock</v>
      </c>
      <c r="S1382" s="10">
        <f>(((J1382/60)/60)/24)+DATE(1970,1,1)+(-8/24)</f>
        <v>42141.429467592585</v>
      </c>
      <c r="T1382" s="11">
        <f>(((I1382/60)/60)/24)+DATE(1970,1,1)+(-8/24)</f>
        <v>42163.749999999993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(E1383/D1383)*100</f>
        <v>107.1</v>
      </c>
      <c r="P1383">
        <f>E1383/L1383</f>
        <v>73.356164383561648</v>
      </c>
      <c r="Q1383" t="str">
        <f>LEFT(N1383, SEARCH("/",N1383,1)-1)</f>
        <v>music</v>
      </c>
      <c r="R1383" t="str">
        <f>RIGHT(N1383, LEN(N1383) - SEARCH("/", N1383))</f>
        <v>rock</v>
      </c>
      <c r="S1383" s="10">
        <f>(((J1383/60)/60)/24)+DATE(1970,1,1)+(-8/24)</f>
        <v>42702.881076388883</v>
      </c>
      <c r="T1383" s="11">
        <f>(((I1383/60)/60)/24)+DATE(1970,1,1)+(-8/24)</f>
        <v>42732.881076388883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(E1384/D1384)*100</f>
        <v>104.3625</v>
      </c>
      <c r="P1384">
        <f>E1384/L1384</f>
        <v>56.412162162162161</v>
      </c>
      <c r="Q1384" t="str">
        <f>LEFT(N1384, SEARCH("/",N1384,1)-1)</f>
        <v>music</v>
      </c>
      <c r="R1384" t="str">
        <f>RIGHT(N1384, LEN(N1384) - SEARCH("/", N1384))</f>
        <v>rock</v>
      </c>
      <c r="S1384" s="10">
        <f>(((J1384/60)/60)/24)+DATE(1970,1,1)+(-8/24)</f>
        <v>41370.466851851852</v>
      </c>
      <c r="T1384" s="11">
        <f>(((I1384/60)/60)/24)+DATE(1970,1,1)+(-8/24)</f>
        <v>41400.466851851852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(E1385/D1385)*100</f>
        <v>212.40909090909091</v>
      </c>
      <c r="P1385">
        <f>E1385/L1385</f>
        <v>50.247311827956992</v>
      </c>
      <c r="Q1385" t="str">
        <f>LEFT(N1385, SEARCH("/",N1385,1)-1)</f>
        <v>music</v>
      </c>
      <c r="R1385" t="str">
        <f>RIGHT(N1385, LEN(N1385) - SEARCH("/", N1385))</f>
        <v>rock</v>
      </c>
      <c r="S1385" s="10">
        <f>(((J1385/60)/60)/24)+DATE(1970,1,1)+(-8/24)</f>
        <v>42706.741643518515</v>
      </c>
      <c r="T1385" s="11">
        <f>(((I1385/60)/60)/24)+DATE(1970,1,1)+(-8/24)</f>
        <v>42726.741643518515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(E1386/D1386)*100</f>
        <v>124.08571428571429</v>
      </c>
      <c r="P1386">
        <f>E1386/L1386</f>
        <v>68.936507936507937</v>
      </c>
      <c r="Q1386" t="str">
        <f>LEFT(N1386, SEARCH("/",N1386,1)-1)</f>
        <v>music</v>
      </c>
      <c r="R1386" t="str">
        <f>RIGHT(N1386, LEN(N1386) - SEARCH("/", N1386))</f>
        <v>rock</v>
      </c>
      <c r="S1386" s="10">
        <f>(((J1386/60)/60)/24)+DATE(1970,1,1)+(-8/24)</f>
        <v>42160.401874999996</v>
      </c>
      <c r="T1386" s="11">
        <f>(((I1386/60)/60)/24)+DATE(1970,1,1)+(-8/24)</f>
        <v>42190.401874999996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(E1387/D1387)*100</f>
        <v>110.406125</v>
      </c>
      <c r="P1387">
        <f>E1387/L1387</f>
        <v>65.914104477611943</v>
      </c>
      <c r="Q1387" t="str">
        <f>LEFT(N1387, SEARCH("/",N1387,1)-1)</f>
        <v>music</v>
      </c>
      <c r="R1387" t="str">
        <f>RIGHT(N1387, LEN(N1387) - SEARCH("/", N1387))</f>
        <v>rock</v>
      </c>
      <c r="S1387" s="10">
        <f>(((J1387/60)/60)/24)+DATE(1970,1,1)+(-8/24)</f>
        <v>42433.355567129627</v>
      </c>
      <c r="T1387" s="11">
        <f>(((I1387/60)/60)/24)+DATE(1970,1,1)+(-8/24)</f>
        <v>42489.174305555549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(E1388/D1388)*100</f>
        <v>218.75</v>
      </c>
      <c r="P1388">
        <f>E1388/L1388</f>
        <v>62.5</v>
      </c>
      <c r="Q1388" t="str">
        <f>LEFT(N1388, SEARCH("/",N1388,1)-1)</f>
        <v>music</v>
      </c>
      <c r="R1388" t="str">
        <f>RIGHT(N1388, LEN(N1388) - SEARCH("/", N1388))</f>
        <v>rock</v>
      </c>
      <c r="S1388" s="10">
        <f>(((J1388/60)/60)/24)+DATE(1970,1,1)+(-8/24)</f>
        <v>42184.313530092586</v>
      </c>
      <c r="T1388" s="11">
        <f>(((I1388/60)/60)/24)+DATE(1970,1,1)+(-8/24)</f>
        <v>42214.313530092586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(E1389/D1389)*100</f>
        <v>136.625</v>
      </c>
      <c r="P1389">
        <f>E1389/L1389</f>
        <v>70.064102564102569</v>
      </c>
      <c r="Q1389" t="str">
        <f>LEFT(N1389, SEARCH("/",N1389,1)-1)</f>
        <v>music</v>
      </c>
      <c r="R1389" t="str">
        <f>RIGHT(N1389, LEN(N1389) - SEARCH("/", N1389))</f>
        <v>rock</v>
      </c>
      <c r="S1389" s="10">
        <f>(((J1389/60)/60)/24)+DATE(1970,1,1)+(-8/24)</f>
        <v>42126.587905092594</v>
      </c>
      <c r="T1389" s="11">
        <f>(((I1389/60)/60)/24)+DATE(1970,1,1)+(-8/24)</f>
        <v>42157.854166666664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(E1390/D1390)*100</f>
        <v>134.8074</v>
      </c>
      <c r="P1390">
        <f>E1390/L1390</f>
        <v>60.181874999999998</v>
      </c>
      <c r="Q1390" t="str">
        <f>LEFT(N1390, SEARCH("/",N1390,1)-1)</f>
        <v>music</v>
      </c>
      <c r="R1390" t="str">
        <f>RIGHT(N1390, LEN(N1390) - SEARCH("/", N1390))</f>
        <v>rock</v>
      </c>
      <c r="S1390" s="10">
        <f>(((J1390/60)/60)/24)+DATE(1970,1,1)+(-8/24)</f>
        <v>42634.281446759262</v>
      </c>
      <c r="T1390" s="11">
        <f>(((I1390/60)/60)/24)+DATE(1970,1,1)+(-8/24)</f>
        <v>42660.343055555553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(E1391/D1391)*100</f>
        <v>145.4</v>
      </c>
      <c r="P1391">
        <f>E1391/L1391</f>
        <v>21.382352941176471</v>
      </c>
      <c r="Q1391" t="str">
        <f>LEFT(N1391, SEARCH("/",N1391,1)-1)</f>
        <v>music</v>
      </c>
      <c r="R1391" t="str">
        <f>RIGHT(N1391, LEN(N1391) - SEARCH("/", N1391))</f>
        <v>rock</v>
      </c>
      <c r="S1391" s="10">
        <f>(((J1391/60)/60)/24)+DATE(1970,1,1)+(-8/24)</f>
        <v>42565.147650462961</v>
      </c>
      <c r="T1391" s="11">
        <f>(((I1391/60)/60)/24)+DATE(1970,1,1)+(-8/24)</f>
        <v>42595.147650462961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(E1392/D1392)*100</f>
        <v>109.10714285714285</v>
      </c>
      <c r="P1392">
        <f>E1392/L1392</f>
        <v>160.78947368421052</v>
      </c>
      <c r="Q1392" t="str">
        <f>LEFT(N1392, SEARCH("/",N1392,1)-1)</f>
        <v>music</v>
      </c>
      <c r="R1392" t="str">
        <f>RIGHT(N1392, LEN(N1392) - SEARCH("/", N1392))</f>
        <v>rock</v>
      </c>
      <c r="S1392" s="10">
        <f>(((J1392/60)/60)/24)+DATE(1970,1,1)+(-8/24)</f>
        <v>42087.469976851848</v>
      </c>
      <c r="T1392" s="11">
        <f>(((I1392/60)/60)/24)+DATE(1970,1,1)+(-8/24)</f>
        <v>42121.383333333331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(E1393/D1393)*100</f>
        <v>110.2</v>
      </c>
      <c r="P1393">
        <f>E1393/L1393</f>
        <v>42.384615384615387</v>
      </c>
      <c r="Q1393" t="str">
        <f>LEFT(N1393, SEARCH("/",N1393,1)-1)</f>
        <v>music</v>
      </c>
      <c r="R1393" t="str">
        <f>RIGHT(N1393, LEN(N1393) - SEARCH("/", N1393))</f>
        <v>rock</v>
      </c>
      <c r="S1393" s="10">
        <f>(((J1393/60)/60)/24)+DATE(1970,1,1)+(-8/24)</f>
        <v>42193.317337962959</v>
      </c>
      <c r="T1393" s="11">
        <f>(((I1393/60)/60)/24)+DATE(1970,1,1)+(-8/24)</f>
        <v>42237.874305555553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(E1394/D1394)*100</f>
        <v>113.64000000000001</v>
      </c>
      <c r="P1394">
        <f>E1394/L1394</f>
        <v>27.317307692307693</v>
      </c>
      <c r="Q1394" t="str">
        <f>LEFT(N1394, SEARCH("/",N1394,1)-1)</f>
        <v>music</v>
      </c>
      <c r="R1394" t="str">
        <f>RIGHT(N1394, LEN(N1394) - SEARCH("/", N1394))</f>
        <v>rock</v>
      </c>
      <c r="S1394" s="10">
        <f>(((J1394/60)/60)/24)+DATE(1970,1,1)+(-8/24)</f>
        <v>42400.821597222217</v>
      </c>
      <c r="T1394" s="11">
        <f>(((I1394/60)/60)/24)+DATE(1970,1,1)+(-8/24)</f>
        <v>42431.821597222217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(E1395/D1395)*100</f>
        <v>102.35000000000001</v>
      </c>
      <c r="P1395">
        <f>E1395/L1395</f>
        <v>196.82692307692307</v>
      </c>
      <c r="Q1395" t="str">
        <f>LEFT(N1395, SEARCH("/",N1395,1)-1)</f>
        <v>music</v>
      </c>
      <c r="R1395" t="str">
        <f>RIGHT(N1395, LEN(N1395) - SEARCH("/", N1395))</f>
        <v>rock</v>
      </c>
      <c r="S1395" s="10">
        <f>(((J1395/60)/60)/24)+DATE(1970,1,1)+(-8/24)</f>
        <v>42553.348645833328</v>
      </c>
      <c r="T1395" s="11">
        <f>(((I1395/60)/60)/24)+DATE(1970,1,1)+(-8/24)</f>
        <v>42583.348645833328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(E1396/D1396)*100</f>
        <v>122.13333333333334</v>
      </c>
      <c r="P1396">
        <f>E1396/L1396</f>
        <v>53.882352941176471</v>
      </c>
      <c r="Q1396" t="str">
        <f>LEFT(N1396, SEARCH("/",N1396,1)-1)</f>
        <v>music</v>
      </c>
      <c r="R1396" t="str">
        <f>RIGHT(N1396, LEN(N1396) - SEARCH("/", N1396))</f>
        <v>rock</v>
      </c>
      <c r="S1396" s="10">
        <f>(((J1396/60)/60)/24)+DATE(1970,1,1)+(-8/24)</f>
        <v>42751.811643518515</v>
      </c>
      <c r="T1396" s="11">
        <f>(((I1396/60)/60)/24)+DATE(1970,1,1)+(-8/24)</f>
        <v>42794.791666666664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(E1397/D1397)*100</f>
        <v>111.88571428571427</v>
      </c>
      <c r="P1397">
        <f>E1397/L1397</f>
        <v>47.756097560975611</v>
      </c>
      <c r="Q1397" t="str">
        <f>LEFT(N1397, SEARCH("/",N1397,1)-1)</f>
        <v>music</v>
      </c>
      <c r="R1397" t="str">
        <f>RIGHT(N1397, LEN(N1397) - SEARCH("/", N1397))</f>
        <v>rock</v>
      </c>
      <c r="S1397" s="10">
        <f>(((J1397/60)/60)/24)+DATE(1970,1,1)+(-8/24)</f>
        <v>42719.575011574074</v>
      </c>
      <c r="T1397" s="11">
        <f>(((I1397/60)/60)/24)+DATE(1970,1,1)+(-8/24)</f>
        <v>42749.575011574074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(E1398/D1398)*100</f>
        <v>107.3</v>
      </c>
      <c r="P1398">
        <f>E1398/L1398</f>
        <v>88.191780821917803</v>
      </c>
      <c r="Q1398" t="str">
        <f>LEFT(N1398, SEARCH("/",N1398,1)-1)</f>
        <v>music</v>
      </c>
      <c r="R1398" t="str">
        <f>RIGHT(N1398, LEN(N1398) - SEARCH("/", N1398))</f>
        <v>rock</v>
      </c>
      <c r="S1398" s="10">
        <f>(((J1398/60)/60)/24)+DATE(1970,1,1)+(-8/24)</f>
        <v>42018.665300925924</v>
      </c>
      <c r="T1398" s="11">
        <f>(((I1398/60)/60)/24)+DATE(1970,1,1)+(-8/24)</f>
        <v>42048.665300925924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(E1399/D1399)*100</f>
        <v>113.85000000000001</v>
      </c>
      <c r="P1399">
        <f>E1399/L1399</f>
        <v>72.056962025316452</v>
      </c>
      <c r="Q1399" t="str">
        <f>LEFT(N1399, SEARCH("/",N1399,1)-1)</f>
        <v>music</v>
      </c>
      <c r="R1399" t="str">
        <f>RIGHT(N1399, LEN(N1399) - SEARCH("/", N1399))</f>
        <v>rock</v>
      </c>
      <c r="S1399" s="10">
        <f>(((J1399/60)/60)/24)+DATE(1970,1,1)+(-8/24)</f>
        <v>42640.584606481476</v>
      </c>
      <c r="T1399" s="11">
        <f>(((I1399/60)/60)/24)+DATE(1970,1,1)+(-8/24)</f>
        <v>42670.554861111108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(E1400/D1400)*100</f>
        <v>109.68181818181819</v>
      </c>
      <c r="P1400">
        <f>E1400/L1400</f>
        <v>74.246153846153845</v>
      </c>
      <c r="Q1400" t="str">
        <f>LEFT(N1400, SEARCH("/",N1400,1)-1)</f>
        <v>music</v>
      </c>
      <c r="R1400" t="str">
        <f>RIGHT(N1400, LEN(N1400) - SEARCH("/", N1400))</f>
        <v>rock</v>
      </c>
      <c r="S1400" s="10">
        <f>(((J1400/60)/60)/24)+DATE(1970,1,1)+(-8/24)</f>
        <v>42526.540902777771</v>
      </c>
      <c r="T1400" s="11">
        <f>(((I1400/60)/60)/24)+DATE(1970,1,1)+(-8/24)</f>
        <v>42556.540902777771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(E1401/D1401)*100</f>
        <v>126.14444444444443</v>
      </c>
      <c r="P1401">
        <f>E1401/L1401</f>
        <v>61.701086956521742</v>
      </c>
      <c r="Q1401" t="str">
        <f>LEFT(N1401, SEARCH("/",N1401,1)-1)</f>
        <v>music</v>
      </c>
      <c r="R1401" t="str">
        <f>RIGHT(N1401, LEN(N1401) - SEARCH("/", N1401))</f>
        <v>rock</v>
      </c>
      <c r="S1401" s="10">
        <f>(((J1401/60)/60)/24)+DATE(1970,1,1)+(-8/24)</f>
        <v>41888.670983796292</v>
      </c>
      <c r="T1401" s="11">
        <f>(((I1401/60)/60)/24)+DATE(1970,1,1)+(-8/24)</f>
        <v>41918.670983796292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(E1402/D1402)*100</f>
        <v>167.42857142857144</v>
      </c>
      <c r="P1402">
        <f>E1402/L1402</f>
        <v>17.235294117647058</v>
      </c>
      <c r="Q1402" t="str">
        <f>LEFT(N1402, SEARCH("/",N1402,1)-1)</f>
        <v>music</v>
      </c>
      <c r="R1402" t="str">
        <f>RIGHT(N1402, LEN(N1402) - SEARCH("/", N1402))</f>
        <v>rock</v>
      </c>
      <c r="S1402" s="10">
        <f>(((J1402/60)/60)/24)+DATE(1970,1,1)+(-8/24)</f>
        <v>42498.007789351854</v>
      </c>
      <c r="T1402" s="11">
        <f>(((I1402/60)/60)/24)+DATE(1970,1,1)+(-8/24)</f>
        <v>42532.895833333336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(E1403/D1403)*100</f>
        <v>496.52000000000004</v>
      </c>
      <c r="P1403">
        <f>E1403/L1403</f>
        <v>51.720833333333331</v>
      </c>
      <c r="Q1403" t="str">
        <f>LEFT(N1403, SEARCH("/",N1403,1)-1)</f>
        <v>music</v>
      </c>
      <c r="R1403" t="str">
        <f>RIGHT(N1403, LEN(N1403) - SEARCH("/", N1403))</f>
        <v>rock</v>
      </c>
      <c r="S1403" s="10">
        <f>(((J1403/60)/60)/24)+DATE(1970,1,1)+(-8/24)</f>
        <v>41399.662893518514</v>
      </c>
      <c r="T1403" s="11">
        <f>(((I1403/60)/60)/24)+DATE(1970,1,1)+(-8/24)</f>
        <v>41420.662893518514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(E1404/D1404)*100</f>
        <v>109.16</v>
      </c>
      <c r="P1404">
        <f>E1404/L1404</f>
        <v>24.150442477876105</v>
      </c>
      <c r="Q1404" t="str">
        <f>LEFT(N1404, SEARCH("/",N1404,1)-1)</f>
        <v>music</v>
      </c>
      <c r="R1404" t="str">
        <f>RIGHT(N1404, LEN(N1404) - SEARCH("/", N1404))</f>
        <v>rock</v>
      </c>
      <c r="S1404" s="10">
        <f>(((J1404/60)/60)/24)+DATE(1970,1,1)+(-8/24)</f>
        <v>42064.720034722217</v>
      </c>
      <c r="T1404" s="11">
        <f>(((I1404/60)/60)/24)+DATE(1970,1,1)+(-8/24)</f>
        <v>42124.67836805556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(E1405/D1405)*100</f>
        <v>102.57499999999999</v>
      </c>
      <c r="P1405">
        <f>E1405/L1405</f>
        <v>62.166666666666664</v>
      </c>
      <c r="Q1405" t="str">
        <f>LEFT(N1405, SEARCH("/",N1405,1)-1)</f>
        <v>music</v>
      </c>
      <c r="R1405" t="str">
        <f>RIGHT(N1405, LEN(N1405) - SEARCH("/", N1405))</f>
        <v>rock</v>
      </c>
      <c r="S1405" s="10">
        <f>(((J1405/60)/60)/24)+DATE(1970,1,1)+(-8/24)</f>
        <v>41450.729571759257</v>
      </c>
      <c r="T1405" s="11">
        <f>(((I1405/60)/60)/24)+DATE(1970,1,1)+(-8/24)</f>
        <v>41480.729571759257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(E1406/D1406)*100</f>
        <v>1.6620689655172414</v>
      </c>
      <c r="P1406">
        <f>E1406/L1406</f>
        <v>48.2</v>
      </c>
      <c r="Q1406" t="str">
        <f>LEFT(N1406, SEARCH("/",N1406,1)-1)</f>
        <v>publishing</v>
      </c>
      <c r="R1406" t="str">
        <f>RIGHT(N1406, LEN(N1406) - SEARCH("/", N1406))</f>
        <v>translations</v>
      </c>
      <c r="S1406" s="10">
        <f>(((J1406/60)/60)/24)+DATE(1970,1,1)+(-8/24)</f>
        <v>42032.17690972222</v>
      </c>
      <c r="T1406" s="11">
        <f>(((I1406/60)/60)/24)+DATE(1970,1,1)+(-8/24)</f>
        <v>42057.17690972222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(E1407/D1407)*100</f>
        <v>0.42</v>
      </c>
      <c r="P1407">
        <f>E1407/L1407</f>
        <v>6.1764705882352944</v>
      </c>
      <c r="Q1407" t="str">
        <f>LEFT(N1407, SEARCH("/",N1407,1)-1)</f>
        <v>publishing</v>
      </c>
      <c r="R1407" t="str">
        <f>RIGHT(N1407, LEN(N1407) - SEARCH("/", N1407))</f>
        <v>translations</v>
      </c>
      <c r="S1407" s="10">
        <f>(((J1407/60)/60)/24)+DATE(1970,1,1)+(-8/24)</f>
        <v>41941.347233796296</v>
      </c>
      <c r="T1407" s="11">
        <f>(((I1407/60)/60)/24)+DATE(1970,1,1)+(-8/24)</f>
        <v>41971.38890046296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(E1408/D1408)*100</f>
        <v>0.125</v>
      </c>
      <c r="P1408">
        <f>E1408/L1408</f>
        <v>5</v>
      </c>
      <c r="Q1408" t="str">
        <f>LEFT(N1408, SEARCH("/",N1408,1)-1)</f>
        <v>publishing</v>
      </c>
      <c r="R1408" t="str">
        <f>RIGHT(N1408, LEN(N1408) - SEARCH("/", N1408))</f>
        <v>translations</v>
      </c>
      <c r="S1408" s="10">
        <f>(((J1408/60)/60)/24)+DATE(1970,1,1)+(-8/24)</f>
        <v>42297.099618055552</v>
      </c>
      <c r="T1408" s="11">
        <f>(((I1408/60)/60)/24)+DATE(1970,1,1)+(-8/24)</f>
        <v>42350.083333333336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(E1409/D1409)*100</f>
        <v>0.5</v>
      </c>
      <c r="P1409">
        <f>E1409/L1409</f>
        <v>7.5</v>
      </c>
      <c r="Q1409" t="str">
        <f>LEFT(N1409, SEARCH("/",N1409,1)-1)</f>
        <v>publishing</v>
      </c>
      <c r="R1409" t="str">
        <f>RIGHT(N1409, LEN(N1409) - SEARCH("/", N1409))</f>
        <v>translations</v>
      </c>
      <c r="S1409" s="10">
        <f>(((J1409/60)/60)/24)+DATE(1970,1,1)+(-8/24)</f>
        <v>41838.20344907407</v>
      </c>
      <c r="T1409" s="11">
        <f>(((I1409/60)/60)/24)+DATE(1970,1,1)+(-8/24)</f>
        <v>41863.20344907407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(E1410/D1410)*100</f>
        <v>7.1999999999999993</v>
      </c>
      <c r="P1410">
        <f>E1410/L1410</f>
        <v>12</v>
      </c>
      <c r="Q1410" t="str">
        <f>LEFT(N1410, SEARCH("/",N1410,1)-1)</f>
        <v>publishing</v>
      </c>
      <c r="R1410" t="str">
        <f>RIGHT(N1410, LEN(N1410) - SEARCH("/", N1410))</f>
        <v>translations</v>
      </c>
      <c r="S1410" s="10">
        <f>(((J1410/60)/60)/24)+DATE(1970,1,1)+(-8/24)</f>
        <v>42291.538842592585</v>
      </c>
      <c r="T1410" s="11">
        <f>(((I1410/60)/60)/24)+DATE(1970,1,1)+(-8/24)</f>
        <v>42321.580509259256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(E1411/D1411)*100</f>
        <v>0</v>
      </c>
      <c r="P1411" t="e">
        <f>E1411/L1411</f>
        <v>#DIV/0!</v>
      </c>
      <c r="Q1411" t="str">
        <f>LEFT(N1411, SEARCH("/",N1411,1)-1)</f>
        <v>publishing</v>
      </c>
      <c r="R1411" t="str">
        <f>RIGHT(N1411, LEN(N1411) - SEARCH("/", N1411))</f>
        <v>translations</v>
      </c>
      <c r="S1411" s="10">
        <f>(((J1411/60)/60)/24)+DATE(1970,1,1)+(-8/24)</f>
        <v>41944.800173611111</v>
      </c>
      <c r="T1411" s="11">
        <f>(((I1411/60)/60)/24)+DATE(1970,1,1)+(-8/24)</f>
        <v>42004.841840277775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(E1412/D1412)*100</f>
        <v>1.6666666666666666E-2</v>
      </c>
      <c r="P1412">
        <f>E1412/L1412</f>
        <v>1</v>
      </c>
      <c r="Q1412" t="str">
        <f>LEFT(N1412, SEARCH("/",N1412,1)-1)</f>
        <v>publishing</v>
      </c>
      <c r="R1412" t="str">
        <f>RIGHT(N1412, LEN(N1412) - SEARCH("/", N1412))</f>
        <v>translations</v>
      </c>
      <c r="S1412" s="10">
        <f>(((J1412/60)/60)/24)+DATE(1970,1,1)+(-8/24)</f>
        <v>42478.985185185178</v>
      </c>
      <c r="T1412" s="11">
        <f>(((I1412/60)/60)/24)+DATE(1970,1,1)+(-8/24)</f>
        <v>42523.985185185178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(E1413/D1413)*100</f>
        <v>0.23333333333333336</v>
      </c>
      <c r="P1413">
        <f>E1413/L1413</f>
        <v>2.3333333333333335</v>
      </c>
      <c r="Q1413" t="str">
        <f>LEFT(N1413, SEARCH("/",N1413,1)-1)</f>
        <v>publishing</v>
      </c>
      <c r="R1413" t="str">
        <f>RIGHT(N1413, LEN(N1413) - SEARCH("/", N1413))</f>
        <v>translations</v>
      </c>
      <c r="S1413" s="10">
        <f>(((J1413/60)/60)/24)+DATE(1970,1,1)+(-8/24)</f>
        <v>42012.725694444445</v>
      </c>
      <c r="T1413" s="11">
        <f>(((I1413/60)/60)/24)+DATE(1970,1,1)+(-8/24)</f>
        <v>42040.725694444445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(E1414/D1414)*100</f>
        <v>4.5714285714285712</v>
      </c>
      <c r="P1414">
        <f>E1414/L1414</f>
        <v>24.615384615384617</v>
      </c>
      <c r="Q1414" t="str">
        <f>LEFT(N1414, SEARCH("/",N1414,1)-1)</f>
        <v>publishing</v>
      </c>
      <c r="R1414" t="str">
        <f>RIGHT(N1414, LEN(N1414) - SEARCH("/", N1414))</f>
        <v>translations</v>
      </c>
      <c r="S1414" s="10">
        <f>(((J1414/60)/60)/24)+DATE(1970,1,1)+(-8/24)</f>
        <v>41946.730312499996</v>
      </c>
      <c r="T1414" s="11">
        <f>(((I1414/60)/60)/24)+DATE(1970,1,1)+(-8/24)</f>
        <v>41976.730312499996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(E1415/D1415)*100</f>
        <v>5</v>
      </c>
      <c r="P1415">
        <f>E1415/L1415</f>
        <v>100</v>
      </c>
      <c r="Q1415" t="str">
        <f>LEFT(N1415, SEARCH("/",N1415,1)-1)</f>
        <v>publishing</v>
      </c>
      <c r="R1415" t="str">
        <f>RIGHT(N1415, LEN(N1415) - SEARCH("/", N1415))</f>
        <v>translations</v>
      </c>
      <c r="S1415" s="10">
        <f>(((J1415/60)/60)/24)+DATE(1970,1,1)+(-8/24)</f>
        <v>42360.103819444441</v>
      </c>
      <c r="T1415" s="11">
        <f>(((I1415/60)/60)/24)+DATE(1970,1,1)+(-8/24)</f>
        <v>42420.103819444441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(E1416/D1416)*100</f>
        <v>0.2</v>
      </c>
      <c r="P1416">
        <f>E1416/L1416</f>
        <v>1</v>
      </c>
      <c r="Q1416" t="str">
        <f>LEFT(N1416, SEARCH("/",N1416,1)-1)</f>
        <v>publishing</v>
      </c>
      <c r="R1416" t="str">
        <f>RIGHT(N1416, LEN(N1416) - SEARCH("/", N1416))</f>
        <v>translations</v>
      </c>
      <c r="S1416" s="10">
        <f>(((J1416/60)/60)/24)+DATE(1970,1,1)+(-8/24)</f>
        <v>42707.919756944444</v>
      </c>
      <c r="T1416" s="11">
        <f>(((I1416/60)/60)/24)+DATE(1970,1,1)+(-8/24)</f>
        <v>42737.919756944444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(E1417/D1417)*100</f>
        <v>18.181818181818183</v>
      </c>
      <c r="P1417">
        <f>E1417/L1417</f>
        <v>88.888888888888886</v>
      </c>
      <c r="Q1417" t="str">
        <f>LEFT(N1417, SEARCH("/",N1417,1)-1)</f>
        <v>publishing</v>
      </c>
      <c r="R1417" t="str">
        <f>RIGHT(N1417, LEN(N1417) - SEARCH("/", N1417))</f>
        <v>translations</v>
      </c>
      <c r="S1417" s="10">
        <f>(((J1417/60)/60)/24)+DATE(1970,1,1)+(-8/24)</f>
        <v>42192.342488425922</v>
      </c>
      <c r="T1417" s="11">
        <f>(((I1417/60)/60)/24)+DATE(1970,1,1)+(-8/24)</f>
        <v>42232.342488425922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(E1418/D1418)*100</f>
        <v>0</v>
      </c>
      <c r="P1418" t="e">
        <f>E1418/L1418</f>
        <v>#DIV/0!</v>
      </c>
      <c r="Q1418" t="str">
        <f>LEFT(N1418, SEARCH("/",N1418,1)-1)</f>
        <v>publishing</v>
      </c>
      <c r="R1418" t="str">
        <f>RIGHT(N1418, LEN(N1418) - SEARCH("/", N1418))</f>
        <v>translations</v>
      </c>
      <c r="S1418" s="10">
        <f>(((J1418/60)/60)/24)+DATE(1970,1,1)+(-8/24)</f>
        <v>42299.592812499999</v>
      </c>
      <c r="T1418" s="11">
        <f>(((I1418/60)/60)/24)+DATE(1970,1,1)+(-8/24)</f>
        <v>42329.634479166663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(E1419/D1419)*100</f>
        <v>1.2222222222222223</v>
      </c>
      <c r="P1419">
        <f>E1419/L1419</f>
        <v>27.5</v>
      </c>
      <c r="Q1419" t="str">
        <f>LEFT(N1419, SEARCH("/",N1419,1)-1)</f>
        <v>publishing</v>
      </c>
      <c r="R1419" t="str">
        <f>RIGHT(N1419, LEN(N1419) - SEARCH("/", N1419))</f>
        <v>translations</v>
      </c>
      <c r="S1419" s="10">
        <f>(((J1419/60)/60)/24)+DATE(1970,1,1)+(-8/24)</f>
        <v>42231.816828703704</v>
      </c>
      <c r="T1419" s="11">
        <f>(((I1419/60)/60)/24)+DATE(1970,1,1)+(-8/24)</f>
        <v>42262.132638888892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(E1420/D1420)*100</f>
        <v>0.2</v>
      </c>
      <c r="P1420">
        <f>E1420/L1420</f>
        <v>6</v>
      </c>
      <c r="Q1420" t="str">
        <f>LEFT(N1420, SEARCH("/",N1420,1)-1)</f>
        <v>publishing</v>
      </c>
      <c r="R1420" t="str">
        <f>RIGHT(N1420, LEN(N1420) - SEARCH("/", N1420))</f>
        <v>translations</v>
      </c>
      <c r="S1420" s="10">
        <f>(((J1420/60)/60)/24)+DATE(1970,1,1)+(-8/24)</f>
        <v>42395.123078703698</v>
      </c>
      <c r="T1420" s="11">
        <f>(((I1420/60)/60)/24)+DATE(1970,1,1)+(-8/24)</f>
        <v>42425.123078703698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(E1421/D1421)*100</f>
        <v>7.0634920634920633</v>
      </c>
      <c r="P1421">
        <f>E1421/L1421</f>
        <v>44.5</v>
      </c>
      <c r="Q1421" t="str">
        <f>LEFT(N1421, SEARCH("/",N1421,1)-1)</f>
        <v>publishing</v>
      </c>
      <c r="R1421" t="str">
        <f>RIGHT(N1421, LEN(N1421) - SEARCH("/", N1421))</f>
        <v>translations</v>
      </c>
      <c r="S1421" s="10">
        <f>(((J1421/60)/60)/24)+DATE(1970,1,1)+(-8/24)</f>
        <v>42622.12290509259</v>
      </c>
      <c r="T1421" s="11">
        <f>(((I1421/60)/60)/24)+DATE(1970,1,1)+(-8/24)</f>
        <v>42652.12290509259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(E1422/D1422)*100</f>
        <v>2.7272727272727271</v>
      </c>
      <c r="P1422">
        <f>E1422/L1422</f>
        <v>1</v>
      </c>
      <c r="Q1422" t="str">
        <f>LEFT(N1422, SEARCH("/",N1422,1)-1)</f>
        <v>publishing</v>
      </c>
      <c r="R1422" t="str">
        <f>RIGHT(N1422, LEN(N1422) - SEARCH("/", N1422))</f>
        <v>translations</v>
      </c>
      <c r="S1422" s="10">
        <f>(((J1422/60)/60)/24)+DATE(1970,1,1)+(-8/24)</f>
        <v>42524.334328703706</v>
      </c>
      <c r="T1422" s="11">
        <f>(((I1422/60)/60)/24)+DATE(1970,1,1)+(-8/24)</f>
        <v>42549.334328703706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(E1423/D1423)*100</f>
        <v>0.1</v>
      </c>
      <c r="P1423">
        <f>E1423/L1423</f>
        <v>100</v>
      </c>
      <c r="Q1423" t="str">
        <f>LEFT(N1423, SEARCH("/",N1423,1)-1)</f>
        <v>publishing</v>
      </c>
      <c r="R1423" t="str">
        <f>RIGHT(N1423, LEN(N1423) - SEARCH("/", N1423))</f>
        <v>translations</v>
      </c>
      <c r="S1423" s="10">
        <f>(((J1423/60)/60)/24)+DATE(1970,1,1)+(-8/24)</f>
        <v>42013.582280092589</v>
      </c>
      <c r="T1423" s="11">
        <f>(((I1423/60)/60)/24)+DATE(1970,1,1)+(-8/24)</f>
        <v>42043.582280092589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(E1424/D1424)*100</f>
        <v>0.104</v>
      </c>
      <c r="P1424">
        <f>E1424/L1424</f>
        <v>13</v>
      </c>
      <c r="Q1424" t="str">
        <f>LEFT(N1424, SEARCH("/",N1424,1)-1)</f>
        <v>publishing</v>
      </c>
      <c r="R1424" t="str">
        <f>RIGHT(N1424, LEN(N1424) - SEARCH("/", N1424))</f>
        <v>translations</v>
      </c>
      <c r="S1424" s="10">
        <f>(((J1424/60)/60)/24)+DATE(1970,1,1)+(-8/24)</f>
        <v>42603.906296296293</v>
      </c>
      <c r="T1424" s="11">
        <f>(((I1424/60)/60)/24)+DATE(1970,1,1)+(-8/24)</f>
        <v>42633.906296296293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(E1425/D1425)*100</f>
        <v>0.33333333333333337</v>
      </c>
      <c r="P1425">
        <f>E1425/L1425</f>
        <v>100</v>
      </c>
      <c r="Q1425" t="str">
        <f>LEFT(N1425, SEARCH("/",N1425,1)-1)</f>
        <v>publishing</v>
      </c>
      <c r="R1425" t="str">
        <f>RIGHT(N1425, LEN(N1425) - SEARCH("/", N1425))</f>
        <v>translations</v>
      </c>
      <c r="S1425" s="10">
        <f>(((J1425/60)/60)/24)+DATE(1970,1,1)+(-8/24)</f>
        <v>42340.026979166665</v>
      </c>
      <c r="T1425" s="11">
        <f>(((I1425/60)/60)/24)+DATE(1970,1,1)+(-8/24)</f>
        <v>42370.026979166665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(E1426/D1426)*100</f>
        <v>20.36</v>
      </c>
      <c r="P1426">
        <f>E1426/L1426</f>
        <v>109.07142857142857</v>
      </c>
      <c r="Q1426" t="str">
        <f>LEFT(N1426, SEARCH("/",N1426,1)-1)</f>
        <v>publishing</v>
      </c>
      <c r="R1426" t="str">
        <f>RIGHT(N1426, LEN(N1426) - SEARCH("/", N1426))</f>
        <v>translations</v>
      </c>
      <c r="S1426" s="10">
        <f>(((J1426/60)/60)/24)+DATE(1970,1,1)+(-8/24)</f>
        <v>42676.384282407402</v>
      </c>
      <c r="T1426" s="11">
        <f>(((I1426/60)/60)/24)+DATE(1970,1,1)+(-8/24)</f>
        <v>42689.425949074073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(E1427/D1427)*100</f>
        <v>0</v>
      </c>
      <c r="P1427" t="e">
        <f>E1427/L1427</f>
        <v>#DIV/0!</v>
      </c>
      <c r="Q1427" t="str">
        <f>LEFT(N1427, SEARCH("/",N1427,1)-1)</f>
        <v>publishing</v>
      </c>
      <c r="R1427" t="str">
        <f>RIGHT(N1427, LEN(N1427) - SEARCH("/", N1427))</f>
        <v>translations</v>
      </c>
      <c r="S1427" s="10">
        <f>(((J1427/60)/60)/24)+DATE(1970,1,1)+(-8/24)</f>
        <v>42092.798136574071</v>
      </c>
      <c r="T1427" s="11">
        <f>(((I1427/60)/60)/24)+DATE(1970,1,1)+(-8/24)</f>
        <v>42122.798136574071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(E1428/D1428)*100</f>
        <v>0</v>
      </c>
      <c r="P1428" t="e">
        <f>E1428/L1428</f>
        <v>#DIV/0!</v>
      </c>
      <c r="Q1428" t="str">
        <f>LEFT(N1428, SEARCH("/",N1428,1)-1)</f>
        <v>publishing</v>
      </c>
      <c r="R1428" t="str">
        <f>RIGHT(N1428, LEN(N1428) - SEARCH("/", N1428))</f>
        <v>translations</v>
      </c>
      <c r="S1428" s="10">
        <f>(((J1428/60)/60)/24)+DATE(1970,1,1)+(-8/24)</f>
        <v>42180.056944444441</v>
      </c>
      <c r="T1428" s="11">
        <f>(((I1428/60)/60)/24)+DATE(1970,1,1)+(-8/24)</f>
        <v>42240.056944444441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(E1429/D1429)*100</f>
        <v>8.3800000000000008</v>
      </c>
      <c r="P1429">
        <f>E1429/L1429</f>
        <v>104.75</v>
      </c>
      <c r="Q1429" t="str">
        <f>LEFT(N1429, SEARCH("/",N1429,1)-1)</f>
        <v>publishing</v>
      </c>
      <c r="R1429" t="str">
        <f>RIGHT(N1429, LEN(N1429) - SEARCH("/", N1429))</f>
        <v>translations</v>
      </c>
      <c r="S1429" s="10">
        <f>(((J1429/60)/60)/24)+DATE(1970,1,1)+(-8/24)</f>
        <v>42601.518344907403</v>
      </c>
      <c r="T1429" s="11">
        <f>(((I1429/60)/60)/24)+DATE(1970,1,1)+(-8/24)</f>
        <v>42631.518344907403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(E1430/D1430)*100</f>
        <v>4.5</v>
      </c>
      <c r="P1430">
        <f>E1430/L1430</f>
        <v>15</v>
      </c>
      <c r="Q1430" t="str">
        <f>LEFT(N1430, SEARCH("/",N1430,1)-1)</f>
        <v>publishing</v>
      </c>
      <c r="R1430" t="str">
        <f>RIGHT(N1430, LEN(N1430) - SEARCH("/", N1430))</f>
        <v>translations</v>
      </c>
      <c r="S1430" s="10">
        <f>(((J1430/60)/60)/24)+DATE(1970,1,1)+(-8/24)</f>
        <v>42432.046493055554</v>
      </c>
      <c r="T1430" s="11">
        <f>(((I1430/60)/60)/24)+DATE(1970,1,1)+(-8/24)</f>
        <v>42462.004826388882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(E1431/D1431)*100</f>
        <v>0</v>
      </c>
      <c r="P1431" t="e">
        <f>E1431/L1431</f>
        <v>#DIV/0!</v>
      </c>
      <c r="Q1431" t="str">
        <f>LEFT(N1431, SEARCH("/",N1431,1)-1)</f>
        <v>publishing</v>
      </c>
      <c r="R1431" t="str">
        <f>RIGHT(N1431, LEN(N1431) - SEARCH("/", N1431))</f>
        <v>translations</v>
      </c>
      <c r="S1431" s="10">
        <f>(((J1431/60)/60)/24)+DATE(1970,1,1)+(-8/24)</f>
        <v>42073.727337962955</v>
      </c>
      <c r="T1431" s="11">
        <f>(((I1431/60)/60)/24)+DATE(1970,1,1)+(-8/24)</f>
        <v>42103.727337962955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(E1432/D1432)*100</f>
        <v>8.06</v>
      </c>
      <c r="P1432">
        <f>E1432/L1432</f>
        <v>80.599999999999994</v>
      </c>
      <c r="Q1432" t="str">
        <f>LEFT(N1432, SEARCH("/",N1432,1)-1)</f>
        <v>publishing</v>
      </c>
      <c r="R1432" t="str">
        <f>RIGHT(N1432, LEN(N1432) - SEARCH("/", N1432))</f>
        <v>translations</v>
      </c>
      <c r="S1432" s="10">
        <f>(((J1432/60)/60)/24)+DATE(1970,1,1)+(-8/24)</f>
        <v>41961.480185185181</v>
      </c>
      <c r="T1432" s="11">
        <f>(((I1432/60)/60)/24)+DATE(1970,1,1)+(-8/24)</f>
        <v>41992.480185185181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(E1433/D1433)*100</f>
        <v>31.94705882352941</v>
      </c>
      <c r="P1433">
        <f>E1433/L1433</f>
        <v>115.55319148936171</v>
      </c>
      <c r="Q1433" t="str">
        <f>LEFT(N1433, SEARCH("/",N1433,1)-1)</f>
        <v>publishing</v>
      </c>
      <c r="R1433" t="str">
        <f>RIGHT(N1433, LEN(N1433) - SEARCH("/", N1433))</f>
        <v>translations</v>
      </c>
      <c r="S1433" s="10">
        <f>(((J1433/60)/60)/24)+DATE(1970,1,1)+(-8/24)</f>
        <v>42303.877499999995</v>
      </c>
      <c r="T1433" s="11">
        <f>(((I1433/60)/60)/24)+DATE(1970,1,1)+(-8/24)</f>
        <v>42333.919166666667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(E1434/D1434)*100</f>
        <v>0</v>
      </c>
      <c r="P1434" t="e">
        <f>E1434/L1434</f>
        <v>#DIV/0!</v>
      </c>
      <c r="Q1434" t="str">
        <f>LEFT(N1434, SEARCH("/",N1434,1)-1)</f>
        <v>publishing</v>
      </c>
      <c r="R1434" t="str">
        <f>RIGHT(N1434, LEN(N1434) - SEARCH("/", N1434))</f>
        <v>translations</v>
      </c>
      <c r="S1434" s="10">
        <f>(((J1434/60)/60)/24)+DATE(1970,1,1)+(-8/24)</f>
        <v>42175.447083333333</v>
      </c>
      <c r="T1434" s="11">
        <f>(((I1434/60)/60)/24)+DATE(1970,1,1)+(-8/24)</f>
        <v>42205.447083333333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(E1435/D1435)*100</f>
        <v>6.708333333333333</v>
      </c>
      <c r="P1435">
        <f>E1435/L1435</f>
        <v>80.5</v>
      </c>
      <c r="Q1435" t="str">
        <f>LEFT(N1435, SEARCH("/",N1435,1)-1)</f>
        <v>publishing</v>
      </c>
      <c r="R1435" t="str">
        <f>RIGHT(N1435, LEN(N1435) - SEARCH("/", N1435))</f>
        <v>translations</v>
      </c>
      <c r="S1435" s="10">
        <f>(((J1435/60)/60)/24)+DATE(1970,1,1)+(-8/24)</f>
        <v>42673.292534722219</v>
      </c>
      <c r="T1435" s="11">
        <f>(((I1435/60)/60)/24)+DATE(1970,1,1)+(-8/24)</f>
        <v>42714.124999999993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(E1436/D1436)*100</f>
        <v>9.9878048780487809</v>
      </c>
      <c r="P1436">
        <f>E1436/L1436</f>
        <v>744.5454545454545</v>
      </c>
      <c r="Q1436" t="str">
        <f>LEFT(N1436, SEARCH("/",N1436,1)-1)</f>
        <v>publishing</v>
      </c>
      <c r="R1436" t="str">
        <f>RIGHT(N1436, LEN(N1436) - SEARCH("/", N1436))</f>
        <v>translations</v>
      </c>
      <c r="S1436" s="10">
        <f>(((J1436/60)/60)/24)+DATE(1970,1,1)+(-8/24)</f>
        <v>42142.433773148143</v>
      </c>
      <c r="T1436" s="11">
        <f>(((I1436/60)/60)/24)+DATE(1970,1,1)+(-8/24)</f>
        <v>42163.291666666664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(E1437/D1437)*100</f>
        <v>0.1</v>
      </c>
      <c r="P1437">
        <f>E1437/L1437</f>
        <v>7.5</v>
      </c>
      <c r="Q1437" t="str">
        <f>LEFT(N1437, SEARCH("/",N1437,1)-1)</f>
        <v>publishing</v>
      </c>
      <c r="R1437" t="str">
        <f>RIGHT(N1437, LEN(N1437) - SEARCH("/", N1437))</f>
        <v>translations</v>
      </c>
      <c r="S1437" s="10">
        <f>(((J1437/60)/60)/24)+DATE(1970,1,1)+(-8/24)</f>
        <v>42258.44699074074</v>
      </c>
      <c r="T1437" s="11">
        <f>(((I1437/60)/60)/24)+DATE(1970,1,1)+(-8/24)</f>
        <v>42288.44699074074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(E1438/D1438)*100</f>
        <v>0.77</v>
      </c>
      <c r="P1438">
        <f>E1438/L1438</f>
        <v>38.5</v>
      </c>
      <c r="Q1438" t="str">
        <f>LEFT(N1438, SEARCH("/",N1438,1)-1)</f>
        <v>publishing</v>
      </c>
      <c r="R1438" t="str">
        <f>RIGHT(N1438, LEN(N1438) - SEARCH("/", N1438))</f>
        <v>translations</v>
      </c>
      <c r="S1438" s="10">
        <f>(((J1438/60)/60)/24)+DATE(1970,1,1)+(-8/24)</f>
        <v>42391.016863425924</v>
      </c>
      <c r="T1438" s="11">
        <f>(((I1438/60)/60)/24)+DATE(1970,1,1)+(-8/24)</f>
        <v>42421.016863425924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(E1439/D1439)*100</f>
        <v>26.900000000000002</v>
      </c>
      <c r="P1439">
        <f>E1439/L1439</f>
        <v>36.68181818181818</v>
      </c>
      <c r="Q1439" t="str">
        <f>LEFT(N1439, SEARCH("/",N1439,1)-1)</f>
        <v>publishing</v>
      </c>
      <c r="R1439" t="str">
        <f>RIGHT(N1439, LEN(N1439) - SEARCH("/", N1439))</f>
        <v>translations</v>
      </c>
      <c r="S1439" s="10">
        <f>(((J1439/60)/60)/24)+DATE(1970,1,1)+(-8/24)</f>
        <v>41796.19836805555</v>
      </c>
      <c r="T1439" s="11">
        <f>(((I1439/60)/60)/24)+DATE(1970,1,1)+(-8/24)</f>
        <v>41832.874305555553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(E1440/D1440)*100</f>
        <v>3</v>
      </c>
      <c r="P1440">
        <f>E1440/L1440</f>
        <v>75</v>
      </c>
      <c r="Q1440" t="str">
        <f>LEFT(N1440, SEARCH("/",N1440,1)-1)</f>
        <v>publishing</v>
      </c>
      <c r="R1440" t="str">
        <f>RIGHT(N1440, LEN(N1440) - SEARCH("/", N1440))</f>
        <v>translations</v>
      </c>
      <c r="S1440" s="10">
        <f>(((J1440/60)/60)/24)+DATE(1970,1,1)+(-8/24)</f>
        <v>42457.538182870368</v>
      </c>
      <c r="T1440" s="11">
        <f>(((I1440/60)/60)/24)+DATE(1970,1,1)+(-8/24)</f>
        <v>42487.246527777774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(E1441/D1441)*100</f>
        <v>6.6055045871559637</v>
      </c>
      <c r="P1441">
        <f>E1441/L1441</f>
        <v>30</v>
      </c>
      <c r="Q1441" t="str">
        <f>LEFT(N1441, SEARCH("/",N1441,1)-1)</f>
        <v>publishing</v>
      </c>
      <c r="R1441" t="str">
        <f>RIGHT(N1441, LEN(N1441) - SEARCH("/", N1441))</f>
        <v>translations</v>
      </c>
      <c r="S1441" s="10">
        <f>(((J1441/60)/60)/24)+DATE(1970,1,1)+(-8/24)</f>
        <v>42040.496539351843</v>
      </c>
      <c r="T1441" s="11">
        <f>(((I1441/60)/60)/24)+DATE(1970,1,1)+(-8/24)</f>
        <v>42070.496539351843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(E1442/D1442)*100</f>
        <v>7.6923076923076927E-3</v>
      </c>
      <c r="P1442">
        <f>E1442/L1442</f>
        <v>1</v>
      </c>
      <c r="Q1442" t="str">
        <f>LEFT(N1442, SEARCH("/",N1442,1)-1)</f>
        <v>publishing</v>
      </c>
      <c r="R1442" t="str">
        <f>RIGHT(N1442, LEN(N1442) - SEARCH("/", N1442))</f>
        <v>translations</v>
      </c>
      <c r="S1442" s="10">
        <f>(((J1442/60)/60)/24)+DATE(1970,1,1)+(-8/24)</f>
        <v>42486.415081018517</v>
      </c>
      <c r="T1442" s="11">
        <f>(((I1442/60)/60)/24)+DATE(1970,1,1)+(-8/24)</f>
        <v>42516.415081018517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(E1443/D1443)*100</f>
        <v>1.1222222222222222</v>
      </c>
      <c r="P1443">
        <f>E1443/L1443</f>
        <v>673.33333333333337</v>
      </c>
      <c r="Q1443" t="str">
        <f>LEFT(N1443, SEARCH("/",N1443,1)-1)</f>
        <v>publishing</v>
      </c>
      <c r="R1443" t="str">
        <f>RIGHT(N1443, LEN(N1443) - SEARCH("/", N1443))</f>
        <v>translations</v>
      </c>
      <c r="S1443" s="10">
        <f>(((J1443/60)/60)/24)+DATE(1970,1,1)+(-8/24)</f>
        <v>42198.432511574072</v>
      </c>
      <c r="T1443" s="11">
        <f>(((I1443/60)/60)/24)+DATE(1970,1,1)+(-8/24)</f>
        <v>42258.432511574072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(E1444/D1444)*100</f>
        <v>0</v>
      </c>
      <c r="P1444" t="e">
        <f>E1444/L1444</f>
        <v>#DIV/0!</v>
      </c>
      <c r="Q1444" t="str">
        <f>LEFT(N1444, SEARCH("/",N1444,1)-1)</f>
        <v>publishing</v>
      </c>
      <c r="R1444" t="str">
        <f>RIGHT(N1444, LEN(N1444) - SEARCH("/", N1444))</f>
        <v>translations</v>
      </c>
      <c r="S1444" s="10">
        <f>(((J1444/60)/60)/24)+DATE(1970,1,1)+(-8/24)</f>
        <v>42485.312013888884</v>
      </c>
      <c r="T1444" s="11">
        <f>(((I1444/60)/60)/24)+DATE(1970,1,1)+(-8/24)</f>
        <v>42515.312013888884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(E1445/D1445)*100</f>
        <v>0</v>
      </c>
      <c r="P1445" t="e">
        <f>E1445/L1445</f>
        <v>#DIV/0!</v>
      </c>
      <c r="Q1445" t="str">
        <f>LEFT(N1445, SEARCH("/",N1445,1)-1)</f>
        <v>publishing</v>
      </c>
      <c r="R1445" t="str">
        <f>RIGHT(N1445, LEN(N1445) - SEARCH("/", N1445))</f>
        <v>translations</v>
      </c>
      <c r="S1445" s="10">
        <f>(((J1445/60)/60)/24)+DATE(1970,1,1)+(-8/24)</f>
        <v>42707.59269675926</v>
      </c>
      <c r="T1445" s="11">
        <f>(((I1445/60)/60)/24)+DATE(1970,1,1)+(-8/24)</f>
        <v>42737.59269675926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(E1446/D1446)*100</f>
        <v>0</v>
      </c>
      <c r="P1446" t="e">
        <f>E1446/L1446</f>
        <v>#DIV/0!</v>
      </c>
      <c r="Q1446" t="str">
        <f>LEFT(N1446, SEARCH("/",N1446,1)-1)</f>
        <v>publishing</v>
      </c>
      <c r="R1446" t="str">
        <f>RIGHT(N1446, LEN(N1446) - SEARCH("/", N1446))</f>
        <v>translations</v>
      </c>
      <c r="S1446" s="10">
        <f>(((J1446/60)/60)/24)+DATE(1970,1,1)+(-8/24)</f>
        <v>42199.540069444447</v>
      </c>
      <c r="T1446" s="11">
        <f>(((I1446/60)/60)/24)+DATE(1970,1,1)+(-8/24)</f>
        <v>42259.540069444447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(E1447/D1447)*100</f>
        <v>0</v>
      </c>
      <c r="P1447" t="e">
        <f>E1447/L1447</f>
        <v>#DIV/0!</v>
      </c>
      <c r="Q1447" t="str">
        <f>LEFT(N1447, SEARCH("/",N1447,1)-1)</f>
        <v>publishing</v>
      </c>
      <c r="R1447" t="str">
        <f>RIGHT(N1447, LEN(N1447) - SEARCH("/", N1447))</f>
        <v>translations</v>
      </c>
      <c r="S1447" s="10">
        <f>(((J1447/60)/60)/24)+DATE(1970,1,1)+(-8/24)</f>
        <v>42139.208969907406</v>
      </c>
      <c r="T1447" s="11">
        <f>(((I1447/60)/60)/24)+DATE(1970,1,1)+(-8/24)</f>
        <v>42169.208969907406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(E1448/D1448)*100</f>
        <v>0</v>
      </c>
      <c r="P1448" t="e">
        <f>E1448/L1448</f>
        <v>#DIV/0!</v>
      </c>
      <c r="Q1448" t="str">
        <f>LEFT(N1448, SEARCH("/",N1448,1)-1)</f>
        <v>publishing</v>
      </c>
      <c r="R1448" t="str">
        <f>RIGHT(N1448, LEN(N1448) - SEARCH("/", N1448))</f>
        <v>translations</v>
      </c>
      <c r="S1448" s="10">
        <f>(((J1448/60)/60)/24)+DATE(1970,1,1)+(-8/24)</f>
        <v>42461.114328703705</v>
      </c>
      <c r="T1448" s="11">
        <f>(((I1448/60)/60)/24)+DATE(1970,1,1)+(-8/24)</f>
        <v>42481.114328703705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(E1449/D1449)*100</f>
        <v>1.4999999999999999E-2</v>
      </c>
      <c r="P1449">
        <f>E1449/L1449</f>
        <v>25</v>
      </c>
      <c r="Q1449" t="str">
        <f>LEFT(N1449, SEARCH("/",N1449,1)-1)</f>
        <v>publishing</v>
      </c>
      <c r="R1449" t="str">
        <f>RIGHT(N1449, LEN(N1449) - SEARCH("/", N1449))</f>
        <v>translations</v>
      </c>
      <c r="S1449" s="10">
        <f>(((J1449/60)/60)/24)+DATE(1970,1,1)+(-8/24)</f>
        <v>42529.39738425926</v>
      </c>
      <c r="T1449" s="11">
        <f>(((I1449/60)/60)/24)+DATE(1970,1,1)+(-8/24)</f>
        <v>42559.39738425926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(E1450/D1450)*100</f>
        <v>0</v>
      </c>
      <c r="P1450" t="e">
        <f>E1450/L1450</f>
        <v>#DIV/0!</v>
      </c>
      <c r="Q1450" t="str">
        <f>LEFT(N1450, SEARCH("/",N1450,1)-1)</f>
        <v>publishing</v>
      </c>
      <c r="R1450" t="str">
        <f>RIGHT(N1450, LEN(N1450) - SEARCH("/", N1450))</f>
        <v>translations</v>
      </c>
      <c r="S1450" s="10">
        <f>(((J1450/60)/60)/24)+DATE(1970,1,1)+(-8/24)</f>
        <v>42115.603217592587</v>
      </c>
      <c r="T1450" s="11">
        <f>(((I1450/60)/60)/24)+DATE(1970,1,1)+(-8/24)</f>
        <v>42145.892361111109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(E1451/D1451)*100</f>
        <v>0</v>
      </c>
      <c r="P1451" t="e">
        <f>E1451/L1451</f>
        <v>#DIV/0!</v>
      </c>
      <c r="Q1451" t="str">
        <f>LEFT(N1451, SEARCH("/",N1451,1)-1)</f>
        <v>publishing</v>
      </c>
      <c r="R1451" t="str">
        <f>RIGHT(N1451, LEN(N1451) - SEARCH("/", N1451))</f>
        <v>translations</v>
      </c>
      <c r="S1451" s="10">
        <f>(((J1451/60)/60)/24)+DATE(1970,1,1)+(-8/24)</f>
        <v>42086.478067129625</v>
      </c>
      <c r="T1451" s="11">
        <f>(((I1451/60)/60)/24)+DATE(1970,1,1)+(-8/24)</f>
        <v>42134.478067129625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(E1452/D1452)*100</f>
        <v>1E-3</v>
      </c>
      <c r="P1452">
        <f>E1452/L1452</f>
        <v>1</v>
      </c>
      <c r="Q1452" t="str">
        <f>LEFT(N1452, SEARCH("/",N1452,1)-1)</f>
        <v>publishing</v>
      </c>
      <c r="R1452" t="str">
        <f>RIGHT(N1452, LEN(N1452) - SEARCH("/", N1452))</f>
        <v>translations</v>
      </c>
      <c r="S1452" s="10">
        <f>(((J1452/60)/60)/24)+DATE(1970,1,1)+(-8/24)</f>
        <v>42389.837928240733</v>
      </c>
      <c r="T1452" s="11">
        <f>(((I1452/60)/60)/24)+DATE(1970,1,1)+(-8/24)</f>
        <v>42419.837928240733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(E1453/D1453)*100</f>
        <v>1.0554089709762533E-2</v>
      </c>
      <c r="P1453">
        <f>E1453/L1453</f>
        <v>1</v>
      </c>
      <c r="Q1453" t="str">
        <f>LEFT(N1453, SEARCH("/",N1453,1)-1)</f>
        <v>publishing</v>
      </c>
      <c r="R1453" t="str">
        <f>RIGHT(N1453, LEN(N1453) - SEARCH("/", N1453))</f>
        <v>translations</v>
      </c>
      <c r="S1453" s="10">
        <f>(((J1453/60)/60)/24)+DATE(1970,1,1)+(-8/24)</f>
        <v>41931.62568287037</v>
      </c>
      <c r="T1453" s="11">
        <f>(((I1453/60)/60)/24)+DATE(1970,1,1)+(-8/24)</f>
        <v>41961.667349537034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(E1454/D1454)*100</f>
        <v>0</v>
      </c>
      <c r="P1454" t="e">
        <f>E1454/L1454</f>
        <v>#DIV/0!</v>
      </c>
      <c r="Q1454" t="str">
        <f>LEFT(N1454, SEARCH("/",N1454,1)-1)</f>
        <v>publishing</v>
      </c>
      <c r="R1454" t="str">
        <f>RIGHT(N1454, LEN(N1454) - SEARCH("/", N1454))</f>
        <v>translations</v>
      </c>
      <c r="S1454" s="10">
        <f>(((J1454/60)/60)/24)+DATE(1970,1,1)+(-8/24)</f>
        <v>41818.369942129626</v>
      </c>
      <c r="T1454" s="11">
        <f>(((I1454/60)/60)/24)+DATE(1970,1,1)+(-8/24)</f>
        <v>41848.369942129626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(E1455/D1455)*100</f>
        <v>0</v>
      </c>
      <c r="P1455" t="e">
        <f>E1455/L1455</f>
        <v>#DIV/0!</v>
      </c>
      <c r="Q1455" t="str">
        <f>LEFT(N1455, SEARCH("/",N1455,1)-1)</f>
        <v>publishing</v>
      </c>
      <c r="R1455" t="str">
        <f>RIGHT(N1455, LEN(N1455) - SEARCH("/", N1455))</f>
        <v>translations</v>
      </c>
      <c r="S1455" s="10">
        <f>(((J1455/60)/60)/24)+DATE(1970,1,1)+(-8/24)</f>
        <v>42795.362812499996</v>
      </c>
      <c r="T1455" s="11">
        <f>(((I1455/60)/60)/24)+DATE(1970,1,1)+(-8/24)</f>
        <v>42840.321145833332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(E1456/D1456)*100</f>
        <v>0.85714285714285721</v>
      </c>
      <c r="P1456">
        <f>E1456/L1456</f>
        <v>15</v>
      </c>
      <c r="Q1456" t="str">
        <f>LEFT(N1456, SEARCH("/",N1456,1)-1)</f>
        <v>publishing</v>
      </c>
      <c r="R1456" t="str">
        <f>RIGHT(N1456, LEN(N1456) - SEARCH("/", N1456))</f>
        <v>translations</v>
      </c>
      <c r="S1456" s="10">
        <f>(((J1456/60)/60)/24)+DATE(1970,1,1)+(-8/24)</f>
        <v>42463.533333333333</v>
      </c>
      <c r="T1456" s="11">
        <f>(((I1456/60)/60)/24)+DATE(1970,1,1)+(-8/24)</f>
        <v>42484.582638888889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(E1457/D1457)*100</f>
        <v>10.5</v>
      </c>
      <c r="P1457">
        <f>E1457/L1457</f>
        <v>225</v>
      </c>
      <c r="Q1457" t="str">
        <f>LEFT(N1457, SEARCH("/",N1457,1)-1)</f>
        <v>publishing</v>
      </c>
      <c r="R1457" t="str">
        <f>RIGHT(N1457, LEN(N1457) - SEARCH("/", N1457))</f>
        <v>translations</v>
      </c>
      <c r="S1457" s="10">
        <f>(((J1457/60)/60)/24)+DATE(1970,1,1)+(-8/24)</f>
        <v>41832.33935185185</v>
      </c>
      <c r="T1457" s="11">
        <f>(((I1457/60)/60)/24)+DATE(1970,1,1)+(-8/24)</f>
        <v>41887.235416666663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(E1458/D1458)*100</f>
        <v>2.9000000000000004</v>
      </c>
      <c r="P1458">
        <f>E1458/L1458</f>
        <v>48.333333333333336</v>
      </c>
      <c r="Q1458" t="str">
        <f>LEFT(N1458, SEARCH("/",N1458,1)-1)</f>
        <v>publishing</v>
      </c>
      <c r="R1458" t="str">
        <f>RIGHT(N1458, LEN(N1458) - SEARCH("/", N1458))</f>
        <v>translations</v>
      </c>
      <c r="S1458" s="10">
        <f>(((J1458/60)/60)/24)+DATE(1970,1,1)+(-8/24)</f>
        <v>42708.335243055553</v>
      </c>
      <c r="T1458" s="11">
        <f>(((I1458/60)/60)/24)+DATE(1970,1,1)+(-8/24)</f>
        <v>42738.335243055553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(E1459/D1459)*100</f>
        <v>0</v>
      </c>
      <c r="P1459" t="e">
        <f>E1459/L1459</f>
        <v>#DIV/0!</v>
      </c>
      <c r="Q1459" t="str">
        <f>LEFT(N1459, SEARCH("/",N1459,1)-1)</f>
        <v>publishing</v>
      </c>
      <c r="R1459" t="str">
        <f>RIGHT(N1459, LEN(N1459) - SEARCH("/", N1459))</f>
        <v>translations</v>
      </c>
      <c r="S1459" s="10">
        <f>(((J1459/60)/60)/24)+DATE(1970,1,1)+(-8/24)</f>
        <v>42289.563009259255</v>
      </c>
      <c r="T1459" s="11">
        <f>(((I1459/60)/60)/24)+DATE(1970,1,1)+(-8/24)</f>
        <v>42319.604675925926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(E1460/D1460)*100</f>
        <v>0</v>
      </c>
      <c r="P1460" t="e">
        <f>E1460/L1460</f>
        <v>#DIV/0!</v>
      </c>
      <c r="Q1460" t="str">
        <f>LEFT(N1460, SEARCH("/",N1460,1)-1)</f>
        <v>publishing</v>
      </c>
      <c r="R1460" t="str">
        <f>RIGHT(N1460, LEN(N1460) - SEARCH("/", N1460))</f>
        <v>translations</v>
      </c>
      <c r="S1460" s="10">
        <f>(((J1460/60)/60)/24)+DATE(1970,1,1)+(-8/24)</f>
        <v>41831.37222222222</v>
      </c>
      <c r="T1460" s="11">
        <f>(((I1460/60)/60)/24)+DATE(1970,1,1)+(-8/24)</f>
        <v>41861.833333333328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(E1461/D1461)*100</f>
        <v>0</v>
      </c>
      <c r="P1461" t="e">
        <f>E1461/L1461</f>
        <v>#DIV/0!</v>
      </c>
      <c r="Q1461" t="str">
        <f>LEFT(N1461, SEARCH("/",N1461,1)-1)</f>
        <v>publishing</v>
      </c>
      <c r="R1461" t="str">
        <f>RIGHT(N1461, LEN(N1461) - SEARCH("/", N1461))</f>
        <v>translations</v>
      </c>
      <c r="S1461" s="10">
        <f>(((J1461/60)/60)/24)+DATE(1970,1,1)+(-8/24)</f>
        <v>42311.871481481481</v>
      </c>
      <c r="T1461" s="11">
        <f>(((I1461/60)/60)/24)+DATE(1970,1,1)+(-8/24)</f>
        <v>42340.392361111109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(E1462/D1462)*100</f>
        <v>0</v>
      </c>
      <c r="P1462" t="e">
        <f>E1462/L1462</f>
        <v>#DIV/0!</v>
      </c>
      <c r="Q1462" t="str">
        <f>LEFT(N1462, SEARCH("/",N1462,1)-1)</f>
        <v>publishing</v>
      </c>
      <c r="R1462" t="str">
        <f>RIGHT(N1462, LEN(N1462) - SEARCH("/", N1462))</f>
        <v>translations</v>
      </c>
      <c r="S1462" s="10">
        <f>(((J1462/60)/60)/24)+DATE(1970,1,1)+(-8/24)</f>
        <v>41915.563634259255</v>
      </c>
      <c r="T1462" s="11">
        <f>(((I1462/60)/60)/24)+DATE(1970,1,1)+(-8/24)</f>
        <v>41973.656249999993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(E1463/D1463)*100</f>
        <v>101.24459999999999</v>
      </c>
      <c r="P1463">
        <f>E1463/L1463</f>
        <v>44.66673529411765</v>
      </c>
      <c r="Q1463" t="str">
        <f>LEFT(N1463, SEARCH("/",N1463,1)-1)</f>
        <v>publishing</v>
      </c>
      <c r="R1463" t="str">
        <f>RIGHT(N1463, LEN(N1463) - SEARCH("/", N1463))</f>
        <v>radio &amp; podcasts</v>
      </c>
      <c r="S1463" s="10">
        <f>(((J1463/60)/60)/24)+DATE(1970,1,1)+(-8/24)</f>
        <v>41899.311967592592</v>
      </c>
      <c r="T1463" s="11">
        <f>(((I1463/60)/60)/24)+DATE(1970,1,1)+(-8/24)</f>
        <v>41932.666666666664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(E1464/D1464)*100</f>
        <v>108.5175</v>
      </c>
      <c r="P1464">
        <f>E1464/L1464</f>
        <v>28.937999999999999</v>
      </c>
      <c r="Q1464" t="str">
        <f>LEFT(N1464, SEARCH("/",N1464,1)-1)</f>
        <v>publishing</v>
      </c>
      <c r="R1464" t="str">
        <f>RIGHT(N1464, LEN(N1464) - SEARCH("/", N1464))</f>
        <v>radio &amp; podcasts</v>
      </c>
      <c r="S1464" s="10">
        <f>(((J1464/60)/60)/24)+DATE(1970,1,1)+(-8/24)</f>
        <v>41344.329525462963</v>
      </c>
      <c r="T1464" s="11">
        <f>(((I1464/60)/60)/24)+DATE(1970,1,1)+(-8/24)</f>
        <v>41374.329525462963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(E1465/D1465)*100</f>
        <v>147.66666666666666</v>
      </c>
      <c r="P1465">
        <f>E1465/L1465</f>
        <v>35.44</v>
      </c>
      <c r="Q1465" t="str">
        <f>LEFT(N1465, SEARCH("/",N1465,1)-1)</f>
        <v>publishing</v>
      </c>
      <c r="R1465" t="str">
        <f>RIGHT(N1465, LEN(N1465) - SEARCH("/", N1465))</f>
        <v>radio &amp; podcasts</v>
      </c>
      <c r="S1465" s="10">
        <f>(((J1465/60)/60)/24)+DATE(1970,1,1)+(-8/24)</f>
        <v>41326.577986111108</v>
      </c>
      <c r="T1465" s="11">
        <f>(((I1465/60)/60)/24)+DATE(1970,1,1)+(-8/24)</f>
        <v>41371.536319444444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(E1466/D1466)*100</f>
        <v>163.19999999999999</v>
      </c>
      <c r="P1466">
        <f>E1466/L1466</f>
        <v>34.871794871794869</v>
      </c>
      <c r="Q1466" t="str">
        <f>LEFT(N1466, SEARCH("/",N1466,1)-1)</f>
        <v>publishing</v>
      </c>
      <c r="R1466" t="str">
        <f>RIGHT(N1466, LEN(N1466) - SEARCH("/", N1466))</f>
        <v>radio &amp; podcasts</v>
      </c>
      <c r="S1466" s="10">
        <f>(((J1466/60)/60)/24)+DATE(1970,1,1)+(-8/24)</f>
        <v>41291.328217592592</v>
      </c>
      <c r="T1466" s="11">
        <f>(((I1466/60)/60)/24)+DATE(1970,1,1)+(-8/24)</f>
        <v>41321.328217592592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(E1467/D1467)*100</f>
        <v>456.41449999999998</v>
      </c>
      <c r="P1467">
        <f>E1467/L1467</f>
        <v>52.622732513451197</v>
      </c>
      <c r="Q1467" t="str">
        <f>LEFT(N1467, SEARCH("/",N1467,1)-1)</f>
        <v>publishing</v>
      </c>
      <c r="R1467" t="str">
        <f>RIGHT(N1467, LEN(N1467) - SEARCH("/", N1467))</f>
        <v>radio &amp; podcasts</v>
      </c>
      <c r="S1467" s="10">
        <f>(((J1467/60)/60)/24)+DATE(1970,1,1)+(-8/24)</f>
        <v>40959.401064814811</v>
      </c>
      <c r="T1467" s="11">
        <f>(((I1467/60)/60)/24)+DATE(1970,1,1)+(-8/24)</f>
        <v>40989.791666666664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(E1468/D1468)*100</f>
        <v>107.87731249999999</v>
      </c>
      <c r="P1468">
        <f>E1468/L1468</f>
        <v>69.598266129032254</v>
      </c>
      <c r="Q1468" t="str">
        <f>LEFT(N1468, SEARCH("/",N1468,1)-1)</f>
        <v>publishing</v>
      </c>
      <c r="R1468" t="str">
        <f>RIGHT(N1468, LEN(N1468) - SEARCH("/", N1468))</f>
        <v>radio &amp; podcasts</v>
      </c>
      <c r="S1468" s="10">
        <f>(((J1468/60)/60)/24)+DATE(1970,1,1)+(-8/24)</f>
        <v>42339.838726851849</v>
      </c>
      <c r="T1468" s="11">
        <f>(((I1468/60)/60)/24)+DATE(1970,1,1)+(-8/24)</f>
        <v>42380.874999999993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(E1469/D1469)*100</f>
        <v>115.08</v>
      </c>
      <c r="P1469">
        <f>E1469/L1469</f>
        <v>76.72</v>
      </c>
      <c r="Q1469" t="str">
        <f>LEFT(N1469, SEARCH("/",N1469,1)-1)</f>
        <v>publishing</v>
      </c>
      <c r="R1469" t="str">
        <f>RIGHT(N1469, LEN(N1469) - SEARCH("/", N1469))</f>
        <v>radio &amp; podcasts</v>
      </c>
      <c r="S1469" s="10">
        <f>(((J1469/60)/60)/24)+DATE(1970,1,1)+(-8/24)</f>
        <v>40933.468576388885</v>
      </c>
      <c r="T1469" s="11">
        <f>(((I1469/60)/60)/24)+DATE(1970,1,1)+(-8/24)</f>
        <v>40993.42690972222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(E1470/D1470)*100</f>
        <v>102.36842105263158</v>
      </c>
      <c r="P1470">
        <f>E1470/L1470</f>
        <v>33.191126279863482</v>
      </c>
      <c r="Q1470" t="str">
        <f>LEFT(N1470, SEARCH("/",N1470,1)-1)</f>
        <v>publishing</v>
      </c>
      <c r="R1470" t="str">
        <f>RIGHT(N1470, LEN(N1470) - SEARCH("/", N1470))</f>
        <v>radio &amp; podcasts</v>
      </c>
      <c r="S1470" s="10">
        <f>(((J1470/60)/60)/24)+DATE(1970,1,1)+(-8/24)</f>
        <v>40645.681122685186</v>
      </c>
      <c r="T1470" s="11">
        <f>(((I1470/60)/60)/24)+DATE(1970,1,1)+(-8/24)</f>
        <v>40705.681122685186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(E1471/D1471)*100</f>
        <v>108.42485875706214</v>
      </c>
      <c r="P1471">
        <f>E1471/L1471</f>
        <v>149.46417445482865</v>
      </c>
      <c r="Q1471" t="str">
        <f>LEFT(N1471, SEARCH("/",N1471,1)-1)</f>
        <v>publishing</v>
      </c>
      <c r="R1471" t="str">
        <f>RIGHT(N1471, LEN(N1471) - SEARCH("/", N1471))</f>
        <v>radio &amp; podcasts</v>
      </c>
      <c r="S1471" s="10">
        <f>(((J1471/60)/60)/24)+DATE(1970,1,1)+(-8/24)</f>
        <v>41290.265150462961</v>
      </c>
      <c r="T1471" s="11">
        <f>(((I1471/60)/60)/24)+DATE(1970,1,1)+(-8/24)</f>
        <v>41320.265150462961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(E1472/D1472)*100</f>
        <v>125.13333333333334</v>
      </c>
      <c r="P1472">
        <f>E1472/L1472</f>
        <v>23.172839506172838</v>
      </c>
      <c r="Q1472" t="str">
        <f>LEFT(N1472, SEARCH("/",N1472,1)-1)</f>
        <v>publishing</v>
      </c>
      <c r="R1472" t="str">
        <f>RIGHT(N1472, LEN(N1472) - SEARCH("/", N1472))</f>
        <v>radio &amp; podcasts</v>
      </c>
      <c r="S1472" s="10">
        <f>(((J1472/60)/60)/24)+DATE(1970,1,1)+(-8/24)</f>
        <v>41250.493784722217</v>
      </c>
      <c r="T1472" s="11">
        <f>(((I1472/60)/60)/24)+DATE(1970,1,1)+(-8/24)</f>
        <v>41271.493784722217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(E1473/D1473)*100</f>
        <v>103.840625</v>
      </c>
      <c r="P1473">
        <f>E1473/L1473</f>
        <v>96.877551020408163</v>
      </c>
      <c r="Q1473" t="str">
        <f>LEFT(N1473, SEARCH("/",N1473,1)-1)</f>
        <v>publishing</v>
      </c>
      <c r="R1473" t="str">
        <f>RIGHT(N1473, LEN(N1473) - SEARCH("/", N1473))</f>
        <v>radio &amp; podcasts</v>
      </c>
      <c r="S1473" s="10">
        <f>(((J1473/60)/60)/24)+DATE(1970,1,1)+(-8/24)</f>
        <v>42073.624236111107</v>
      </c>
      <c r="T1473" s="11">
        <f>(((I1473/60)/60)/24)+DATE(1970,1,1)+(-8/24)</f>
        <v>42103.624236111107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(E1474/D1474)*100</f>
        <v>138.70400000000001</v>
      </c>
      <c r="P1474">
        <f>E1474/L1474</f>
        <v>103.20238095238095</v>
      </c>
      <c r="Q1474" t="str">
        <f>LEFT(N1474, SEARCH("/",N1474,1)-1)</f>
        <v>publishing</v>
      </c>
      <c r="R1474" t="str">
        <f>RIGHT(N1474, LEN(N1474) - SEARCH("/", N1474))</f>
        <v>radio &amp; podcasts</v>
      </c>
      <c r="S1474" s="10">
        <f>(((J1474/60)/60)/24)+DATE(1970,1,1)+(-8/24)</f>
        <v>41533.20952546296</v>
      </c>
      <c r="T1474" s="11">
        <f>(((I1474/60)/60)/24)+DATE(1970,1,1)+(-8/24)</f>
        <v>41563.20952546296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(E1475/D1475)*100</f>
        <v>120.51600000000001</v>
      </c>
      <c r="P1475">
        <f>E1475/L1475</f>
        <v>38.462553191489363</v>
      </c>
      <c r="Q1475" t="str">
        <f>LEFT(N1475, SEARCH("/",N1475,1)-1)</f>
        <v>publishing</v>
      </c>
      <c r="R1475" t="str">
        <f>RIGHT(N1475, LEN(N1475) - SEARCH("/", N1475))</f>
        <v>radio &amp; podcasts</v>
      </c>
      <c r="S1475" s="10">
        <f>(((J1475/60)/60)/24)+DATE(1970,1,1)+(-8/24)</f>
        <v>40939.646284722221</v>
      </c>
      <c r="T1475" s="11">
        <f>(((I1475/60)/60)/24)+DATE(1970,1,1)+(-8/24)</f>
        <v>40969.646284722221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(E1476/D1476)*100</f>
        <v>112.26666666666667</v>
      </c>
      <c r="P1476">
        <f>E1476/L1476</f>
        <v>44.315789473684212</v>
      </c>
      <c r="Q1476" t="str">
        <f>LEFT(N1476, SEARCH("/",N1476,1)-1)</f>
        <v>publishing</v>
      </c>
      <c r="R1476" t="str">
        <f>RIGHT(N1476, LEN(N1476) - SEARCH("/", N1476))</f>
        <v>radio &amp; podcasts</v>
      </c>
      <c r="S1476" s="10">
        <f>(((J1476/60)/60)/24)+DATE(1970,1,1)+(-8/24)</f>
        <v>41500.394583333327</v>
      </c>
      <c r="T1476" s="11">
        <f>(((I1476/60)/60)/24)+DATE(1970,1,1)+(-8/24)</f>
        <v>41530.394583333327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(E1477/D1477)*100</f>
        <v>188.66966666666667</v>
      </c>
      <c r="P1477">
        <f>E1477/L1477</f>
        <v>64.173356009070289</v>
      </c>
      <c r="Q1477" t="str">
        <f>LEFT(N1477, SEARCH("/",N1477,1)-1)</f>
        <v>publishing</v>
      </c>
      <c r="R1477" t="str">
        <f>RIGHT(N1477, LEN(N1477) - SEARCH("/", N1477))</f>
        <v>radio &amp; podcasts</v>
      </c>
      <c r="S1477" s="10">
        <f>(((J1477/60)/60)/24)+DATE(1970,1,1)+(-8/24)</f>
        <v>41960.389618055553</v>
      </c>
      <c r="T1477" s="11">
        <f>(((I1477/60)/60)/24)+DATE(1970,1,1)+(-8/24)</f>
        <v>41992.874305555553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(E1478/D1478)*100</f>
        <v>661.55466666666666</v>
      </c>
      <c r="P1478">
        <f>E1478/L1478</f>
        <v>43.333275109170302</v>
      </c>
      <c r="Q1478" t="str">
        <f>LEFT(N1478, SEARCH("/",N1478,1)-1)</f>
        <v>publishing</v>
      </c>
      <c r="R1478" t="str">
        <f>RIGHT(N1478, LEN(N1478) - SEARCH("/", N1478))</f>
        <v>radio &amp; podcasts</v>
      </c>
      <c r="S1478" s="10">
        <f>(((J1478/60)/60)/24)+DATE(1970,1,1)+(-8/24)</f>
        <v>40765.708587962959</v>
      </c>
      <c r="T1478" s="11">
        <f>(((I1478/60)/60)/24)+DATE(1970,1,1)+(-8/24)</f>
        <v>40795.708587962959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(E1479/D1479)*100</f>
        <v>111.31</v>
      </c>
      <c r="P1479">
        <f>E1479/L1479</f>
        <v>90.495934959349597</v>
      </c>
      <c r="Q1479" t="str">
        <f>LEFT(N1479, SEARCH("/",N1479,1)-1)</f>
        <v>publishing</v>
      </c>
      <c r="R1479" t="str">
        <f>RIGHT(N1479, LEN(N1479) - SEARCH("/", N1479))</f>
        <v>radio &amp; podcasts</v>
      </c>
      <c r="S1479" s="10">
        <f>(((J1479/60)/60)/24)+DATE(1970,1,1)+(-8/24)</f>
        <v>40840.282453703701</v>
      </c>
      <c r="T1479" s="11">
        <f>(((I1479/60)/60)/24)+DATE(1970,1,1)+(-8/24)</f>
        <v>40899.791666666664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(E1480/D1480)*100</f>
        <v>1181.6142199999999</v>
      </c>
      <c r="P1480">
        <f>E1480/L1480</f>
        <v>29.187190495010373</v>
      </c>
      <c r="Q1480" t="str">
        <f>LEFT(N1480, SEARCH("/",N1480,1)-1)</f>
        <v>publishing</v>
      </c>
      <c r="R1480" t="str">
        <f>RIGHT(N1480, LEN(N1480) - SEARCH("/", N1480))</f>
        <v>radio &amp; podcasts</v>
      </c>
      <c r="S1480" s="10">
        <f>(((J1480/60)/60)/24)+DATE(1970,1,1)+(-8/24)</f>
        <v>41394.538344907407</v>
      </c>
      <c r="T1480" s="11">
        <f>(((I1480/60)/60)/24)+DATE(1970,1,1)+(-8/24)</f>
        <v>41408.538344907407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(E1481/D1481)*100</f>
        <v>137.375</v>
      </c>
      <c r="P1481">
        <f>E1481/L1481</f>
        <v>30.95774647887324</v>
      </c>
      <c r="Q1481" t="str">
        <f>LEFT(N1481, SEARCH("/",N1481,1)-1)</f>
        <v>publishing</v>
      </c>
      <c r="R1481" t="str">
        <f>RIGHT(N1481, LEN(N1481) - SEARCH("/", N1481))</f>
        <v>radio &amp; podcasts</v>
      </c>
      <c r="S1481" s="10">
        <f>(((J1481/60)/60)/24)+DATE(1970,1,1)+(-8/24)</f>
        <v>41754.411909722221</v>
      </c>
      <c r="T1481" s="11">
        <f>(((I1481/60)/60)/24)+DATE(1970,1,1)+(-8/24)</f>
        <v>41768.832638888889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(E1482/D1482)*100</f>
        <v>117.04040000000001</v>
      </c>
      <c r="P1482">
        <f>E1482/L1482</f>
        <v>92.157795275590544</v>
      </c>
      <c r="Q1482" t="str">
        <f>LEFT(N1482, SEARCH("/",N1482,1)-1)</f>
        <v>publishing</v>
      </c>
      <c r="R1482" t="str">
        <f>RIGHT(N1482, LEN(N1482) - SEARCH("/", N1482))</f>
        <v>radio &amp; podcasts</v>
      </c>
      <c r="S1482" s="10">
        <f>(((J1482/60)/60)/24)+DATE(1970,1,1)+(-8/24)</f>
        <v>41464.600682870368</v>
      </c>
      <c r="T1482" s="11">
        <f>(((I1482/60)/60)/24)+DATE(1970,1,1)+(-8/24)</f>
        <v>41481.375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(E1483/D1483)*100</f>
        <v>2.1</v>
      </c>
      <c r="P1483">
        <f>E1483/L1483</f>
        <v>17.5</v>
      </c>
      <c r="Q1483" t="str">
        <f>LEFT(N1483, SEARCH("/",N1483,1)-1)</f>
        <v>publishing</v>
      </c>
      <c r="R1483" t="str">
        <f>RIGHT(N1483, LEN(N1483) - SEARCH("/", N1483))</f>
        <v>fiction</v>
      </c>
      <c r="S1483" s="10">
        <f>(((J1483/60)/60)/24)+DATE(1970,1,1)+(-8/24)</f>
        <v>41550.589641203704</v>
      </c>
      <c r="T1483" s="11">
        <f>(((I1483/60)/60)/24)+DATE(1970,1,1)+(-8/24)</f>
        <v>41580.589641203704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(E1484/D1484)*100</f>
        <v>0.1</v>
      </c>
      <c r="P1484">
        <f>E1484/L1484</f>
        <v>5</v>
      </c>
      <c r="Q1484" t="str">
        <f>LEFT(N1484, SEARCH("/",N1484,1)-1)</f>
        <v>publishing</v>
      </c>
      <c r="R1484" t="str">
        <f>RIGHT(N1484, LEN(N1484) - SEARCH("/", N1484))</f>
        <v>fiction</v>
      </c>
      <c r="S1484" s="10">
        <f>(((J1484/60)/60)/24)+DATE(1970,1,1)+(-8/24)</f>
        <v>41136.524722222224</v>
      </c>
      <c r="T1484" s="11">
        <f>(((I1484/60)/60)/24)+DATE(1970,1,1)+(-8/24)</f>
        <v>41158.993749999994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(E1485/D1485)*100</f>
        <v>0.7142857142857143</v>
      </c>
      <c r="P1485">
        <f>E1485/L1485</f>
        <v>25</v>
      </c>
      <c r="Q1485" t="str">
        <f>LEFT(N1485, SEARCH("/",N1485,1)-1)</f>
        <v>publishing</v>
      </c>
      <c r="R1485" t="str">
        <f>RIGHT(N1485, LEN(N1485) - SEARCH("/", N1485))</f>
        <v>fiction</v>
      </c>
      <c r="S1485" s="10">
        <f>(((J1485/60)/60)/24)+DATE(1970,1,1)+(-8/24)</f>
        <v>42547.859664351847</v>
      </c>
      <c r="T1485" s="11">
        <f>(((I1485/60)/60)/24)+DATE(1970,1,1)+(-8/24)</f>
        <v>42572.859664351847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(E1486/D1486)*100</f>
        <v>0</v>
      </c>
      <c r="P1486" t="e">
        <f>E1486/L1486</f>
        <v>#DIV/0!</v>
      </c>
      <c r="Q1486" t="str">
        <f>LEFT(N1486, SEARCH("/",N1486,1)-1)</f>
        <v>publishing</v>
      </c>
      <c r="R1486" t="str">
        <f>RIGHT(N1486, LEN(N1486) - SEARCH("/", N1486))</f>
        <v>fiction</v>
      </c>
      <c r="S1486" s="10">
        <f>(((J1486/60)/60)/24)+DATE(1970,1,1)+(-8/24)</f>
        <v>41052.867627314808</v>
      </c>
      <c r="T1486" s="11">
        <f>(((I1486/60)/60)/24)+DATE(1970,1,1)+(-8/24)</f>
        <v>41111.285416666666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(E1487/D1487)*100</f>
        <v>2.2388059701492535</v>
      </c>
      <c r="P1487">
        <f>E1487/L1487</f>
        <v>50</v>
      </c>
      <c r="Q1487" t="str">
        <f>LEFT(N1487, SEARCH("/",N1487,1)-1)</f>
        <v>publishing</v>
      </c>
      <c r="R1487" t="str">
        <f>RIGHT(N1487, LEN(N1487) - SEARCH("/", N1487))</f>
        <v>fiction</v>
      </c>
      <c r="S1487" s="10">
        <f>(((J1487/60)/60)/24)+DATE(1970,1,1)+(-8/24)</f>
        <v>42130.462650462963</v>
      </c>
      <c r="T1487" s="11">
        <f>(((I1487/60)/60)/24)+DATE(1970,1,1)+(-8/24)</f>
        <v>42175.462650462963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(E1488/D1488)*100</f>
        <v>0.24</v>
      </c>
      <c r="P1488">
        <f>E1488/L1488</f>
        <v>16</v>
      </c>
      <c r="Q1488" t="str">
        <f>LEFT(N1488, SEARCH("/",N1488,1)-1)</f>
        <v>publishing</v>
      </c>
      <c r="R1488" t="str">
        <f>RIGHT(N1488, LEN(N1488) - SEARCH("/", N1488))</f>
        <v>fiction</v>
      </c>
      <c r="S1488" s="10">
        <f>(((J1488/60)/60)/24)+DATE(1970,1,1)+(-8/24)</f>
        <v>42031.835196759253</v>
      </c>
      <c r="T1488" s="11">
        <f>(((I1488/60)/60)/24)+DATE(1970,1,1)+(-8/24)</f>
        <v>42061.835196759253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(E1489/D1489)*100</f>
        <v>0</v>
      </c>
      <c r="P1489" t="e">
        <f>E1489/L1489</f>
        <v>#DIV/0!</v>
      </c>
      <c r="Q1489" t="str">
        <f>LEFT(N1489, SEARCH("/",N1489,1)-1)</f>
        <v>publishing</v>
      </c>
      <c r="R1489" t="str">
        <f>RIGHT(N1489, LEN(N1489) - SEARCH("/", N1489))</f>
        <v>fiction</v>
      </c>
      <c r="S1489" s="10">
        <f>(((J1489/60)/60)/24)+DATE(1970,1,1)+(-8/24)</f>
        <v>42554.584155092591</v>
      </c>
      <c r="T1489" s="11">
        <f>(((I1489/60)/60)/24)+DATE(1970,1,1)+(-8/24)</f>
        <v>42584.584155092591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(E1490/D1490)*100</f>
        <v>2.4</v>
      </c>
      <c r="P1490">
        <f>E1490/L1490</f>
        <v>60</v>
      </c>
      <c r="Q1490" t="str">
        <f>LEFT(N1490, SEARCH("/",N1490,1)-1)</f>
        <v>publishing</v>
      </c>
      <c r="R1490" t="str">
        <f>RIGHT(N1490, LEN(N1490) - SEARCH("/", N1490))</f>
        <v>fiction</v>
      </c>
      <c r="S1490" s="10">
        <f>(((J1490/60)/60)/24)+DATE(1970,1,1)+(-8/24)</f>
        <v>41614.229861111111</v>
      </c>
      <c r="T1490" s="11">
        <f>(((I1490/60)/60)/24)+DATE(1970,1,1)+(-8/24)</f>
        <v>41644.229861111111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(E1491/D1491)*100</f>
        <v>0</v>
      </c>
      <c r="P1491" t="e">
        <f>E1491/L1491</f>
        <v>#DIV/0!</v>
      </c>
      <c r="Q1491" t="str">
        <f>LEFT(N1491, SEARCH("/",N1491,1)-1)</f>
        <v>publishing</v>
      </c>
      <c r="R1491" t="str">
        <f>RIGHT(N1491, LEN(N1491) - SEARCH("/", N1491))</f>
        <v>fiction</v>
      </c>
      <c r="S1491" s="10">
        <f>(((J1491/60)/60)/24)+DATE(1970,1,1)+(-8/24)</f>
        <v>41198.278379629628</v>
      </c>
      <c r="T1491" s="11">
        <f>(((I1491/60)/60)/24)+DATE(1970,1,1)+(-8/24)</f>
        <v>41228.320046296292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(E1492/D1492)*100</f>
        <v>30.862068965517242</v>
      </c>
      <c r="P1492">
        <f>E1492/L1492</f>
        <v>47.10526315789474</v>
      </c>
      <c r="Q1492" t="str">
        <f>LEFT(N1492, SEARCH("/",N1492,1)-1)</f>
        <v>publishing</v>
      </c>
      <c r="R1492" t="str">
        <f>RIGHT(N1492, LEN(N1492) - SEARCH("/", N1492))</f>
        <v>fiction</v>
      </c>
      <c r="S1492" s="10">
        <f>(((J1492/60)/60)/24)+DATE(1970,1,1)+(-8/24)</f>
        <v>41520.227708333332</v>
      </c>
      <c r="T1492" s="11">
        <f>(((I1492/60)/60)/24)+DATE(1970,1,1)+(-8/24)</f>
        <v>41549.227708333332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(E1493/D1493)*100</f>
        <v>8.3333333333333321</v>
      </c>
      <c r="P1493">
        <f>E1493/L1493</f>
        <v>100</v>
      </c>
      <c r="Q1493" t="str">
        <f>LEFT(N1493, SEARCH("/",N1493,1)-1)</f>
        <v>publishing</v>
      </c>
      <c r="R1493" t="str">
        <f>RIGHT(N1493, LEN(N1493) - SEARCH("/", N1493))</f>
        <v>fiction</v>
      </c>
      <c r="S1493" s="10">
        <f>(((J1493/60)/60)/24)+DATE(1970,1,1)+(-8/24)</f>
        <v>41991.380127314813</v>
      </c>
      <c r="T1493" s="11">
        <f>(((I1493/60)/60)/24)+DATE(1970,1,1)+(-8/24)</f>
        <v>42050.318055555552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(E1494/D1494)*100</f>
        <v>0.75</v>
      </c>
      <c r="P1494">
        <f>E1494/L1494</f>
        <v>15</v>
      </c>
      <c r="Q1494" t="str">
        <f>LEFT(N1494, SEARCH("/",N1494,1)-1)</f>
        <v>publishing</v>
      </c>
      <c r="R1494" t="str">
        <f>RIGHT(N1494, LEN(N1494) - SEARCH("/", N1494))</f>
        <v>fiction</v>
      </c>
      <c r="S1494" s="10">
        <f>(((J1494/60)/60)/24)+DATE(1970,1,1)+(-8/24)</f>
        <v>40682.551458333335</v>
      </c>
      <c r="T1494" s="11">
        <f>(((I1494/60)/60)/24)+DATE(1970,1,1)+(-8/24)</f>
        <v>40712.551458333335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(E1495/D1495)*100</f>
        <v>0</v>
      </c>
      <c r="P1495" t="e">
        <f>E1495/L1495</f>
        <v>#DIV/0!</v>
      </c>
      <c r="Q1495" t="str">
        <f>LEFT(N1495, SEARCH("/",N1495,1)-1)</f>
        <v>publishing</v>
      </c>
      <c r="R1495" t="str">
        <f>RIGHT(N1495, LEN(N1495) - SEARCH("/", N1495))</f>
        <v>fiction</v>
      </c>
      <c r="S1495" s="10">
        <f>(((J1495/60)/60)/24)+DATE(1970,1,1)+(-8/24)</f>
        <v>41411.533275462964</v>
      </c>
      <c r="T1495" s="11">
        <f>(((I1495/60)/60)/24)+DATE(1970,1,1)+(-8/24)</f>
        <v>41441.533275462964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(E1496/D1496)*100</f>
        <v>8.9</v>
      </c>
      <c r="P1496">
        <f>E1496/L1496</f>
        <v>40.454545454545453</v>
      </c>
      <c r="Q1496" t="str">
        <f>LEFT(N1496, SEARCH("/",N1496,1)-1)</f>
        <v>publishing</v>
      </c>
      <c r="R1496" t="str">
        <f>RIGHT(N1496, LEN(N1496) - SEARCH("/", N1496))</f>
        <v>fiction</v>
      </c>
      <c r="S1496" s="10">
        <f>(((J1496/60)/60)/24)+DATE(1970,1,1)+(-8/24)</f>
        <v>42067.389039351845</v>
      </c>
      <c r="T1496" s="11">
        <f>(((I1496/60)/60)/24)+DATE(1970,1,1)+(-8/24)</f>
        <v>42097.318055555552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(E1497/D1497)*100</f>
        <v>0</v>
      </c>
      <c r="P1497" t="e">
        <f>E1497/L1497</f>
        <v>#DIV/0!</v>
      </c>
      <c r="Q1497" t="str">
        <f>LEFT(N1497, SEARCH("/",N1497,1)-1)</f>
        <v>publishing</v>
      </c>
      <c r="R1497" t="str">
        <f>RIGHT(N1497, LEN(N1497) - SEARCH("/", N1497))</f>
        <v>fiction</v>
      </c>
      <c r="S1497" s="10">
        <f>(((J1497/60)/60)/24)+DATE(1970,1,1)+(-8/24)</f>
        <v>40752.456377314811</v>
      </c>
      <c r="T1497" s="11">
        <f>(((I1497/60)/60)/24)+DATE(1970,1,1)+(-8/24)</f>
        <v>40782.456377314811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(E1498/D1498)*100</f>
        <v>0</v>
      </c>
      <c r="P1498" t="e">
        <f>E1498/L1498</f>
        <v>#DIV/0!</v>
      </c>
      <c r="Q1498" t="str">
        <f>LEFT(N1498, SEARCH("/",N1498,1)-1)</f>
        <v>publishing</v>
      </c>
      <c r="R1498" t="str">
        <f>RIGHT(N1498, LEN(N1498) - SEARCH("/", N1498))</f>
        <v>fiction</v>
      </c>
      <c r="S1498" s="10">
        <f>(((J1498/60)/60)/24)+DATE(1970,1,1)+(-8/24)</f>
        <v>41838.141886574071</v>
      </c>
      <c r="T1498" s="11">
        <f>(((I1498/60)/60)/24)+DATE(1970,1,1)+(-8/24)</f>
        <v>41898.141886574071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(E1499/D1499)*100</f>
        <v>6.6666666666666671E-3</v>
      </c>
      <c r="P1499">
        <f>E1499/L1499</f>
        <v>1</v>
      </c>
      <c r="Q1499" t="str">
        <f>LEFT(N1499, SEARCH("/",N1499,1)-1)</f>
        <v>publishing</v>
      </c>
      <c r="R1499" t="str">
        <f>RIGHT(N1499, LEN(N1499) - SEARCH("/", N1499))</f>
        <v>fiction</v>
      </c>
      <c r="S1499" s="10">
        <f>(((J1499/60)/60)/24)+DATE(1970,1,1)+(-8/24)</f>
        <v>41444.309282407405</v>
      </c>
      <c r="T1499" s="11">
        <f>(((I1499/60)/60)/24)+DATE(1970,1,1)+(-8/24)</f>
        <v>41486.488194444442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(E1500/D1500)*100</f>
        <v>1.9</v>
      </c>
      <c r="P1500">
        <f>E1500/L1500</f>
        <v>19</v>
      </c>
      <c r="Q1500" t="str">
        <f>LEFT(N1500, SEARCH("/",N1500,1)-1)</f>
        <v>publishing</v>
      </c>
      <c r="R1500" t="str">
        <f>RIGHT(N1500, LEN(N1500) - SEARCH("/", N1500))</f>
        <v>fiction</v>
      </c>
      <c r="S1500" s="10">
        <f>(((J1500/60)/60)/24)+DATE(1970,1,1)+(-8/24)</f>
        <v>41840.650208333333</v>
      </c>
      <c r="T1500" s="11">
        <f>(((I1500/60)/60)/24)+DATE(1970,1,1)+(-8/24)</f>
        <v>41885.650208333333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(E1501/D1501)*100</f>
        <v>0.25</v>
      </c>
      <c r="P1501">
        <f>E1501/L1501</f>
        <v>5</v>
      </c>
      <c r="Q1501" t="str">
        <f>LEFT(N1501, SEARCH("/",N1501,1)-1)</f>
        <v>publishing</v>
      </c>
      <c r="R1501" t="str">
        <f>RIGHT(N1501, LEN(N1501) - SEARCH("/", N1501))</f>
        <v>fiction</v>
      </c>
      <c r="S1501" s="10">
        <f>(((J1501/60)/60)/24)+DATE(1970,1,1)+(-8/24)</f>
        <v>42526.673993055556</v>
      </c>
      <c r="T1501" s="11">
        <f>(((I1501/60)/60)/24)+DATE(1970,1,1)+(-8/24)</f>
        <v>42586.673993055556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(E1502/D1502)*100</f>
        <v>25.035714285714285</v>
      </c>
      <c r="P1502">
        <f>E1502/L1502</f>
        <v>46.733333333333334</v>
      </c>
      <c r="Q1502" t="str">
        <f>LEFT(N1502, SEARCH("/",N1502,1)-1)</f>
        <v>publishing</v>
      </c>
      <c r="R1502" t="str">
        <f>RIGHT(N1502, LEN(N1502) - SEARCH("/", N1502))</f>
        <v>fiction</v>
      </c>
      <c r="S1502" s="10">
        <f>(((J1502/60)/60)/24)+DATE(1970,1,1)+(-8/24)</f>
        <v>41365.57126157407</v>
      </c>
      <c r="T1502" s="11">
        <f>(((I1502/60)/60)/24)+DATE(1970,1,1)+(-8/24)</f>
        <v>41395.57126157407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(E1503/D1503)*100</f>
        <v>166.33076923076925</v>
      </c>
      <c r="P1503">
        <f>E1503/L1503</f>
        <v>97.731073446327684</v>
      </c>
      <c r="Q1503" t="str">
        <f>LEFT(N1503, SEARCH("/",N1503,1)-1)</f>
        <v>photography</v>
      </c>
      <c r="R1503" t="str">
        <f>RIGHT(N1503, LEN(N1503) - SEARCH("/", N1503))</f>
        <v>photobooks</v>
      </c>
      <c r="S1503" s="10">
        <f>(((J1503/60)/60)/24)+DATE(1970,1,1)+(-8/24)</f>
        <v>42163.2502662037</v>
      </c>
      <c r="T1503" s="11">
        <f>(((I1503/60)/60)/24)+DATE(1970,1,1)+(-8/24)</f>
        <v>42193.2502662037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(E1504/D1504)*100</f>
        <v>101.44545454545455</v>
      </c>
      <c r="P1504">
        <f>E1504/L1504</f>
        <v>67.835866261398181</v>
      </c>
      <c r="Q1504" t="str">
        <f>LEFT(N1504, SEARCH("/",N1504,1)-1)</f>
        <v>photography</v>
      </c>
      <c r="R1504" t="str">
        <f>RIGHT(N1504, LEN(N1504) - SEARCH("/", N1504))</f>
        <v>photobooks</v>
      </c>
      <c r="S1504" s="10">
        <f>(((J1504/60)/60)/24)+DATE(1970,1,1)+(-8/24)</f>
        <v>42426.20925925926</v>
      </c>
      <c r="T1504" s="11">
        <f>(((I1504/60)/60)/24)+DATE(1970,1,1)+(-8/24)</f>
        <v>42454.583333333336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(E1505/D1505)*100</f>
        <v>107.89146666666667</v>
      </c>
      <c r="P1505">
        <f>E1505/L1505</f>
        <v>56.98492957746479</v>
      </c>
      <c r="Q1505" t="str">
        <f>LEFT(N1505, SEARCH("/",N1505,1)-1)</f>
        <v>photography</v>
      </c>
      <c r="R1505" t="str">
        <f>RIGHT(N1505, LEN(N1505) - SEARCH("/", N1505))</f>
        <v>photobooks</v>
      </c>
      <c r="S1505" s="10">
        <f>(((J1505/60)/60)/24)+DATE(1970,1,1)+(-8/24)</f>
        <v>42606.01390046296</v>
      </c>
      <c r="T1505" s="11">
        <f>(((I1505/60)/60)/24)+DATE(1970,1,1)+(-8/24)</f>
        <v>42666.01390046296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(E1506/D1506)*100</f>
        <v>277.93846153846158</v>
      </c>
      <c r="P1506">
        <f>E1506/L1506</f>
        <v>67.159851301115239</v>
      </c>
      <c r="Q1506" t="str">
        <f>LEFT(N1506, SEARCH("/",N1506,1)-1)</f>
        <v>photography</v>
      </c>
      <c r="R1506" t="str">
        <f>RIGHT(N1506, LEN(N1506) - SEARCH("/", N1506))</f>
        <v>photobooks</v>
      </c>
      <c r="S1506" s="10">
        <f>(((J1506/60)/60)/24)+DATE(1970,1,1)+(-8/24)</f>
        <v>41772.32435185185</v>
      </c>
      <c r="T1506" s="11">
        <f>(((I1506/60)/60)/24)+DATE(1970,1,1)+(-8/24)</f>
        <v>41800.022916666661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(E1507/D1507)*100</f>
        <v>103.58125</v>
      </c>
      <c r="P1507">
        <f>E1507/L1507</f>
        <v>48.037681159420288</v>
      </c>
      <c r="Q1507" t="str">
        <f>LEFT(N1507, SEARCH("/",N1507,1)-1)</f>
        <v>photography</v>
      </c>
      <c r="R1507" t="str">
        <f>RIGHT(N1507, LEN(N1507) - SEARCH("/", N1507))</f>
        <v>photobooks</v>
      </c>
      <c r="S1507" s="10">
        <f>(((J1507/60)/60)/24)+DATE(1970,1,1)+(-8/24)</f>
        <v>42414.109988425924</v>
      </c>
      <c r="T1507" s="11">
        <f>(((I1507/60)/60)/24)+DATE(1970,1,1)+(-8/24)</f>
        <v>42451.500694444439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(E1508/D1508)*100</f>
        <v>111.4</v>
      </c>
      <c r="P1508">
        <f>E1508/L1508</f>
        <v>38.860465116279073</v>
      </c>
      <c r="Q1508" t="str">
        <f>LEFT(N1508, SEARCH("/",N1508,1)-1)</f>
        <v>photography</v>
      </c>
      <c r="R1508" t="str">
        <f>RIGHT(N1508, LEN(N1508) - SEARCH("/", N1508))</f>
        <v>photobooks</v>
      </c>
      <c r="S1508" s="10">
        <f>(((J1508/60)/60)/24)+DATE(1970,1,1)+(-8/24)</f>
        <v>41814.452592592592</v>
      </c>
      <c r="T1508" s="11">
        <f>(((I1508/60)/60)/24)+DATE(1970,1,1)+(-8/24)</f>
        <v>41844.452592592592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(E1509/D1509)*100</f>
        <v>215</v>
      </c>
      <c r="P1509">
        <f>E1509/L1509</f>
        <v>78.181818181818187</v>
      </c>
      <c r="Q1509" t="str">
        <f>LEFT(N1509, SEARCH("/",N1509,1)-1)</f>
        <v>photography</v>
      </c>
      <c r="R1509" t="str">
        <f>RIGHT(N1509, LEN(N1509) - SEARCH("/", N1509))</f>
        <v>photobooks</v>
      </c>
      <c r="S1509" s="10">
        <f>(((J1509/60)/60)/24)+DATE(1970,1,1)+(-8/24)</f>
        <v>40254.117002314815</v>
      </c>
      <c r="T1509" s="11">
        <f>(((I1509/60)/60)/24)+DATE(1970,1,1)+(-8/24)</f>
        <v>40313.006944444445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(E1510/D1510)*100</f>
        <v>110.76216216216217</v>
      </c>
      <c r="P1510">
        <f>E1510/L1510</f>
        <v>97.113744075829388</v>
      </c>
      <c r="Q1510" t="str">
        <f>LEFT(N1510, SEARCH("/",N1510,1)-1)</f>
        <v>photography</v>
      </c>
      <c r="R1510" t="str">
        <f>RIGHT(N1510, LEN(N1510) - SEARCH("/", N1510))</f>
        <v>photobooks</v>
      </c>
      <c r="S1510" s="10">
        <f>(((J1510/60)/60)/24)+DATE(1970,1,1)+(-8/24)</f>
        <v>41786.281030092592</v>
      </c>
      <c r="T1510" s="11">
        <f>(((I1510/60)/60)/24)+DATE(1970,1,1)+(-8/24)</f>
        <v>41817.281030092592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(E1511/D1511)*100</f>
        <v>123.64125714285714</v>
      </c>
      <c r="P1511">
        <f>E1511/L1511</f>
        <v>110.39397959183674</v>
      </c>
      <c r="Q1511" t="str">
        <f>LEFT(N1511, SEARCH("/",N1511,1)-1)</f>
        <v>photography</v>
      </c>
      <c r="R1511" t="str">
        <f>RIGHT(N1511, LEN(N1511) - SEARCH("/", N1511))</f>
        <v>photobooks</v>
      </c>
      <c r="S1511" s="10">
        <f>(((J1511/60)/60)/24)+DATE(1970,1,1)+(-8/24)</f>
        <v>42751.200057870366</v>
      </c>
      <c r="T1511" s="11">
        <f>(((I1511/60)/60)/24)+DATE(1970,1,1)+(-8/24)</f>
        <v>42780.624305555553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(E1512/D1512)*100</f>
        <v>101.03500000000001</v>
      </c>
      <c r="P1512">
        <f>E1512/L1512</f>
        <v>39.91506172839506</v>
      </c>
      <c r="Q1512" t="str">
        <f>LEFT(N1512, SEARCH("/",N1512,1)-1)</f>
        <v>photography</v>
      </c>
      <c r="R1512" t="str">
        <f>RIGHT(N1512, LEN(N1512) - SEARCH("/", N1512))</f>
        <v>photobooks</v>
      </c>
      <c r="S1512" s="10">
        <f>(((J1512/60)/60)/24)+DATE(1970,1,1)+(-8/24)</f>
        <v>41809.051828703698</v>
      </c>
      <c r="T1512" s="11">
        <f>(((I1512/60)/60)/24)+DATE(1970,1,1)+(-8/24)</f>
        <v>41839.051828703698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(E1513/D1513)*100</f>
        <v>111.79285714285714</v>
      </c>
      <c r="P1513">
        <f>E1513/L1513</f>
        <v>75.975728155339809</v>
      </c>
      <c r="Q1513" t="str">
        <f>LEFT(N1513, SEARCH("/",N1513,1)-1)</f>
        <v>photography</v>
      </c>
      <c r="R1513" t="str">
        <f>RIGHT(N1513, LEN(N1513) - SEARCH("/", N1513))</f>
        <v>photobooks</v>
      </c>
      <c r="S1513" s="10">
        <f>(((J1513/60)/60)/24)+DATE(1970,1,1)+(-8/24)</f>
        <v>42296.250046296293</v>
      </c>
      <c r="T1513" s="11">
        <f>(((I1513/60)/60)/24)+DATE(1970,1,1)+(-8/24)</f>
        <v>42326.291712962957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(E1514/D1514)*100</f>
        <v>558.7714285714286</v>
      </c>
      <c r="P1514">
        <f>E1514/L1514</f>
        <v>58.379104477611939</v>
      </c>
      <c r="Q1514" t="str">
        <f>LEFT(N1514, SEARCH("/",N1514,1)-1)</f>
        <v>photography</v>
      </c>
      <c r="R1514" t="str">
        <f>RIGHT(N1514, LEN(N1514) - SEARCH("/", N1514))</f>
        <v>photobooks</v>
      </c>
      <c r="S1514" s="10">
        <f>(((J1514/60)/60)/24)+DATE(1970,1,1)+(-8/24)</f>
        <v>42741.351145833331</v>
      </c>
      <c r="T1514" s="11">
        <f>(((I1514/60)/60)/24)+DATE(1970,1,1)+(-8/24)</f>
        <v>42771.351145833331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(E1515/D1515)*100</f>
        <v>150.01875000000001</v>
      </c>
      <c r="P1515">
        <f>E1515/L1515</f>
        <v>55.82093023255814</v>
      </c>
      <c r="Q1515" t="str">
        <f>LEFT(N1515, SEARCH("/",N1515,1)-1)</f>
        <v>photography</v>
      </c>
      <c r="R1515" t="str">
        <f>RIGHT(N1515, LEN(N1515) - SEARCH("/", N1515))</f>
        <v>photobooks</v>
      </c>
      <c r="S1515" s="10">
        <f>(((J1515/60)/60)/24)+DATE(1970,1,1)+(-8/24)</f>
        <v>41806.30400462963</v>
      </c>
      <c r="T1515" s="11">
        <f>(((I1515/60)/60)/24)+DATE(1970,1,1)+(-8/24)</f>
        <v>41836.30400462963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(E1516/D1516)*100</f>
        <v>106.476</v>
      </c>
      <c r="P1516">
        <f>E1516/L1516</f>
        <v>151.24431818181819</v>
      </c>
      <c r="Q1516" t="str">
        <f>LEFT(N1516, SEARCH("/",N1516,1)-1)</f>
        <v>photography</v>
      </c>
      <c r="R1516" t="str">
        <f>RIGHT(N1516, LEN(N1516) - SEARCH("/", N1516))</f>
        <v>photobooks</v>
      </c>
      <c r="S1516" s="10">
        <f>(((J1516/60)/60)/24)+DATE(1970,1,1)+(-8/24)</f>
        <v>42234.264351851853</v>
      </c>
      <c r="T1516" s="11">
        <f>(((I1516/60)/60)/24)+DATE(1970,1,1)+(-8/24)</f>
        <v>42274.264351851853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(E1517/D1517)*100</f>
        <v>157.18899999999999</v>
      </c>
      <c r="P1517">
        <f>E1517/L1517</f>
        <v>849.67027027027029</v>
      </c>
      <c r="Q1517" t="str">
        <f>LEFT(N1517, SEARCH("/",N1517,1)-1)</f>
        <v>photography</v>
      </c>
      <c r="R1517" t="str">
        <f>RIGHT(N1517, LEN(N1517) - SEARCH("/", N1517))</f>
        <v>photobooks</v>
      </c>
      <c r="S1517" s="10">
        <f>(((J1517/60)/60)/24)+DATE(1970,1,1)+(-8/24)</f>
        <v>42414.92010416666</v>
      </c>
      <c r="T1517" s="11">
        <f>(((I1517/60)/60)/24)+DATE(1970,1,1)+(-8/24)</f>
        <v>42444.878437499996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(E1518/D1518)*100</f>
        <v>108.65882352941176</v>
      </c>
      <c r="P1518">
        <f>E1518/L1518</f>
        <v>159.24137931034483</v>
      </c>
      <c r="Q1518" t="str">
        <f>LEFT(N1518, SEARCH("/",N1518,1)-1)</f>
        <v>photography</v>
      </c>
      <c r="R1518" t="str">
        <f>RIGHT(N1518, LEN(N1518) - SEARCH("/", N1518))</f>
        <v>photobooks</v>
      </c>
      <c r="S1518" s="10">
        <f>(((J1518/60)/60)/24)+DATE(1970,1,1)+(-8/24)</f>
        <v>42619.133009259262</v>
      </c>
      <c r="T1518" s="11">
        <f>(((I1518/60)/60)/24)+DATE(1970,1,1)+(-8/24)</f>
        <v>42649.249999999993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(E1519/D1519)*100</f>
        <v>161.97999999999999</v>
      </c>
      <c r="P1519">
        <f>E1519/L1519</f>
        <v>39.507317073170732</v>
      </c>
      <c r="Q1519" t="str">
        <f>LEFT(N1519, SEARCH("/",N1519,1)-1)</f>
        <v>photography</v>
      </c>
      <c r="R1519" t="str">
        <f>RIGHT(N1519, LEN(N1519) - SEARCH("/", N1519))</f>
        <v>photobooks</v>
      </c>
      <c r="S1519" s="10">
        <f>(((J1519/60)/60)/24)+DATE(1970,1,1)+(-8/24)</f>
        <v>41948.233252314814</v>
      </c>
      <c r="T1519" s="11">
        <f>(((I1519/60)/60)/24)+DATE(1970,1,1)+(-8/24)</f>
        <v>41978.916666666664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(E1520/D1520)*100</f>
        <v>205.36666666666665</v>
      </c>
      <c r="P1520">
        <f>E1520/L1520</f>
        <v>130.52966101694915</v>
      </c>
      <c r="Q1520" t="str">
        <f>LEFT(N1520, SEARCH("/",N1520,1)-1)</f>
        <v>photography</v>
      </c>
      <c r="R1520" t="str">
        <f>RIGHT(N1520, LEN(N1520) - SEARCH("/", N1520))</f>
        <v>photobooks</v>
      </c>
      <c r="S1520" s="10">
        <f>(((J1520/60)/60)/24)+DATE(1970,1,1)+(-8/24)</f>
        <v>41760.486712962964</v>
      </c>
      <c r="T1520" s="11">
        <f>(((I1520/60)/60)/24)+DATE(1970,1,1)+(-8/24)</f>
        <v>41790.486712962964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(E1521/D1521)*100</f>
        <v>103.36388888888889</v>
      </c>
      <c r="P1521">
        <f>E1521/L1521</f>
        <v>64.156896551724131</v>
      </c>
      <c r="Q1521" t="str">
        <f>LEFT(N1521, SEARCH("/",N1521,1)-1)</f>
        <v>photography</v>
      </c>
      <c r="R1521" t="str">
        <f>RIGHT(N1521, LEN(N1521) - SEARCH("/", N1521))</f>
        <v>photobooks</v>
      </c>
      <c r="S1521" s="10">
        <f>(((J1521/60)/60)/24)+DATE(1970,1,1)+(-8/24)</f>
        <v>41782.408368055556</v>
      </c>
      <c r="T1521" s="11">
        <f>(((I1521/60)/60)/24)+DATE(1970,1,1)+(-8/24)</f>
        <v>41810.582638888889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(E1522/D1522)*100</f>
        <v>103.47222222222223</v>
      </c>
      <c r="P1522">
        <f>E1522/L1522</f>
        <v>111.52694610778443</v>
      </c>
      <c r="Q1522" t="str">
        <f>LEFT(N1522, SEARCH("/",N1522,1)-1)</f>
        <v>photography</v>
      </c>
      <c r="R1522" t="str">
        <f>RIGHT(N1522, LEN(N1522) - SEARCH("/", N1522))</f>
        <v>photobooks</v>
      </c>
      <c r="S1522" s="10">
        <f>(((J1522/60)/60)/24)+DATE(1970,1,1)+(-8/24)</f>
        <v>41955.524456018517</v>
      </c>
      <c r="T1522" s="11">
        <f>(((I1522/60)/60)/24)+DATE(1970,1,1)+(-8/24)</f>
        <v>41991.833333333336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(E1523/D1523)*100</f>
        <v>106.81333333333333</v>
      </c>
      <c r="P1523">
        <f>E1523/L1523</f>
        <v>170.44680851063831</v>
      </c>
      <c r="Q1523" t="str">
        <f>LEFT(N1523, SEARCH("/",N1523,1)-1)</f>
        <v>photography</v>
      </c>
      <c r="R1523" t="str">
        <f>RIGHT(N1523, LEN(N1523) - SEARCH("/", N1523))</f>
        <v>photobooks</v>
      </c>
      <c r="S1523" s="10">
        <f>(((J1523/60)/60)/24)+DATE(1970,1,1)+(-8/24)</f>
        <v>42492.834386574068</v>
      </c>
      <c r="T1523" s="11">
        <f>(((I1523/60)/60)/24)+DATE(1970,1,1)+(-8/24)</f>
        <v>42527.834386574068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(E1524/D1524)*100</f>
        <v>138.96574712643678</v>
      </c>
      <c r="P1524">
        <f>E1524/L1524</f>
        <v>133.7391592920354</v>
      </c>
      <c r="Q1524" t="str">
        <f>LEFT(N1524, SEARCH("/",N1524,1)-1)</f>
        <v>photography</v>
      </c>
      <c r="R1524" t="str">
        <f>RIGHT(N1524, LEN(N1524) - SEARCH("/", N1524))</f>
        <v>photobooks</v>
      </c>
      <c r="S1524" s="10">
        <f>(((J1524/60)/60)/24)+DATE(1970,1,1)+(-8/24)</f>
        <v>41899.496979166666</v>
      </c>
      <c r="T1524" s="11">
        <f>(((I1524/60)/60)/24)+DATE(1970,1,1)+(-8/24)</f>
        <v>41929.496979166666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(E1525/D1525)*100</f>
        <v>124.84324324324325</v>
      </c>
      <c r="P1525">
        <f>E1525/L1525</f>
        <v>95.834024896265561</v>
      </c>
      <c r="Q1525" t="str">
        <f>LEFT(N1525, SEARCH("/",N1525,1)-1)</f>
        <v>photography</v>
      </c>
      <c r="R1525" t="str">
        <f>RIGHT(N1525, LEN(N1525) - SEARCH("/", N1525))</f>
        <v>photobooks</v>
      </c>
      <c r="S1525" s="10">
        <f>(((J1525/60)/60)/24)+DATE(1970,1,1)+(-8/24)</f>
        <v>41964.418009259258</v>
      </c>
      <c r="T1525" s="11">
        <f>(((I1525/60)/60)/24)+DATE(1970,1,1)+(-8/24)</f>
        <v>41995.666666666664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(E1526/D1526)*100</f>
        <v>206.99999999999997</v>
      </c>
      <c r="P1526">
        <f>E1526/L1526</f>
        <v>221.78571428571428</v>
      </c>
      <c r="Q1526" t="str">
        <f>LEFT(N1526, SEARCH("/",N1526,1)-1)</f>
        <v>photography</v>
      </c>
      <c r="R1526" t="str">
        <f>RIGHT(N1526, LEN(N1526) - SEARCH("/", N1526))</f>
        <v>photobooks</v>
      </c>
      <c r="S1526" s="10">
        <f>(((J1526/60)/60)/24)+DATE(1970,1,1)+(-8/24)</f>
        <v>42756.167708333327</v>
      </c>
      <c r="T1526" s="11">
        <f>(((I1526/60)/60)/24)+DATE(1970,1,1)+(-8/24)</f>
        <v>42786.167708333327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(E1527/D1527)*100</f>
        <v>174.00576923076923</v>
      </c>
      <c r="P1527">
        <f>E1527/L1527</f>
        <v>32.315357142857138</v>
      </c>
      <c r="Q1527" t="str">
        <f>LEFT(N1527, SEARCH("/",N1527,1)-1)</f>
        <v>photography</v>
      </c>
      <c r="R1527" t="str">
        <f>RIGHT(N1527, LEN(N1527) - SEARCH("/", N1527))</f>
        <v>photobooks</v>
      </c>
      <c r="S1527" s="10">
        <f>(((J1527/60)/60)/24)+DATE(1970,1,1)+(-8/24)</f>
        <v>42570.369652777772</v>
      </c>
      <c r="T1527" s="11">
        <f>(((I1527/60)/60)/24)+DATE(1970,1,1)+(-8/24)</f>
        <v>42600.369652777772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(E1528/D1528)*100</f>
        <v>120.32608695652173</v>
      </c>
      <c r="P1528">
        <f>E1528/L1528</f>
        <v>98.839285714285708</v>
      </c>
      <c r="Q1528" t="str">
        <f>LEFT(N1528, SEARCH("/",N1528,1)-1)</f>
        <v>photography</v>
      </c>
      <c r="R1528" t="str">
        <f>RIGHT(N1528, LEN(N1528) - SEARCH("/", N1528))</f>
        <v>photobooks</v>
      </c>
      <c r="S1528" s="10">
        <f>(((J1528/60)/60)/24)+DATE(1970,1,1)+(-8/24)</f>
        <v>42338.942673611113</v>
      </c>
      <c r="T1528" s="11">
        <f>(((I1528/60)/60)/24)+DATE(1970,1,1)+(-8/24)</f>
        <v>42387.942673611113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(E1529/D1529)*100</f>
        <v>110.44428571428573</v>
      </c>
      <c r="P1529">
        <f>E1529/L1529</f>
        <v>55.222142857142863</v>
      </c>
      <c r="Q1529" t="str">
        <f>LEFT(N1529, SEARCH("/",N1529,1)-1)</f>
        <v>photography</v>
      </c>
      <c r="R1529" t="str">
        <f>RIGHT(N1529, LEN(N1529) - SEARCH("/", N1529))</f>
        <v>photobooks</v>
      </c>
      <c r="S1529" s="10">
        <f>(((J1529/60)/60)/24)+DATE(1970,1,1)+(-8/24)</f>
        <v>42780.267199074071</v>
      </c>
      <c r="T1529" s="11">
        <f>(((I1529/60)/60)/24)+DATE(1970,1,1)+(-8/24)</f>
        <v>42808.225532407399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(E1530/D1530)*100</f>
        <v>281.56666666666666</v>
      </c>
      <c r="P1530">
        <f>E1530/L1530</f>
        <v>52.793750000000003</v>
      </c>
      <c r="Q1530" t="str">
        <f>LEFT(N1530, SEARCH("/",N1530,1)-1)</f>
        <v>photography</v>
      </c>
      <c r="R1530" t="str">
        <f>RIGHT(N1530, LEN(N1530) - SEARCH("/", N1530))</f>
        <v>photobooks</v>
      </c>
      <c r="S1530" s="10">
        <f>(((J1530/60)/60)/24)+DATE(1970,1,1)+(-8/24)</f>
        <v>42736.399560185186</v>
      </c>
      <c r="T1530" s="11">
        <f>(((I1530/60)/60)/24)+DATE(1970,1,1)+(-8/24)</f>
        <v>42766.666666666664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(E1531/D1531)*100</f>
        <v>100.67894736842105</v>
      </c>
      <c r="P1531">
        <f>E1531/L1531</f>
        <v>135.66666666666666</v>
      </c>
      <c r="Q1531" t="str">
        <f>LEFT(N1531, SEARCH("/",N1531,1)-1)</f>
        <v>photography</v>
      </c>
      <c r="R1531" t="str">
        <f>RIGHT(N1531, LEN(N1531) - SEARCH("/", N1531))</f>
        <v>photobooks</v>
      </c>
      <c r="S1531" s="10">
        <f>(((J1531/60)/60)/24)+DATE(1970,1,1)+(-8/24)</f>
        <v>42052.295370370368</v>
      </c>
      <c r="T1531" s="11">
        <f>(((I1531/60)/60)/24)+DATE(1970,1,1)+(-8/24)</f>
        <v>42082.253703703704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(E1532/D1532)*100</f>
        <v>134.82571428571427</v>
      </c>
      <c r="P1532">
        <f>E1532/L1532</f>
        <v>53.991990846681922</v>
      </c>
      <c r="Q1532" t="str">
        <f>LEFT(N1532, SEARCH("/",N1532,1)-1)</f>
        <v>photography</v>
      </c>
      <c r="R1532" t="str">
        <f>RIGHT(N1532, LEN(N1532) - SEARCH("/", N1532))</f>
        <v>photobooks</v>
      </c>
      <c r="S1532" s="10">
        <f>(((J1532/60)/60)/24)+DATE(1970,1,1)+(-8/24)</f>
        <v>42275.433969907412</v>
      </c>
      <c r="T1532" s="11">
        <f>(((I1532/60)/60)/24)+DATE(1970,1,1)+(-8/24)</f>
        <v>42300.433969907412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(E1533/D1533)*100</f>
        <v>175.95744680851064</v>
      </c>
      <c r="P1533">
        <f>E1533/L1533</f>
        <v>56.643835616438359</v>
      </c>
      <c r="Q1533" t="str">
        <f>LEFT(N1533, SEARCH("/",N1533,1)-1)</f>
        <v>photography</v>
      </c>
      <c r="R1533" t="str">
        <f>RIGHT(N1533, LEN(N1533) - SEARCH("/", N1533))</f>
        <v>photobooks</v>
      </c>
      <c r="S1533" s="10">
        <f>(((J1533/60)/60)/24)+DATE(1970,1,1)+(-8/24)</f>
        <v>41941.469050925924</v>
      </c>
      <c r="T1533" s="11">
        <f>(((I1533/60)/60)/24)+DATE(1970,1,1)+(-8/24)</f>
        <v>41973.791666666664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(E1534/D1534)*100</f>
        <v>484.02000000000004</v>
      </c>
      <c r="P1534">
        <f>E1534/L1534</f>
        <v>82.316326530612244</v>
      </c>
      <c r="Q1534" t="str">
        <f>LEFT(N1534, SEARCH("/",N1534,1)-1)</f>
        <v>photography</v>
      </c>
      <c r="R1534" t="str">
        <f>RIGHT(N1534, LEN(N1534) - SEARCH("/", N1534))</f>
        <v>photobooks</v>
      </c>
      <c r="S1534" s="10">
        <f>(((J1534/60)/60)/24)+DATE(1970,1,1)+(-8/24)</f>
        <v>42391.141956018517</v>
      </c>
      <c r="T1534" s="11">
        <f>(((I1534/60)/60)/24)+DATE(1970,1,1)+(-8/24)</f>
        <v>42415.291666666664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(E1535/D1535)*100</f>
        <v>145.14000000000001</v>
      </c>
      <c r="P1535">
        <f>E1535/L1535</f>
        <v>88.26081081081081</v>
      </c>
      <c r="Q1535" t="str">
        <f>LEFT(N1535, SEARCH("/",N1535,1)-1)</f>
        <v>photography</v>
      </c>
      <c r="R1535" t="str">
        <f>RIGHT(N1535, LEN(N1535) - SEARCH("/", N1535))</f>
        <v>photobooks</v>
      </c>
      <c r="S1535" s="10">
        <f>(((J1535/60)/60)/24)+DATE(1970,1,1)+(-8/24)</f>
        <v>42442.668715277774</v>
      </c>
      <c r="T1535" s="11">
        <f>(((I1535/60)/60)/24)+DATE(1970,1,1)+(-8/24)</f>
        <v>42491.832638888889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(E1536/D1536)*100</f>
        <v>417.73333333333335</v>
      </c>
      <c r="P1536">
        <f>E1536/L1536</f>
        <v>84.905149051490511</v>
      </c>
      <c r="Q1536" t="str">
        <f>LEFT(N1536, SEARCH("/",N1536,1)-1)</f>
        <v>photography</v>
      </c>
      <c r="R1536" t="str">
        <f>RIGHT(N1536, LEN(N1536) - SEARCH("/", N1536))</f>
        <v>photobooks</v>
      </c>
      <c r="S1536" s="10">
        <f>(((J1536/60)/60)/24)+DATE(1970,1,1)+(-8/24)</f>
        <v>42221.340995370374</v>
      </c>
      <c r="T1536" s="11">
        <f>(((I1536/60)/60)/24)+DATE(1970,1,1)+(-8/24)</f>
        <v>42251.340995370374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(E1537/D1537)*100</f>
        <v>132.42499999999998</v>
      </c>
      <c r="P1537">
        <f>E1537/L1537</f>
        <v>48.154545454545456</v>
      </c>
      <c r="Q1537" t="str">
        <f>LEFT(N1537, SEARCH("/",N1537,1)-1)</f>
        <v>photography</v>
      </c>
      <c r="R1537" t="str">
        <f>RIGHT(N1537, LEN(N1537) - SEARCH("/", N1537))</f>
        <v>photobooks</v>
      </c>
      <c r="S1537" s="10">
        <f>(((J1537/60)/60)/24)+DATE(1970,1,1)+(-8/24)</f>
        <v>42484.495729166665</v>
      </c>
      <c r="T1537" s="11">
        <f>(((I1537/60)/60)/24)+DATE(1970,1,1)+(-8/24)</f>
        <v>42513.583333333336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(E1538/D1538)*100</f>
        <v>250.30841666666666</v>
      </c>
      <c r="P1538">
        <f>E1538/L1538</f>
        <v>66.015406593406595</v>
      </c>
      <c r="Q1538" t="str">
        <f>LEFT(N1538, SEARCH("/",N1538,1)-1)</f>
        <v>photography</v>
      </c>
      <c r="R1538" t="str">
        <f>RIGHT(N1538, LEN(N1538) - SEARCH("/", N1538))</f>
        <v>photobooks</v>
      </c>
      <c r="S1538" s="10">
        <f>(((J1538/60)/60)/24)+DATE(1970,1,1)+(-8/24)</f>
        <v>42213.468865740739</v>
      </c>
      <c r="T1538" s="11">
        <f>(((I1538/60)/60)/24)+DATE(1970,1,1)+(-8/24)</f>
        <v>42243.468865740739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(E1539/D1539)*100</f>
        <v>179.9</v>
      </c>
      <c r="P1539">
        <f>E1539/L1539</f>
        <v>96.375</v>
      </c>
      <c r="Q1539" t="str">
        <f>LEFT(N1539, SEARCH("/",N1539,1)-1)</f>
        <v>photography</v>
      </c>
      <c r="R1539" t="str">
        <f>RIGHT(N1539, LEN(N1539) - SEARCH("/", N1539))</f>
        <v>photobooks</v>
      </c>
      <c r="S1539" s="10">
        <f>(((J1539/60)/60)/24)+DATE(1970,1,1)+(-8/24)</f>
        <v>42551.981793981475</v>
      </c>
      <c r="T1539" s="11">
        <f>(((I1539/60)/60)/24)+DATE(1970,1,1)+(-8/24)</f>
        <v>42588.416666666664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(E1540/D1540)*100</f>
        <v>102.62857142857142</v>
      </c>
      <c r="P1540">
        <f>E1540/L1540</f>
        <v>156.17391304347825</v>
      </c>
      <c r="Q1540" t="str">
        <f>LEFT(N1540, SEARCH("/",N1540,1)-1)</f>
        <v>photography</v>
      </c>
      <c r="R1540" t="str">
        <f>RIGHT(N1540, LEN(N1540) - SEARCH("/", N1540))</f>
        <v>photobooks</v>
      </c>
      <c r="S1540" s="10">
        <f>(((J1540/60)/60)/24)+DATE(1970,1,1)+(-8/24)</f>
        <v>41981.44872685185</v>
      </c>
      <c r="T1540" s="11">
        <f>(((I1540/60)/60)/24)+DATE(1970,1,1)+(-8/24)</f>
        <v>42026.44872685185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(E1541/D1541)*100</f>
        <v>135.98609999999999</v>
      </c>
      <c r="P1541">
        <f>E1541/L1541</f>
        <v>95.764859154929582</v>
      </c>
      <c r="Q1541" t="str">
        <f>LEFT(N1541, SEARCH("/",N1541,1)-1)</f>
        <v>photography</v>
      </c>
      <c r="R1541" t="str">
        <f>RIGHT(N1541, LEN(N1541) - SEARCH("/", N1541))</f>
        <v>photobooks</v>
      </c>
      <c r="S1541" s="10">
        <f>(((J1541/60)/60)/24)+DATE(1970,1,1)+(-8/24)</f>
        <v>42705.585868055547</v>
      </c>
      <c r="T1541" s="11">
        <f>(((I1541/60)/60)/24)+DATE(1970,1,1)+(-8/24)</f>
        <v>42738.585868055547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(E1542/D1542)*100</f>
        <v>117.86666666666667</v>
      </c>
      <c r="P1542">
        <f>E1542/L1542</f>
        <v>180.40816326530611</v>
      </c>
      <c r="Q1542" t="str">
        <f>LEFT(N1542, SEARCH("/",N1542,1)-1)</f>
        <v>photography</v>
      </c>
      <c r="R1542" t="str">
        <f>RIGHT(N1542, LEN(N1542) - SEARCH("/", N1542))</f>
        <v>photobooks</v>
      </c>
      <c r="S1542" s="10">
        <f>(((J1542/60)/60)/24)+DATE(1970,1,1)+(-8/24)</f>
        <v>41938.673796296294</v>
      </c>
      <c r="T1542" s="11">
        <f>(((I1542/60)/60)/24)+DATE(1970,1,1)+(-8/24)</f>
        <v>41968.718749999993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(E1543/D1543)*100</f>
        <v>3.3333333333333333E-2</v>
      </c>
      <c r="P1543">
        <f>E1543/L1543</f>
        <v>3</v>
      </c>
      <c r="Q1543" t="str">
        <f>LEFT(N1543, SEARCH("/",N1543,1)-1)</f>
        <v>photography</v>
      </c>
      <c r="R1543" t="str">
        <f>RIGHT(N1543, LEN(N1543) - SEARCH("/", N1543))</f>
        <v>nature</v>
      </c>
      <c r="S1543" s="10">
        <f>(((J1543/60)/60)/24)+DATE(1970,1,1)+(-8/24)</f>
        <v>41974.378912037035</v>
      </c>
      <c r="T1543" s="11">
        <f>(((I1543/60)/60)/24)+DATE(1970,1,1)+(-8/24)</f>
        <v>42004.378912037035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(E1544/D1544)*100</f>
        <v>4</v>
      </c>
      <c r="P1544">
        <f>E1544/L1544</f>
        <v>20</v>
      </c>
      <c r="Q1544" t="str">
        <f>LEFT(N1544, SEARCH("/",N1544,1)-1)</f>
        <v>photography</v>
      </c>
      <c r="R1544" t="str">
        <f>RIGHT(N1544, LEN(N1544) - SEARCH("/", N1544))</f>
        <v>nature</v>
      </c>
      <c r="S1544" s="10">
        <f>(((J1544/60)/60)/24)+DATE(1970,1,1)+(-8/24)</f>
        <v>42170.663194444445</v>
      </c>
      <c r="T1544" s="11">
        <f>(((I1544/60)/60)/24)+DATE(1970,1,1)+(-8/24)</f>
        <v>42185.663194444445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(E1545/D1545)*100</f>
        <v>0.44444444444444442</v>
      </c>
      <c r="P1545">
        <f>E1545/L1545</f>
        <v>10</v>
      </c>
      <c r="Q1545" t="str">
        <f>LEFT(N1545, SEARCH("/",N1545,1)-1)</f>
        <v>photography</v>
      </c>
      <c r="R1545" t="str">
        <f>RIGHT(N1545, LEN(N1545) - SEARCH("/", N1545))</f>
        <v>nature</v>
      </c>
      <c r="S1545" s="10">
        <f>(((J1545/60)/60)/24)+DATE(1970,1,1)+(-8/24)</f>
        <v>41935.176319444443</v>
      </c>
      <c r="T1545" s="11">
        <f>(((I1545/60)/60)/24)+DATE(1970,1,1)+(-8/24)</f>
        <v>41965.217986111107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(E1546/D1546)*100</f>
        <v>0</v>
      </c>
      <c r="P1546" t="e">
        <f>E1546/L1546</f>
        <v>#DIV/0!</v>
      </c>
      <c r="Q1546" t="str">
        <f>LEFT(N1546, SEARCH("/",N1546,1)-1)</f>
        <v>photography</v>
      </c>
      <c r="R1546" t="str">
        <f>RIGHT(N1546, LEN(N1546) - SEARCH("/", N1546))</f>
        <v>nature</v>
      </c>
      <c r="S1546" s="10">
        <f>(((J1546/60)/60)/24)+DATE(1970,1,1)+(-8/24)</f>
        <v>42052.717870370368</v>
      </c>
      <c r="T1546" s="11">
        <f>(((I1546/60)/60)/24)+DATE(1970,1,1)+(-8/24)</f>
        <v>42094.679166666661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(E1547/D1547)*100</f>
        <v>3.3333333333333333E-2</v>
      </c>
      <c r="P1547">
        <f>E1547/L1547</f>
        <v>1</v>
      </c>
      <c r="Q1547" t="str">
        <f>LEFT(N1547, SEARCH("/",N1547,1)-1)</f>
        <v>photography</v>
      </c>
      <c r="R1547" t="str">
        <f>RIGHT(N1547, LEN(N1547) - SEARCH("/", N1547))</f>
        <v>nature</v>
      </c>
      <c r="S1547" s="10">
        <f>(((J1547/60)/60)/24)+DATE(1970,1,1)+(-8/24)</f>
        <v>42031.551319444443</v>
      </c>
      <c r="T1547" s="11">
        <f>(((I1547/60)/60)/24)+DATE(1970,1,1)+(-8/24)</f>
        <v>42065.552777777775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(E1548/D1548)*100</f>
        <v>28.9</v>
      </c>
      <c r="P1548">
        <f>E1548/L1548</f>
        <v>26.272727272727273</v>
      </c>
      <c r="Q1548" t="str">
        <f>LEFT(N1548, SEARCH("/",N1548,1)-1)</f>
        <v>photography</v>
      </c>
      <c r="R1548" t="str">
        <f>RIGHT(N1548, LEN(N1548) - SEARCH("/", N1548))</f>
        <v>nature</v>
      </c>
      <c r="S1548" s="10">
        <f>(((J1548/60)/60)/24)+DATE(1970,1,1)+(-8/24)</f>
        <v>41838.879618055551</v>
      </c>
      <c r="T1548" s="11">
        <f>(((I1548/60)/60)/24)+DATE(1970,1,1)+(-8/24)</f>
        <v>41898.879618055551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(E1549/D1549)*100</f>
        <v>0</v>
      </c>
      <c r="P1549" t="e">
        <f>E1549/L1549</f>
        <v>#DIV/0!</v>
      </c>
      <c r="Q1549" t="str">
        <f>LEFT(N1549, SEARCH("/",N1549,1)-1)</f>
        <v>photography</v>
      </c>
      <c r="R1549" t="str">
        <f>RIGHT(N1549, LEN(N1549) - SEARCH("/", N1549))</f>
        <v>nature</v>
      </c>
      <c r="S1549" s="10">
        <f>(((J1549/60)/60)/24)+DATE(1970,1,1)+(-8/24)</f>
        <v>42782.093541666669</v>
      </c>
      <c r="T1549" s="11">
        <f>(((I1549/60)/60)/24)+DATE(1970,1,1)+(-8/24)</f>
        <v>42789.093541666669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(E1550/D1550)*100</f>
        <v>8.5714285714285712</v>
      </c>
      <c r="P1550">
        <f>E1550/L1550</f>
        <v>60</v>
      </c>
      <c r="Q1550" t="str">
        <f>LEFT(N1550, SEARCH("/",N1550,1)-1)</f>
        <v>photography</v>
      </c>
      <c r="R1550" t="str">
        <f>RIGHT(N1550, LEN(N1550) - SEARCH("/", N1550))</f>
        <v>nature</v>
      </c>
      <c r="S1550" s="10">
        <f>(((J1550/60)/60)/24)+DATE(1970,1,1)+(-8/24)</f>
        <v>42286.548842592594</v>
      </c>
      <c r="T1550" s="11">
        <f>(((I1550/60)/60)/24)+DATE(1970,1,1)+(-8/24)</f>
        <v>42316.590509259251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(E1551/D1551)*100</f>
        <v>34</v>
      </c>
      <c r="P1551">
        <f>E1551/L1551</f>
        <v>28.333333333333332</v>
      </c>
      <c r="Q1551" t="str">
        <f>LEFT(N1551, SEARCH("/",N1551,1)-1)</f>
        <v>photography</v>
      </c>
      <c r="R1551" t="str">
        <f>RIGHT(N1551, LEN(N1551) - SEARCH("/", N1551))</f>
        <v>nature</v>
      </c>
      <c r="S1551" s="10">
        <f>(((J1551/60)/60)/24)+DATE(1970,1,1)+(-8/24)</f>
        <v>42280.802766203698</v>
      </c>
      <c r="T1551" s="11">
        <f>(((I1551/60)/60)/24)+DATE(1970,1,1)+(-8/24)</f>
        <v>42310.84443287037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(E1552/D1552)*100</f>
        <v>13.466666666666665</v>
      </c>
      <c r="P1552">
        <f>E1552/L1552</f>
        <v>14.428571428571429</v>
      </c>
      <c r="Q1552" t="str">
        <f>LEFT(N1552, SEARCH("/",N1552,1)-1)</f>
        <v>photography</v>
      </c>
      <c r="R1552" t="str">
        <f>RIGHT(N1552, LEN(N1552) - SEARCH("/", N1552))</f>
        <v>nature</v>
      </c>
      <c r="S1552" s="10">
        <f>(((J1552/60)/60)/24)+DATE(1970,1,1)+(-8/24)</f>
        <v>42472.11613425926</v>
      </c>
      <c r="T1552" s="11">
        <f>(((I1552/60)/60)/24)+DATE(1970,1,1)+(-8/24)</f>
        <v>42502.11613425926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(E1553/D1553)*100</f>
        <v>0</v>
      </c>
      <c r="P1553" t="e">
        <f>E1553/L1553</f>
        <v>#DIV/0!</v>
      </c>
      <c r="Q1553" t="str">
        <f>LEFT(N1553, SEARCH("/",N1553,1)-1)</f>
        <v>photography</v>
      </c>
      <c r="R1553" t="str">
        <f>RIGHT(N1553, LEN(N1553) - SEARCH("/", N1553))</f>
        <v>nature</v>
      </c>
      <c r="S1553" s="10">
        <f>(((J1553/60)/60)/24)+DATE(1970,1,1)+(-8/24)</f>
        <v>42121.491192129623</v>
      </c>
      <c r="T1553" s="11">
        <f>(((I1553/60)/60)/24)+DATE(1970,1,1)+(-8/24)</f>
        <v>42151.491192129623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(E1554/D1554)*100</f>
        <v>49.186046511627907</v>
      </c>
      <c r="P1554">
        <f>E1554/L1554</f>
        <v>132.1875</v>
      </c>
      <c r="Q1554" t="str">
        <f>LEFT(N1554, SEARCH("/",N1554,1)-1)</f>
        <v>photography</v>
      </c>
      <c r="R1554" t="str">
        <f>RIGHT(N1554, LEN(N1554) - SEARCH("/", N1554))</f>
        <v>nature</v>
      </c>
      <c r="S1554" s="10">
        <f>(((J1554/60)/60)/24)+DATE(1970,1,1)+(-8/24)</f>
        <v>41892.355416666665</v>
      </c>
      <c r="T1554" s="11">
        <f>(((I1554/60)/60)/24)+DATE(1970,1,1)+(-8/24)</f>
        <v>41912.832638888889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(E1555/D1555)*100</f>
        <v>0</v>
      </c>
      <c r="P1555" t="e">
        <f>E1555/L1555</f>
        <v>#DIV/0!</v>
      </c>
      <c r="Q1555" t="str">
        <f>LEFT(N1555, SEARCH("/",N1555,1)-1)</f>
        <v>photography</v>
      </c>
      <c r="R1555" t="str">
        <f>RIGHT(N1555, LEN(N1555) - SEARCH("/", N1555))</f>
        <v>nature</v>
      </c>
      <c r="S1555" s="10">
        <f>(((J1555/60)/60)/24)+DATE(1970,1,1)+(-8/24)</f>
        <v>42218.949618055551</v>
      </c>
      <c r="T1555" s="11">
        <f>(((I1555/60)/60)/24)+DATE(1970,1,1)+(-8/24)</f>
        <v>42248.949618055551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(E1556/D1556)*100</f>
        <v>0</v>
      </c>
      <c r="P1556" t="e">
        <f>E1556/L1556</f>
        <v>#DIV/0!</v>
      </c>
      <c r="Q1556" t="str">
        <f>LEFT(N1556, SEARCH("/",N1556,1)-1)</f>
        <v>photography</v>
      </c>
      <c r="R1556" t="str">
        <f>RIGHT(N1556, LEN(N1556) - SEARCH("/", N1556))</f>
        <v>nature</v>
      </c>
      <c r="S1556" s="10">
        <f>(((J1556/60)/60)/24)+DATE(1970,1,1)+(-8/24)</f>
        <v>42187.918865740743</v>
      </c>
      <c r="T1556" s="11">
        <f>(((I1556/60)/60)/24)+DATE(1970,1,1)+(-8/24)</f>
        <v>42217.918865740743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(E1557/D1557)*100</f>
        <v>0</v>
      </c>
      <c r="P1557" t="e">
        <f>E1557/L1557</f>
        <v>#DIV/0!</v>
      </c>
      <c r="Q1557" t="str">
        <f>LEFT(N1557, SEARCH("/",N1557,1)-1)</f>
        <v>photography</v>
      </c>
      <c r="R1557" t="str">
        <f>RIGHT(N1557, LEN(N1557) - SEARCH("/", N1557))</f>
        <v>nature</v>
      </c>
      <c r="S1557" s="10">
        <f>(((J1557/60)/60)/24)+DATE(1970,1,1)+(-8/24)</f>
        <v>42241.280462962961</v>
      </c>
      <c r="T1557" s="11">
        <f>(((I1557/60)/60)/24)+DATE(1970,1,1)+(-8/24)</f>
        <v>42264.374999999993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(E1558/D1558)*100</f>
        <v>45.133333333333333</v>
      </c>
      <c r="P1558">
        <f>E1558/L1558</f>
        <v>56.416666666666664</v>
      </c>
      <c r="Q1558" t="str">
        <f>LEFT(N1558, SEARCH("/",N1558,1)-1)</f>
        <v>photography</v>
      </c>
      <c r="R1558" t="str">
        <f>RIGHT(N1558, LEN(N1558) - SEARCH("/", N1558))</f>
        <v>nature</v>
      </c>
      <c r="S1558" s="10">
        <f>(((J1558/60)/60)/24)+DATE(1970,1,1)+(-8/24)</f>
        <v>42524.819722222215</v>
      </c>
      <c r="T1558" s="11">
        <f>(((I1558/60)/60)/24)+DATE(1970,1,1)+(-8/24)</f>
        <v>42554.819722222215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(E1559/D1559)*100</f>
        <v>4</v>
      </c>
      <c r="P1559">
        <f>E1559/L1559</f>
        <v>100</v>
      </c>
      <c r="Q1559" t="str">
        <f>LEFT(N1559, SEARCH("/",N1559,1)-1)</f>
        <v>photography</v>
      </c>
      <c r="R1559" t="str">
        <f>RIGHT(N1559, LEN(N1559) - SEARCH("/", N1559))</f>
        <v>nature</v>
      </c>
      <c r="S1559" s="10">
        <f>(((J1559/60)/60)/24)+DATE(1970,1,1)+(-8/24)</f>
        <v>41871.319826388884</v>
      </c>
      <c r="T1559" s="11">
        <f>(((I1559/60)/60)/24)+DATE(1970,1,1)+(-8/24)</f>
        <v>41902.319826388884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(E1560/D1560)*100</f>
        <v>4.666666666666667</v>
      </c>
      <c r="P1560">
        <f>E1560/L1560</f>
        <v>11.666666666666666</v>
      </c>
      <c r="Q1560" t="str">
        <f>LEFT(N1560, SEARCH("/",N1560,1)-1)</f>
        <v>photography</v>
      </c>
      <c r="R1560" t="str">
        <f>RIGHT(N1560, LEN(N1560) - SEARCH("/", N1560))</f>
        <v>nature</v>
      </c>
      <c r="S1560" s="10">
        <f>(((J1560/60)/60)/24)+DATE(1970,1,1)+(-8/24)</f>
        <v>42185.064340277771</v>
      </c>
      <c r="T1560" s="11">
        <f>(((I1560/60)/60)/24)+DATE(1970,1,1)+(-8/24)</f>
        <v>42244.174999999996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(E1561/D1561)*100</f>
        <v>0.33333333333333337</v>
      </c>
      <c r="P1561">
        <f>E1561/L1561</f>
        <v>50</v>
      </c>
      <c r="Q1561" t="str">
        <f>LEFT(N1561, SEARCH("/",N1561,1)-1)</f>
        <v>photography</v>
      </c>
      <c r="R1561" t="str">
        <f>RIGHT(N1561, LEN(N1561) - SEARCH("/", N1561))</f>
        <v>nature</v>
      </c>
      <c r="S1561" s="10">
        <f>(((J1561/60)/60)/24)+DATE(1970,1,1)+(-8/24)</f>
        <v>42107.719895833325</v>
      </c>
      <c r="T1561" s="11">
        <f>(((I1561/60)/60)/24)+DATE(1970,1,1)+(-8/24)</f>
        <v>42122.719895833325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(E1562/D1562)*100</f>
        <v>3.7600000000000002</v>
      </c>
      <c r="P1562">
        <f>E1562/L1562</f>
        <v>23.5</v>
      </c>
      <c r="Q1562" t="str">
        <f>LEFT(N1562, SEARCH("/",N1562,1)-1)</f>
        <v>photography</v>
      </c>
      <c r="R1562" t="str">
        <f>RIGHT(N1562, LEN(N1562) - SEARCH("/", N1562))</f>
        <v>nature</v>
      </c>
      <c r="S1562" s="10">
        <f>(((J1562/60)/60)/24)+DATE(1970,1,1)+(-8/24)</f>
        <v>41935.687418981477</v>
      </c>
      <c r="T1562" s="11">
        <f>(((I1562/60)/60)/24)+DATE(1970,1,1)+(-8/24)</f>
        <v>41955.729085648149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(E1563/D1563)*100</f>
        <v>0.67</v>
      </c>
      <c r="P1563">
        <f>E1563/L1563</f>
        <v>67</v>
      </c>
      <c r="Q1563" t="str">
        <f>LEFT(N1563, SEARCH("/",N1563,1)-1)</f>
        <v>publishing</v>
      </c>
      <c r="R1563" t="str">
        <f>RIGHT(N1563, LEN(N1563) - SEARCH("/", N1563))</f>
        <v>art books</v>
      </c>
      <c r="S1563" s="10">
        <f>(((J1563/60)/60)/24)+DATE(1970,1,1)+(-8/24)</f>
        <v>41554.708368055552</v>
      </c>
      <c r="T1563" s="11">
        <f>(((I1563/60)/60)/24)+DATE(1970,1,1)+(-8/24)</f>
        <v>41584.750034722223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(E1564/D1564)*100</f>
        <v>0</v>
      </c>
      <c r="P1564" t="e">
        <f>E1564/L1564</f>
        <v>#DIV/0!</v>
      </c>
      <c r="Q1564" t="str">
        <f>LEFT(N1564, SEARCH("/",N1564,1)-1)</f>
        <v>publishing</v>
      </c>
      <c r="R1564" t="str">
        <f>RIGHT(N1564, LEN(N1564) - SEARCH("/", N1564))</f>
        <v>art books</v>
      </c>
      <c r="S1564" s="10">
        <f>(((J1564/60)/60)/24)+DATE(1970,1,1)+(-8/24)</f>
        <v>40079.232824074068</v>
      </c>
      <c r="T1564" s="11">
        <f>(((I1564/60)/60)/24)+DATE(1970,1,1)+(-8/24)</f>
        <v>40148.701388888883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(E1565/D1565)*100</f>
        <v>1.4166666666666665</v>
      </c>
      <c r="P1565">
        <f>E1565/L1565</f>
        <v>42.5</v>
      </c>
      <c r="Q1565" t="str">
        <f>LEFT(N1565, SEARCH("/",N1565,1)-1)</f>
        <v>publishing</v>
      </c>
      <c r="R1565" t="str">
        <f>RIGHT(N1565, LEN(N1565) - SEARCH("/", N1565))</f>
        <v>art books</v>
      </c>
      <c r="S1565" s="10">
        <f>(((J1565/60)/60)/24)+DATE(1970,1,1)+(-8/24)</f>
        <v>41652.409155092588</v>
      </c>
      <c r="T1565" s="11">
        <f>(((I1565/60)/60)/24)+DATE(1970,1,1)+(-8/24)</f>
        <v>41712.367488425924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(E1566/D1566)*100</f>
        <v>0.1</v>
      </c>
      <c r="P1566">
        <f>E1566/L1566</f>
        <v>10</v>
      </c>
      <c r="Q1566" t="str">
        <f>LEFT(N1566, SEARCH("/",N1566,1)-1)</f>
        <v>publishing</v>
      </c>
      <c r="R1566" t="str">
        <f>RIGHT(N1566, LEN(N1566) - SEARCH("/", N1566))</f>
        <v>art books</v>
      </c>
      <c r="S1566" s="10">
        <f>(((J1566/60)/60)/24)+DATE(1970,1,1)+(-8/24)</f>
        <v>42121.033668981479</v>
      </c>
      <c r="T1566" s="11">
        <f>(((I1566/60)/60)/24)+DATE(1970,1,1)+(-8/24)</f>
        <v>42152.503472222219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(E1567/D1567)*100</f>
        <v>2.5</v>
      </c>
      <c r="P1567">
        <f>E1567/L1567</f>
        <v>100</v>
      </c>
      <c r="Q1567" t="str">
        <f>LEFT(N1567, SEARCH("/",N1567,1)-1)</f>
        <v>publishing</v>
      </c>
      <c r="R1567" t="str">
        <f>RIGHT(N1567, LEN(N1567) - SEARCH("/", N1567))</f>
        <v>art books</v>
      </c>
      <c r="S1567" s="10">
        <f>(((J1567/60)/60)/24)+DATE(1970,1,1)+(-8/24)</f>
        <v>40672.396539351852</v>
      </c>
      <c r="T1567" s="11">
        <f>(((I1567/60)/60)/24)+DATE(1970,1,1)+(-8/24)</f>
        <v>40702.396539351852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(E1568/D1568)*100</f>
        <v>21.25</v>
      </c>
      <c r="P1568">
        <f>E1568/L1568</f>
        <v>108.05084745762711</v>
      </c>
      <c r="Q1568" t="str">
        <f>LEFT(N1568, SEARCH("/",N1568,1)-1)</f>
        <v>publishing</v>
      </c>
      <c r="R1568" t="str">
        <f>RIGHT(N1568, LEN(N1568) - SEARCH("/", N1568))</f>
        <v>art books</v>
      </c>
      <c r="S1568" s="10">
        <f>(((J1568/60)/60)/24)+DATE(1970,1,1)+(-8/24)</f>
        <v>42549.583379629628</v>
      </c>
      <c r="T1568" s="11">
        <f>(((I1568/60)/60)/24)+DATE(1970,1,1)+(-8/24)</f>
        <v>42578.583333333336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(E1569/D1569)*100</f>
        <v>4.117647058823529</v>
      </c>
      <c r="P1569">
        <f>E1569/L1569</f>
        <v>26.923076923076923</v>
      </c>
      <c r="Q1569" t="str">
        <f>LEFT(N1569, SEARCH("/",N1569,1)-1)</f>
        <v>publishing</v>
      </c>
      <c r="R1569" t="str">
        <f>RIGHT(N1569, LEN(N1569) - SEARCH("/", N1569))</f>
        <v>art books</v>
      </c>
      <c r="S1569" s="10">
        <f>(((J1569/60)/60)/24)+DATE(1970,1,1)+(-8/24)</f>
        <v>41671.603530092587</v>
      </c>
      <c r="T1569" s="11">
        <f>(((I1569/60)/60)/24)+DATE(1970,1,1)+(-8/24)</f>
        <v>41686.666666666664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(E1570/D1570)*100</f>
        <v>13.639999999999999</v>
      </c>
      <c r="P1570">
        <f>E1570/L1570</f>
        <v>155</v>
      </c>
      <c r="Q1570" t="str">
        <f>LEFT(N1570, SEARCH("/",N1570,1)-1)</f>
        <v>publishing</v>
      </c>
      <c r="R1570" t="str">
        <f>RIGHT(N1570, LEN(N1570) - SEARCH("/", N1570))</f>
        <v>art books</v>
      </c>
      <c r="S1570" s="10">
        <f>(((J1570/60)/60)/24)+DATE(1970,1,1)+(-8/24)</f>
        <v>41961.728993055549</v>
      </c>
      <c r="T1570" s="11">
        <f>(((I1570/60)/60)/24)+DATE(1970,1,1)+(-8/24)</f>
        <v>41996.728993055549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(E1571/D1571)*100</f>
        <v>0</v>
      </c>
      <c r="P1571" t="e">
        <f>E1571/L1571</f>
        <v>#DIV/0!</v>
      </c>
      <c r="Q1571" t="str">
        <f>LEFT(N1571, SEARCH("/",N1571,1)-1)</f>
        <v>publishing</v>
      </c>
      <c r="R1571" t="str">
        <f>RIGHT(N1571, LEN(N1571) - SEARCH("/", N1571))</f>
        <v>art books</v>
      </c>
      <c r="S1571" s="10">
        <f>(((J1571/60)/60)/24)+DATE(1970,1,1)+(-8/24)</f>
        <v>41389.346226851849</v>
      </c>
      <c r="T1571" s="11">
        <f>(((I1571/60)/60)/24)+DATE(1970,1,1)+(-8/24)</f>
        <v>41419.346226851849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(E1572/D1572)*100</f>
        <v>41.4</v>
      </c>
      <c r="P1572">
        <f>E1572/L1572</f>
        <v>47.769230769230766</v>
      </c>
      <c r="Q1572" t="str">
        <f>LEFT(N1572, SEARCH("/",N1572,1)-1)</f>
        <v>publishing</v>
      </c>
      <c r="R1572" t="str">
        <f>RIGHT(N1572, LEN(N1572) - SEARCH("/", N1572))</f>
        <v>art books</v>
      </c>
      <c r="S1572" s="10">
        <f>(((J1572/60)/60)/24)+DATE(1970,1,1)+(-8/24)</f>
        <v>42438.480115740742</v>
      </c>
      <c r="T1572" s="11">
        <f>(((I1572/60)/60)/24)+DATE(1970,1,1)+(-8/24)</f>
        <v>42468.43844907407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(E1573/D1573)*100</f>
        <v>0.66115702479338845</v>
      </c>
      <c r="P1573">
        <f>E1573/L1573</f>
        <v>20</v>
      </c>
      <c r="Q1573" t="str">
        <f>LEFT(N1573, SEARCH("/",N1573,1)-1)</f>
        <v>publishing</v>
      </c>
      <c r="R1573" t="str">
        <f>RIGHT(N1573, LEN(N1573) - SEARCH("/", N1573))</f>
        <v>art books</v>
      </c>
      <c r="S1573" s="10">
        <f>(((J1573/60)/60)/24)+DATE(1970,1,1)+(-8/24)</f>
        <v>42144.436145833337</v>
      </c>
      <c r="T1573" s="11">
        <f>(((I1573/60)/60)/24)+DATE(1970,1,1)+(-8/24)</f>
        <v>42174.436145833337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(E1574/D1574)*100</f>
        <v>5</v>
      </c>
      <c r="P1574">
        <f>E1574/L1574</f>
        <v>41.666666666666664</v>
      </c>
      <c r="Q1574" t="str">
        <f>LEFT(N1574, SEARCH("/",N1574,1)-1)</f>
        <v>publishing</v>
      </c>
      <c r="R1574" t="str">
        <f>RIGHT(N1574, LEN(N1574) - SEARCH("/", N1574))</f>
        <v>art books</v>
      </c>
      <c r="S1574" s="10">
        <f>(((J1574/60)/60)/24)+DATE(1970,1,1)+(-8/24)</f>
        <v>42403.699756944443</v>
      </c>
      <c r="T1574" s="11">
        <f>(((I1574/60)/60)/24)+DATE(1970,1,1)+(-8/24)</f>
        <v>42428.665972222218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(E1575/D1575)*100</f>
        <v>2.4777777777777779</v>
      </c>
      <c r="P1575">
        <f>E1575/L1575</f>
        <v>74.333333333333329</v>
      </c>
      <c r="Q1575" t="str">
        <f>LEFT(N1575, SEARCH("/",N1575,1)-1)</f>
        <v>publishing</v>
      </c>
      <c r="R1575" t="str">
        <f>RIGHT(N1575, LEN(N1575) - SEARCH("/", N1575))</f>
        <v>art books</v>
      </c>
      <c r="S1575" s="10">
        <f>(((J1575/60)/60)/24)+DATE(1970,1,1)+(-8/24)</f>
        <v>42785.666689814818</v>
      </c>
      <c r="T1575" s="11">
        <f>(((I1575/60)/60)/24)+DATE(1970,1,1)+(-8/24)</f>
        <v>42825.832638888889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(E1576/D1576)*100</f>
        <v>5.0599999999999996</v>
      </c>
      <c r="P1576">
        <f>E1576/L1576</f>
        <v>84.333333333333329</v>
      </c>
      <c r="Q1576" t="str">
        <f>LEFT(N1576, SEARCH("/",N1576,1)-1)</f>
        <v>publishing</v>
      </c>
      <c r="R1576" t="str">
        <f>RIGHT(N1576, LEN(N1576) - SEARCH("/", N1576))</f>
        <v>art books</v>
      </c>
      <c r="S1576" s="10">
        <f>(((J1576/60)/60)/24)+DATE(1970,1,1)+(-8/24)</f>
        <v>42017.594085648147</v>
      </c>
      <c r="T1576" s="11">
        <f>(((I1576/60)/60)/24)+DATE(1970,1,1)+(-8/24)</f>
        <v>42052.594085648147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(E1577/D1577)*100</f>
        <v>22.91</v>
      </c>
      <c r="P1577">
        <f>E1577/L1577</f>
        <v>65.457142857142856</v>
      </c>
      <c r="Q1577" t="str">
        <f>LEFT(N1577, SEARCH("/",N1577,1)-1)</f>
        <v>publishing</v>
      </c>
      <c r="R1577" t="str">
        <f>RIGHT(N1577, LEN(N1577) - SEARCH("/", N1577))</f>
        <v>art books</v>
      </c>
      <c r="S1577" s="10">
        <f>(((J1577/60)/60)/24)+DATE(1970,1,1)+(-8/24)</f>
        <v>41799.190925925926</v>
      </c>
      <c r="T1577" s="11">
        <f>(((I1577/60)/60)/24)+DATE(1970,1,1)+(-8/24)</f>
        <v>41829.190925925926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(E1578/D1578)*100</f>
        <v>13</v>
      </c>
      <c r="P1578">
        <f>E1578/L1578</f>
        <v>65</v>
      </c>
      <c r="Q1578" t="str">
        <f>LEFT(N1578, SEARCH("/",N1578,1)-1)</f>
        <v>publishing</v>
      </c>
      <c r="R1578" t="str">
        <f>RIGHT(N1578, LEN(N1578) - SEARCH("/", N1578))</f>
        <v>art books</v>
      </c>
      <c r="S1578" s="10">
        <f>(((J1578/60)/60)/24)+DATE(1970,1,1)+(-8/24)</f>
        <v>42140.545925925922</v>
      </c>
      <c r="T1578" s="11">
        <f>(((I1578/60)/60)/24)+DATE(1970,1,1)+(-8/24)</f>
        <v>42185.545925925922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(E1579/D1579)*100</f>
        <v>0.54999999999999993</v>
      </c>
      <c r="P1579">
        <f>E1579/L1579</f>
        <v>27.5</v>
      </c>
      <c r="Q1579" t="str">
        <f>LEFT(N1579, SEARCH("/",N1579,1)-1)</f>
        <v>publishing</v>
      </c>
      <c r="R1579" t="str">
        <f>RIGHT(N1579, LEN(N1579) - SEARCH("/", N1579))</f>
        <v>art books</v>
      </c>
      <c r="S1579" s="10">
        <f>(((J1579/60)/60)/24)+DATE(1970,1,1)+(-8/24)</f>
        <v>41054.514444444445</v>
      </c>
      <c r="T1579" s="11">
        <f>(((I1579/60)/60)/24)+DATE(1970,1,1)+(-8/24)</f>
        <v>41114.514444444445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(E1580/D1580)*100</f>
        <v>10.806536636794938</v>
      </c>
      <c r="P1580">
        <f>E1580/L1580</f>
        <v>51.25</v>
      </c>
      <c r="Q1580" t="str">
        <f>LEFT(N1580, SEARCH("/",N1580,1)-1)</f>
        <v>publishing</v>
      </c>
      <c r="R1580" t="str">
        <f>RIGHT(N1580, LEN(N1580) - SEARCH("/", N1580))</f>
        <v>art books</v>
      </c>
      <c r="S1580" s="10">
        <f>(((J1580/60)/60)/24)+DATE(1970,1,1)+(-8/24)</f>
        <v>40398.732534722221</v>
      </c>
      <c r="T1580" s="11">
        <f>(((I1580/60)/60)/24)+DATE(1970,1,1)+(-8/24)</f>
        <v>40422.75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(E1581/D1581)*100</f>
        <v>0.84008400840084008</v>
      </c>
      <c r="P1581">
        <f>E1581/L1581</f>
        <v>14</v>
      </c>
      <c r="Q1581" t="str">
        <f>LEFT(N1581, SEARCH("/",N1581,1)-1)</f>
        <v>publishing</v>
      </c>
      <c r="R1581" t="str">
        <f>RIGHT(N1581, LEN(N1581) - SEARCH("/", N1581))</f>
        <v>art books</v>
      </c>
      <c r="S1581" s="10">
        <f>(((J1581/60)/60)/24)+DATE(1970,1,1)+(-8/24)</f>
        <v>41481.663090277776</v>
      </c>
      <c r="T1581" s="11">
        <f>(((I1581/60)/60)/24)+DATE(1970,1,1)+(-8/24)</f>
        <v>41514.663090277776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(E1582/D1582)*100</f>
        <v>0</v>
      </c>
      <c r="P1582" t="e">
        <f>E1582/L1582</f>
        <v>#DIV/0!</v>
      </c>
      <c r="Q1582" t="str">
        <f>LEFT(N1582, SEARCH("/",N1582,1)-1)</f>
        <v>publishing</v>
      </c>
      <c r="R1582" t="str">
        <f>RIGHT(N1582, LEN(N1582) - SEARCH("/", N1582))</f>
        <v>art books</v>
      </c>
      <c r="S1582" s="10">
        <f>(((J1582/60)/60)/24)+DATE(1970,1,1)+(-8/24)</f>
        <v>40989.716736111113</v>
      </c>
      <c r="T1582" s="11">
        <f>(((I1582/60)/60)/24)+DATE(1970,1,1)+(-8/24)</f>
        <v>41049.716736111113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(E1583/D1583)*100</f>
        <v>0.5</v>
      </c>
      <c r="P1583">
        <f>E1583/L1583</f>
        <v>5</v>
      </c>
      <c r="Q1583" t="str">
        <f>LEFT(N1583, SEARCH("/",N1583,1)-1)</f>
        <v>photography</v>
      </c>
      <c r="R1583" t="str">
        <f>RIGHT(N1583, LEN(N1583) - SEARCH("/", N1583))</f>
        <v>places</v>
      </c>
      <c r="S1583" s="10">
        <f>(((J1583/60)/60)/24)+DATE(1970,1,1)+(-8/24)</f>
        <v>42325.115624999999</v>
      </c>
      <c r="T1583" s="11">
        <f>(((I1583/60)/60)/24)+DATE(1970,1,1)+(-8/24)</f>
        <v>42357.115624999999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(E1584/D1584)*100</f>
        <v>9.3000000000000007</v>
      </c>
      <c r="P1584">
        <f>E1584/L1584</f>
        <v>31</v>
      </c>
      <c r="Q1584" t="str">
        <f>LEFT(N1584, SEARCH("/",N1584,1)-1)</f>
        <v>photography</v>
      </c>
      <c r="R1584" t="str">
        <f>RIGHT(N1584, LEN(N1584) - SEARCH("/", N1584))</f>
        <v>places</v>
      </c>
      <c r="S1584" s="10">
        <f>(((J1584/60)/60)/24)+DATE(1970,1,1)+(-8/24)</f>
        <v>42246.456631944442</v>
      </c>
      <c r="T1584" s="11">
        <f>(((I1584/60)/60)/24)+DATE(1970,1,1)+(-8/24)</f>
        <v>42303.555555555555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(E1585/D1585)*100</f>
        <v>7.4999999999999997E-2</v>
      </c>
      <c r="P1585">
        <f>E1585/L1585</f>
        <v>15</v>
      </c>
      <c r="Q1585" t="str">
        <f>LEFT(N1585, SEARCH("/",N1585,1)-1)</f>
        <v>photography</v>
      </c>
      <c r="R1585" t="str">
        <f>RIGHT(N1585, LEN(N1585) - SEARCH("/", N1585))</f>
        <v>places</v>
      </c>
      <c r="S1585" s="10">
        <f>(((J1585/60)/60)/24)+DATE(1970,1,1)+(-8/24)</f>
        <v>41877.571655092594</v>
      </c>
      <c r="T1585" s="11">
        <f>(((I1585/60)/60)/24)+DATE(1970,1,1)+(-8/24)</f>
        <v>41907.571655092594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(E1586/D1586)*100</f>
        <v>0</v>
      </c>
      <c r="P1586" t="e">
        <f>E1586/L1586</f>
        <v>#DIV/0!</v>
      </c>
      <c r="Q1586" t="str">
        <f>LEFT(N1586, SEARCH("/",N1586,1)-1)</f>
        <v>photography</v>
      </c>
      <c r="R1586" t="str">
        <f>RIGHT(N1586, LEN(N1586) - SEARCH("/", N1586))</f>
        <v>places</v>
      </c>
      <c r="S1586" s="10">
        <f>(((J1586/60)/60)/24)+DATE(1970,1,1)+(-8/24)</f>
        <v>41779.315983796296</v>
      </c>
      <c r="T1586" s="11">
        <f>(((I1586/60)/60)/24)+DATE(1970,1,1)+(-8/24)</f>
        <v>41789.315983796296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(E1587/D1587)*100</f>
        <v>79</v>
      </c>
      <c r="P1587">
        <f>E1587/L1587</f>
        <v>131.66666666666666</v>
      </c>
      <c r="Q1587" t="str">
        <f>LEFT(N1587, SEARCH("/",N1587,1)-1)</f>
        <v>photography</v>
      </c>
      <c r="R1587" t="str">
        <f>RIGHT(N1587, LEN(N1587) - SEARCH("/", N1587))</f>
        <v>places</v>
      </c>
      <c r="S1587" s="10">
        <f>(((J1587/60)/60)/24)+DATE(1970,1,1)+(-8/24)</f>
        <v>42707.562129629623</v>
      </c>
      <c r="T1587" s="11">
        <f>(((I1587/60)/60)/24)+DATE(1970,1,1)+(-8/24)</f>
        <v>42729.124999999993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(E1588/D1588)*100</f>
        <v>0</v>
      </c>
      <c r="P1588" t="e">
        <f>E1588/L1588</f>
        <v>#DIV/0!</v>
      </c>
      <c r="Q1588" t="str">
        <f>LEFT(N1588, SEARCH("/",N1588,1)-1)</f>
        <v>photography</v>
      </c>
      <c r="R1588" t="str">
        <f>RIGHT(N1588, LEN(N1588) - SEARCH("/", N1588))</f>
        <v>places</v>
      </c>
      <c r="S1588" s="10">
        <f>(((J1588/60)/60)/24)+DATE(1970,1,1)+(-8/24)</f>
        <v>42068.771087962967</v>
      </c>
      <c r="T1588" s="11">
        <f>(((I1588/60)/60)/24)+DATE(1970,1,1)+(-8/24)</f>
        <v>42098.729421296295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(E1589/D1589)*100</f>
        <v>1.3333333333333334E-2</v>
      </c>
      <c r="P1589">
        <f>E1589/L1589</f>
        <v>1</v>
      </c>
      <c r="Q1589" t="str">
        <f>LEFT(N1589, SEARCH("/",N1589,1)-1)</f>
        <v>photography</v>
      </c>
      <c r="R1589" t="str">
        <f>RIGHT(N1589, LEN(N1589) - SEARCH("/", N1589))</f>
        <v>places</v>
      </c>
      <c r="S1589" s="10">
        <f>(((J1589/60)/60)/24)+DATE(1970,1,1)+(-8/24)</f>
        <v>41956.617650462962</v>
      </c>
      <c r="T1589" s="11">
        <f>(((I1589/60)/60)/24)+DATE(1970,1,1)+(-8/24)</f>
        <v>41986.617650462962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(E1590/D1590)*100</f>
        <v>0</v>
      </c>
      <c r="P1590" t="e">
        <f>E1590/L1590</f>
        <v>#DIV/0!</v>
      </c>
      <c r="Q1590" t="str">
        <f>LEFT(N1590, SEARCH("/",N1590,1)-1)</f>
        <v>photography</v>
      </c>
      <c r="R1590" t="str">
        <f>RIGHT(N1590, LEN(N1590) - SEARCH("/", N1590))</f>
        <v>places</v>
      </c>
      <c r="S1590" s="10">
        <f>(((J1590/60)/60)/24)+DATE(1970,1,1)+(-8/24)</f>
        <v>42004.916655092595</v>
      </c>
      <c r="T1590" s="11">
        <f>(((I1590/60)/60)/24)+DATE(1970,1,1)+(-8/24)</f>
        <v>42035.508333333331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(E1591/D1591)*100</f>
        <v>0</v>
      </c>
      <c r="P1591" t="e">
        <f>E1591/L1591</f>
        <v>#DIV/0!</v>
      </c>
      <c r="Q1591" t="str">
        <f>LEFT(N1591, SEARCH("/",N1591,1)-1)</f>
        <v>photography</v>
      </c>
      <c r="R1591" t="str">
        <f>RIGHT(N1591, LEN(N1591) - SEARCH("/", N1591))</f>
        <v>places</v>
      </c>
      <c r="S1591" s="10">
        <f>(((J1591/60)/60)/24)+DATE(1970,1,1)+(-8/24)</f>
        <v>42256.651458333326</v>
      </c>
      <c r="T1591" s="11">
        <f>(((I1591/60)/60)/24)+DATE(1970,1,1)+(-8/24)</f>
        <v>42286.651458333326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(E1592/D1592)*100</f>
        <v>1.7000000000000002</v>
      </c>
      <c r="P1592">
        <f>E1592/L1592</f>
        <v>510</v>
      </c>
      <c r="Q1592" t="str">
        <f>LEFT(N1592, SEARCH("/",N1592,1)-1)</f>
        <v>photography</v>
      </c>
      <c r="R1592" t="str">
        <f>RIGHT(N1592, LEN(N1592) - SEARCH("/", N1592))</f>
        <v>places</v>
      </c>
      <c r="S1592" s="10">
        <f>(((J1592/60)/60)/24)+DATE(1970,1,1)+(-8/24)</f>
        <v>42240.523888888885</v>
      </c>
      <c r="T1592" s="11">
        <f>(((I1592/60)/60)/24)+DATE(1970,1,1)+(-8/24)</f>
        <v>42270.523888888885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(E1593/D1593)*100</f>
        <v>29.228571428571428</v>
      </c>
      <c r="P1593">
        <f>E1593/L1593</f>
        <v>44.478260869565219</v>
      </c>
      <c r="Q1593" t="str">
        <f>LEFT(N1593, SEARCH("/",N1593,1)-1)</f>
        <v>photography</v>
      </c>
      <c r="R1593" t="str">
        <f>RIGHT(N1593, LEN(N1593) - SEARCH("/", N1593))</f>
        <v>places</v>
      </c>
      <c r="S1593" s="10">
        <f>(((J1593/60)/60)/24)+DATE(1970,1,1)+(-8/24)</f>
        <v>42433.392835648141</v>
      </c>
      <c r="T1593" s="11">
        <f>(((I1593/60)/60)/24)+DATE(1970,1,1)+(-8/24)</f>
        <v>42463.351168981484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(E1594/D1594)*100</f>
        <v>0</v>
      </c>
      <c r="P1594" t="e">
        <f>E1594/L1594</f>
        <v>#DIV/0!</v>
      </c>
      <c r="Q1594" t="str">
        <f>LEFT(N1594, SEARCH("/",N1594,1)-1)</f>
        <v>photography</v>
      </c>
      <c r="R1594" t="str">
        <f>RIGHT(N1594, LEN(N1594) - SEARCH("/", N1594))</f>
        <v>places</v>
      </c>
      <c r="S1594" s="10">
        <f>(((J1594/60)/60)/24)+DATE(1970,1,1)+(-8/24)</f>
        <v>42045.73940972222</v>
      </c>
      <c r="T1594" s="11">
        <f>(((I1594/60)/60)/24)+DATE(1970,1,1)+(-8/24)</f>
        <v>42090.697743055549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(E1595/D1595)*100</f>
        <v>1.3636363636363637E-2</v>
      </c>
      <c r="P1595">
        <f>E1595/L1595</f>
        <v>1</v>
      </c>
      <c r="Q1595" t="str">
        <f>LEFT(N1595, SEARCH("/",N1595,1)-1)</f>
        <v>photography</v>
      </c>
      <c r="R1595" t="str">
        <f>RIGHT(N1595, LEN(N1595) - SEARCH("/", N1595))</f>
        <v>places</v>
      </c>
      <c r="S1595" s="10">
        <f>(((J1595/60)/60)/24)+DATE(1970,1,1)+(-8/24)</f>
        <v>42033.51221064815</v>
      </c>
      <c r="T1595" s="11">
        <f>(((I1595/60)/60)/24)+DATE(1970,1,1)+(-8/24)</f>
        <v>42063.51221064815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(E1596/D1596)*100</f>
        <v>20.5</v>
      </c>
      <c r="P1596">
        <f>E1596/L1596</f>
        <v>20.5</v>
      </c>
      <c r="Q1596" t="str">
        <f>LEFT(N1596, SEARCH("/",N1596,1)-1)</f>
        <v>photography</v>
      </c>
      <c r="R1596" t="str">
        <f>RIGHT(N1596, LEN(N1596) - SEARCH("/", N1596))</f>
        <v>places</v>
      </c>
      <c r="S1596" s="10">
        <f>(((J1596/60)/60)/24)+DATE(1970,1,1)+(-8/24)</f>
        <v>42445.379421296289</v>
      </c>
      <c r="T1596" s="11">
        <f>(((I1596/60)/60)/24)+DATE(1970,1,1)+(-8/24)</f>
        <v>42505.347916666658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(E1597/D1597)*100</f>
        <v>0.27999999999999997</v>
      </c>
      <c r="P1597">
        <f>E1597/L1597</f>
        <v>40</v>
      </c>
      <c r="Q1597" t="str">
        <f>LEFT(N1597, SEARCH("/",N1597,1)-1)</f>
        <v>photography</v>
      </c>
      <c r="R1597" t="str">
        <f>RIGHT(N1597, LEN(N1597) - SEARCH("/", N1597))</f>
        <v>places</v>
      </c>
      <c r="S1597" s="10">
        <f>(((J1597/60)/60)/24)+DATE(1970,1,1)+(-8/24)</f>
        <v>41779.71675925926</v>
      </c>
      <c r="T1597" s="11">
        <f>(((I1597/60)/60)/24)+DATE(1970,1,1)+(-8/24)</f>
        <v>41808.509027777778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(E1598/D1598)*100</f>
        <v>2.3076923076923079</v>
      </c>
      <c r="P1598">
        <f>E1598/L1598</f>
        <v>25</v>
      </c>
      <c r="Q1598" t="str">
        <f>LEFT(N1598, SEARCH("/",N1598,1)-1)</f>
        <v>photography</v>
      </c>
      <c r="R1598" t="str">
        <f>RIGHT(N1598, LEN(N1598) - SEARCH("/", N1598))</f>
        <v>places</v>
      </c>
      <c r="S1598" s="10">
        <f>(((J1598/60)/60)/24)+DATE(1970,1,1)+(-8/24)</f>
        <v>41941.096863425926</v>
      </c>
      <c r="T1598" s="11">
        <f>(((I1598/60)/60)/24)+DATE(1970,1,1)+(-8/24)</f>
        <v>41986.13853009259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(E1599/D1599)*100</f>
        <v>0</v>
      </c>
      <c r="P1599" t="e">
        <f>E1599/L1599</f>
        <v>#DIV/0!</v>
      </c>
      <c r="Q1599" t="str">
        <f>LEFT(N1599, SEARCH("/",N1599,1)-1)</f>
        <v>photography</v>
      </c>
      <c r="R1599" t="str">
        <f>RIGHT(N1599, LEN(N1599) - SEARCH("/", N1599))</f>
        <v>places</v>
      </c>
      <c r="S1599" s="10">
        <f>(((J1599/60)/60)/24)+DATE(1970,1,1)+(-8/24)</f>
        <v>42603.020798611113</v>
      </c>
      <c r="T1599" s="11">
        <f>(((I1599/60)/60)/24)+DATE(1970,1,1)+(-8/24)</f>
        <v>42633.020798611113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(E1600/D1600)*100</f>
        <v>0.125</v>
      </c>
      <c r="P1600">
        <f>E1600/L1600</f>
        <v>1</v>
      </c>
      <c r="Q1600" t="str">
        <f>LEFT(N1600, SEARCH("/",N1600,1)-1)</f>
        <v>photography</v>
      </c>
      <c r="R1600" t="str">
        <f>RIGHT(N1600, LEN(N1600) - SEARCH("/", N1600))</f>
        <v>places</v>
      </c>
      <c r="S1600" s="10">
        <f>(((J1600/60)/60)/24)+DATE(1970,1,1)+(-8/24)</f>
        <v>42151.334004629629</v>
      </c>
      <c r="T1600" s="11">
        <f>(((I1600/60)/60)/24)+DATE(1970,1,1)+(-8/24)</f>
        <v>42211.334004629629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(E1601/D1601)*100</f>
        <v>0</v>
      </c>
      <c r="P1601" t="e">
        <f>E1601/L1601</f>
        <v>#DIV/0!</v>
      </c>
      <c r="Q1601" t="str">
        <f>LEFT(N1601, SEARCH("/",N1601,1)-1)</f>
        <v>photography</v>
      </c>
      <c r="R1601" t="str">
        <f>RIGHT(N1601, LEN(N1601) - SEARCH("/", N1601))</f>
        <v>places</v>
      </c>
      <c r="S1601" s="10">
        <f>(((J1601/60)/60)/24)+DATE(1970,1,1)+(-8/24)</f>
        <v>42438.205740740734</v>
      </c>
      <c r="T1601" s="11">
        <f>(((I1601/60)/60)/24)+DATE(1970,1,1)+(-8/24)</f>
        <v>42468.164074074077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(E1602/D1602)*100</f>
        <v>7.3400000000000007</v>
      </c>
      <c r="P1602">
        <f>E1602/L1602</f>
        <v>40.777777777777779</v>
      </c>
      <c r="Q1602" t="str">
        <f>LEFT(N1602, SEARCH("/",N1602,1)-1)</f>
        <v>photography</v>
      </c>
      <c r="R1602" t="str">
        <f>RIGHT(N1602, LEN(N1602) - SEARCH("/", N1602))</f>
        <v>places</v>
      </c>
      <c r="S1602" s="10">
        <f>(((J1602/60)/60)/24)+DATE(1970,1,1)+(-8/24)</f>
        <v>41790.723981481482</v>
      </c>
      <c r="T1602" s="11">
        <f>(((I1602/60)/60)/24)+DATE(1970,1,1)+(-8/24)</f>
        <v>41834.882638888885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(E1603/D1603)*100</f>
        <v>108.2492</v>
      </c>
      <c r="P1603">
        <f>E1603/L1603</f>
        <v>48.325535714285714</v>
      </c>
      <c r="Q1603" t="str">
        <f>LEFT(N1603, SEARCH("/",N1603,1)-1)</f>
        <v>music</v>
      </c>
      <c r="R1603" t="str">
        <f>RIGHT(N1603, LEN(N1603) - SEARCH("/", N1603))</f>
        <v>rock</v>
      </c>
      <c r="S1603" s="10">
        <f>(((J1603/60)/60)/24)+DATE(1970,1,1)+(-8/24)</f>
        <v>40637.759641203702</v>
      </c>
      <c r="T1603" s="11">
        <f>(((I1603/60)/60)/24)+DATE(1970,1,1)+(-8/24)</f>
        <v>40667.759641203702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(E1604/D1604)*100</f>
        <v>100.16666666666667</v>
      </c>
      <c r="P1604">
        <f>E1604/L1604</f>
        <v>46.953125</v>
      </c>
      <c r="Q1604" t="str">
        <f>LEFT(N1604, SEARCH("/",N1604,1)-1)</f>
        <v>music</v>
      </c>
      <c r="R1604" t="str">
        <f>RIGHT(N1604, LEN(N1604) - SEARCH("/", N1604))</f>
        <v>rock</v>
      </c>
      <c r="S1604" s="10">
        <f>(((J1604/60)/60)/24)+DATE(1970,1,1)+(-8/24)</f>
        <v>40787.964317129627</v>
      </c>
      <c r="T1604" s="11">
        <f>(((I1604/60)/60)/24)+DATE(1970,1,1)+(-8/24)</f>
        <v>40830.625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(E1605/D1605)*100</f>
        <v>100.03299999999999</v>
      </c>
      <c r="P1605">
        <f>E1605/L1605</f>
        <v>66.688666666666663</v>
      </c>
      <c r="Q1605" t="str">
        <f>LEFT(N1605, SEARCH("/",N1605,1)-1)</f>
        <v>music</v>
      </c>
      <c r="R1605" t="str">
        <f>RIGHT(N1605, LEN(N1605) - SEARCH("/", N1605))</f>
        <v>rock</v>
      </c>
      <c r="S1605" s="10">
        <f>(((J1605/60)/60)/24)+DATE(1970,1,1)+(-8/24)</f>
        <v>40875.836331018516</v>
      </c>
      <c r="T1605" s="11">
        <f>(((I1605/60)/60)/24)+DATE(1970,1,1)+(-8/24)</f>
        <v>40935.836331018516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(E1606/D1606)*100</f>
        <v>122.10714285714286</v>
      </c>
      <c r="P1606">
        <f>E1606/L1606</f>
        <v>48.842857142857142</v>
      </c>
      <c r="Q1606" t="str">
        <f>LEFT(N1606, SEARCH("/",N1606,1)-1)</f>
        <v>music</v>
      </c>
      <c r="R1606" t="str">
        <f>RIGHT(N1606, LEN(N1606) - SEARCH("/", N1606))</f>
        <v>rock</v>
      </c>
      <c r="S1606" s="10">
        <f>(((J1606/60)/60)/24)+DATE(1970,1,1)+(-8/24)</f>
        <v>40945.511979166666</v>
      </c>
      <c r="T1606" s="11">
        <f>(((I1606/60)/60)/24)+DATE(1970,1,1)+(-8/24)</f>
        <v>40985.470312499994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(E1607/D1607)*100</f>
        <v>100.69333333333334</v>
      </c>
      <c r="P1607">
        <f>E1607/L1607</f>
        <v>137.30909090909091</v>
      </c>
      <c r="Q1607" t="str">
        <f>LEFT(N1607, SEARCH("/",N1607,1)-1)</f>
        <v>music</v>
      </c>
      <c r="R1607" t="str">
        <f>RIGHT(N1607, LEN(N1607) - SEARCH("/", N1607))</f>
        <v>rock</v>
      </c>
      <c r="S1607" s="10">
        <f>(((J1607/60)/60)/24)+DATE(1970,1,1)+(-8/24)</f>
        <v>40746.679548611108</v>
      </c>
      <c r="T1607" s="11">
        <f>(((I1607/60)/60)/24)+DATE(1970,1,1)+(-8/24)</f>
        <v>40755.958333333328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(E1608/D1608)*100</f>
        <v>101.004125</v>
      </c>
      <c r="P1608">
        <f>E1608/L1608</f>
        <v>87.829673913043479</v>
      </c>
      <c r="Q1608" t="str">
        <f>LEFT(N1608, SEARCH("/",N1608,1)-1)</f>
        <v>music</v>
      </c>
      <c r="R1608" t="str">
        <f>RIGHT(N1608, LEN(N1608) - SEARCH("/", N1608))</f>
        <v>rock</v>
      </c>
      <c r="S1608" s="10">
        <f>(((J1608/60)/60)/24)+DATE(1970,1,1)+(-8/24)</f>
        <v>40535.778217592589</v>
      </c>
      <c r="T1608" s="11">
        <f>(((I1608/60)/60)/24)+DATE(1970,1,1)+(-8/24)</f>
        <v>40625.736550925925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(E1609/D1609)*100</f>
        <v>145.11000000000001</v>
      </c>
      <c r="P1609">
        <f>E1609/L1609</f>
        <v>70.785365853658533</v>
      </c>
      <c r="Q1609" t="str">
        <f>LEFT(N1609, SEARCH("/",N1609,1)-1)</f>
        <v>music</v>
      </c>
      <c r="R1609" t="str">
        <f>RIGHT(N1609, LEN(N1609) - SEARCH("/", N1609))</f>
        <v>rock</v>
      </c>
      <c r="S1609" s="10">
        <f>(((J1609/60)/60)/24)+DATE(1970,1,1)+(-8/24)</f>
        <v>41053.475127314814</v>
      </c>
      <c r="T1609" s="11">
        <f>(((I1609/60)/60)/24)+DATE(1970,1,1)+(-8/24)</f>
        <v>41074.475127314814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(E1610/D1610)*100</f>
        <v>101.25</v>
      </c>
      <c r="P1610">
        <f>E1610/L1610</f>
        <v>52.826086956521742</v>
      </c>
      <c r="Q1610" t="str">
        <f>LEFT(N1610, SEARCH("/",N1610,1)-1)</f>
        <v>music</v>
      </c>
      <c r="R1610" t="str">
        <f>RIGHT(N1610, LEN(N1610) - SEARCH("/", N1610))</f>
        <v>rock</v>
      </c>
      <c r="S1610" s="10">
        <f>(((J1610/60)/60)/24)+DATE(1970,1,1)+(-8/24)</f>
        <v>41607.497523148144</v>
      </c>
      <c r="T1610" s="11">
        <f>(((I1610/60)/60)/24)+DATE(1970,1,1)+(-8/24)</f>
        <v>41639.893055555556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(E1611/D1611)*100</f>
        <v>118.33333333333333</v>
      </c>
      <c r="P1611">
        <f>E1611/L1611</f>
        <v>443.75</v>
      </c>
      <c r="Q1611" t="str">
        <f>LEFT(N1611, SEARCH("/",N1611,1)-1)</f>
        <v>music</v>
      </c>
      <c r="R1611" t="str">
        <f>RIGHT(N1611, LEN(N1611) - SEARCH("/", N1611))</f>
        <v>rock</v>
      </c>
      <c r="S1611" s="10">
        <f>(((J1611/60)/60)/24)+DATE(1970,1,1)+(-8/24)</f>
        <v>40795.667928240735</v>
      </c>
      <c r="T1611" s="11">
        <f>(((I1611/60)/60)/24)+DATE(1970,1,1)+(-8/24)</f>
        <v>40849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(E1612/D1612)*100</f>
        <v>271.85000000000002</v>
      </c>
      <c r="P1612">
        <f>E1612/L1612</f>
        <v>48.544642857142854</v>
      </c>
      <c r="Q1612" t="str">
        <f>LEFT(N1612, SEARCH("/",N1612,1)-1)</f>
        <v>music</v>
      </c>
      <c r="R1612" t="str">
        <f>RIGHT(N1612, LEN(N1612) - SEARCH("/", N1612))</f>
        <v>rock</v>
      </c>
      <c r="S1612" s="10">
        <f>(((J1612/60)/60)/24)+DATE(1970,1,1)+(-8/24)</f>
        <v>41228.591550925921</v>
      </c>
      <c r="T1612" s="11">
        <f>(((I1612/60)/60)/24)+DATE(1970,1,1)+(-8/24)</f>
        <v>41258.591550925921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(E1613/D1613)*100</f>
        <v>125.125</v>
      </c>
      <c r="P1613">
        <f>E1613/L1613</f>
        <v>37.074074074074076</v>
      </c>
      <c r="Q1613" t="str">
        <f>LEFT(N1613, SEARCH("/",N1613,1)-1)</f>
        <v>music</v>
      </c>
      <c r="R1613" t="str">
        <f>RIGHT(N1613, LEN(N1613) - SEARCH("/", N1613))</f>
        <v>rock</v>
      </c>
      <c r="S1613" s="10">
        <f>(((J1613/60)/60)/24)+DATE(1970,1,1)+(-8/24)</f>
        <v>41408.667037037034</v>
      </c>
      <c r="T1613" s="11">
        <f>(((I1613/60)/60)/24)+DATE(1970,1,1)+(-8/24)</f>
        <v>41429.667037037034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(E1614/D1614)*100</f>
        <v>110.00000000000001</v>
      </c>
      <c r="P1614">
        <f>E1614/L1614</f>
        <v>50</v>
      </c>
      <c r="Q1614" t="str">
        <f>LEFT(N1614, SEARCH("/",N1614,1)-1)</f>
        <v>music</v>
      </c>
      <c r="R1614" t="str">
        <f>RIGHT(N1614, LEN(N1614) - SEARCH("/", N1614))</f>
        <v>rock</v>
      </c>
      <c r="S1614" s="10">
        <f>(((J1614/60)/60)/24)+DATE(1970,1,1)+(-8/24)</f>
        <v>41246.541481481479</v>
      </c>
      <c r="T1614" s="11">
        <f>(((I1614/60)/60)/24)+DATE(1970,1,1)+(-8/24)</f>
        <v>41276.541481481479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(E1615/D1615)*100</f>
        <v>101.49999999999999</v>
      </c>
      <c r="P1615">
        <f>E1615/L1615</f>
        <v>39.03846153846154</v>
      </c>
      <c r="Q1615" t="str">
        <f>LEFT(N1615, SEARCH("/",N1615,1)-1)</f>
        <v>music</v>
      </c>
      <c r="R1615" t="str">
        <f>RIGHT(N1615, LEN(N1615) - SEARCH("/", N1615))</f>
        <v>rock</v>
      </c>
      <c r="S1615" s="10">
        <f>(((J1615/60)/60)/24)+DATE(1970,1,1)+(-8/24)</f>
        <v>41081.736134259256</v>
      </c>
      <c r="T1615" s="11">
        <f>(((I1615/60)/60)/24)+DATE(1970,1,1)+(-8/24)</f>
        <v>41111.736134259256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(E1616/D1616)*100</f>
        <v>102.69999999999999</v>
      </c>
      <c r="P1616">
        <f>E1616/L1616</f>
        <v>66.688311688311686</v>
      </c>
      <c r="Q1616" t="str">
        <f>LEFT(N1616, SEARCH("/",N1616,1)-1)</f>
        <v>music</v>
      </c>
      <c r="R1616" t="str">
        <f>RIGHT(N1616, LEN(N1616) - SEARCH("/", N1616))</f>
        <v>rock</v>
      </c>
      <c r="S1616" s="10">
        <f>(((J1616/60)/60)/24)+DATE(1970,1,1)+(-8/24)</f>
        <v>41794.647789351846</v>
      </c>
      <c r="T1616" s="11">
        <f>(((I1616/60)/60)/24)+DATE(1970,1,1)+(-8/24)</f>
        <v>41854.375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(E1617/D1617)*100</f>
        <v>114.12500000000001</v>
      </c>
      <c r="P1617">
        <f>E1617/L1617</f>
        <v>67.132352941176464</v>
      </c>
      <c r="Q1617" t="str">
        <f>LEFT(N1617, SEARCH("/",N1617,1)-1)</f>
        <v>music</v>
      </c>
      <c r="R1617" t="str">
        <f>RIGHT(N1617, LEN(N1617) - SEARCH("/", N1617))</f>
        <v>rock</v>
      </c>
      <c r="S1617" s="10">
        <f>(((J1617/60)/60)/24)+DATE(1970,1,1)+(-8/24)</f>
        <v>40844.717546296291</v>
      </c>
      <c r="T1617" s="11">
        <f>(((I1617/60)/60)/24)+DATE(1970,1,1)+(-8/24)</f>
        <v>40889.759212962963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(E1618/D1618)*100</f>
        <v>104.2</v>
      </c>
      <c r="P1618">
        <f>E1618/L1618</f>
        <v>66.369426751592357</v>
      </c>
      <c r="Q1618" t="str">
        <f>LEFT(N1618, SEARCH("/",N1618,1)-1)</f>
        <v>music</v>
      </c>
      <c r="R1618" t="str">
        <f>RIGHT(N1618, LEN(N1618) - SEARCH("/", N1618))</f>
        <v>rock</v>
      </c>
      <c r="S1618" s="10">
        <f>(((J1618/60)/60)/24)+DATE(1970,1,1)+(-8/24)</f>
        <v>41194.382187499999</v>
      </c>
      <c r="T1618" s="11">
        <f>(((I1618/60)/60)/24)+DATE(1970,1,1)+(-8/24)</f>
        <v>41235.583333333328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(E1619/D1619)*100</f>
        <v>145.85714285714286</v>
      </c>
      <c r="P1619">
        <f>E1619/L1619</f>
        <v>64.620253164556956</v>
      </c>
      <c r="Q1619" t="str">
        <f>LEFT(N1619, SEARCH("/",N1619,1)-1)</f>
        <v>music</v>
      </c>
      <c r="R1619" t="str">
        <f>RIGHT(N1619, LEN(N1619) - SEARCH("/", N1619))</f>
        <v>rock</v>
      </c>
      <c r="S1619" s="10">
        <f>(((J1619/60)/60)/24)+DATE(1970,1,1)+(-8/24)</f>
        <v>41546.330879629626</v>
      </c>
      <c r="T1619" s="11">
        <f>(((I1619/60)/60)/24)+DATE(1970,1,1)+(-8/24)</f>
        <v>41579.458333333328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(E1620/D1620)*100</f>
        <v>105.06666666666666</v>
      </c>
      <c r="P1620">
        <f>E1620/L1620</f>
        <v>58.370370370370374</v>
      </c>
      <c r="Q1620" t="str">
        <f>LEFT(N1620, SEARCH("/",N1620,1)-1)</f>
        <v>music</v>
      </c>
      <c r="R1620" t="str">
        <f>RIGHT(N1620, LEN(N1620) - SEARCH("/", N1620))</f>
        <v>rock</v>
      </c>
      <c r="S1620" s="10">
        <f>(((J1620/60)/60)/24)+DATE(1970,1,1)+(-8/24)</f>
        <v>41301.321006944439</v>
      </c>
      <c r="T1620" s="11">
        <f>(((I1620/60)/60)/24)+DATE(1970,1,1)+(-8/24)</f>
        <v>41341.321006944439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(E1621/D1621)*100</f>
        <v>133.33333333333331</v>
      </c>
      <c r="P1621">
        <f>E1621/L1621</f>
        <v>86.956521739130437</v>
      </c>
      <c r="Q1621" t="str">
        <f>LEFT(N1621, SEARCH("/",N1621,1)-1)</f>
        <v>music</v>
      </c>
      <c r="R1621" t="str">
        <f>RIGHT(N1621, LEN(N1621) - SEARCH("/", N1621))</f>
        <v>rock</v>
      </c>
      <c r="S1621" s="10">
        <f>(((J1621/60)/60)/24)+DATE(1970,1,1)+(-8/24)</f>
        <v>41875.852847222224</v>
      </c>
      <c r="T1621" s="11">
        <f>(((I1621/60)/60)/24)+DATE(1970,1,1)+(-8/24)</f>
        <v>41896.852847222224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(E1622/D1622)*100</f>
        <v>112.99999999999999</v>
      </c>
      <c r="P1622">
        <f>E1622/L1622</f>
        <v>66.470588235294116</v>
      </c>
      <c r="Q1622" t="str">
        <f>LEFT(N1622, SEARCH("/",N1622,1)-1)</f>
        <v>music</v>
      </c>
      <c r="R1622" t="str">
        <f>RIGHT(N1622, LEN(N1622) - SEARCH("/", N1622))</f>
        <v>rock</v>
      </c>
      <c r="S1622" s="10">
        <f>(((J1622/60)/60)/24)+DATE(1970,1,1)+(-8/24)</f>
        <v>41321.006249999999</v>
      </c>
      <c r="T1622" s="11">
        <f>(((I1622/60)/60)/24)+DATE(1970,1,1)+(-8/24)</f>
        <v>41328.006249999999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(E1623/D1623)*100</f>
        <v>121.2</v>
      </c>
      <c r="P1623">
        <f>E1623/L1623</f>
        <v>163.78378378378378</v>
      </c>
      <c r="Q1623" t="str">
        <f>LEFT(N1623, SEARCH("/",N1623,1)-1)</f>
        <v>music</v>
      </c>
      <c r="R1623" t="str">
        <f>RIGHT(N1623, LEN(N1623) - SEARCH("/", N1623))</f>
        <v>rock</v>
      </c>
      <c r="S1623" s="10">
        <f>(((J1623/60)/60)/24)+DATE(1970,1,1)+(-8/24)</f>
        <v>41003.273321759254</v>
      </c>
      <c r="T1623" s="11">
        <f>(((I1623/60)/60)/24)+DATE(1970,1,1)+(-8/24)</f>
        <v>41056.832638888889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(E1624/D1624)*100</f>
        <v>101.72463768115942</v>
      </c>
      <c r="P1624">
        <f>E1624/L1624</f>
        <v>107.98461538461538</v>
      </c>
      <c r="Q1624" t="str">
        <f>LEFT(N1624, SEARCH("/",N1624,1)-1)</f>
        <v>music</v>
      </c>
      <c r="R1624" t="str">
        <f>RIGHT(N1624, LEN(N1624) - SEARCH("/", N1624))</f>
        <v>rock</v>
      </c>
      <c r="S1624" s="10">
        <f>(((J1624/60)/60)/24)+DATE(1970,1,1)+(-8/24)</f>
        <v>41949.961504629624</v>
      </c>
      <c r="T1624" s="11">
        <f>(((I1624/60)/60)/24)+DATE(1970,1,1)+(-8/24)</f>
        <v>41989.999305555553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(E1625/D1625)*100</f>
        <v>101.06666666666666</v>
      </c>
      <c r="P1625">
        <f>E1625/L1625</f>
        <v>42.111111111111114</v>
      </c>
      <c r="Q1625" t="str">
        <f>LEFT(N1625, SEARCH("/",N1625,1)-1)</f>
        <v>music</v>
      </c>
      <c r="R1625" t="str">
        <f>RIGHT(N1625, LEN(N1625) - SEARCH("/", N1625))</f>
        <v>rock</v>
      </c>
      <c r="S1625" s="10">
        <f>(((J1625/60)/60)/24)+DATE(1970,1,1)+(-8/24)</f>
        <v>41453.355196759258</v>
      </c>
      <c r="T1625" s="11">
        <f>(((I1625/60)/60)/24)+DATE(1970,1,1)+(-8/24)</f>
        <v>41513.355196759258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(E1626/D1626)*100</f>
        <v>118</v>
      </c>
      <c r="P1626">
        <f>E1626/L1626</f>
        <v>47.2</v>
      </c>
      <c r="Q1626" t="str">
        <f>LEFT(N1626, SEARCH("/",N1626,1)-1)</f>
        <v>music</v>
      </c>
      <c r="R1626" t="str">
        <f>RIGHT(N1626, LEN(N1626) - SEARCH("/", N1626))</f>
        <v>rock</v>
      </c>
      <c r="S1626" s="10">
        <f>(((J1626/60)/60)/24)+DATE(1970,1,1)+(-8/24)</f>
        <v>41243.033969907403</v>
      </c>
      <c r="T1626" s="11">
        <f>(((I1626/60)/60)/24)+DATE(1970,1,1)+(-8/24)</f>
        <v>41283.033969907403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(E1627/D1627)*100</f>
        <v>155.33333333333331</v>
      </c>
      <c r="P1627">
        <f>E1627/L1627</f>
        <v>112.01923076923077</v>
      </c>
      <c r="Q1627" t="str">
        <f>LEFT(N1627, SEARCH("/",N1627,1)-1)</f>
        <v>music</v>
      </c>
      <c r="R1627" t="str">
        <f>RIGHT(N1627, LEN(N1627) - SEARCH("/", N1627))</f>
        <v>rock</v>
      </c>
      <c r="S1627" s="10">
        <f>(((J1627/60)/60)/24)+DATE(1970,1,1)+(-8/24)</f>
        <v>41135.366354166668</v>
      </c>
      <c r="T1627" s="11">
        <f>(((I1627/60)/60)/24)+DATE(1970,1,1)+(-8/24)</f>
        <v>41163.366354166668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(E1628/D1628)*100</f>
        <v>101.18750000000001</v>
      </c>
      <c r="P1628">
        <f>E1628/L1628</f>
        <v>74.953703703703709</v>
      </c>
      <c r="Q1628" t="str">
        <f>LEFT(N1628, SEARCH("/",N1628,1)-1)</f>
        <v>music</v>
      </c>
      <c r="R1628" t="str">
        <f>RIGHT(N1628, LEN(N1628) - SEARCH("/", N1628))</f>
        <v>rock</v>
      </c>
      <c r="S1628" s="10">
        <f>(((J1628/60)/60)/24)+DATE(1970,1,1)+(-8/24)</f>
        <v>41579.514664351853</v>
      </c>
      <c r="T1628" s="11">
        <f>(((I1628/60)/60)/24)+DATE(1970,1,1)+(-8/24)</f>
        <v>41609.556331018517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(E1629/D1629)*100</f>
        <v>117</v>
      </c>
      <c r="P1629">
        <f>E1629/L1629</f>
        <v>61.578947368421055</v>
      </c>
      <c r="Q1629" t="str">
        <f>LEFT(N1629, SEARCH("/",N1629,1)-1)</f>
        <v>music</v>
      </c>
      <c r="R1629" t="str">
        <f>RIGHT(N1629, LEN(N1629) - SEARCH("/", N1629))</f>
        <v>rock</v>
      </c>
      <c r="S1629" s="10">
        <f>(((J1629/60)/60)/24)+DATE(1970,1,1)+(-8/24)</f>
        <v>41205.373715277776</v>
      </c>
      <c r="T1629" s="11">
        <f>(((I1629/60)/60)/24)+DATE(1970,1,1)+(-8/24)</f>
        <v>41238.874305555553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(E1630/D1630)*100</f>
        <v>100.925</v>
      </c>
      <c r="P1630">
        <f>E1630/L1630</f>
        <v>45.875</v>
      </c>
      <c r="Q1630" t="str">
        <f>LEFT(N1630, SEARCH("/",N1630,1)-1)</f>
        <v>music</v>
      </c>
      <c r="R1630" t="str">
        <f>RIGHT(N1630, LEN(N1630) - SEARCH("/", N1630))</f>
        <v>rock</v>
      </c>
      <c r="S1630" s="10">
        <f>(((J1630/60)/60)/24)+DATE(1970,1,1)+(-8/24)</f>
        <v>41774.403726851851</v>
      </c>
      <c r="T1630" s="11">
        <f>(((I1630/60)/60)/24)+DATE(1970,1,1)+(-8/24)</f>
        <v>41807.403726851851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(E1631/D1631)*100</f>
        <v>103.66666666666666</v>
      </c>
      <c r="P1631">
        <f>E1631/L1631</f>
        <v>75.853658536585371</v>
      </c>
      <c r="Q1631" t="str">
        <f>LEFT(N1631, SEARCH("/",N1631,1)-1)</f>
        <v>music</v>
      </c>
      <c r="R1631" t="str">
        <f>RIGHT(N1631, LEN(N1631) - SEARCH("/", N1631))</f>
        <v>rock</v>
      </c>
      <c r="S1631" s="10">
        <f>(((J1631/60)/60)/24)+DATE(1970,1,1)+(-8/24)</f>
        <v>41645.533946759257</v>
      </c>
      <c r="T1631" s="11">
        <f>(((I1631/60)/60)/24)+DATE(1970,1,1)+(-8/24)</f>
        <v>41690.533946759257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(E1632/D1632)*100</f>
        <v>265.25</v>
      </c>
      <c r="P1632">
        <f>E1632/L1632</f>
        <v>84.206349206349202</v>
      </c>
      <c r="Q1632" t="str">
        <f>LEFT(N1632, SEARCH("/",N1632,1)-1)</f>
        <v>music</v>
      </c>
      <c r="R1632" t="str">
        <f>RIGHT(N1632, LEN(N1632) - SEARCH("/", N1632))</f>
        <v>rock</v>
      </c>
      <c r="S1632" s="10">
        <f>(((J1632/60)/60)/24)+DATE(1970,1,1)+(-8/24)</f>
        <v>40939.504340277774</v>
      </c>
      <c r="T1632" s="11">
        <f>(((I1632/60)/60)/24)+DATE(1970,1,1)+(-8/24)</f>
        <v>40969.957638888889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(E1633/D1633)*100</f>
        <v>155.91</v>
      </c>
      <c r="P1633">
        <f>E1633/L1633</f>
        <v>117.22556390977444</v>
      </c>
      <c r="Q1633" t="str">
        <f>LEFT(N1633, SEARCH("/",N1633,1)-1)</f>
        <v>music</v>
      </c>
      <c r="R1633" t="str">
        <f>RIGHT(N1633, LEN(N1633) - SEARCH("/", N1633))</f>
        <v>rock</v>
      </c>
      <c r="S1633" s="10">
        <f>(((J1633/60)/60)/24)+DATE(1970,1,1)+(-8/24)</f>
        <v>41164.52616898148</v>
      </c>
      <c r="T1633" s="11">
        <f>(((I1633/60)/60)/24)+DATE(1970,1,1)+(-8/24)</f>
        <v>41194.52616898148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(E1634/D1634)*100</f>
        <v>101.62500000000001</v>
      </c>
      <c r="P1634">
        <f>E1634/L1634</f>
        <v>86.489361702127653</v>
      </c>
      <c r="Q1634" t="str">
        <f>LEFT(N1634, SEARCH("/",N1634,1)-1)</f>
        <v>music</v>
      </c>
      <c r="R1634" t="str">
        <f>RIGHT(N1634, LEN(N1634) - SEARCH("/", N1634))</f>
        <v>rock</v>
      </c>
      <c r="S1634" s="10">
        <f>(((J1634/60)/60)/24)+DATE(1970,1,1)+(-8/24)</f>
        <v>40750.007569444439</v>
      </c>
      <c r="T1634" s="11">
        <f>(((I1634/60)/60)/24)+DATE(1970,1,1)+(-8/24)</f>
        <v>40810.007569444439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(E1635/D1635)*100</f>
        <v>100</v>
      </c>
      <c r="P1635">
        <f>E1635/L1635</f>
        <v>172.41379310344828</v>
      </c>
      <c r="Q1635" t="str">
        <f>LEFT(N1635, SEARCH("/",N1635,1)-1)</f>
        <v>music</v>
      </c>
      <c r="R1635" t="str">
        <f>RIGHT(N1635, LEN(N1635) - SEARCH("/", N1635))</f>
        <v>rock</v>
      </c>
      <c r="S1635" s="10">
        <f>(((J1635/60)/60)/24)+DATE(1970,1,1)+(-8/24)</f>
        <v>40896.550416666665</v>
      </c>
      <c r="T1635" s="11">
        <f>(((I1635/60)/60)/24)+DATE(1970,1,1)+(-8/24)</f>
        <v>40923.875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(E1636/D1636)*100</f>
        <v>100.49999999999999</v>
      </c>
      <c r="P1636">
        <f>E1636/L1636</f>
        <v>62.8125</v>
      </c>
      <c r="Q1636" t="str">
        <f>LEFT(N1636, SEARCH("/",N1636,1)-1)</f>
        <v>music</v>
      </c>
      <c r="R1636" t="str">
        <f>RIGHT(N1636, LEN(N1636) - SEARCH("/", N1636))</f>
        <v>rock</v>
      </c>
      <c r="S1636" s="10">
        <f>(((J1636/60)/60)/24)+DATE(1970,1,1)+(-8/24)</f>
        <v>40657.856493055551</v>
      </c>
      <c r="T1636" s="11">
        <f>(((I1636/60)/60)/24)+DATE(1970,1,1)+(-8/24)</f>
        <v>40695.915972222218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(E1637/D1637)*100</f>
        <v>125.29999999999998</v>
      </c>
      <c r="P1637">
        <f>E1637/L1637</f>
        <v>67.729729729729726</v>
      </c>
      <c r="Q1637" t="str">
        <f>LEFT(N1637, SEARCH("/",N1637,1)-1)</f>
        <v>music</v>
      </c>
      <c r="R1637" t="str">
        <f>RIGHT(N1637, LEN(N1637) - SEARCH("/", N1637))</f>
        <v>rock</v>
      </c>
      <c r="S1637" s="10">
        <f>(((J1637/60)/60)/24)+DATE(1970,1,1)+(-8/24)</f>
        <v>42502.535428240742</v>
      </c>
      <c r="T1637" s="11">
        <f>(((I1637/60)/60)/24)+DATE(1970,1,1)+(-8/24)</f>
        <v>42562.535428240742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(E1638/D1638)*100</f>
        <v>103.55555555555556</v>
      </c>
      <c r="P1638">
        <f>E1638/L1638</f>
        <v>53.5632183908046</v>
      </c>
      <c r="Q1638" t="str">
        <f>LEFT(N1638, SEARCH("/",N1638,1)-1)</f>
        <v>music</v>
      </c>
      <c r="R1638" t="str">
        <f>RIGHT(N1638, LEN(N1638) - SEARCH("/", N1638))</f>
        <v>rock</v>
      </c>
      <c r="S1638" s="10">
        <f>(((J1638/60)/60)/24)+DATE(1970,1,1)+(-8/24)</f>
        <v>40662.753333333334</v>
      </c>
      <c r="T1638" s="11">
        <f>(((I1638/60)/60)/24)+DATE(1970,1,1)+(-8/24)</f>
        <v>40705.833333333328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(E1639/D1639)*100</f>
        <v>103.8</v>
      </c>
      <c r="P1639">
        <f>E1639/L1639</f>
        <v>34.6</v>
      </c>
      <c r="Q1639" t="str">
        <f>LEFT(N1639, SEARCH("/",N1639,1)-1)</f>
        <v>music</v>
      </c>
      <c r="R1639" t="str">
        <f>RIGHT(N1639, LEN(N1639) - SEARCH("/", N1639))</f>
        <v>rock</v>
      </c>
      <c r="S1639" s="10">
        <f>(((J1639/60)/60)/24)+DATE(1970,1,1)+(-8/24)</f>
        <v>40122.418287037035</v>
      </c>
      <c r="T1639" s="11">
        <f>(((I1639/60)/60)/24)+DATE(1970,1,1)+(-8/24)</f>
        <v>40178.652083333334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(E1640/D1640)*100</f>
        <v>105</v>
      </c>
      <c r="P1640">
        <f>E1640/L1640</f>
        <v>38.888888888888886</v>
      </c>
      <c r="Q1640" t="str">
        <f>LEFT(N1640, SEARCH("/",N1640,1)-1)</f>
        <v>music</v>
      </c>
      <c r="R1640" t="str">
        <f>RIGHT(N1640, LEN(N1640) - SEARCH("/", N1640))</f>
        <v>rock</v>
      </c>
      <c r="S1640" s="10">
        <f>(((J1640/60)/60)/24)+DATE(1970,1,1)+(-8/24)</f>
        <v>41288.353796296295</v>
      </c>
      <c r="T1640" s="11">
        <f>(((I1640/60)/60)/24)+DATE(1970,1,1)+(-8/24)</f>
        <v>41333.559027777774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(E1641/D1641)*100</f>
        <v>100</v>
      </c>
      <c r="P1641">
        <f>E1641/L1641</f>
        <v>94.736842105263165</v>
      </c>
      <c r="Q1641" t="str">
        <f>LEFT(N1641, SEARCH("/",N1641,1)-1)</f>
        <v>music</v>
      </c>
      <c r="R1641" t="str">
        <f>RIGHT(N1641, LEN(N1641) - SEARCH("/", N1641))</f>
        <v>rock</v>
      </c>
      <c r="S1641" s="10">
        <f>(((J1641/60)/60)/24)+DATE(1970,1,1)+(-8/24)</f>
        <v>40941.319039351853</v>
      </c>
      <c r="T1641" s="11">
        <f>(((I1641/60)/60)/24)+DATE(1970,1,1)+(-8/24)</f>
        <v>40971.319039351853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(E1642/D1642)*100</f>
        <v>169.86</v>
      </c>
      <c r="P1642">
        <f>E1642/L1642</f>
        <v>39.967058823529413</v>
      </c>
      <c r="Q1642" t="str">
        <f>LEFT(N1642, SEARCH("/",N1642,1)-1)</f>
        <v>music</v>
      </c>
      <c r="R1642" t="str">
        <f>RIGHT(N1642, LEN(N1642) - SEARCH("/", N1642))</f>
        <v>rock</v>
      </c>
      <c r="S1642" s="10">
        <f>(((J1642/60)/60)/24)+DATE(1970,1,1)+(-8/24)</f>
        <v>40378.897627314815</v>
      </c>
      <c r="T1642" s="11">
        <f>(((I1642/60)/60)/24)+DATE(1970,1,1)+(-8/24)</f>
        <v>40392.749305555553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(E1643/D1643)*100</f>
        <v>101.4</v>
      </c>
      <c r="P1643">
        <f>E1643/L1643</f>
        <v>97.5</v>
      </c>
      <c r="Q1643" t="str">
        <f>LEFT(N1643, SEARCH("/",N1643,1)-1)</f>
        <v>music</v>
      </c>
      <c r="R1643" t="str">
        <f>RIGHT(N1643, LEN(N1643) - SEARCH("/", N1643))</f>
        <v>pop</v>
      </c>
      <c r="S1643" s="10">
        <f>(((J1643/60)/60)/24)+DATE(1970,1,1)+(-8/24)</f>
        <v>41962.263240740744</v>
      </c>
      <c r="T1643" s="11">
        <f>(((I1643/60)/60)/24)+DATE(1970,1,1)+(-8/24)</f>
        <v>41992.263240740744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(E1644/D1644)*100</f>
        <v>100</v>
      </c>
      <c r="P1644">
        <f>E1644/L1644</f>
        <v>42.857142857142854</v>
      </c>
      <c r="Q1644" t="str">
        <f>LEFT(N1644, SEARCH("/",N1644,1)-1)</f>
        <v>music</v>
      </c>
      <c r="R1644" t="str">
        <f>RIGHT(N1644, LEN(N1644) - SEARCH("/", N1644))</f>
        <v>pop</v>
      </c>
      <c r="S1644" s="10">
        <f>(((J1644/60)/60)/24)+DATE(1970,1,1)+(-8/24)</f>
        <v>40687.691284722219</v>
      </c>
      <c r="T1644" s="11">
        <f>(((I1644/60)/60)/24)+DATE(1970,1,1)+(-8/24)</f>
        <v>40707.691284722219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(E1645/D1645)*100</f>
        <v>124.70000000000002</v>
      </c>
      <c r="P1645">
        <f>E1645/L1645</f>
        <v>168.51351351351352</v>
      </c>
      <c r="Q1645" t="str">
        <f>LEFT(N1645, SEARCH("/",N1645,1)-1)</f>
        <v>music</v>
      </c>
      <c r="R1645" t="str">
        <f>RIGHT(N1645, LEN(N1645) - SEARCH("/", N1645))</f>
        <v>pop</v>
      </c>
      <c r="S1645" s="10">
        <f>(((J1645/60)/60)/24)+DATE(1970,1,1)+(-8/24)</f>
        <v>41146.490879629629</v>
      </c>
      <c r="T1645" s="11">
        <f>(((I1645/60)/60)/24)+DATE(1970,1,1)+(-8/24)</f>
        <v>41176.490879629629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(E1646/D1646)*100</f>
        <v>109.5</v>
      </c>
      <c r="P1646">
        <f>E1646/L1646</f>
        <v>85.546875</v>
      </c>
      <c r="Q1646" t="str">
        <f>LEFT(N1646, SEARCH("/",N1646,1)-1)</f>
        <v>music</v>
      </c>
      <c r="R1646" t="str">
        <f>RIGHT(N1646, LEN(N1646) - SEARCH("/", N1646))</f>
        <v>pop</v>
      </c>
      <c r="S1646" s="10">
        <f>(((J1646/60)/60)/24)+DATE(1970,1,1)+(-8/24)</f>
        <v>41174.726388888885</v>
      </c>
      <c r="T1646" s="11">
        <f>(((I1646/60)/60)/24)+DATE(1970,1,1)+(-8/24)</f>
        <v>41234.768055555556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(E1647/D1647)*100</f>
        <v>110.80000000000001</v>
      </c>
      <c r="P1647">
        <f>E1647/L1647</f>
        <v>554</v>
      </c>
      <c r="Q1647" t="str">
        <f>LEFT(N1647, SEARCH("/",N1647,1)-1)</f>
        <v>music</v>
      </c>
      <c r="R1647" t="str">
        <f>RIGHT(N1647, LEN(N1647) - SEARCH("/", N1647))</f>
        <v>pop</v>
      </c>
      <c r="S1647" s="10">
        <f>(((J1647/60)/60)/24)+DATE(1970,1,1)+(-8/24)</f>
        <v>41521.284027777772</v>
      </c>
      <c r="T1647" s="11">
        <f>(((I1647/60)/60)/24)+DATE(1970,1,1)+(-8/24)</f>
        <v>41535.284027777772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(E1648/D1648)*100</f>
        <v>110.2</v>
      </c>
      <c r="P1648">
        <f>E1648/L1648</f>
        <v>26.554216867469879</v>
      </c>
      <c r="Q1648" t="str">
        <f>LEFT(N1648, SEARCH("/",N1648,1)-1)</f>
        <v>music</v>
      </c>
      <c r="R1648" t="str">
        <f>RIGHT(N1648, LEN(N1648) - SEARCH("/", N1648))</f>
        <v>pop</v>
      </c>
      <c r="S1648" s="10">
        <f>(((J1648/60)/60)/24)+DATE(1970,1,1)+(-8/24)</f>
        <v>41833.116932870369</v>
      </c>
      <c r="T1648" s="11">
        <f>(((I1648/60)/60)/24)+DATE(1970,1,1)+(-8/24)</f>
        <v>41865.424305555556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(E1649/D1649)*100</f>
        <v>104.71999999999998</v>
      </c>
      <c r="P1649">
        <f>E1649/L1649</f>
        <v>113.82608695652173</v>
      </c>
      <c r="Q1649" t="str">
        <f>LEFT(N1649, SEARCH("/",N1649,1)-1)</f>
        <v>music</v>
      </c>
      <c r="R1649" t="str">
        <f>RIGHT(N1649, LEN(N1649) - SEARCH("/", N1649))</f>
        <v>pop</v>
      </c>
      <c r="S1649" s="10">
        <f>(((J1649/60)/60)/24)+DATE(1970,1,1)+(-8/24)</f>
        <v>41039.076122685183</v>
      </c>
      <c r="T1649" s="11">
        <f>(((I1649/60)/60)/24)+DATE(1970,1,1)+(-8/24)</f>
        <v>41069.076122685183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(E1650/D1650)*100</f>
        <v>125.26086956521738</v>
      </c>
      <c r="P1650">
        <f>E1650/L1650</f>
        <v>32.011111111111113</v>
      </c>
      <c r="Q1650" t="str">
        <f>LEFT(N1650, SEARCH("/",N1650,1)-1)</f>
        <v>music</v>
      </c>
      <c r="R1650" t="str">
        <f>RIGHT(N1650, LEN(N1650) - SEARCH("/", N1650))</f>
        <v>pop</v>
      </c>
      <c r="S1650" s="10">
        <f>(((J1650/60)/60)/24)+DATE(1970,1,1)+(-8/24)</f>
        <v>40592.371319444443</v>
      </c>
      <c r="T1650" s="11">
        <f>(((I1650/60)/60)/24)+DATE(1970,1,1)+(-8/24)</f>
        <v>40622.329652777778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(E1651/D1651)*100</f>
        <v>100.58763157894737</v>
      </c>
      <c r="P1651">
        <f>E1651/L1651</f>
        <v>47.189259259259259</v>
      </c>
      <c r="Q1651" t="str">
        <f>LEFT(N1651, SEARCH("/",N1651,1)-1)</f>
        <v>music</v>
      </c>
      <c r="R1651" t="str">
        <f>RIGHT(N1651, LEN(N1651) - SEARCH("/", N1651))</f>
        <v>pop</v>
      </c>
      <c r="S1651" s="10">
        <f>(((J1651/60)/60)/24)+DATE(1970,1,1)+(-8/24)</f>
        <v>41737.351331018515</v>
      </c>
      <c r="T1651" s="11">
        <f>(((I1651/60)/60)/24)+DATE(1970,1,1)+(-8/24)</f>
        <v>41782.351331018515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(E1652/D1652)*100</f>
        <v>141.55000000000001</v>
      </c>
      <c r="P1652">
        <f>E1652/L1652</f>
        <v>88.46875</v>
      </c>
      <c r="Q1652" t="str">
        <f>LEFT(N1652, SEARCH("/",N1652,1)-1)</f>
        <v>music</v>
      </c>
      <c r="R1652" t="str">
        <f>RIGHT(N1652, LEN(N1652) - SEARCH("/", N1652))</f>
        <v>pop</v>
      </c>
      <c r="S1652" s="10">
        <f>(((J1652/60)/60)/24)+DATE(1970,1,1)+(-8/24)</f>
        <v>41526.102280092593</v>
      </c>
      <c r="T1652" s="11">
        <f>(((I1652/60)/60)/24)+DATE(1970,1,1)+(-8/24)</f>
        <v>41556.102280092593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(E1653/D1653)*100</f>
        <v>100.75</v>
      </c>
      <c r="P1653">
        <f>E1653/L1653</f>
        <v>100.75</v>
      </c>
      <c r="Q1653" t="str">
        <f>LEFT(N1653, SEARCH("/",N1653,1)-1)</f>
        <v>music</v>
      </c>
      <c r="R1653" t="str">
        <f>RIGHT(N1653, LEN(N1653) - SEARCH("/", N1653))</f>
        <v>pop</v>
      </c>
      <c r="S1653" s="10">
        <f>(((J1653/60)/60)/24)+DATE(1970,1,1)+(-8/24)</f>
        <v>40625.567361111105</v>
      </c>
      <c r="T1653" s="11">
        <f>(((I1653/60)/60)/24)+DATE(1970,1,1)+(-8/24)</f>
        <v>40658.957638888889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(E1654/D1654)*100</f>
        <v>100.66666666666666</v>
      </c>
      <c r="P1654">
        <f>E1654/L1654</f>
        <v>64.714285714285708</v>
      </c>
      <c r="Q1654" t="str">
        <f>LEFT(N1654, SEARCH("/",N1654,1)-1)</f>
        <v>music</v>
      </c>
      <c r="R1654" t="str">
        <f>RIGHT(N1654, LEN(N1654) - SEARCH("/", N1654))</f>
        <v>pop</v>
      </c>
      <c r="S1654" s="10">
        <f>(((J1654/60)/60)/24)+DATE(1970,1,1)+(-8/24)</f>
        <v>41572.159641203703</v>
      </c>
      <c r="T1654" s="11">
        <f>(((I1654/60)/60)/24)+DATE(1970,1,1)+(-8/24)</f>
        <v>41602.201307870368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(E1655/D1655)*100</f>
        <v>174.2304</v>
      </c>
      <c r="P1655">
        <f>E1655/L1655</f>
        <v>51.854285714285716</v>
      </c>
      <c r="Q1655" t="str">
        <f>LEFT(N1655, SEARCH("/",N1655,1)-1)</f>
        <v>music</v>
      </c>
      <c r="R1655" t="str">
        <f>RIGHT(N1655, LEN(N1655) - SEARCH("/", N1655))</f>
        <v>pop</v>
      </c>
      <c r="S1655" s="10">
        <f>(((J1655/60)/60)/24)+DATE(1970,1,1)+(-8/24)</f>
        <v>40626.501111111109</v>
      </c>
      <c r="T1655" s="11">
        <f>(((I1655/60)/60)/24)+DATE(1970,1,1)+(-8/24)</f>
        <v>40657.501111111109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(E1656/D1656)*100</f>
        <v>119.90909090909089</v>
      </c>
      <c r="P1656">
        <f>E1656/L1656</f>
        <v>38.794117647058826</v>
      </c>
      <c r="Q1656" t="str">
        <f>LEFT(N1656, SEARCH("/",N1656,1)-1)</f>
        <v>music</v>
      </c>
      <c r="R1656" t="str">
        <f>RIGHT(N1656, LEN(N1656) - SEARCH("/", N1656))</f>
        <v>pop</v>
      </c>
      <c r="S1656" s="10">
        <f>(((J1656/60)/60)/24)+DATE(1970,1,1)+(-8/24)</f>
        <v>40987.557407407403</v>
      </c>
      <c r="T1656" s="11">
        <f>(((I1656/60)/60)/24)+DATE(1970,1,1)+(-8/24)</f>
        <v>41017.557407407403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(E1657/D1657)*100</f>
        <v>142.86666666666667</v>
      </c>
      <c r="P1657">
        <f>E1657/L1657</f>
        <v>44.645833333333336</v>
      </c>
      <c r="Q1657" t="str">
        <f>LEFT(N1657, SEARCH("/",N1657,1)-1)</f>
        <v>music</v>
      </c>
      <c r="R1657" t="str">
        <f>RIGHT(N1657, LEN(N1657) - SEARCH("/", N1657))</f>
        <v>pop</v>
      </c>
      <c r="S1657" s="10">
        <f>(((J1657/60)/60)/24)+DATE(1970,1,1)+(-8/24)</f>
        <v>40974.458564814813</v>
      </c>
      <c r="T1657" s="11">
        <f>(((I1657/60)/60)/24)+DATE(1970,1,1)+(-8/24)</f>
        <v>41004.416898148142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(E1658/D1658)*100</f>
        <v>100.33493333333334</v>
      </c>
      <c r="P1658">
        <f>E1658/L1658</f>
        <v>156.77333333333334</v>
      </c>
      <c r="Q1658" t="str">
        <f>LEFT(N1658, SEARCH("/",N1658,1)-1)</f>
        <v>music</v>
      </c>
      <c r="R1658" t="str">
        <f>RIGHT(N1658, LEN(N1658) - SEARCH("/", N1658))</f>
        <v>pop</v>
      </c>
      <c r="S1658" s="10">
        <f>(((J1658/60)/60)/24)+DATE(1970,1,1)+(-8/24)</f>
        <v>41226.595509259256</v>
      </c>
      <c r="T1658" s="11">
        <f>(((I1658/60)/60)/24)+DATE(1970,1,1)+(-8/24)</f>
        <v>41256.595509259256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(E1659/D1659)*100</f>
        <v>104.93380000000001</v>
      </c>
      <c r="P1659">
        <f>E1659/L1659</f>
        <v>118.70339366515837</v>
      </c>
      <c r="Q1659" t="str">
        <f>LEFT(N1659, SEARCH("/",N1659,1)-1)</f>
        <v>music</v>
      </c>
      <c r="R1659" t="str">
        <f>RIGHT(N1659, LEN(N1659) - SEARCH("/", N1659))</f>
        <v>pop</v>
      </c>
      <c r="S1659" s="10">
        <f>(((J1659/60)/60)/24)+DATE(1970,1,1)+(-8/24)</f>
        <v>41023.448703703703</v>
      </c>
      <c r="T1659" s="11">
        <f>(((I1659/60)/60)/24)+DATE(1970,1,1)+(-8/24)</f>
        <v>41053.448703703703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(E1660/D1660)*100</f>
        <v>132.23333333333335</v>
      </c>
      <c r="P1660">
        <f>E1660/L1660</f>
        <v>74.149532710280369</v>
      </c>
      <c r="Q1660" t="str">
        <f>LEFT(N1660, SEARCH("/",N1660,1)-1)</f>
        <v>music</v>
      </c>
      <c r="R1660" t="str">
        <f>RIGHT(N1660, LEN(N1660) - SEARCH("/", N1660))</f>
        <v>pop</v>
      </c>
      <c r="S1660" s="10">
        <f>(((J1660/60)/60)/24)+DATE(1970,1,1)+(-8/24)</f>
        <v>41222.888506944444</v>
      </c>
      <c r="T1660" s="11">
        <f>(((I1660/60)/60)/24)+DATE(1970,1,1)+(-8/24)</f>
        <v>41261.263888888883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(E1661/D1661)*100</f>
        <v>112.79999999999998</v>
      </c>
      <c r="P1661">
        <f>E1661/L1661</f>
        <v>12.533333333333333</v>
      </c>
      <c r="Q1661" t="str">
        <f>LEFT(N1661, SEARCH("/",N1661,1)-1)</f>
        <v>music</v>
      </c>
      <c r="R1661" t="str">
        <f>RIGHT(N1661, LEN(N1661) - SEARCH("/", N1661))</f>
        <v>pop</v>
      </c>
      <c r="S1661" s="10">
        <f>(((J1661/60)/60)/24)+DATE(1970,1,1)+(-8/24)</f>
        <v>41596.580104166664</v>
      </c>
      <c r="T1661" s="11">
        <f>(((I1661/60)/60)/24)+DATE(1970,1,1)+(-8/24)</f>
        <v>41625.166666666664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(E1662/D1662)*100</f>
        <v>1253.75</v>
      </c>
      <c r="P1662">
        <f>E1662/L1662</f>
        <v>27.861111111111111</v>
      </c>
      <c r="Q1662" t="str">
        <f>LEFT(N1662, SEARCH("/",N1662,1)-1)</f>
        <v>music</v>
      </c>
      <c r="R1662" t="str">
        <f>RIGHT(N1662, LEN(N1662) - SEARCH("/", N1662))</f>
        <v>pop</v>
      </c>
      <c r="S1662" s="10">
        <f>(((J1662/60)/60)/24)+DATE(1970,1,1)+(-8/24)</f>
        <v>42459.360532407409</v>
      </c>
      <c r="T1662" s="11">
        <f>(((I1662/60)/60)/24)+DATE(1970,1,1)+(-8/24)</f>
        <v>42490.582638888889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(E1663/D1663)*100</f>
        <v>102.50632911392405</v>
      </c>
      <c r="P1663">
        <f>E1663/L1663</f>
        <v>80.178217821782184</v>
      </c>
      <c r="Q1663" t="str">
        <f>LEFT(N1663, SEARCH("/",N1663,1)-1)</f>
        <v>music</v>
      </c>
      <c r="R1663" t="str">
        <f>RIGHT(N1663, LEN(N1663) - SEARCH("/", N1663))</f>
        <v>pop</v>
      </c>
      <c r="S1663" s="10">
        <f>(((J1663/60)/60)/24)+DATE(1970,1,1)+(-8/24)</f>
        <v>42343.664710648147</v>
      </c>
      <c r="T1663" s="11">
        <f>(((I1663/60)/60)/24)+DATE(1970,1,1)+(-8/24)</f>
        <v>42386.541666666664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(E1664/D1664)*100</f>
        <v>102.6375</v>
      </c>
      <c r="P1664">
        <f>E1664/L1664</f>
        <v>132.43548387096774</v>
      </c>
      <c r="Q1664" t="str">
        <f>LEFT(N1664, SEARCH("/",N1664,1)-1)</f>
        <v>music</v>
      </c>
      <c r="R1664" t="str">
        <f>RIGHT(N1664, LEN(N1664) - SEARCH("/", N1664))</f>
        <v>pop</v>
      </c>
      <c r="S1664" s="10">
        <f>(((J1664/60)/60)/24)+DATE(1970,1,1)+(-8/24)</f>
        <v>40847.864999999998</v>
      </c>
      <c r="T1664" s="11">
        <f>(((I1664/60)/60)/24)+DATE(1970,1,1)+(-8/24)</f>
        <v>40907.906666666662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(E1665/D1665)*100</f>
        <v>108</v>
      </c>
      <c r="P1665">
        <f>E1665/L1665</f>
        <v>33.75</v>
      </c>
      <c r="Q1665" t="str">
        <f>LEFT(N1665, SEARCH("/",N1665,1)-1)</f>
        <v>music</v>
      </c>
      <c r="R1665" t="str">
        <f>RIGHT(N1665, LEN(N1665) - SEARCH("/", N1665))</f>
        <v>pop</v>
      </c>
      <c r="S1665" s="10">
        <f>(((J1665/60)/60)/24)+DATE(1970,1,1)+(-8/24)</f>
        <v>42005.688738425924</v>
      </c>
      <c r="T1665" s="11">
        <f>(((I1665/60)/60)/24)+DATE(1970,1,1)+(-8/24)</f>
        <v>42035.688738425924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(E1666/D1666)*100</f>
        <v>122.40879999999999</v>
      </c>
      <c r="P1666">
        <f>E1666/L1666</f>
        <v>34.384494382022467</v>
      </c>
      <c r="Q1666" t="str">
        <f>LEFT(N1666, SEARCH("/",N1666,1)-1)</f>
        <v>music</v>
      </c>
      <c r="R1666" t="str">
        <f>RIGHT(N1666, LEN(N1666) - SEARCH("/", N1666))</f>
        <v>pop</v>
      </c>
      <c r="S1666" s="10">
        <f>(((J1666/60)/60)/24)+DATE(1970,1,1)+(-8/24)</f>
        <v>40939.428449074068</v>
      </c>
      <c r="T1666" s="11">
        <f>(((I1666/60)/60)/24)+DATE(1970,1,1)+(-8/24)</f>
        <v>40983.832638888889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(E1667/D1667)*100</f>
        <v>119.45714285714286</v>
      </c>
      <c r="P1667">
        <f>E1667/L1667</f>
        <v>44.956989247311824</v>
      </c>
      <c r="Q1667" t="str">
        <f>LEFT(N1667, SEARCH("/",N1667,1)-1)</f>
        <v>music</v>
      </c>
      <c r="R1667" t="str">
        <f>RIGHT(N1667, LEN(N1667) - SEARCH("/", N1667))</f>
        <v>pop</v>
      </c>
      <c r="S1667" s="10">
        <f>(((J1667/60)/60)/24)+DATE(1970,1,1)+(-8/24)</f>
        <v>40564.316122685181</v>
      </c>
      <c r="T1667" s="11">
        <f>(((I1667/60)/60)/24)+DATE(1970,1,1)+(-8/24)</f>
        <v>40595.791666666664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(E1668/D1668)*100</f>
        <v>160.88</v>
      </c>
      <c r="P1668">
        <f>E1668/L1668</f>
        <v>41.04081632653061</v>
      </c>
      <c r="Q1668" t="str">
        <f>LEFT(N1668, SEARCH("/",N1668,1)-1)</f>
        <v>music</v>
      </c>
      <c r="R1668" t="str">
        <f>RIGHT(N1668, LEN(N1668) - SEARCH("/", N1668))</f>
        <v>pop</v>
      </c>
      <c r="S1668" s="10">
        <f>(((J1668/60)/60)/24)+DATE(1970,1,1)+(-8/24)</f>
        <v>41330.91982638889</v>
      </c>
      <c r="T1668" s="11">
        <f>(((I1668/60)/60)/24)+DATE(1970,1,1)+(-8/24)</f>
        <v>41360.878159722219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(E1669/D1669)*100</f>
        <v>126.85294117647059</v>
      </c>
      <c r="P1669">
        <f>E1669/L1669</f>
        <v>52.597560975609753</v>
      </c>
      <c r="Q1669" t="str">
        <f>LEFT(N1669, SEARCH("/",N1669,1)-1)</f>
        <v>music</v>
      </c>
      <c r="R1669" t="str">
        <f>RIGHT(N1669, LEN(N1669) - SEARCH("/", N1669))</f>
        <v>pop</v>
      </c>
      <c r="S1669" s="10">
        <f>(((J1669/60)/60)/24)+DATE(1970,1,1)+(-8/24)</f>
        <v>41681.737245370365</v>
      </c>
      <c r="T1669" s="11">
        <f>(((I1669/60)/60)/24)+DATE(1970,1,1)+(-8/24)</f>
        <v>41708.957638888889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(E1670/D1670)*100</f>
        <v>102.6375</v>
      </c>
      <c r="P1670">
        <f>E1670/L1670</f>
        <v>70.784482758620683</v>
      </c>
      <c r="Q1670" t="str">
        <f>LEFT(N1670, SEARCH("/",N1670,1)-1)</f>
        <v>music</v>
      </c>
      <c r="R1670" t="str">
        <f>RIGHT(N1670, LEN(N1670) - SEARCH("/", N1670))</f>
        <v>pop</v>
      </c>
      <c r="S1670" s="10">
        <f>(((J1670/60)/60)/24)+DATE(1970,1,1)+(-8/24)</f>
        <v>40844.816423611104</v>
      </c>
      <c r="T1670" s="11">
        <f>(((I1670/60)/60)/24)+DATE(1970,1,1)+(-8/24)</f>
        <v>40874.858090277776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(E1671/D1671)*100</f>
        <v>139.75</v>
      </c>
      <c r="P1671">
        <f>E1671/L1671</f>
        <v>53.75</v>
      </c>
      <c r="Q1671" t="str">
        <f>LEFT(N1671, SEARCH("/",N1671,1)-1)</f>
        <v>music</v>
      </c>
      <c r="R1671" t="str">
        <f>RIGHT(N1671, LEN(N1671) - SEARCH("/", N1671))</f>
        <v>pop</v>
      </c>
      <c r="S1671" s="10">
        <f>(((J1671/60)/60)/24)+DATE(1970,1,1)+(-8/24)</f>
        <v>42461.551805555551</v>
      </c>
      <c r="T1671" s="11">
        <f>(((I1671/60)/60)/24)+DATE(1970,1,1)+(-8/24)</f>
        <v>42521.551805555551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(E1672/D1672)*100</f>
        <v>102.60000000000001</v>
      </c>
      <c r="P1672">
        <f>E1672/L1672</f>
        <v>44.608695652173914</v>
      </c>
      <c r="Q1672" t="str">
        <f>LEFT(N1672, SEARCH("/",N1672,1)-1)</f>
        <v>music</v>
      </c>
      <c r="R1672" t="str">
        <f>RIGHT(N1672, LEN(N1672) - SEARCH("/", N1672))</f>
        <v>pop</v>
      </c>
      <c r="S1672" s="10">
        <f>(((J1672/60)/60)/24)+DATE(1970,1,1)+(-8/24)</f>
        <v>40313.597210648149</v>
      </c>
      <c r="T1672" s="11">
        <f>(((I1672/60)/60)/24)+DATE(1970,1,1)+(-8/24)</f>
        <v>40363.833333333328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(E1673/D1673)*100</f>
        <v>100.67349999999999</v>
      </c>
      <c r="P1673">
        <f>E1673/L1673</f>
        <v>26.148961038961041</v>
      </c>
      <c r="Q1673" t="str">
        <f>LEFT(N1673, SEARCH("/",N1673,1)-1)</f>
        <v>music</v>
      </c>
      <c r="R1673" t="str">
        <f>RIGHT(N1673, LEN(N1673) - SEARCH("/", N1673))</f>
        <v>pop</v>
      </c>
      <c r="S1673" s="10">
        <f>(((J1673/60)/60)/24)+DATE(1970,1,1)+(-8/24)</f>
        <v>42553.210810185185</v>
      </c>
      <c r="T1673" s="11">
        <f>(((I1673/60)/60)/24)+DATE(1970,1,1)+(-8/24)</f>
        <v>42583.210810185185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(E1674/D1674)*100</f>
        <v>112.94117647058823</v>
      </c>
      <c r="P1674">
        <f>E1674/L1674</f>
        <v>39.183673469387756</v>
      </c>
      <c r="Q1674" t="str">
        <f>LEFT(N1674, SEARCH("/",N1674,1)-1)</f>
        <v>music</v>
      </c>
      <c r="R1674" t="str">
        <f>RIGHT(N1674, LEN(N1674) - SEARCH("/", N1674))</f>
        <v>pop</v>
      </c>
      <c r="S1674" s="10">
        <f>(((J1674/60)/60)/24)+DATE(1970,1,1)+(-8/24)</f>
        <v>41034.323263888888</v>
      </c>
      <c r="T1674" s="11">
        <f>(((I1674/60)/60)/24)+DATE(1970,1,1)+(-8/24)</f>
        <v>41064.323263888888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(E1675/D1675)*100</f>
        <v>128.09523809523807</v>
      </c>
      <c r="P1675">
        <f>E1675/L1675</f>
        <v>45.593220338983052</v>
      </c>
      <c r="Q1675" t="str">
        <f>LEFT(N1675, SEARCH("/",N1675,1)-1)</f>
        <v>music</v>
      </c>
      <c r="R1675" t="str">
        <f>RIGHT(N1675, LEN(N1675) - SEARCH("/", N1675))</f>
        <v>pop</v>
      </c>
      <c r="S1675" s="10">
        <f>(((J1675/60)/60)/24)+DATE(1970,1,1)+(-8/24)</f>
        <v>42039.545046296298</v>
      </c>
      <c r="T1675" s="11">
        <f>(((I1675/60)/60)/24)+DATE(1970,1,1)+(-8/24)</f>
        <v>42069.545046296298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(E1676/D1676)*100</f>
        <v>201.7</v>
      </c>
      <c r="P1676">
        <f>E1676/L1676</f>
        <v>89.247787610619469</v>
      </c>
      <c r="Q1676" t="str">
        <f>LEFT(N1676, SEARCH("/",N1676,1)-1)</f>
        <v>music</v>
      </c>
      <c r="R1676" t="str">
        <f>RIGHT(N1676, LEN(N1676) - SEARCH("/", N1676))</f>
        <v>pop</v>
      </c>
      <c r="S1676" s="10">
        <f>(((J1676/60)/60)/24)+DATE(1970,1,1)+(-8/24)</f>
        <v>42569.272060185183</v>
      </c>
      <c r="T1676" s="11">
        <f>(((I1676/60)/60)/24)+DATE(1970,1,1)+(-8/24)</f>
        <v>42599.957638888889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(E1677/D1677)*100</f>
        <v>137.416</v>
      </c>
      <c r="P1677">
        <f>E1677/L1677</f>
        <v>40.416470588235299</v>
      </c>
      <c r="Q1677" t="str">
        <f>LEFT(N1677, SEARCH("/",N1677,1)-1)</f>
        <v>music</v>
      </c>
      <c r="R1677" t="str">
        <f>RIGHT(N1677, LEN(N1677) - SEARCH("/", N1677))</f>
        <v>pop</v>
      </c>
      <c r="S1677" s="10">
        <f>(((J1677/60)/60)/24)+DATE(1970,1,1)+(-8/24)</f>
        <v>40802.399768518517</v>
      </c>
      <c r="T1677" s="11">
        <f>(((I1677/60)/60)/24)+DATE(1970,1,1)+(-8/24)</f>
        <v>40832.585416666661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(E1678/D1678)*100</f>
        <v>115.33333333333333</v>
      </c>
      <c r="P1678">
        <f>E1678/L1678</f>
        <v>82.38095238095238</v>
      </c>
      <c r="Q1678" t="str">
        <f>LEFT(N1678, SEARCH("/",N1678,1)-1)</f>
        <v>music</v>
      </c>
      <c r="R1678" t="str">
        <f>RIGHT(N1678, LEN(N1678) - SEARCH("/", N1678))</f>
        <v>pop</v>
      </c>
      <c r="S1678" s="10">
        <f>(((J1678/60)/60)/24)+DATE(1970,1,1)+(-8/24)</f>
        <v>40973.392905092594</v>
      </c>
      <c r="T1678" s="11">
        <f>(((I1678/60)/60)/24)+DATE(1970,1,1)+(-8/24)</f>
        <v>41019.832638888889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(E1679/D1679)*100</f>
        <v>111.66666666666667</v>
      </c>
      <c r="P1679">
        <f>E1679/L1679</f>
        <v>159.52380952380952</v>
      </c>
      <c r="Q1679" t="str">
        <f>LEFT(N1679, SEARCH("/",N1679,1)-1)</f>
        <v>music</v>
      </c>
      <c r="R1679" t="str">
        <f>RIGHT(N1679, LEN(N1679) - SEARCH("/", N1679))</f>
        <v>pop</v>
      </c>
      <c r="S1679" s="10">
        <f>(((J1679/60)/60)/24)+DATE(1970,1,1)+(-8/24)</f>
        <v>42416.073796296296</v>
      </c>
      <c r="T1679" s="11">
        <f>(((I1679/60)/60)/24)+DATE(1970,1,1)+(-8/24)</f>
        <v>42475.915972222218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(E1680/D1680)*100</f>
        <v>118.39999999999999</v>
      </c>
      <c r="P1680">
        <f>E1680/L1680</f>
        <v>36.244897959183675</v>
      </c>
      <c r="Q1680" t="str">
        <f>LEFT(N1680, SEARCH("/",N1680,1)-1)</f>
        <v>music</v>
      </c>
      <c r="R1680" t="str">
        <f>RIGHT(N1680, LEN(N1680) - SEARCH("/", N1680))</f>
        <v>pop</v>
      </c>
      <c r="S1680" s="10">
        <f>(((J1680/60)/60)/24)+DATE(1970,1,1)+(-8/24)</f>
        <v>41662.521655092591</v>
      </c>
      <c r="T1680" s="11">
        <f>(((I1680/60)/60)/24)+DATE(1970,1,1)+(-8/24)</f>
        <v>41676.521655092591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(E1681/D1681)*100</f>
        <v>175</v>
      </c>
      <c r="P1681">
        <f>E1681/L1681</f>
        <v>62.5</v>
      </c>
      <c r="Q1681" t="str">
        <f>LEFT(N1681, SEARCH("/",N1681,1)-1)</f>
        <v>music</v>
      </c>
      <c r="R1681" t="str">
        <f>RIGHT(N1681, LEN(N1681) - SEARCH("/", N1681))</f>
        <v>pop</v>
      </c>
      <c r="S1681" s="10">
        <f>(((J1681/60)/60)/24)+DATE(1970,1,1)+(-8/24)</f>
        <v>40722.735474537032</v>
      </c>
      <c r="T1681" s="11">
        <f>(((I1681/60)/60)/24)+DATE(1970,1,1)+(-8/24)</f>
        <v>40745.735474537032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(E1682/D1682)*100</f>
        <v>117.5</v>
      </c>
      <c r="P1682">
        <f>E1682/L1682</f>
        <v>47</v>
      </c>
      <c r="Q1682" t="str">
        <f>LEFT(N1682, SEARCH("/",N1682,1)-1)</f>
        <v>music</v>
      </c>
      <c r="R1682" t="str">
        <f>RIGHT(N1682, LEN(N1682) - SEARCH("/", N1682))</f>
        <v>pop</v>
      </c>
      <c r="S1682" s="10">
        <f>(((J1682/60)/60)/24)+DATE(1970,1,1)+(-8/24)</f>
        <v>41802.424386574072</v>
      </c>
      <c r="T1682" s="11">
        <f>(((I1682/60)/60)/24)+DATE(1970,1,1)+(-8/24)</f>
        <v>41832.424386574072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(E1683/D1683)*100</f>
        <v>101.42212307692309</v>
      </c>
      <c r="P1683">
        <f>E1683/L1683</f>
        <v>74.575090497737563</v>
      </c>
      <c r="Q1683" t="str">
        <f>LEFT(N1683, SEARCH("/",N1683,1)-1)</f>
        <v>music</v>
      </c>
      <c r="R1683" t="str">
        <f>RIGHT(N1683, LEN(N1683) - SEARCH("/", N1683))</f>
        <v>faith</v>
      </c>
      <c r="S1683" s="10">
        <f>(((J1683/60)/60)/24)+DATE(1970,1,1)+(-8/24)</f>
        <v>42773.78800925926</v>
      </c>
      <c r="T1683" s="11">
        <f>(((I1683/60)/60)/24)+DATE(1970,1,1)+(-8/24)</f>
        <v>42822.749999999993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(E1684/D1684)*100</f>
        <v>0</v>
      </c>
      <c r="P1684" t="e">
        <f>E1684/L1684</f>
        <v>#DIV/0!</v>
      </c>
      <c r="Q1684" t="str">
        <f>LEFT(N1684, SEARCH("/",N1684,1)-1)</f>
        <v>music</v>
      </c>
      <c r="R1684" t="str">
        <f>RIGHT(N1684, LEN(N1684) - SEARCH("/", N1684))</f>
        <v>faith</v>
      </c>
      <c r="S1684" s="10">
        <f>(((J1684/60)/60)/24)+DATE(1970,1,1)+(-8/24)</f>
        <v>42778.880324074074</v>
      </c>
      <c r="T1684" s="11">
        <f>(((I1684/60)/60)/24)+DATE(1970,1,1)+(-8/24)</f>
        <v>42838.838657407403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(E1685/D1685)*100</f>
        <v>21.714285714285715</v>
      </c>
      <c r="P1685">
        <f>E1685/L1685</f>
        <v>76</v>
      </c>
      <c r="Q1685" t="str">
        <f>LEFT(N1685, SEARCH("/",N1685,1)-1)</f>
        <v>music</v>
      </c>
      <c r="R1685" t="str">
        <f>RIGHT(N1685, LEN(N1685) - SEARCH("/", N1685))</f>
        <v>faith</v>
      </c>
      <c r="S1685" s="10">
        <f>(((J1685/60)/60)/24)+DATE(1970,1,1)+(-8/24)</f>
        <v>42808.44835648148</v>
      </c>
      <c r="T1685" s="11">
        <f>(((I1685/60)/60)/24)+DATE(1970,1,1)+(-8/24)</f>
        <v>42832.44835648148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(E1686/D1686)*100</f>
        <v>109.125</v>
      </c>
      <c r="P1686">
        <f>E1686/L1686</f>
        <v>86.43564356435644</v>
      </c>
      <c r="Q1686" t="str">
        <f>LEFT(N1686, SEARCH("/",N1686,1)-1)</f>
        <v>music</v>
      </c>
      <c r="R1686" t="str">
        <f>RIGHT(N1686, LEN(N1686) - SEARCH("/", N1686))</f>
        <v>faith</v>
      </c>
      <c r="S1686" s="10">
        <f>(((J1686/60)/60)/24)+DATE(1970,1,1)+(-8/24)</f>
        <v>42783.481956018521</v>
      </c>
      <c r="T1686" s="11">
        <f>(((I1686/60)/60)/24)+DATE(1970,1,1)+(-8/24)</f>
        <v>42811.440289351849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(E1687/D1687)*100</f>
        <v>102.85714285714285</v>
      </c>
      <c r="P1687">
        <f>E1687/L1687</f>
        <v>24</v>
      </c>
      <c r="Q1687" t="str">
        <f>LEFT(N1687, SEARCH("/",N1687,1)-1)</f>
        <v>music</v>
      </c>
      <c r="R1687" t="str">
        <f>RIGHT(N1687, LEN(N1687) - SEARCH("/", N1687))</f>
        <v>faith</v>
      </c>
      <c r="S1687" s="10">
        <f>(((J1687/60)/60)/24)+DATE(1970,1,1)+(-8/24)</f>
        <v>42787.916932870365</v>
      </c>
      <c r="T1687" s="11">
        <f>(((I1687/60)/60)/24)+DATE(1970,1,1)+(-8/24)</f>
        <v>42817.8752662037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(E1688/D1688)*100</f>
        <v>0.36</v>
      </c>
      <c r="P1688">
        <f>E1688/L1688</f>
        <v>18</v>
      </c>
      <c r="Q1688" t="str">
        <f>LEFT(N1688, SEARCH("/",N1688,1)-1)</f>
        <v>music</v>
      </c>
      <c r="R1688" t="str">
        <f>RIGHT(N1688, LEN(N1688) - SEARCH("/", N1688))</f>
        <v>faith</v>
      </c>
      <c r="S1688" s="10">
        <f>(((J1688/60)/60)/24)+DATE(1970,1,1)+(-8/24)</f>
        <v>42792.510636574072</v>
      </c>
      <c r="T1688" s="11">
        <f>(((I1688/60)/60)/24)+DATE(1970,1,1)+(-8/24)</f>
        <v>42852.468969907401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(E1689/D1689)*100</f>
        <v>31.25</v>
      </c>
      <c r="P1689">
        <f>E1689/L1689</f>
        <v>80.128205128205124</v>
      </c>
      <c r="Q1689" t="str">
        <f>LEFT(N1689, SEARCH("/",N1689,1)-1)</f>
        <v>music</v>
      </c>
      <c r="R1689" t="str">
        <f>RIGHT(N1689, LEN(N1689) - SEARCH("/", N1689))</f>
        <v>faith</v>
      </c>
      <c r="S1689" s="10">
        <f>(((J1689/60)/60)/24)+DATE(1970,1,1)+(-8/24)</f>
        <v>42801.713483796295</v>
      </c>
      <c r="T1689" s="11">
        <f>(((I1689/60)/60)/24)+DATE(1970,1,1)+(-8/24)</f>
        <v>42835.510416666664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(E1690/D1690)*100</f>
        <v>44.3</v>
      </c>
      <c r="P1690">
        <f>E1690/L1690</f>
        <v>253.14285714285714</v>
      </c>
      <c r="Q1690" t="str">
        <f>LEFT(N1690, SEARCH("/",N1690,1)-1)</f>
        <v>music</v>
      </c>
      <c r="R1690" t="str">
        <f>RIGHT(N1690, LEN(N1690) - SEARCH("/", N1690))</f>
        <v>faith</v>
      </c>
      <c r="S1690" s="10">
        <f>(((J1690/60)/60)/24)+DATE(1970,1,1)+(-8/24)</f>
        <v>42804.201319444437</v>
      </c>
      <c r="T1690" s="11">
        <f>(((I1690/60)/60)/24)+DATE(1970,1,1)+(-8/24)</f>
        <v>42834.15965277778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(E1691/D1691)*100</f>
        <v>100</v>
      </c>
      <c r="P1691">
        <f>E1691/L1691</f>
        <v>171.42857142857142</v>
      </c>
      <c r="Q1691" t="str">
        <f>LEFT(N1691, SEARCH("/",N1691,1)-1)</f>
        <v>music</v>
      </c>
      <c r="R1691" t="str">
        <f>RIGHT(N1691, LEN(N1691) - SEARCH("/", N1691))</f>
        <v>faith</v>
      </c>
      <c r="S1691" s="10">
        <f>(((J1691/60)/60)/24)+DATE(1970,1,1)+(-8/24)</f>
        <v>42780.609143518515</v>
      </c>
      <c r="T1691" s="11">
        <f>(((I1691/60)/60)/24)+DATE(1970,1,1)+(-8/24)</f>
        <v>42810.567476851851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(E1692/D1692)*100</f>
        <v>25.4</v>
      </c>
      <c r="P1692">
        <f>E1692/L1692</f>
        <v>57.727272727272727</v>
      </c>
      <c r="Q1692" t="str">
        <f>LEFT(N1692, SEARCH("/",N1692,1)-1)</f>
        <v>music</v>
      </c>
      <c r="R1692" t="str">
        <f>RIGHT(N1692, LEN(N1692) - SEARCH("/", N1692))</f>
        <v>faith</v>
      </c>
      <c r="S1692" s="10">
        <f>(((J1692/60)/60)/24)+DATE(1970,1,1)+(-8/24)</f>
        <v>42801.097708333335</v>
      </c>
      <c r="T1692" s="11">
        <f>(((I1692/60)/60)/24)+DATE(1970,1,1)+(-8/24)</f>
        <v>42831.056041666663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(E1693/D1693)*100</f>
        <v>33.473333333333329</v>
      </c>
      <c r="P1693">
        <f>E1693/L1693</f>
        <v>264.26315789473682</v>
      </c>
      <c r="Q1693" t="str">
        <f>LEFT(N1693, SEARCH("/",N1693,1)-1)</f>
        <v>music</v>
      </c>
      <c r="R1693" t="str">
        <f>RIGHT(N1693, LEN(N1693) - SEARCH("/", N1693))</f>
        <v>faith</v>
      </c>
      <c r="S1693" s="10">
        <f>(((J1693/60)/60)/24)+DATE(1970,1,1)+(-8/24)</f>
        <v>42795.36814814814</v>
      </c>
      <c r="T1693" s="11">
        <f>(((I1693/60)/60)/24)+DATE(1970,1,1)+(-8/24)</f>
        <v>42827.708333333336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(E1694/D1694)*100</f>
        <v>47.8</v>
      </c>
      <c r="P1694">
        <f>E1694/L1694</f>
        <v>159.33333333333334</v>
      </c>
      <c r="Q1694" t="str">
        <f>LEFT(N1694, SEARCH("/",N1694,1)-1)</f>
        <v>music</v>
      </c>
      <c r="R1694" t="str">
        <f>RIGHT(N1694, LEN(N1694) - SEARCH("/", N1694))</f>
        <v>faith</v>
      </c>
      <c r="S1694" s="10">
        <f>(((J1694/60)/60)/24)+DATE(1970,1,1)+(-8/24)</f>
        <v>42787.81790509259</v>
      </c>
      <c r="T1694" s="11">
        <f>(((I1694/60)/60)/24)+DATE(1970,1,1)+(-8/24)</f>
        <v>42820.665972222218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(E1695/D1695)*100</f>
        <v>9.3333333333333339</v>
      </c>
      <c r="P1695">
        <f>E1695/L1695</f>
        <v>35</v>
      </c>
      <c r="Q1695" t="str">
        <f>LEFT(N1695, SEARCH("/",N1695,1)-1)</f>
        <v>music</v>
      </c>
      <c r="R1695" t="str">
        <f>RIGHT(N1695, LEN(N1695) - SEARCH("/", N1695))</f>
        <v>faith</v>
      </c>
      <c r="S1695" s="10">
        <f>(((J1695/60)/60)/24)+DATE(1970,1,1)+(-8/24)</f>
        <v>42803.586944444447</v>
      </c>
      <c r="T1695" s="11">
        <f>(((I1695/60)/60)/24)+DATE(1970,1,1)+(-8/24)</f>
        <v>42834.499999999993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(E1696/D1696)*100</f>
        <v>0.05</v>
      </c>
      <c r="P1696">
        <f>E1696/L1696</f>
        <v>5</v>
      </c>
      <c r="Q1696" t="str">
        <f>LEFT(N1696, SEARCH("/",N1696,1)-1)</f>
        <v>music</v>
      </c>
      <c r="R1696" t="str">
        <f>RIGHT(N1696, LEN(N1696) - SEARCH("/", N1696))</f>
        <v>faith</v>
      </c>
      <c r="S1696" s="10">
        <f>(((J1696/60)/60)/24)+DATE(1970,1,1)+(-8/24)</f>
        <v>42791.336504629631</v>
      </c>
      <c r="T1696" s="11">
        <f>(((I1696/60)/60)/24)+DATE(1970,1,1)+(-8/24)</f>
        <v>42820.85833333333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(E1697/D1697)*100</f>
        <v>11.708333333333334</v>
      </c>
      <c r="P1697">
        <f>E1697/L1697</f>
        <v>61.086956521739133</v>
      </c>
      <c r="Q1697" t="str">
        <f>LEFT(N1697, SEARCH("/",N1697,1)-1)</f>
        <v>music</v>
      </c>
      <c r="R1697" t="str">
        <f>RIGHT(N1697, LEN(N1697) - SEARCH("/", N1697))</f>
        <v>faith</v>
      </c>
      <c r="S1697" s="10">
        <f>(((J1697/60)/60)/24)+DATE(1970,1,1)+(-8/24)</f>
        <v>42800.698078703703</v>
      </c>
      <c r="T1697" s="11">
        <f>(((I1697/60)/60)/24)+DATE(1970,1,1)+(-8/24)</f>
        <v>42834.708333333336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(E1698/D1698)*100</f>
        <v>0</v>
      </c>
      <c r="P1698" t="e">
        <f>E1698/L1698</f>
        <v>#DIV/0!</v>
      </c>
      <c r="Q1698" t="str">
        <f>LEFT(N1698, SEARCH("/",N1698,1)-1)</f>
        <v>music</v>
      </c>
      <c r="R1698" t="str">
        <f>RIGHT(N1698, LEN(N1698) - SEARCH("/", N1698))</f>
        <v>faith</v>
      </c>
      <c r="S1698" s="10">
        <f>(((J1698/60)/60)/24)+DATE(1970,1,1)+(-8/24)</f>
        <v>42795.736238425925</v>
      </c>
      <c r="T1698" s="11">
        <f>(((I1698/60)/60)/24)+DATE(1970,1,1)+(-8/24)</f>
        <v>42825.694571759253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(E1699/D1699)*100</f>
        <v>20.208000000000002</v>
      </c>
      <c r="P1699">
        <f>E1699/L1699</f>
        <v>114.81818181818181</v>
      </c>
      <c r="Q1699" t="str">
        <f>LEFT(N1699, SEARCH("/",N1699,1)-1)</f>
        <v>music</v>
      </c>
      <c r="R1699" t="str">
        <f>RIGHT(N1699, LEN(N1699) - SEARCH("/", N1699))</f>
        <v>faith</v>
      </c>
      <c r="S1699" s="10">
        <f>(((J1699/60)/60)/24)+DATE(1970,1,1)+(-8/24)</f>
        <v>42804.69962962962</v>
      </c>
      <c r="T1699" s="11">
        <f>(((I1699/60)/60)/24)+DATE(1970,1,1)+(-8/24)</f>
        <v>42834.657962962963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(E1700/D1700)*100</f>
        <v>0</v>
      </c>
      <c r="P1700" t="e">
        <f>E1700/L1700</f>
        <v>#DIV/0!</v>
      </c>
      <c r="Q1700" t="str">
        <f>LEFT(N1700, SEARCH("/",N1700,1)-1)</f>
        <v>music</v>
      </c>
      <c r="R1700" t="str">
        <f>RIGHT(N1700, LEN(N1700) - SEARCH("/", N1700))</f>
        <v>faith</v>
      </c>
      <c r="S1700" s="10">
        <f>(((J1700/60)/60)/24)+DATE(1970,1,1)+(-8/24)</f>
        <v>42795.874537037038</v>
      </c>
      <c r="T1700" s="11">
        <f>(((I1700/60)/60)/24)+DATE(1970,1,1)+(-8/24)</f>
        <v>42819.814583333333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(E1701/D1701)*100</f>
        <v>4.2311459353574925</v>
      </c>
      <c r="P1701">
        <f>E1701/L1701</f>
        <v>54</v>
      </c>
      <c r="Q1701" t="str">
        <f>LEFT(N1701, SEARCH("/",N1701,1)-1)</f>
        <v>music</v>
      </c>
      <c r="R1701" t="str">
        <f>RIGHT(N1701, LEN(N1701) - SEARCH("/", N1701))</f>
        <v>faith</v>
      </c>
      <c r="S1701" s="10">
        <f>(((J1701/60)/60)/24)+DATE(1970,1,1)+(-8/24)</f>
        <v>42806.530613425923</v>
      </c>
      <c r="T1701" s="11">
        <f>(((I1701/60)/60)/24)+DATE(1970,1,1)+(-8/24)</f>
        <v>42836.530613425923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(E1702/D1702)*100</f>
        <v>26.06</v>
      </c>
      <c r="P1702">
        <f>E1702/L1702</f>
        <v>65.974683544303801</v>
      </c>
      <c r="Q1702" t="str">
        <f>LEFT(N1702, SEARCH("/",N1702,1)-1)</f>
        <v>music</v>
      </c>
      <c r="R1702" t="str">
        <f>RIGHT(N1702, LEN(N1702) - SEARCH("/", N1702))</f>
        <v>faith</v>
      </c>
      <c r="S1702" s="10">
        <f>(((J1702/60)/60)/24)+DATE(1970,1,1)+(-8/24)</f>
        <v>42795.738310185181</v>
      </c>
      <c r="T1702" s="11">
        <f>(((I1702/60)/60)/24)+DATE(1970,1,1)+(-8/24)</f>
        <v>42825.833333333336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(E1703/D1703)*100</f>
        <v>0.19801980198019803</v>
      </c>
      <c r="P1703">
        <f>E1703/L1703</f>
        <v>5</v>
      </c>
      <c r="Q1703" t="str">
        <f>LEFT(N1703, SEARCH("/",N1703,1)-1)</f>
        <v>music</v>
      </c>
      <c r="R1703" t="str">
        <f>RIGHT(N1703, LEN(N1703) - SEARCH("/", N1703))</f>
        <v>faith</v>
      </c>
      <c r="S1703" s="10">
        <f>(((J1703/60)/60)/24)+DATE(1970,1,1)+(-8/24)</f>
        <v>41989.331076388888</v>
      </c>
      <c r="T1703" s="11">
        <f>(((I1703/60)/60)/24)+DATE(1970,1,1)+(-8/24)</f>
        <v>42019.331076388888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(E1704/D1704)*100</f>
        <v>6.0606060606060606E-3</v>
      </c>
      <c r="P1704">
        <f>E1704/L1704</f>
        <v>1</v>
      </c>
      <c r="Q1704" t="str">
        <f>LEFT(N1704, SEARCH("/",N1704,1)-1)</f>
        <v>music</v>
      </c>
      <c r="R1704" t="str">
        <f>RIGHT(N1704, LEN(N1704) - SEARCH("/", N1704))</f>
        <v>faith</v>
      </c>
      <c r="S1704" s="10">
        <f>(((J1704/60)/60)/24)+DATE(1970,1,1)+(-8/24)</f>
        <v>42063.536458333336</v>
      </c>
      <c r="T1704" s="11">
        <f>(((I1704/60)/60)/24)+DATE(1970,1,1)+(-8/24)</f>
        <v>42093.494791666664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(E1705/D1705)*100</f>
        <v>1.02</v>
      </c>
      <c r="P1705">
        <f>E1705/L1705</f>
        <v>25.5</v>
      </c>
      <c r="Q1705" t="str">
        <f>LEFT(N1705, SEARCH("/",N1705,1)-1)</f>
        <v>music</v>
      </c>
      <c r="R1705" t="str">
        <f>RIGHT(N1705, LEN(N1705) - SEARCH("/", N1705))</f>
        <v>faith</v>
      </c>
      <c r="S1705" s="10">
        <f>(((J1705/60)/60)/24)+DATE(1970,1,1)+(-8/24)</f>
        <v>42186.948344907411</v>
      </c>
      <c r="T1705" s="11">
        <f>(((I1705/60)/60)/24)+DATE(1970,1,1)+(-8/24)</f>
        <v>42246.948344907411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(E1706/D1706)*100</f>
        <v>65.100000000000009</v>
      </c>
      <c r="P1706">
        <f>E1706/L1706</f>
        <v>118.36363636363636</v>
      </c>
      <c r="Q1706" t="str">
        <f>LEFT(N1706, SEARCH("/",N1706,1)-1)</f>
        <v>music</v>
      </c>
      <c r="R1706" t="str">
        <f>RIGHT(N1706, LEN(N1706) - SEARCH("/", N1706))</f>
        <v>faith</v>
      </c>
      <c r="S1706" s="10">
        <f>(((J1706/60)/60)/24)+DATE(1970,1,1)+(-8/24)</f>
        <v>42020.806400462963</v>
      </c>
      <c r="T1706" s="11">
        <f>(((I1706/60)/60)/24)+DATE(1970,1,1)+(-8/24)</f>
        <v>42050.806400462963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(E1707/D1707)*100</f>
        <v>0</v>
      </c>
      <c r="P1707" t="e">
        <f>E1707/L1707</f>
        <v>#DIV/0!</v>
      </c>
      <c r="Q1707" t="str">
        <f>LEFT(N1707, SEARCH("/",N1707,1)-1)</f>
        <v>music</v>
      </c>
      <c r="R1707" t="str">
        <f>RIGHT(N1707, LEN(N1707) - SEARCH("/", N1707))</f>
        <v>faith</v>
      </c>
      <c r="S1707" s="10">
        <f>(((J1707/60)/60)/24)+DATE(1970,1,1)+(-8/24)</f>
        <v>42244.683402777773</v>
      </c>
      <c r="T1707" s="11">
        <f>(((I1707/60)/60)/24)+DATE(1970,1,1)+(-8/24)</f>
        <v>42256.333333333336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(E1708/D1708)*100</f>
        <v>0</v>
      </c>
      <c r="P1708" t="e">
        <f>E1708/L1708</f>
        <v>#DIV/0!</v>
      </c>
      <c r="Q1708" t="str">
        <f>LEFT(N1708, SEARCH("/",N1708,1)-1)</f>
        <v>music</v>
      </c>
      <c r="R1708" t="str">
        <f>RIGHT(N1708, LEN(N1708) - SEARCH("/", N1708))</f>
        <v>faith</v>
      </c>
      <c r="S1708" s="10">
        <f>(((J1708/60)/60)/24)+DATE(1970,1,1)+(-8/24)</f>
        <v>42178.973055555551</v>
      </c>
      <c r="T1708" s="11">
        <f>(((I1708/60)/60)/24)+DATE(1970,1,1)+(-8/24)</f>
        <v>42238.973055555551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(E1709/D1709)*100</f>
        <v>9.74</v>
      </c>
      <c r="P1709">
        <f>E1709/L1709</f>
        <v>54.111111111111114</v>
      </c>
      <c r="Q1709" t="str">
        <f>LEFT(N1709, SEARCH("/",N1709,1)-1)</f>
        <v>music</v>
      </c>
      <c r="R1709" t="str">
        <f>RIGHT(N1709, LEN(N1709) - SEARCH("/", N1709))</f>
        <v>faith</v>
      </c>
      <c r="S1709" s="10">
        <f>(((J1709/60)/60)/24)+DATE(1970,1,1)+(-8/24)</f>
        <v>42427.387673611105</v>
      </c>
      <c r="T1709" s="11">
        <f>(((I1709/60)/60)/24)+DATE(1970,1,1)+(-8/24)</f>
        <v>42457.346006944441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(E1710/D1710)*100</f>
        <v>0</v>
      </c>
      <c r="P1710" t="e">
        <f>E1710/L1710</f>
        <v>#DIV/0!</v>
      </c>
      <c r="Q1710" t="str">
        <f>LEFT(N1710, SEARCH("/",N1710,1)-1)</f>
        <v>music</v>
      </c>
      <c r="R1710" t="str">
        <f>RIGHT(N1710, LEN(N1710) - SEARCH("/", N1710))</f>
        <v>faith</v>
      </c>
      <c r="S1710" s="10">
        <f>(((J1710/60)/60)/24)+DATE(1970,1,1)+(-8/24)</f>
        <v>42451.533634259256</v>
      </c>
      <c r="T1710" s="11">
        <f>(((I1710/60)/60)/24)+DATE(1970,1,1)+(-8/24)</f>
        <v>42491.533634259256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(E1711/D1711)*100</f>
        <v>4.8571428571428568</v>
      </c>
      <c r="P1711">
        <f>E1711/L1711</f>
        <v>21.25</v>
      </c>
      <c r="Q1711" t="str">
        <f>LEFT(N1711, SEARCH("/",N1711,1)-1)</f>
        <v>music</v>
      </c>
      <c r="R1711" t="str">
        <f>RIGHT(N1711, LEN(N1711) - SEARCH("/", N1711))</f>
        <v>faith</v>
      </c>
      <c r="S1711" s="10">
        <f>(((J1711/60)/60)/24)+DATE(1970,1,1)+(-8/24)</f>
        <v>41841.230486111104</v>
      </c>
      <c r="T1711" s="11">
        <f>(((I1711/60)/60)/24)+DATE(1970,1,1)+(-8/24)</f>
        <v>41882.485416666663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(E1712/D1712)*100</f>
        <v>0.67999999999999994</v>
      </c>
      <c r="P1712">
        <f>E1712/L1712</f>
        <v>34</v>
      </c>
      <c r="Q1712" t="str">
        <f>LEFT(N1712, SEARCH("/",N1712,1)-1)</f>
        <v>music</v>
      </c>
      <c r="R1712" t="str">
        <f>RIGHT(N1712, LEN(N1712) - SEARCH("/", N1712))</f>
        <v>faith</v>
      </c>
      <c r="S1712" s="10">
        <f>(((J1712/60)/60)/24)+DATE(1970,1,1)+(-8/24)</f>
        <v>42341.257962962954</v>
      </c>
      <c r="T1712" s="11">
        <f>(((I1712/60)/60)/24)+DATE(1970,1,1)+(-8/24)</f>
        <v>42387.208333333336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(E1713/D1713)*100</f>
        <v>10.5</v>
      </c>
      <c r="P1713">
        <f>E1713/L1713</f>
        <v>525</v>
      </c>
      <c r="Q1713" t="str">
        <f>LEFT(N1713, SEARCH("/",N1713,1)-1)</f>
        <v>music</v>
      </c>
      <c r="R1713" t="str">
        <f>RIGHT(N1713, LEN(N1713) - SEARCH("/", N1713))</f>
        <v>faith</v>
      </c>
      <c r="S1713" s="10">
        <f>(((J1713/60)/60)/24)+DATE(1970,1,1)+(-8/24)</f>
        <v>41852.312893518516</v>
      </c>
      <c r="T1713" s="11">
        <f>(((I1713/60)/60)/24)+DATE(1970,1,1)+(-8/24)</f>
        <v>41883.312893518516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(E1714/D1714)*100</f>
        <v>0</v>
      </c>
      <c r="P1714" t="e">
        <f>E1714/L1714</f>
        <v>#DIV/0!</v>
      </c>
      <c r="Q1714" t="str">
        <f>LEFT(N1714, SEARCH("/",N1714,1)-1)</f>
        <v>music</v>
      </c>
      <c r="R1714" t="str">
        <f>RIGHT(N1714, LEN(N1714) - SEARCH("/", N1714))</f>
        <v>faith</v>
      </c>
      <c r="S1714" s="10">
        <f>(((J1714/60)/60)/24)+DATE(1970,1,1)+(-8/24)</f>
        <v>42125.580474537033</v>
      </c>
      <c r="T1714" s="11">
        <f>(((I1714/60)/60)/24)+DATE(1970,1,1)+(-8/24)</f>
        <v>42185.580474537033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(E1715/D1715)*100</f>
        <v>1.6666666666666667</v>
      </c>
      <c r="P1715">
        <f>E1715/L1715</f>
        <v>50</v>
      </c>
      <c r="Q1715" t="str">
        <f>LEFT(N1715, SEARCH("/",N1715,1)-1)</f>
        <v>music</v>
      </c>
      <c r="R1715" t="str">
        <f>RIGHT(N1715, LEN(N1715) - SEARCH("/", N1715))</f>
        <v>faith</v>
      </c>
      <c r="S1715" s="10">
        <f>(((J1715/60)/60)/24)+DATE(1970,1,1)+(-8/24)</f>
        <v>41887.467731481483</v>
      </c>
      <c r="T1715" s="11">
        <f>(((I1715/60)/60)/24)+DATE(1970,1,1)+(-8/24)</f>
        <v>41917.467731481483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(E1716/D1716)*100</f>
        <v>7.8680000000000003</v>
      </c>
      <c r="P1716">
        <f>E1716/L1716</f>
        <v>115.70588235294117</v>
      </c>
      <c r="Q1716" t="str">
        <f>LEFT(N1716, SEARCH("/",N1716,1)-1)</f>
        <v>music</v>
      </c>
      <c r="R1716" t="str">
        <f>RIGHT(N1716, LEN(N1716) - SEARCH("/", N1716))</f>
        <v>faith</v>
      </c>
      <c r="S1716" s="10">
        <f>(((J1716/60)/60)/24)+DATE(1970,1,1)+(-8/24)</f>
        <v>42095.585196759253</v>
      </c>
      <c r="T1716" s="11">
        <f>(((I1716/60)/60)/24)+DATE(1970,1,1)+(-8/24)</f>
        <v>42125.585196759253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(E1717/D1717)*100</f>
        <v>0.22</v>
      </c>
      <c r="P1717">
        <f>E1717/L1717</f>
        <v>5.5</v>
      </c>
      <c r="Q1717" t="str">
        <f>LEFT(N1717, SEARCH("/",N1717,1)-1)</f>
        <v>music</v>
      </c>
      <c r="R1717" t="str">
        <f>RIGHT(N1717, LEN(N1717) - SEARCH("/", N1717))</f>
        <v>faith</v>
      </c>
      <c r="S1717" s="10">
        <f>(((J1717/60)/60)/24)+DATE(1970,1,1)+(-8/24)</f>
        <v>42063.884085648147</v>
      </c>
      <c r="T1717" s="11">
        <f>(((I1717/60)/60)/24)+DATE(1970,1,1)+(-8/24)</f>
        <v>42093.806944444441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(E1718/D1718)*100</f>
        <v>7.5</v>
      </c>
      <c r="P1718">
        <f>E1718/L1718</f>
        <v>50</v>
      </c>
      <c r="Q1718" t="str">
        <f>LEFT(N1718, SEARCH("/",N1718,1)-1)</f>
        <v>music</v>
      </c>
      <c r="R1718" t="str">
        <f>RIGHT(N1718, LEN(N1718) - SEARCH("/", N1718))</f>
        <v>faith</v>
      </c>
      <c r="S1718" s="10">
        <f>(((J1718/60)/60)/24)+DATE(1970,1,1)+(-8/24)</f>
        <v>42673.244201388887</v>
      </c>
      <c r="T1718" s="11">
        <f>(((I1718/60)/60)/24)+DATE(1970,1,1)+(-8/24)</f>
        <v>42713.285868055551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(E1719/D1719)*100</f>
        <v>42.725880551301685</v>
      </c>
      <c r="P1719">
        <f>E1719/L1719</f>
        <v>34.024390243902438</v>
      </c>
      <c r="Q1719" t="str">
        <f>LEFT(N1719, SEARCH("/",N1719,1)-1)</f>
        <v>music</v>
      </c>
      <c r="R1719" t="str">
        <f>RIGHT(N1719, LEN(N1719) - SEARCH("/", N1719))</f>
        <v>faith</v>
      </c>
      <c r="S1719" s="10">
        <f>(((J1719/60)/60)/24)+DATE(1970,1,1)+(-8/24)</f>
        <v>42460.648587962954</v>
      </c>
      <c r="T1719" s="11">
        <f>(((I1719/60)/60)/24)+DATE(1970,1,1)+(-8/24)</f>
        <v>42480.833333333336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(E1720/D1720)*100</f>
        <v>0.2142857142857143</v>
      </c>
      <c r="P1720">
        <f>E1720/L1720</f>
        <v>37.5</v>
      </c>
      <c r="Q1720" t="str">
        <f>LEFT(N1720, SEARCH("/",N1720,1)-1)</f>
        <v>music</v>
      </c>
      <c r="R1720" t="str">
        <f>RIGHT(N1720, LEN(N1720) - SEARCH("/", N1720))</f>
        <v>faith</v>
      </c>
      <c r="S1720" s="10">
        <f>(((J1720/60)/60)/24)+DATE(1970,1,1)+(-8/24)</f>
        <v>42460.277187499996</v>
      </c>
      <c r="T1720" s="11">
        <f>(((I1720/60)/60)/24)+DATE(1970,1,1)+(-8/24)</f>
        <v>42503.874305555553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(E1721/D1721)*100</f>
        <v>0.87500000000000011</v>
      </c>
      <c r="P1721">
        <f>E1721/L1721</f>
        <v>11.666666666666666</v>
      </c>
      <c r="Q1721" t="str">
        <f>LEFT(N1721, SEARCH("/",N1721,1)-1)</f>
        <v>music</v>
      </c>
      <c r="R1721" t="str">
        <f>RIGHT(N1721, LEN(N1721) - SEARCH("/", N1721))</f>
        <v>faith</v>
      </c>
      <c r="S1721" s="10">
        <f>(((J1721/60)/60)/24)+DATE(1970,1,1)+(-8/24)</f>
        <v>41869.201284722221</v>
      </c>
      <c r="T1721" s="11">
        <f>(((I1721/60)/60)/24)+DATE(1970,1,1)+(-8/24)</f>
        <v>41899.201284722221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(E1722/D1722)*100</f>
        <v>5.625</v>
      </c>
      <c r="P1722">
        <f>E1722/L1722</f>
        <v>28.125</v>
      </c>
      <c r="Q1722" t="str">
        <f>LEFT(N1722, SEARCH("/",N1722,1)-1)</f>
        <v>music</v>
      </c>
      <c r="R1722" t="str">
        <f>RIGHT(N1722, LEN(N1722) - SEARCH("/", N1722))</f>
        <v>faith</v>
      </c>
      <c r="S1722" s="10">
        <f>(((J1722/60)/60)/24)+DATE(1970,1,1)+(-8/24)</f>
        <v>41922.449895833335</v>
      </c>
      <c r="T1722" s="11">
        <f>(((I1722/60)/60)/24)+DATE(1970,1,1)+(-8/24)</f>
        <v>41952.491562499999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(E1723/D1723)*100</f>
        <v>0</v>
      </c>
      <c r="P1723" t="e">
        <f>E1723/L1723</f>
        <v>#DIV/0!</v>
      </c>
      <c r="Q1723" t="str">
        <f>LEFT(N1723, SEARCH("/",N1723,1)-1)</f>
        <v>music</v>
      </c>
      <c r="R1723" t="str">
        <f>RIGHT(N1723, LEN(N1723) - SEARCH("/", N1723))</f>
        <v>faith</v>
      </c>
      <c r="S1723" s="10">
        <f>(((J1723/60)/60)/24)+DATE(1970,1,1)+(-8/24)</f>
        <v>42319.12804398148</v>
      </c>
      <c r="T1723" s="11">
        <f>(((I1723/60)/60)/24)+DATE(1970,1,1)+(-8/24)</f>
        <v>42349.12804398148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(E1724/D1724)*100</f>
        <v>3.4722222222222224E-2</v>
      </c>
      <c r="P1724">
        <f>E1724/L1724</f>
        <v>1</v>
      </c>
      <c r="Q1724" t="str">
        <f>LEFT(N1724, SEARCH("/",N1724,1)-1)</f>
        <v>music</v>
      </c>
      <c r="R1724" t="str">
        <f>RIGHT(N1724, LEN(N1724) - SEARCH("/", N1724))</f>
        <v>faith</v>
      </c>
      <c r="S1724" s="10">
        <f>(((J1724/60)/60)/24)+DATE(1970,1,1)+(-8/24)</f>
        <v>42425.627650462957</v>
      </c>
      <c r="T1724" s="11">
        <f>(((I1724/60)/60)/24)+DATE(1970,1,1)+(-8/24)</f>
        <v>42462.673611111109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(E1725/D1725)*100</f>
        <v>6.5</v>
      </c>
      <c r="P1725">
        <f>E1725/L1725</f>
        <v>216.66666666666666</v>
      </c>
      <c r="Q1725" t="str">
        <f>LEFT(N1725, SEARCH("/",N1725,1)-1)</f>
        <v>music</v>
      </c>
      <c r="R1725" t="str">
        <f>RIGHT(N1725, LEN(N1725) - SEARCH("/", N1725))</f>
        <v>faith</v>
      </c>
      <c r="S1725" s="10">
        <f>(((J1725/60)/60)/24)+DATE(1970,1,1)+(-8/24)</f>
        <v>42129.492071759254</v>
      </c>
      <c r="T1725" s="11">
        <f>(((I1725/60)/60)/24)+DATE(1970,1,1)+(-8/24)</f>
        <v>42185.916666666664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(E1726/D1726)*100</f>
        <v>0.58333333333333337</v>
      </c>
      <c r="P1726">
        <f>E1726/L1726</f>
        <v>8.75</v>
      </c>
      <c r="Q1726" t="str">
        <f>LEFT(N1726, SEARCH("/",N1726,1)-1)</f>
        <v>music</v>
      </c>
      <c r="R1726" t="str">
        <f>RIGHT(N1726, LEN(N1726) - SEARCH("/", N1726))</f>
        <v>faith</v>
      </c>
      <c r="S1726" s="10">
        <f>(((J1726/60)/60)/24)+DATE(1970,1,1)+(-8/24)</f>
        <v>41912.599097222221</v>
      </c>
      <c r="T1726" s="11">
        <f>(((I1726/60)/60)/24)+DATE(1970,1,1)+(-8/24)</f>
        <v>41942.599097222221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(E1727/D1727)*100</f>
        <v>10.181818181818182</v>
      </c>
      <c r="P1727">
        <f>E1727/L1727</f>
        <v>62.222222222222221</v>
      </c>
      <c r="Q1727" t="str">
        <f>LEFT(N1727, SEARCH("/",N1727,1)-1)</f>
        <v>music</v>
      </c>
      <c r="R1727" t="str">
        <f>RIGHT(N1727, LEN(N1727) - SEARCH("/", N1727))</f>
        <v>faith</v>
      </c>
      <c r="S1727" s="10">
        <f>(((J1727/60)/60)/24)+DATE(1970,1,1)+(-8/24)</f>
        <v>41845.634826388887</v>
      </c>
      <c r="T1727" s="11">
        <f>(((I1727/60)/60)/24)+DATE(1970,1,1)+(-8/24)</f>
        <v>41875.634826388887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(E1728/D1728)*100</f>
        <v>33.784615384615385</v>
      </c>
      <c r="P1728">
        <f>E1728/L1728</f>
        <v>137.25</v>
      </c>
      <c r="Q1728" t="str">
        <f>LEFT(N1728, SEARCH("/",N1728,1)-1)</f>
        <v>music</v>
      </c>
      <c r="R1728" t="str">
        <f>RIGHT(N1728, LEN(N1728) - SEARCH("/", N1728))</f>
        <v>faith</v>
      </c>
      <c r="S1728" s="10">
        <f>(((J1728/60)/60)/24)+DATE(1970,1,1)+(-8/24)</f>
        <v>41788.586388888885</v>
      </c>
      <c r="T1728" s="11">
        <f>(((I1728/60)/60)/24)+DATE(1970,1,1)+(-8/24)</f>
        <v>41817.586388888885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(E1729/D1729)*100</f>
        <v>3.3333333333333333E-2</v>
      </c>
      <c r="P1729">
        <f>E1729/L1729</f>
        <v>1</v>
      </c>
      <c r="Q1729" t="str">
        <f>LEFT(N1729, SEARCH("/",N1729,1)-1)</f>
        <v>music</v>
      </c>
      <c r="R1729" t="str">
        <f>RIGHT(N1729, LEN(N1729) - SEARCH("/", N1729))</f>
        <v>faith</v>
      </c>
      <c r="S1729" s="10">
        <f>(((J1729/60)/60)/24)+DATE(1970,1,1)+(-8/24)</f>
        <v>42044.594641203708</v>
      </c>
      <c r="T1729" s="11">
        <f>(((I1729/60)/60)/24)+DATE(1970,1,1)+(-8/24)</f>
        <v>42099.124999999993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(E1730/D1730)*100</f>
        <v>68.400000000000006</v>
      </c>
      <c r="P1730">
        <f>E1730/L1730</f>
        <v>122.14285714285714</v>
      </c>
      <c r="Q1730" t="str">
        <f>LEFT(N1730, SEARCH("/",N1730,1)-1)</f>
        <v>music</v>
      </c>
      <c r="R1730" t="str">
        <f>RIGHT(N1730, LEN(N1730) - SEARCH("/", N1730))</f>
        <v>faith</v>
      </c>
      <c r="S1730" s="10">
        <f>(((J1730/60)/60)/24)+DATE(1970,1,1)+(-8/24)</f>
        <v>42268.292523148142</v>
      </c>
      <c r="T1730" s="11">
        <f>(((I1730/60)/60)/24)+DATE(1970,1,1)+(-8/24)</f>
        <v>42298.292523148142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(E1731/D1731)*100</f>
        <v>0</v>
      </c>
      <c r="P1731" t="e">
        <f>E1731/L1731</f>
        <v>#DIV/0!</v>
      </c>
      <c r="Q1731" t="str">
        <f>LEFT(N1731, SEARCH("/",N1731,1)-1)</f>
        <v>music</v>
      </c>
      <c r="R1731" t="str">
        <f>RIGHT(N1731, LEN(N1731) - SEARCH("/", N1731))</f>
        <v>faith</v>
      </c>
      <c r="S1731" s="10">
        <f>(((J1731/60)/60)/24)+DATE(1970,1,1)+(-8/24)</f>
        <v>42470.718819444439</v>
      </c>
      <c r="T1731" s="11">
        <f>(((I1731/60)/60)/24)+DATE(1970,1,1)+(-8/24)</f>
        <v>42530.718819444439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(E1732/D1732)*100</f>
        <v>0</v>
      </c>
      <c r="P1732" t="e">
        <f>E1732/L1732</f>
        <v>#DIV/0!</v>
      </c>
      <c r="Q1732" t="str">
        <f>LEFT(N1732, SEARCH("/",N1732,1)-1)</f>
        <v>music</v>
      </c>
      <c r="R1732" t="str">
        <f>RIGHT(N1732, LEN(N1732) - SEARCH("/", N1732))</f>
        <v>faith</v>
      </c>
      <c r="S1732" s="10">
        <f>(((J1732/60)/60)/24)+DATE(1970,1,1)+(-8/24)</f>
        <v>42271.754432870373</v>
      </c>
      <c r="T1732" s="11">
        <f>(((I1732/60)/60)/24)+DATE(1970,1,1)+(-8/24)</f>
        <v>42301.754432870373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(E1733/D1733)*100</f>
        <v>0</v>
      </c>
      <c r="P1733" t="e">
        <f>E1733/L1733</f>
        <v>#DIV/0!</v>
      </c>
      <c r="Q1733" t="str">
        <f>LEFT(N1733, SEARCH("/",N1733,1)-1)</f>
        <v>music</v>
      </c>
      <c r="R1733" t="str">
        <f>RIGHT(N1733, LEN(N1733) - SEARCH("/", N1733))</f>
        <v>faith</v>
      </c>
      <c r="S1733" s="10">
        <f>(((J1733/60)/60)/24)+DATE(1970,1,1)+(-8/24)</f>
        <v>42152.573518518511</v>
      </c>
      <c r="T1733" s="11">
        <f>(((I1733/60)/60)/24)+DATE(1970,1,1)+(-8/24)</f>
        <v>42166.291666666664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(E1734/D1734)*100</f>
        <v>0</v>
      </c>
      <c r="P1734" t="e">
        <f>E1734/L1734</f>
        <v>#DIV/0!</v>
      </c>
      <c r="Q1734" t="str">
        <f>LEFT(N1734, SEARCH("/",N1734,1)-1)</f>
        <v>music</v>
      </c>
      <c r="R1734" t="str">
        <f>RIGHT(N1734, LEN(N1734) - SEARCH("/", N1734))</f>
        <v>faith</v>
      </c>
      <c r="S1734" s="10">
        <f>(((J1734/60)/60)/24)+DATE(1970,1,1)+(-8/24)</f>
        <v>42325.350474537037</v>
      </c>
      <c r="T1734" s="11">
        <f>(((I1734/60)/60)/24)+DATE(1970,1,1)+(-8/24)</f>
        <v>42384.874999999993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(E1735/D1735)*100</f>
        <v>0</v>
      </c>
      <c r="P1735" t="e">
        <f>E1735/L1735</f>
        <v>#DIV/0!</v>
      </c>
      <c r="Q1735" t="str">
        <f>LEFT(N1735, SEARCH("/",N1735,1)-1)</f>
        <v>music</v>
      </c>
      <c r="R1735" t="str">
        <f>RIGHT(N1735, LEN(N1735) - SEARCH("/", N1735))</f>
        <v>faith</v>
      </c>
      <c r="S1735" s="10">
        <f>(((J1735/60)/60)/24)+DATE(1970,1,1)+(-8/24)</f>
        <v>42614.342291666668</v>
      </c>
      <c r="T1735" s="11">
        <f>(((I1735/60)/60)/24)+DATE(1970,1,1)+(-8/24)</f>
        <v>42626.562499999993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(E1736/D1736)*100</f>
        <v>2.2222222222222223E-2</v>
      </c>
      <c r="P1736">
        <f>E1736/L1736</f>
        <v>1</v>
      </c>
      <c r="Q1736" t="str">
        <f>LEFT(N1736, SEARCH("/",N1736,1)-1)</f>
        <v>music</v>
      </c>
      <c r="R1736" t="str">
        <f>RIGHT(N1736, LEN(N1736) - SEARCH("/", N1736))</f>
        <v>faith</v>
      </c>
      <c r="S1736" s="10">
        <f>(((J1736/60)/60)/24)+DATE(1970,1,1)+(-8/24)</f>
        <v>42101.703194444439</v>
      </c>
      <c r="T1736" s="11">
        <f>(((I1736/60)/60)/24)+DATE(1970,1,1)+(-8/24)</f>
        <v>42131.703194444439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(E1737/D1737)*100</f>
        <v>11</v>
      </c>
      <c r="P1737">
        <f>E1737/L1737</f>
        <v>55</v>
      </c>
      <c r="Q1737" t="str">
        <f>LEFT(N1737, SEARCH("/",N1737,1)-1)</f>
        <v>music</v>
      </c>
      <c r="R1737" t="str">
        <f>RIGHT(N1737, LEN(N1737) - SEARCH("/", N1737))</f>
        <v>faith</v>
      </c>
      <c r="S1737" s="10">
        <f>(((J1737/60)/60)/24)+DATE(1970,1,1)+(-8/24)</f>
        <v>42559.480844907412</v>
      </c>
      <c r="T1737" s="11">
        <f>(((I1737/60)/60)/24)+DATE(1970,1,1)+(-8/24)</f>
        <v>42589.480844907412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(E1738/D1738)*100</f>
        <v>0.73333333333333328</v>
      </c>
      <c r="P1738">
        <f>E1738/L1738</f>
        <v>22</v>
      </c>
      <c r="Q1738" t="str">
        <f>LEFT(N1738, SEARCH("/",N1738,1)-1)</f>
        <v>music</v>
      </c>
      <c r="R1738" t="str">
        <f>RIGHT(N1738, LEN(N1738) - SEARCH("/", N1738))</f>
        <v>faith</v>
      </c>
      <c r="S1738" s="10">
        <f>(((J1738/60)/60)/24)+DATE(1970,1,1)+(-8/24)</f>
        <v>42286.52815972222</v>
      </c>
      <c r="T1738" s="11">
        <f>(((I1738/60)/60)/24)+DATE(1970,1,1)+(-8/24)</f>
        <v>42316.569826388884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(E1739/D1739)*100</f>
        <v>21.25</v>
      </c>
      <c r="P1739">
        <f>E1739/L1739</f>
        <v>56.666666666666664</v>
      </c>
      <c r="Q1739" t="str">
        <f>LEFT(N1739, SEARCH("/",N1739,1)-1)</f>
        <v>music</v>
      </c>
      <c r="R1739" t="str">
        <f>RIGHT(N1739, LEN(N1739) - SEARCH("/", N1739))</f>
        <v>faith</v>
      </c>
      <c r="S1739" s="10">
        <f>(((J1739/60)/60)/24)+DATE(1970,1,1)+(-8/24)</f>
        <v>42175.615648148152</v>
      </c>
      <c r="T1739" s="11">
        <f>(((I1739/60)/60)/24)+DATE(1970,1,1)+(-8/24)</f>
        <v>42205.615648148152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(E1740/D1740)*100</f>
        <v>0.4</v>
      </c>
      <c r="P1740">
        <f>E1740/L1740</f>
        <v>20</v>
      </c>
      <c r="Q1740" t="str">
        <f>LEFT(N1740, SEARCH("/",N1740,1)-1)</f>
        <v>music</v>
      </c>
      <c r="R1740" t="str">
        <f>RIGHT(N1740, LEN(N1740) - SEARCH("/", N1740))</f>
        <v>faith</v>
      </c>
      <c r="S1740" s="10">
        <f>(((J1740/60)/60)/24)+DATE(1970,1,1)+(-8/24)</f>
        <v>41884.540995370371</v>
      </c>
      <c r="T1740" s="11">
        <f>(((I1740/60)/60)/24)+DATE(1970,1,1)+(-8/24)</f>
        <v>41914.540995370371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(E1741/D1741)*100</f>
        <v>0.1</v>
      </c>
      <c r="P1741">
        <f>E1741/L1741</f>
        <v>1</v>
      </c>
      <c r="Q1741" t="str">
        <f>LEFT(N1741, SEARCH("/",N1741,1)-1)</f>
        <v>music</v>
      </c>
      <c r="R1741" t="str">
        <f>RIGHT(N1741, LEN(N1741) - SEARCH("/", N1741))</f>
        <v>faith</v>
      </c>
      <c r="S1741" s="10">
        <f>(((J1741/60)/60)/24)+DATE(1970,1,1)+(-8/24)</f>
        <v>42435.540879629632</v>
      </c>
      <c r="T1741" s="11">
        <f>(((I1741/60)/60)/24)+DATE(1970,1,1)+(-8/24)</f>
        <v>42494.499212962961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(E1742/D1742)*100</f>
        <v>0</v>
      </c>
      <c r="P1742" t="e">
        <f>E1742/L1742</f>
        <v>#DIV/0!</v>
      </c>
      <c r="Q1742" t="str">
        <f>LEFT(N1742, SEARCH("/",N1742,1)-1)</f>
        <v>music</v>
      </c>
      <c r="R1742" t="str">
        <f>RIGHT(N1742, LEN(N1742) - SEARCH("/", N1742))</f>
        <v>faith</v>
      </c>
      <c r="S1742" s="10">
        <f>(((J1742/60)/60)/24)+DATE(1970,1,1)+(-8/24)</f>
        <v>42171.48405092593</v>
      </c>
      <c r="T1742" s="11">
        <f>(((I1742/60)/60)/24)+DATE(1970,1,1)+(-8/24)</f>
        <v>42201.48405092593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(E1743/D1743)*100</f>
        <v>110.83333333333334</v>
      </c>
      <c r="P1743">
        <f>E1743/L1743</f>
        <v>25.576923076923077</v>
      </c>
      <c r="Q1743" t="str">
        <f>LEFT(N1743, SEARCH("/",N1743,1)-1)</f>
        <v>photography</v>
      </c>
      <c r="R1743" t="str">
        <f>RIGHT(N1743, LEN(N1743) - SEARCH("/", N1743))</f>
        <v>photobooks</v>
      </c>
      <c r="S1743" s="10">
        <f>(((J1743/60)/60)/24)+DATE(1970,1,1)+(-8/24)</f>
        <v>42120.294803240737</v>
      </c>
      <c r="T1743" s="11">
        <f>(((I1743/60)/60)/24)+DATE(1970,1,1)+(-8/24)</f>
        <v>42165.294803240737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(E1744/D1744)*100</f>
        <v>108.74999999999999</v>
      </c>
      <c r="P1744">
        <f>E1744/L1744</f>
        <v>63.970588235294116</v>
      </c>
      <c r="Q1744" t="str">
        <f>LEFT(N1744, SEARCH("/",N1744,1)-1)</f>
        <v>photography</v>
      </c>
      <c r="R1744" t="str">
        <f>RIGHT(N1744, LEN(N1744) - SEARCH("/", N1744))</f>
        <v>photobooks</v>
      </c>
      <c r="S1744" s="10">
        <f>(((J1744/60)/60)/24)+DATE(1970,1,1)+(-8/24)</f>
        <v>42710.543634259251</v>
      </c>
      <c r="T1744" s="11">
        <f>(((I1744/60)/60)/24)+DATE(1970,1,1)+(-8/24)</f>
        <v>42742.541666666664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(E1745/D1745)*100</f>
        <v>100.41666666666667</v>
      </c>
      <c r="P1745">
        <f>E1745/L1745</f>
        <v>89.925373134328353</v>
      </c>
      <c r="Q1745" t="str">
        <f>LEFT(N1745, SEARCH("/",N1745,1)-1)</f>
        <v>photography</v>
      </c>
      <c r="R1745" t="str">
        <f>RIGHT(N1745, LEN(N1745) - SEARCH("/", N1745))</f>
        <v>photobooks</v>
      </c>
      <c r="S1745" s="10">
        <f>(((J1745/60)/60)/24)+DATE(1970,1,1)+(-8/24)</f>
        <v>42586.592303240737</v>
      </c>
      <c r="T1745" s="11">
        <f>(((I1745/60)/60)/24)+DATE(1970,1,1)+(-8/24)</f>
        <v>42608.832638888889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(E1746/D1746)*100</f>
        <v>118.45454545454545</v>
      </c>
      <c r="P1746">
        <f>E1746/L1746</f>
        <v>93.071428571428569</v>
      </c>
      <c r="Q1746" t="str">
        <f>LEFT(N1746, SEARCH("/",N1746,1)-1)</f>
        <v>photography</v>
      </c>
      <c r="R1746" t="str">
        <f>RIGHT(N1746, LEN(N1746) - SEARCH("/", N1746))</f>
        <v>photobooks</v>
      </c>
      <c r="S1746" s="10">
        <f>(((J1746/60)/60)/24)+DATE(1970,1,1)+(-8/24)</f>
        <v>42026.271724537037</v>
      </c>
      <c r="T1746" s="11">
        <f>(((I1746/60)/60)/24)+DATE(1970,1,1)+(-8/24)</f>
        <v>42071.230057870365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(E1747/D1747)*100</f>
        <v>114.01428571428571</v>
      </c>
      <c r="P1747">
        <f>E1747/L1747</f>
        <v>89.674157303370791</v>
      </c>
      <c r="Q1747" t="str">
        <f>LEFT(N1747, SEARCH("/",N1747,1)-1)</f>
        <v>photography</v>
      </c>
      <c r="R1747" t="str">
        <f>RIGHT(N1747, LEN(N1747) - SEARCH("/", N1747))</f>
        <v>photobooks</v>
      </c>
      <c r="S1747" s="10">
        <f>(((J1747/60)/60)/24)+DATE(1970,1,1)+(-8/24)</f>
        <v>42689.926365740735</v>
      </c>
      <c r="T1747" s="11">
        <f>(((I1747/60)/60)/24)+DATE(1970,1,1)+(-8/24)</f>
        <v>42725.749999999993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(E1748/D1748)*100</f>
        <v>148.10000000000002</v>
      </c>
      <c r="P1748">
        <f>E1748/L1748</f>
        <v>207.61682242990653</v>
      </c>
      <c r="Q1748" t="str">
        <f>LEFT(N1748, SEARCH("/",N1748,1)-1)</f>
        <v>photography</v>
      </c>
      <c r="R1748" t="str">
        <f>RIGHT(N1748, LEN(N1748) - SEARCH("/", N1748))</f>
        <v>photobooks</v>
      </c>
      <c r="S1748" s="10">
        <f>(((J1748/60)/60)/24)+DATE(1970,1,1)+(-8/24)</f>
        <v>42667.843368055554</v>
      </c>
      <c r="T1748" s="11">
        <f>(((I1748/60)/60)/24)+DATE(1970,1,1)+(-8/24)</f>
        <v>42697.749999999993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(E1749/D1749)*100</f>
        <v>104.95555555555556</v>
      </c>
      <c r="P1749">
        <f>E1749/L1749</f>
        <v>59.408805031446541</v>
      </c>
      <c r="Q1749" t="str">
        <f>LEFT(N1749, SEARCH("/",N1749,1)-1)</f>
        <v>photography</v>
      </c>
      <c r="R1749" t="str">
        <f>RIGHT(N1749, LEN(N1749) - SEARCH("/", N1749))</f>
        <v>photobooks</v>
      </c>
      <c r="S1749" s="10">
        <f>(((J1749/60)/60)/24)+DATE(1970,1,1)+(-8/24)</f>
        <v>42292.102199074077</v>
      </c>
      <c r="T1749" s="11">
        <f>(((I1749/60)/60)/24)+DATE(1970,1,1)+(-8/24)</f>
        <v>42321.291666666664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(E1750/D1750)*100</f>
        <v>129.94800000000001</v>
      </c>
      <c r="P1750">
        <f>E1750/L1750</f>
        <v>358.97237569060775</v>
      </c>
      <c r="Q1750" t="str">
        <f>LEFT(N1750, SEARCH("/",N1750,1)-1)</f>
        <v>photography</v>
      </c>
      <c r="R1750" t="str">
        <f>RIGHT(N1750, LEN(N1750) - SEARCH("/", N1750))</f>
        <v>photobooks</v>
      </c>
      <c r="S1750" s="10">
        <f>(((J1750/60)/60)/24)+DATE(1970,1,1)+(-8/24)</f>
        <v>42219.617395833331</v>
      </c>
      <c r="T1750" s="11">
        <f>(((I1750/60)/60)/24)+DATE(1970,1,1)+(-8/24)</f>
        <v>42249.617395833331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(E1751/D1751)*100</f>
        <v>123.48756218905473</v>
      </c>
      <c r="P1751">
        <f>E1751/L1751</f>
        <v>94.736641221374043</v>
      </c>
      <c r="Q1751" t="str">
        <f>LEFT(N1751, SEARCH("/",N1751,1)-1)</f>
        <v>photography</v>
      </c>
      <c r="R1751" t="str">
        <f>RIGHT(N1751, LEN(N1751) - SEARCH("/", N1751))</f>
        <v>photobooks</v>
      </c>
      <c r="S1751" s="10">
        <f>(((J1751/60)/60)/24)+DATE(1970,1,1)+(-8/24)</f>
        <v>42758.642604166664</v>
      </c>
      <c r="T1751" s="11">
        <f>(((I1751/60)/60)/24)+DATE(1970,1,1)+(-8/24)</f>
        <v>42795.458333333336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(E1752/D1752)*100</f>
        <v>201.62</v>
      </c>
      <c r="P1752">
        <f>E1752/L1752</f>
        <v>80.647999999999996</v>
      </c>
      <c r="Q1752" t="str">
        <f>LEFT(N1752, SEARCH("/",N1752,1)-1)</f>
        <v>photography</v>
      </c>
      <c r="R1752" t="str">
        <f>RIGHT(N1752, LEN(N1752) - SEARCH("/", N1752))</f>
        <v>photobooks</v>
      </c>
      <c r="S1752" s="10">
        <f>(((J1752/60)/60)/24)+DATE(1970,1,1)+(-8/24)</f>
        <v>42454.503518518519</v>
      </c>
      <c r="T1752" s="11">
        <f>(((I1752/60)/60)/24)+DATE(1970,1,1)+(-8/24)</f>
        <v>42479.503518518519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(E1753/D1753)*100</f>
        <v>102.89999999999999</v>
      </c>
      <c r="P1753">
        <f>E1753/L1753</f>
        <v>168.68852459016392</v>
      </c>
      <c r="Q1753" t="str">
        <f>LEFT(N1753, SEARCH("/",N1753,1)-1)</f>
        <v>photography</v>
      </c>
      <c r="R1753" t="str">
        <f>RIGHT(N1753, LEN(N1753) - SEARCH("/", N1753))</f>
        <v>photobooks</v>
      </c>
      <c r="S1753" s="10">
        <f>(((J1753/60)/60)/24)+DATE(1970,1,1)+(-8/24)</f>
        <v>42052.448182870365</v>
      </c>
      <c r="T1753" s="11">
        <f>(((I1753/60)/60)/24)+DATE(1970,1,1)+(-8/24)</f>
        <v>42082.4065162037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(E1754/D1754)*100</f>
        <v>260.16666666666663</v>
      </c>
      <c r="P1754">
        <f>E1754/L1754</f>
        <v>34.68888888888889</v>
      </c>
      <c r="Q1754" t="str">
        <f>LEFT(N1754, SEARCH("/",N1754,1)-1)</f>
        <v>photography</v>
      </c>
      <c r="R1754" t="str">
        <f>RIGHT(N1754, LEN(N1754) - SEARCH("/", N1754))</f>
        <v>photobooks</v>
      </c>
      <c r="S1754" s="10">
        <f>(((J1754/60)/60)/24)+DATE(1970,1,1)+(-8/24)</f>
        <v>42626.919930555552</v>
      </c>
      <c r="T1754" s="11">
        <f>(((I1754/60)/60)/24)+DATE(1970,1,1)+(-8/24)</f>
        <v>42656.919930555552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(E1755/D1755)*100</f>
        <v>108</v>
      </c>
      <c r="P1755">
        <f>E1755/L1755</f>
        <v>462.85714285714283</v>
      </c>
      <c r="Q1755" t="str">
        <f>LEFT(N1755, SEARCH("/",N1755,1)-1)</f>
        <v>photography</v>
      </c>
      <c r="R1755" t="str">
        <f>RIGHT(N1755, LEN(N1755) - SEARCH("/", N1755))</f>
        <v>photobooks</v>
      </c>
      <c r="S1755" s="10">
        <f>(((J1755/60)/60)/24)+DATE(1970,1,1)+(-8/24)</f>
        <v>42420.416296296295</v>
      </c>
      <c r="T1755" s="11">
        <f>(((I1755/60)/60)/24)+DATE(1970,1,1)+(-8/24)</f>
        <v>42450.374629629623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(E1756/D1756)*100</f>
        <v>110.52941176470587</v>
      </c>
      <c r="P1756">
        <f>E1756/L1756</f>
        <v>104.38888888888889</v>
      </c>
      <c r="Q1756" t="str">
        <f>LEFT(N1756, SEARCH("/",N1756,1)-1)</f>
        <v>photography</v>
      </c>
      <c r="R1756" t="str">
        <f>RIGHT(N1756, LEN(N1756) - SEARCH("/", N1756))</f>
        <v>photobooks</v>
      </c>
      <c r="S1756" s="10">
        <f>(((J1756/60)/60)/24)+DATE(1970,1,1)+(-8/24)</f>
        <v>42067.543437499997</v>
      </c>
      <c r="T1756" s="11">
        <f>(((I1756/60)/60)/24)+DATE(1970,1,1)+(-8/24)</f>
        <v>42097.501770833333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(E1757/D1757)*100</f>
        <v>120</v>
      </c>
      <c r="P1757">
        <f>E1757/L1757</f>
        <v>7.5</v>
      </c>
      <c r="Q1757" t="str">
        <f>LEFT(N1757, SEARCH("/",N1757,1)-1)</f>
        <v>photography</v>
      </c>
      <c r="R1757" t="str">
        <f>RIGHT(N1757, LEN(N1757) - SEARCH("/", N1757))</f>
        <v>photobooks</v>
      </c>
      <c r="S1757" s="10">
        <f>(((J1757/60)/60)/24)+DATE(1970,1,1)+(-8/24)</f>
        <v>42252.455567129626</v>
      </c>
      <c r="T1757" s="11">
        <f>(((I1757/60)/60)/24)+DATE(1970,1,1)+(-8/24)</f>
        <v>42282.455567129626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(E1758/D1758)*100</f>
        <v>102.82909090909091</v>
      </c>
      <c r="P1758">
        <f>E1758/L1758</f>
        <v>47.13</v>
      </c>
      <c r="Q1758" t="str">
        <f>LEFT(N1758, SEARCH("/",N1758,1)-1)</f>
        <v>photography</v>
      </c>
      <c r="R1758" t="str">
        <f>RIGHT(N1758, LEN(N1758) - SEARCH("/", N1758))</f>
        <v>photobooks</v>
      </c>
      <c r="S1758" s="10">
        <f>(((J1758/60)/60)/24)+DATE(1970,1,1)+(-8/24)</f>
        <v>42570.834131944437</v>
      </c>
      <c r="T1758" s="11">
        <f>(((I1758/60)/60)/24)+DATE(1970,1,1)+(-8/24)</f>
        <v>42610.834131944437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(E1759/D1759)*100</f>
        <v>115.99999999999999</v>
      </c>
      <c r="P1759">
        <f>E1759/L1759</f>
        <v>414.28571428571428</v>
      </c>
      <c r="Q1759" t="str">
        <f>LEFT(N1759, SEARCH("/",N1759,1)-1)</f>
        <v>photography</v>
      </c>
      <c r="R1759" t="str">
        <f>RIGHT(N1759, LEN(N1759) - SEARCH("/", N1759))</f>
        <v>photobooks</v>
      </c>
      <c r="S1759" s="10">
        <f>(((J1759/60)/60)/24)+DATE(1970,1,1)+(-8/24)</f>
        <v>42733.494016203702</v>
      </c>
      <c r="T1759" s="11">
        <f>(((I1759/60)/60)/24)+DATE(1970,1,1)+(-8/24)</f>
        <v>42763.478472222218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(E1760/D1760)*100</f>
        <v>114.7</v>
      </c>
      <c r="P1760">
        <f>E1760/L1760</f>
        <v>42.481481481481481</v>
      </c>
      <c r="Q1760" t="str">
        <f>LEFT(N1760, SEARCH("/",N1760,1)-1)</f>
        <v>photography</v>
      </c>
      <c r="R1760" t="str">
        <f>RIGHT(N1760, LEN(N1760) - SEARCH("/", N1760))</f>
        <v>photobooks</v>
      </c>
      <c r="S1760" s="10">
        <f>(((J1760/60)/60)/24)+DATE(1970,1,1)+(-8/24)</f>
        <v>42505.62259259259</v>
      </c>
      <c r="T1760" s="11">
        <f>(((I1760/60)/60)/24)+DATE(1970,1,1)+(-8/24)</f>
        <v>42565.62259259259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(E1761/D1761)*100</f>
        <v>106.60000000000001</v>
      </c>
      <c r="P1761">
        <f>E1761/L1761</f>
        <v>108.77551020408163</v>
      </c>
      <c r="Q1761" t="str">
        <f>LEFT(N1761, SEARCH("/",N1761,1)-1)</f>
        <v>photography</v>
      </c>
      <c r="R1761" t="str">
        <f>RIGHT(N1761, LEN(N1761) - SEARCH("/", N1761))</f>
        <v>photobooks</v>
      </c>
      <c r="S1761" s="10">
        <f>(((J1761/60)/60)/24)+DATE(1970,1,1)+(-8/24)</f>
        <v>42068.495706018519</v>
      </c>
      <c r="T1761" s="11">
        <f>(((I1761/60)/60)/24)+DATE(1970,1,1)+(-8/24)</f>
        <v>42088.454039351847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(E1762/D1762)*100</f>
        <v>165.44</v>
      </c>
      <c r="P1762">
        <f>E1762/L1762</f>
        <v>81.098039215686271</v>
      </c>
      <c r="Q1762" t="str">
        <f>LEFT(N1762, SEARCH("/",N1762,1)-1)</f>
        <v>photography</v>
      </c>
      <c r="R1762" t="str">
        <f>RIGHT(N1762, LEN(N1762) - SEARCH("/", N1762))</f>
        <v>photobooks</v>
      </c>
      <c r="S1762" s="10">
        <f>(((J1762/60)/60)/24)+DATE(1970,1,1)+(-8/24)</f>
        <v>42405.339270833334</v>
      </c>
      <c r="T1762" s="11">
        <f>(((I1762/60)/60)/24)+DATE(1970,1,1)+(-8/24)</f>
        <v>42425.339270833334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(E1763/D1763)*100</f>
        <v>155</v>
      </c>
      <c r="P1763">
        <f>E1763/L1763</f>
        <v>51.666666666666664</v>
      </c>
      <c r="Q1763" t="str">
        <f>LEFT(N1763, SEARCH("/",N1763,1)-1)</f>
        <v>photography</v>
      </c>
      <c r="R1763" t="str">
        <f>RIGHT(N1763, LEN(N1763) - SEARCH("/", N1763))</f>
        <v>photobooks</v>
      </c>
      <c r="S1763" s="10">
        <f>(((J1763/60)/60)/24)+DATE(1970,1,1)+(-8/24)</f>
        <v>42209.234490740739</v>
      </c>
      <c r="T1763" s="11">
        <f>(((I1763/60)/60)/24)+DATE(1970,1,1)+(-8/24)</f>
        <v>42259.234490740739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(E1764/D1764)*100</f>
        <v>885</v>
      </c>
      <c r="P1764">
        <f>E1764/L1764</f>
        <v>35.4</v>
      </c>
      <c r="Q1764" t="str">
        <f>LEFT(N1764, SEARCH("/",N1764,1)-1)</f>
        <v>photography</v>
      </c>
      <c r="R1764" t="str">
        <f>RIGHT(N1764, LEN(N1764) - SEARCH("/", N1764))</f>
        <v>photobooks</v>
      </c>
      <c r="S1764" s="10">
        <f>(((J1764/60)/60)/24)+DATE(1970,1,1)+(-8/24)</f>
        <v>42410.648668981477</v>
      </c>
      <c r="T1764" s="11">
        <f>(((I1764/60)/60)/24)+DATE(1970,1,1)+(-8/24)</f>
        <v>42440.648668981477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(E1765/D1765)*100</f>
        <v>101.90833333333333</v>
      </c>
      <c r="P1765">
        <f>E1765/L1765</f>
        <v>103.63559322033899</v>
      </c>
      <c r="Q1765" t="str">
        <f>LEFT(N1765, SEARCH("/",N1765,1)-1)</f>
        <v>photography</v>
      </c>
      <c r="R1765" t="str">
        <f>RIGHT(N1765, LEN(N1765) - SEARCH("/", N1765))</f>
        <v>photobooks</v>
      </c>
      <c r="S1765" s="10">
        <f>(((J1765/60)/60)/24)+DATE(1970,1,1)+(-8/24)</f>
        <v>42636.535185185181</v>
      </c>
      <c r="T1765" s="11">
        <f>(((I1765/60)/60)/24)+DATE(1970,1,1)+(-8/24)</f>
        <v>42666.535185185181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(E1766/D1766)*100</f>
        <v>19.600000000000001</v>
      </c>
      <c r="P1766">
        <f>E1766/L1766</f>
        <v>55.282051282051285</v>
      </c>
      <c r="Q1766" t="str">
        <f>LEFT(N1766, SEARCH("/",N1766,1)-1)</f>
        <v>photography</v>
      </c>
      <c r="R1766" t="str">
        <f>RIGHT(N1766, LEN(N1766) - SEARCH("/", N1766))</f>
        <v>photobooks</v>
      </c>
      <c r="S1766" s="10">
        <f>(((J1766/60)/60)/24)+DATE(1970,1,1)+(-8/24)</f>
        <v>41825.15253472222</v>
      </c>
      <c r="T1766" s="11">
        <f>(((I1766/60)/60)/24)+DATE(1970,1,1)+(-8/24)</f>
        <v>41854.15253472222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(E1767/D1767)*100</f>
        <v>59.467839999999995</v>
      </c>
      <c r="P1767">
        <f>E1767/L1767</f>
        <v>72.16970873786407</v>
      </c>
      <c r="Q1767" t="str">
        <f>LEFT(N1767, SEARCH("/",N1767,1)-1)</f>
        <v>photography</v>
      </c>
      <c r="R1767" t="str">
        <f>RIGHT(N1767, LEN(N1767) - SEARCH("/", N1767))</f>
        <v>photobooks</v>
      </c>
      <c r="S1767" s="10">
        <f>(((J1767/60)/60)/24)+DATE(1970,1,1)+(-8/24)</f>
        <v>41834.647129629629</v>
      </c>
      <c r="T1767" s="11">
        <f>(((I1767/60)/60)/24)+DATE(1970,1,1)+(-8/24)</f>
        <v>41864.647129629629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(E1768/D1768)*100</f>
        <v>0</v>
      </c>
      <c r="P1768" t="e">
        <f>E1768/L1768</f>
        <v>#DIV/0!</v>
      </c>
      <c r="Q1768" t="str">
        <f>LEFT(N1768, SEARCH("/",N1768,1)-1)</f>
        <v>photography</v>
      </c>
      <c r="R1768" t="str">
        <f>RIGHT(N1768, LEN(N1768) - SEARCH("/", N1768))</f>
        <v>photobooks</v>
      </c>
      <c r="S1768" s="10">
        <f>(((J1768/60)/60)/24)+DATE(1970,1,1)+(-8/24)</f>
        <v>41855.52648148148</v>
      </c>
      <c r="T1768" s="11">
        <f>(((I1768/60)/60)/24)+DATE(1970,1,1)+(-8/24)</f>
        <v>41876.52648148148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(E1769/D1769)*100</f>
        <v>45.72</v>
      </c>
      <c r="P1769">
        <f>E1769/L1769</f>
        <v>58.615384615384613</v>
      </c>
      <c r="Q1769" t="str">
        <f>LEFT(N1769, SEARCH("/",N1769,1)-1)</f>
        <v>photography</v>
      </c>
      <c r="R1769" t="str">
        <f>RIGHT(N1769, LEN(N1769) - SEARCH("/", N1769))</f>
        <v>photobooks</v>
      </c>
      <c r="S1769" s="10">
        <f>(((J1769/60)/60)/24)+DATE(1970,1,1)+(-8/24)</f>
        <v>41824.325046296297</v>
      </c>
      <c r="T1769" s="11">
        <f>(((I1769/60)/60)/24)+DATE(1970,1,1)+(-8/24)</f>
        <v>41854.325046296297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(E1770/D1770)*100</f>
        <v>3.74</v>
      </c>
      <c r="P1770">
        <f>E1770/L1770</f>
        <v>12.466666666666667</v>
      </c>
      <c r="Q1770" t="str">
        <f>LEFT(N1770, SEARCH("/",N1770,1)-1)</f>
        <v>photography</v>
      </c>
      <c r="R1770" t="str">
        <f>RIGHT(N1770, LEN(N1770) - SEARCH("/", N1770))</f>
        <v>photobooks</v>
      </c>
      <c r="S1770" s="10">
        <f>(((J1770/60)/60)/24)+DATE(1970,1,1)+(-8/24)</f>
        <v>41849.227361111109</v>
      </c>
      <c r="T1770" s="11">
        <f>(((I1770/60)/60)/24)+DATE(1970,1,1)+(-8/24)</f>
        <v>41909.227361111109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(E1771/D1771)*100</f>
        <v>2.7025000000000001</v>
      </c>
      <c r="P1771">
        <f>E1771/L1771</f>
        <v>49.136363636363633</v>
      </c>
      <c r="Q1771" t="str">
        <f>LEFT(N1771, SEARCH("/",N1771,1)-1)</f>
        <v>photography</v>
      </c>
      <c r="R1771" t="str">
        <f>RIGHT(N1771, LEN(N1771) - SEARCH("/", N1771))</f>
        <v>photobooks</v>
      </c>
      <c r="S1771" s="10">
        <f>(((J1771/60)/60)/24)+DATE(1970,1,1)+(-8/24)</f>
        <v>41987.485636574071</v>
      </c>
      <c r="T1771" s="11">
        <f>(((I1771/60)/60)/24)+DATE(1970,1,1)+(-8/24)</f>
        <v>42017.485636574071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(E1772/D1772)*100</f>
        <v>56.51428571428572</v>
      </c>
      <c r="P1772">
        <f>E1772/L1772</f>
        <v>150.5</v>
      </c>
      <c r="Q1772" t="str">
        <f>LEFT(N1772, SEARCH("/",N1772,1)-1)</f>
        <v>photography</v>
      </c>
      <c r="R1772" t="str">
        <f>RIGHT(N1772, LEN(N1772) - SEARCH("/", N1772))</f>
        <v>photobooks</v>
      </c>
      <c r="S1772" s="10">
        <f>(((J1772/60)/60)/24)+DATE(1970,1,1)+(-8/24)</f>
        <v>41891.446689814817</v>
      </c>
      <c r="T1772" s="11">
        <f>(((I1772/60)/60)/24)+DATE(1970,1,1)+(-8/24)</f>
        <v>41926.446689814817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(E1773/D1773)*100</f>
        <v>21.30952380952381</v>
      </c>
      <c r="P1773">
        <f>E1773/L1773</f>
        <v>35.799999999999997</v>
      </c>
      <c r="Q1773" t="str">
        <f>LEFT(N1773, SEARCH("/",N1773,1)-1)</f>
        <v>photography</v>
      </c>
      <c r="R1773" t="str">
        <f>RIGHT(N1773, LEN(N1773) - SEARCH("/", N1773))</f>
        <v>photobooks</v>
      </c>
      <c r="S1773" s="10">
        <f>(((J1773/60)/60)/24)+DATE(1970,1,1)+(-8/24)</f>
        <v>41905.646296296298</v>
      </c>
      <c r="T1773" s="11">
        <f>(((I1773/60)/60)/24)+DATE(1970,1,1)+(-8/24)</f>
        <v>41935.646296296298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(E1774/D1774)*100</f>
        <v>15.6</v>
      </c>
      <c r="P1774">
        <f>E1774/L1774</f>
        <v>45.157894736842103</v>
      </c>
      <c r="Q1774" t="str">
        <f>LEFT(N1774, SEARCH("/",N1774,1)-1)</f>
        <v>photography</v>
      </c>
      <c r="R1774" t="str">
        <f>RIGHT(N1774, LEN(N1774) - SEARCH("/", N1774))</f>
        <v>photobooks</v>
      </c>
      <c r="S1774" s="10">
        <f>(((J1774/60)/60)/24)+DATE(1970,1,1)+(-8/24)</f>
        <v>41766.384675925925</v>
      </c>
      <c r="T1774" s="11">
        <f>(((I1774/60)/60)/24)+DATE(1970,1,1)+(-8/24)</f>
        <v>41826.384675925925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(E1775/D1775)*100</f>
        <v>6.2566666666666677</v>
      </c>
      <c r="P1775">
        <f>E1775/L1775</f>
        <v>98.78947368421052</v>
      </c>
      <c r="Q1775" t="str">
        <f>LEFT(N1775, SEARCH("/",N1775,1)-1)</f>
        <v>photography</v>
      </c>
      <c r="R1775" t="str">
        <f>RIGHT(N1775, LEN(N1775) - SEARCH("/", N1775))</f>
        <v>photobooks</v>
      </c>
      <c r="S1775" s="10">
        <f>(((J1775/60)/60)/24)+DATE(1970,1,1)+(-8/24)</f>
        <v>41978.427060185182</v>
      </c>
      <c r="T1775" s="11">
        <f>(((I1775/60)/60)/24)+DATE(1970,1,1)+(-8/24)</f>
        <v>42023.427060185182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(E1776/D1776)*100</f>
        <v>45.92</v>
      </c>
      <c r="P1776">
        <f>E1776/L1776</f>
        <v>88.307692307692307</v>
      </c>
      <c r="Q1776" t="str">
        <f>LEFT(N1776, SEARCH("/",N1776,1)-1)</f>
        <v>photography</v>
      </c>
      <c r="R1776" t="str">
        <f>RIGHT(N1776, LEN(N1776) - SEARCH("/", N1776))</f>
        <v>photobooks</v>
      </c>
      <c r="S1776" s="10">
        <f>(((J1776/60)/60)/24)+DATE(1970,1,1)+(-8/24)</f>
        <v>41929.885324074072</v>
      </c>
      <c r="T1776" s="11">
        <f>(((I1776/60)/60)/24)+DATE(1970,1,1)+(-8/24)</f>
        <v>41972.290972222218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(E1777/D1777)*100</f>
        <v>65.101538461538468</v>
      </c>
      <c r="P1777">
        <f>E1777/L1777</f>
        <v>170.62903225806451</v>
      </c>
      <c r="Q1777" t="str">
        <f>LEFT(N1777, SEARCH("/",N1777,1)-1)</f>
        <v>photography</v>
      </c>
      <c r="R1777" t="str">
        <f>RIGHT(N1777, LEN(N1777) - SEARCH("/", N1777))</f>
        <v>photobooks</v>
      </c>
      <c r="S1777" s="10">
        <f>(((J1777/60)/60)/24)+DATE(1970,1,1)+(-8/24)</f>
        <v>41891.643055555556</v>
      </c>
      <c r="T1777" s="11">
        <f>(((I1777/60)/60)/24)+DATE(1970,1,1)+(-8/24)</f>
        <v>41936.643055555556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(E1778/D1778)*100</f>
        <v>6.7</v>
      </c>
      <c r="P1778">
        <f>E1778/L1778</f>
        <v>83.75</v>
      </c>
      <c r="Q1778" t="str">
        <f>LEFT(N1778, SEARCH("/",N1778,1)-1)</f>
        <v>photography</v>
      </c>
      <c r="R1778" t="str">
        <f>RIGHT(N1778, LEN(N1778) - SEARCH("/", N1778))</f>
        <v>photobooks</v>
      </c>
      <c r="S1778" s="10">
        <f>(((J1778/60)/60)/24)+DATE(1970,1,1)+(-8/24)</f>
        <v>41905.623506944445</v>
      </c>
      <c r="T1778" s="11">
        <f>(((I1778/60)/60)/24)+DATE(1970,1,1)+(-8/24)</f>
        <v>41941.623506944445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(E1779/D1779)*100</f>
        <v>13.5625</v>
      </c>
      <c r="P1779">
        <f>E1779/L1779</f>
        <v>65.099999999999994</v>
      </c>
      <c r="Q1779" t="str">
        <f>LEFT(N1779, SEARCH("/",N1779,1)-1)</f>
        <v>photography</v>
      </c>
      <c r="R1779" t="str">
        <f>RIGHT(N1779, LEN(N1779) - SEARCH("/", N1779))</f>
        <v>photobooks</v>
      </c>
      <c r="S1779" s="10">
        <f>(((J1779/60)/60)/24)+DATE(1970,1,1)+(-8/24)</f>
        <v>42025.02376157407</v>
      </c>
      <c r="T1779" s="11">
        <f>(((I1779/60)/60)/24)+DATE(1970,1,1)+(-8/24)</f>
        <v>42055.02376157407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(E1780/D1780)*100</f>
        <v>1.9900000000000002</v>
      </c>
      <c r="P1780">
        <f>E1780/L1780</f>
        <v>66.333333333333329</v>
      </c>
      <c r="Q1780" t="str">
        <f>LEFT(N1780, SEARCH("/",N1780,1)-1)</f>
        <v>photography</v>
      </c>
      <c r="R1780" t="str">
        <f>RIGHT(N1780, LEN(N1780) - SEARCH("/", N1780))</f>
        <v>photobooks</v>
      </c>
      <c r="S1780" s="10">
        <f>(((J1780/60)/60)/24)+DATE(1970,1,1)+(-8/24)</f>
        <v>42045.530034722215</v>
      </c>
      <c r="T1780" s="11">
        <f>(((I1780/60)/60)/24)+DATE(1970,1,1)+(-8/24)</f>
        <v>42090.488368055558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(E1781/D1781)*100</f>
        <v>36.236363636363642</v>
      </c>
      <c r="P1781">
        <f>E1781/L1781</f>
        <v>104.89473684210526</v>
      </c>
      <c r="Q1781" t="str">
        <f>LEFT(N1781, SEARCH("/",N1781,1)-1)</f>
        <v>photography</v>
      </c>
      <c r="R1781" t="str">
        <f>RIGHT(N1781, LEN(N1781) - SEARCH("/", N1781))</f>
        <v>photobooks</v>
      </c>
      <c r="S1781" s="10">
        <f>(((J1781/60)/60)/24)+DATE(1970,1,1)+(-8/24)</f>
        <v>42585.358564814807</v>
      </c>
      <c r="T1781" s="11">
        <f>(((I1781/60)/60)/24)+DATE(1970,1,1)+(-8/24)</f>
        <v>42615.358564814807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(E1782/D1782)*100</f>
        <v>39.743333333333339</v>
      </c>
      <c r="P1782">
        <f>E1782/L1782</f>
        <v>78.440789473684205</v>
      </c>
      <c r="Q1782" t="str">
        <f>LEFT(N1782, SEARCH("/",N1782,1)-1)</f>
        <v>photography</v>
      </c>
      <c r="R1782" t="str">
        <f>RIGHT(N1782, LEN(N1782) - SEARCH("/", N1782))</f>
        <v>photobooks</v>
      </c>
      <c r="S1782" s="10">
        <f>(((J1782/60)/60)/24)+DATE(1970,1,1)+(-8/24)</f>
        <v>42493.267476851855</v>
      </c>
      <c r="T1782" s="11">
        <f>(((I1782/60)/60)/24)+DATE(1970,1,1)+(-8/24)</f>
        <v>42553.267476851855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(E1783/D1783)*100</f>
        <v>25.763636363636365</v>
      </c>
      <c r="P1783">
        <f>E1783/L1783</f>
        <v>59.041666666666664</v>
      </c>
      <c r="Q1783" t="str">
        <f>LEFT(N1783, SEARCH("/",N1783,1)-1)</f>
        <v>photography</v>
      </c>
      <c r="R1783" t="str">
        <f>RIGHT(N1783, LEN(N1783) - SEARCH("/", N1783))</f>
        <v>photobooks</v>
      </c>
      <c r="S1783" s="10">
        <f>(((J1783/60)/60)/24)+DATE(1970,1,1)+(-8/24)</f>
        <v>42597.284085648142</v>
      </c>
      <c r="T1783" s="11">
        <f>(((I1783/60)/60)/24)+DATE(1970,1,1)+(-8/24)</f>
        <v>42628.284085648142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(E1784/D1784)*100</f>
        <v>15.491428571428573</v>
      </c>
      <c r="P1784">
        <f>E1784/L1784</f>
        <v>71.34210526315789</v>
      </c>
      <c r="Q1784" t="str">
        <f>LEFT(N1784, SEARCH("/",N1784,1)-1)</f>
        <v>photography</v>
      </c>
      <c r="R1784" t="str">
        <f>RIGHT(N1784, LEN(N1784) - SEARCH("/", N1784))</f>
        <v>photobooks</v>
      </c>
      <c r="S1784" s="10">
        <f>(((J1784/60)/60)/24)+DATE(1970,1,1)+(-8/24)</f>
        <v>42388.241770833331</v>
      </c>
      <c r="T1784" s="11">
        <f>(((I1784/60)/60)/24)+DATE(1970,1,1)+(-8/24)</f>
        <v>42421.241770833331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(E1785/D1785)*100</f>
        <v>23.692499999999999</v>
      </c>
      <c r="P1785">
        <f>E1785/L1785</f>
        <v>51.227027027027027</v>
      </c>
      <c r="Q1785" t="str">
        <f>LEFT(N1785, SEARCH("/",N1785,1)-1)</f>
        <v>photography</v>
      </c>
      <c r="R1785" t="str">
        <f>RIGHT(N1785, LEN(N1785) - SEARCH("/", N1785))</f>
        <v>photobooks</v>
      </c>
      <c r="S1785" s="10">
        <f>(((J1785/60)/60)/24)+DATE(1970,1,1)+(-8/24)</f>
        <v>42115.616643518515</v>
      </c>
      <c r="T1785" s="11">
        <f>(((I1785/60)/60)/24)+DATE(1970,1,1)+(-8/24)</f>
        <v>42145.616643518515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(E1786/D1786)*100</f>
        <v>39.76</v>
      </c>
      <c r="P1786">
        <f>E1786/L1786</f>
        <v>60.242424242424242</v>
      </c>
      <c r="Q1786" t="str">
        <f>LEFT(N1786, SEARCH("/",N1786,1)-1)</f>
        <v>photography</v>
      </c>
      <c r="R1786" t="str">
        <f>RIGHT(N1786, LEN(N1786) - SEARCH("/", N1786))</f>
        <v>photobooks</v>
      </c>
      <c r="S1786" s="10">
        <f>(((J1786/60)/60)/24)+DATE(1970,1,1)+(-8/24)</f>
        <v>42003.322222222218</v>
      </c>
      <c r="T1786" s="11">
        <f>(((I1786/60)/60)/24)+DATE(1970,1,1)+(-8/24)</f>
        <v>42034.809027777774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(E1787/D1787)*100</f>
        <v>20.220833333333331</v>
      </c>
      <c r="P1787">
        <f>E1787/L1787</f>
        <v>44.935185185185183</v>
      </c>
      <c r="Q1787" t="str">
        <f>LEFT(N1787, SEARCH("/",N1787,1)-1)</f>
        <v>photography</v>
      </c>
      <c r="R1787" t="str">
        <f>RIGHT(N1787, LEN(N1787) - SEARCH("/", N1787))</f>
        <v>photobooks</v>
      </c>
      <c r="S1787" s="10">
        <f>(((J1787/60)/60)/24)+DATE(1970,1,1)+(-8/24)</f>
        <v>41896.801562499997</v>
      </c>
      <c r="T1787" s="11">
        <f>(((I1787/60)/60)/24)+DATE(1970,1,1)+(-8/24)</f>
        <v>41927.666666666664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(E1788/D1788)*100</f>
        <v>47.631578947368418</v>
      </c>
      <c r="P1788">
        <f>E1788/L1788</f>
        <v>31.206896551724139</v>
      </c>
      <c r="Q1788" t="str">
        <f>LEFT(N1788, SEARCH("/",N1788,1)-1)</f>
        <v>photography</v>
      </c>
      <c r="R1788" t="str">
        <f>RIGHT(N1788, LEN(N1788) - SEARCH("/", N1788))</f>
        <v>photobooks</v>
      </c>
      <c r="S1788" s="10">
        <f>(((J1788/60)/60)/24)+DATE(1970,1,1)+(-8/24)</f>
        <v>41958.217326388891</v>
      </c>
      <c r="T1788" s="11">
        <f>(((I1788/60)/60)/24)+DATE(1970,1,1)+(-8/24)</f>
        <v>41988.217326388891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(E1789/D1789)*100</f>
        <v>15.329999999999998</v>
      </c>
      <c r="P1789">
        <f>E1789/L1789</f>
        <v>63.875</v>
      </c>
      <c r="Q1789" t="str">
        <f>LEFT(N1789, SEARCH("/",N1789,1)-1)</f>
        <v>photography</v>
      </c>
      <c r="R1789" t="str">
        <f>RIGHT(N1789, LEN(N1789) - SEARCH("/", N1789))</f>
        <v>photobooks</v>
      </c>
      <c r="S1789" s="10">
        <f>(((J1789/60)/60)/24)+DATE(1970,1,1)+(-8/24)</f>
        <v>42068.322187499994</v>
      </c>
      <c r="T1789" s="11">
        <f>(((I1789/60)/60)/24)+DATE(1970,1,1)+(-8/24)</f>
        <v>42098.28052083333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(E1790/D1790)*100</f>
        <v>1.3818181818181818</v>
      </c>
      <c r="P1790">
        <f>E1790/L1790</f>
        <v>19</v>
      </c>
      <c r="Q1790" t="str">
        <f>LEFT(N1790, SEARCH("/",N1790,1)-1)</f>
        <v>photography</v>
      </c>
      <c r="R1790" t="str">
        <f>RIGHT(N1790, LEN(N1790) - SEARCH("/", N1790))</f>
        <v>photobooks</v>
      </c>
      <c r="S1790" s="10">
        <f>(((J1790/60)/60)/24)+DATE(1970,1,1)+(-8/24)</f>
        <v>41913.615069444444</v>
      </c>
      <c r="T1790" s="11">
        <f>(((I1790/60)/60)/24)+DATE(1970,1,1)+(-8/24)</f>
        <v>41943.615069444444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(E1791/D1791)*100</f>
        <v>0.5</v>
      </c>
      <c r="P1791">
        <f>E1791/L1791</f>
        <v>10</v>
      </c>
      <c r="Q1791" t="str">
        <f>LEFT(N1791, SEARCH("/",N1791,1)-1)</f>
        <v>photography</v>
      </c>
      <c r="R1791" t="str">
        <f>RIGHT(N1791, LEN(N1791) - SEARCH("/", N1791))</f>
        <v>photobooks</v>
      </c>
      <c r="S1791" s="10">
        <f>(((J1791/60)/60)/24)+DATE(1970,1,1)+(-8/24)</f>
        <v>41955.916701388887</v>
      </c>
      <c r="T1791" s="11">
        <f>(((I1791/60)/60)/24)+DATE(1970,1,1)+(-8/24)</f>
        <v>42015.916701388887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(E1792/D1792)*100</f>
        <v>4.957575757575758</v>
      </c>
      <c r="P1792">
        <f>E1792/L1792</f>
        <v>109.06666666666666</v>
      </c>
      <c r="Q1792" t="str">
        <f>LEFT(N1792, SEARCH("/",N1792,1)-1)</f>
        <v>photography</v>
      </c>
      <c r="R1792" t="str">
        <f>RIGHT(N1792, LEN(N1792) - SEARCH("/", N1792))</f>
        <v>photobooks</v>
      </c>
      <c r="S1792" s="10">
        <f>(((J1792/60)/60)/24)+DATE(1970,1,1)+(-8/24)</f>
        <v>42010.341180555559</v>
      </c>
      <c r="T1792" s="11">
        <f>(((I1792/60)/60)/24)+DATE(1970,1,1)+(-8/24)</f>
        <v>42040.341180555559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(E1793/D1793)*100</f>
        <v>3.5666666666666664</v>
      </c>
      <c r="P1793">
        <f>E1793/L1793</f>
        <v>26.75</v>
      </c>
      <c r="Q1793" t="str">
        <f>LEFT(N1793, SEARCH("/",N1793,1)-1)</f>
        <v>photography</v>
      </c>
      <c r="R1793" t="str">
        <f>RIGHT(N1793, LEN(N1793) - SEARCH("/", N1793))</f>
        <v>photobooks</v>
      </c>
      <c r="S1793" s="10">
        <f>(((J1793/60)/60)/24)+DATE(1970,1,1)+(-8/24)</f>
        <v>41973.407002314816</v>
      </c>
      <c r="T1793" s="11">
        <f>(((I1793/60)/60)/24)+DATE(1970,1,1)+(-8/24)</f>
        <v>42033.407002314816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(E1794/D1794)*100</f>
        <v>61.124000000000002</v>
      </c>
      <c r="P1794">
        <f>E1794/L1794</f>
        <v>109.93525179856115</v>
      </c>
      <c r="Q1794" t="str">
        <f>LEFT(N1794, SEARCH("/",N1794,1)-1)</f>
        <v>photography</v>
      </c>
      <c r="R1794" t="str">
        <f>RIGHT(N1794, LEN(N1794) - SEARCH("/", N1794))</f>
        <v>photobooks</v>
      </c>
      <c r="S1794" s="10">
        <f>(((J1794/60)/60)/24)+DATE(1970,1,1)+(-8/24)</f>
        <v>42188.697708333326</v>
      </c>
      <c r="T1794" s="11">
        <f>(((I1794/60)/60)/24)+DATE(1970,1,1)+(-8/24)</f>
        <v>42225.957638888889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(E1795/D1795)*100</f>
        <v>1.3333333333333335</v>
      </c>
      <c r="P1795">
        <f>E1795/L1795</f>
        <v>20</v>
      </c>
      <c r="Q1795" t="str">
        <f>LEFT(N1795, SEARCH("/",N1795,1)-1)</f>
        <v>photography</v>
      </c>
      <c r="R1795" t="str">
        <f>RIGHT(N1795, LEN(N1795) - SEARCH("/", N1795))</f>
        <v>photobooks</v>
      </c>
      <c r="S1795" s="10">
        <f>(((J1795/60)/60)/24)+DATE(1970,1,1)+(-8/24)</f>
        <v>41940.558333333334</v>
      </c>
      <c r="T1795" s="11">
        <f>(((I1795/60)/60)/24)+DATE(1970,1,1)+(-8/24)</f>
        <v>41970.6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(E1796/D1796)*100</f>
        <v>11.077777777777778</v>
      </c>
      <c r="P1796">
        <f>E1796/L1796</f>
        <v>55.388888888888886</v>
      </c>
      <c r="Q1796" t="str">
        <f>LEFT(N1796, SEARCH("/",N1796,1)-1)</f>
        <v>photography</v>
      </c>
      <c r="R1796" t="str">
        <f>RIGHT(N1796, LEN(N1796) - SEARCH("/", N1796))</f>
        <v>photobooks</v>
      </c>
      <c r="S1796" s="10">
        <f>(((J1796/60)/60)/24)+DATE(1970,1,1)+(-8/24)</f>
        <v>42011.217847222222</v>
      </c>
      <c r="T1796" s="11">
        <f>(((I1796/60)/60)/24)+DATE(1970,1,1)+(-8/24)</f>
        <v>42046.217847222222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(E1797/D1797)*100</f>
        <v>38.735714285714288</v>
      </c>
      <c r="P1797">
        <f>E1797/L1797</f>
        <v>133.90123456790124</v>
      </c>
      <c r="Q1797" t="str">
        <f>LEFT(N1797, SEARCH("/",N1797,1)-1)</f>
        <v>photography</v>
      </c>
      <c r="R1797" t="str">
        <f>RIGHT(N1797, LEN(N1797) - SEARCH("/", N1797))</f>
        <v>photobooks</v>
      </c>
      <c r="S1797" s="10">
        <f>(((J1797/60)/60)/24)+DATE(1970,1,1)+(-8/24)</f>
        <v>42627.955335648141</v>
      </c>
      <c r="T1797" s="11">
        <f>(((I1797/60)/60)/24)+DATE(1970,1,1)+(-8/24)</f>
        <v>42657.333333333336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(E1798/D1798)*100</f>
        <v>22.05263157894737</v>
      </c>
      <c r="P1798">
        <f>E1798/L1798</f>
        <v>48.720930232558139</v>
      </c>
      <c r="Q1798" t="str">
        <f>LEFT(N1798, SEARCH("/",N1798,1)-1)</f>
        <v>photography</v>
      </c>
      <c r="R1798" t="str">
        <f>RIGHT(N1798, LEN(N1798) - SEARCH("/", N1798))</f>
        <v>photobooks</v>
      </c>
      <c r="S1798" s="10">
        <f>(((J1798/60)/60)/24)+DATE(1970,1,1)+(-8/24)</f>
        <v>42515.106087962959</v>
      </c>
      <c r="T1798" s="11">
        <f>(((I1798/60)/60)/24)+DATE(1970,1,1)+(-8/24)</f>
        <v>42575.106087962959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(E1799/D1799)*100</f>
        <v>67.55</v>
      </c>
      <c r="P1799">
        <f>E1799/L1799</f>
        <v>48.25</v>
      </c>
      <c r="Q1799" t="str">
        <f>LEFT(N1799, SEARCH("/",N1799,1)-1)</f>
        <v>photography</v>
      </c>
      <c r="R1799" t="str">
        <f>RIGHT(N1799, LEN(N1799) - SEARCH("/", N1799))</f>
        <v>photobooks</v>
      </c>
      <c r="S1799" s="10">
        <f>(((J1799/60)/60)/24)+DATE(1970,1,1)+(-8/24)</f>
        <v>42689.235983796294</v>
      </c>
      <c r="T1799" s="11">
        <f>(((I1799/60)/60)/24)+DATE(1970,1,1)+(-8/24)</f>
        <v>42719.235983796294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(E1800/D1800)*100</f>
        <v>13.637499999999999</v>
      </c>
      <c r="P1800">
        <f>E1800/L1800</f>
        <v>58.972972972972975</v>
      </c>
      <c r="Q1800" t="str">
        <f>LEFT(N1800, SEARCH("/",N1800,1)-1)</f>
        <v>photography</v>
      </c>
      <c r="R1800" t="str">
        <f>RIGHT(N1800, LEN(N1800) - SEARCH("/", N1800))</f>
        <v>photobooks</v>
      </c>
      <c r="S1800" s="10">
        <f>(((J1800/60)/60)/24)+DATE(1970,1,1)+(-8/24)</f>
        <v>42343.993437499994</v>
      </c>
      <c r="T1800" s="11">
        <f>(((I1800/60)/60)/24)+DATE(1970,1,1)+(-8/24)</f>
        <v>42403.993437499994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(E1801/D1801)*100</f>
        <v>1.7457500000000001</v>
      </c>
      <c r="P1801">
        <f>E1801/L1801</f>
        <v>11.638333333333334</v>
      </c>
      <c r="Q1801" t="str">
        <f>LEFT(N1801, SEARCH("/",N1801,1)-1)</f>
        <v>photography</v>
      </c>
      <c r="R1801" t="str">
        <f>RIGHT(N1801, LEN(N1801) - SEARCH("/", N1801))</f>
        <v>photobooks</v>
      </c>
      <c r="S1801" s="10">
        <f>(((J1801/60)/60)/24)+DATE(1970,1,1)+(-8/24)</f>
        <v>41934.509351851848</v>
      </c>
      <c r="T1801" s="11">
        <f>(((I1801/60)/60)/24)+DATE(1970,1,1)+(-8/24)</f>
        <v>41954.551018518519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(E1802/D1802)*100</f>
        <v>20.44963251188932</v>
      </c>
      <c r="P1802">
        <f>E1802/L1802</f>
        <v>83.716814159292042</v>
      </c>
      <c r="Q1802" t="str">
        <f>LEFT(N1802, SEARCH("/",N1802,1)-1)</f>
        <v>photography</v>
      </c>
      <c r="R1802" t="str">
        <f>RIGHT(N1802, LEN(N1802) - SEARCH("/", N1802))</f>
        <v>photobooks</v>
      </c>
      <c r="S1802" s="10">
        <f>(((J1802/60)/60)/24)+DATE(1970,1,1)+(-8/24)</f>
        <v>42623.272800925923</v>
      </c>
      <c r="T1802" s="11">
        <f>(((I1802/60)/60)/24)+DATE(1970,1,1)+(-8/24)</f>
        <v>42653.272800925923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(E1803/D1803)*100</f>
        <v>13.852941176470587</v>
      </c>
      <c r="P1803">
        <f>E1803/L1803</f>
        <v>63.648648648648646</v>
      </c>
      <c r="Q1803" t="str">
        <f>LEFT(N1803, SEARCH("/",N1803,1)-1)</f>
        <v>photography</v>
      </c>
      <c r="R1803" t="str">
        <f>RIGHT(N1803, LEN(N1803) - SEARCH("/", N1803))</f>
        <v>photobooks</v>
      </c>
      <c r="S1803" s="10">
        <f>(((J1803/60)/60)/24)+DATE(1970,1,1)+(-8/24)</f>
        <v>42321.327175925922</v>
      </c>
      <c r="T1803" s="11">
        <f>(((I1803/60)/60)/24)+DATE(1970,1,1)+(-8/24)</f>
        <v>42353.173611111109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(E1804/D1804)*100</f>
        <v>48.485714285714288</v>
      </c>
      <c r="P1804">
        <f>E1804/L1804</f>
        <v>94.277777777777771</v>
      </c>
      <c r="Q1804" t="str">
        <f>LEFT(N1804, SEARCH("/",N1804,1)-1)</f>
        <v>photography</v>
      </c>
      <c r="R1804" t="str">
        <f>RIGHT(N1804, LEN(N1804) - SEARCH("/", N1804))</f>
        <v>photobooks</v>
      </c>
      <c r="S1804" s="10">
        <f>(((J1804/60)/60)/24)+DATE(1970,1,1)+(-8/24)</f>
        <v>42159.139236111114</v>
      </c>
      <c r="T1804" s="11">
        <f>(((I1804/60)/60)/24)+DATE(1970,1,1)+(-8/24)</f>
        <v>42182.582638888889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(E1805/D1805)*100</f>
        <v>30.8</v>
      </c>
      <c r="P1805">
        <f>E1805/L1805</f>
        <v>71.86666666666666</v>
      </c>
      <c r="Q1805" t="str">
        <f>LEFT(N1805, SEARCH("/",N1805,1)-1)</f>
        <v>photography</v>
      </c>
      <c r="R1805" t="str">
        <f>RIGHT(N1805, LEN(N1805) - SEARCH("/", N1805))</f>
        <v>photobooks</v>
      </c>
      <c r="S1805" s="10">
        <f>(((J1805/60)/60)/24)+DATE(1970,1,1)+(-8/24)</f>
        <v>42017.738217592596</v>
      </c>
      <c r="T1805" s="11">
        <f>(((I1805/60)/60)/24)+DATE(1970,1,1)+(-8/24)</f>
        <v>42048.738217592596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(E1806/D1806)*100</f>
        <v>35.174193548387095</v>
      </c>
      <c r="P1806">
        <f>E1806/L1806</f>
        <v>104.84615384615384</v>
      </c>
      <c r="Q1806" t="str">
        <f>LEFT(N1806, SEARCH("/",N1806,1)-1)</f>
        <v>photography</v>
      </c>
      <c r="R1806" t="str">
        <f>RIGHT(N1806, LEN(N1806) - SEARCH("/", N1806))</f>
        <v>photobooks</v>
      </c>
      <c r="S1806" s="10">
        <f>(((J1806/60)/60)/24)+DATE(1970,1,1)+(-8/24)</f>
        <v>42282.344953703701</v>
      </c>
      <c r="T1806" s="11">
        <f>(((I1806/60)/60)/24)+DATE(1970,1,1)+(-8/24)</f>
        <v>42322.386620370373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(E1807/D1807)*100</f>
        <v>36.404444444444444</v>
      </c>
      <c r="P1807">
        <f>E1807/L1807</f>
        <v>67.139344262295083</v>
      </c>
      <c r="Q1807" t="str">
        <f>LEFT(N1807, SEARCH("/",N1807,1)-1)</f>
        <v>photography</v>
      </c>
      <c r="R1807" t="str">
        <f>RIGHT(N1807, LEN(N1807) - SEARCH("/", N1807))</f>
        <v>photobooks</v>
      </c>
      <c r="S1807" s="10">
        <f>(((J1807/60)/60)/24)+DATE(1970,1,1)+(-8/24)</f>
        <v>42247.470578703702</v>
      </c>
      <c r="T1807" s="11">
        <f>(((I1807/60)/60)/24)+DATE(1970,1,1)+(-8/24)</f>
        <v>42279.416666666664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(E1808/D1808)*100</f>
        <v>2.9550000000000001</v>
      </c>
      <c r="P1808">
        <f>E1808/L1808</f>
        <v>73.875</v>
      </c>
      <c r="Q1808" t="str">
        <f>LEFT(N1808, SEARCH("/",N1808,1)-1)</f>
        <v>photography</v>
      </c>
      <c r="R1808" t="str">
        <f>RIGHT(N1808, LEN(N1808) - SEARCH("/", N1808))</f>
        <v>photobooks</v>
      </c>
      <c r="S1808" s="10">
        <f>(((J1808/60)/60)/24)+DATE(1970,1,1)+(-8/24)</f>
        <v>41877.304965277777</v>
      </c>
      <c r="T1808" s="11">
        <f>(((I1808/60)/60)/24)+DATE(1970,1,1)+(-8/24)</f>
        <v>41912.304965277777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(E1809/D1809)*100</f>
        <v>11.06</v>
      </c>
      <c r="P1809">
        <f>E1809/L1809</f>
        <v>69.125</v>
      </c>
      <c r="Q1809" t="str">
        <f>LEFT(N1809, SEARCH("/",N1809,1)-1)</f>
        <v>photography</v>
      </c>
      <c r="R1809" t="str">
        <f>RIGHT(N1809, LEN(N1809) - SEARCH("/", N1809))</f>
        <v>photobooks</v>
      </c>
      <c r="S1809" s="10">
        <f>(((J1809/60)/60)/24)+DATE(1970,1,1)+(-8/24)</f>
        <v>41879.735104166662</v>
      </c>
      <c r="T1809" s="11">
        <f>(((I1809/60)/60)/24)+DATE(1970,1,1)+(-8/24)</f>
        <v>41909.735104166662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(E1810/D1810)*100</f>
        <v>41.407142857142858</v>
      </c>
      <c r="P1810">
        <f>E1810/L1810</f>
        <v>120.77083333333333</v>
      </c>
      <c r="Q1810" t="str">
        <f>LEFT(N1810, SEARCH("/",N1810,1)-1)</f>
        <v>photography</v>
      </c>
      <c r="R1810" t="str">
        <f>RIGHT(N1810, LEN(N1810) - SEARCH("/", N1810))</f>
        <v>photobooks</v>
      </c>
      <c r="S1810" s="10">
        <f>(((J1810/60)/60)/24)+DATE(1970,1,1)+(-8/24)</f>
        <v>42742.347569444442</v>
      </c>
      <c r="T1810" s="11">
        <f>(((I1810/60)/60)/24)+DATE(1970,1,1)+(-8/24)</f>
        <v>42777.347569444442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(E1811/D1811)*100</f>
        <v>10.857142857142858</v>
      </c>
      <c r="P1811">
        <f>E1811/L1811</f>
        <v>42.222222222222221</v>
      </c>
      <c r="Q1811" t="str">
        <f>LEFT(N1811, SEARCH("/",N1811,1)-1)</f>
        <v>photography</v>
      </c>
      <c r="R1811" t="str">
        <f>RIGHT(N1811, LEN(N1811) - SEARCH("/", N1811))</f>
        <v>photobooks</v>
      </c>
      <c r="S1811" s="10">
        <f>(((J1811/60)/60)/24)+DATE(1970,1,1)+(-8/24)</f>
        <v>42029.574525462966</v>
      </c>
      <c r="T1811" s="11">
        <f>(((I1811/60)/60)/24)+DATE(1970,1,1)+(-8/24)</f>
        <v>42064.574525462966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(E1812/D1812)*100</f>
        <v>3.3333333333333335</v>
      </c>
      <c r="P1812">
        <f>E1812/L1812</f>
        <v>7.5</v>
      </c>
      <c r="Q1812" t="str">
        <f>LEFT(N1812, SEARCH("/",N1812,1)-1)</f>
        <v>photography</v>
      </c>
      <c r="R1812" t="str">
        <f>RIGHT(N1812, LEN(N1812) - SEARCH("/", N1812))</f>
        <v>photobooks</v>
      </c>
      <c r="S1812" s="10">
        <f>(((J1812/60)/60)/24)+DATE(1970,1,1)+(-8/24)</f>
        <v>41860.576689814814</v>
      </c>
      <c r="T1812" s="11">
        <f>(((I1812/60)/60)/24)+DATE(1970,1,1)+(-8/24)</f>
        <v>41872.576689814814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(E1813/D1813)*100</f>
        <v>7.407407407407407E-2</v>
      </c>
      <c r="P1813">
        <f>E1813/L1813</f>
        <v>1.5384615384615385</v>
      </c>
      <c r="Q1813" t="str">
        <f>LEFT(N1813, SEARCH("/",N1813,1)-1)</f>
        <v>photography</v>
      </c>
      <c r="R1813" t="str">
        <f>RIGHT(N1813, LEN(N1813) - SEARCH("/", N1813))</f>
        <v>photobooks</v>
      </c>
      <c r="S1813" s="10">
        <f>(((J1813/60)/60)/24)+DATE(1970,1,1)+(-8/24)</f>
        <v>41876.100347222222</v>
      </c>
      <c r="T1813" s="11">
        <f>(((I1813/60)/60)/24)+DATE(1970,1,1)+(-8/24)</f>
        <v>41935.833333333328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(E1814/D1814)*100</f>
        <v>13.307692307692307</v>
      </c>
      <c r="P1814">
        <f>E1814/L1814</f>
        <v>37.608695652173914</v>
      </c>
      <c r="Q1814" t="str">
        <f>LEFT(N1814, SEARCH("/",N1814,1)-1)</f>
        <v>photography</v>
      </c>
      <c r="R1814" t="str">
        <f>RIGHT(N1814, LEN(N1814) - SEARCH("/", N1814))</f>
        <v>photobooks</v>
      </c>
      <c r="S1814" s="10">
        <f>(((J1814/60)/60)/24)+DATE(1970,1,1)+(-8/24)</f>
        <v>42523.985370370363</v>
      </c>
      <c r="T1814" s="11">
        <f>(((I1814/60)/60)/24)+DATE(1970,1,1)+(-8/24)</f>
        <v>42553.985370370363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(E1815/D1815)*100</f>
        <v>0</v>
      </c>
      <c r="P1815" t="e">
        <f>E1815/L1815</f>
        <v>#DIV/0!</v>
      </c>
      <c r="Q1815" t="str">
        <f>LEFT(N1815, SEARCH("/",N1815,1)-1)</f>
        <v>photography</v>
      </c>
      <c r="R1815" t="str">
        <f>RIGHT(N1815, LEN(N1815) - SEARCH("/", N1815))</f>
        <v>photobooks</v>
      </c>
      <c r="S1815" s="10">
        <f>(((J1815/60)/60)/24)+DATE(1970,1,1)+(-8/24)</f>
        <v>41829.55569444444</v>
      </c>
      <c r="T1815" s="11">
        <f>(((I1815/60)/60)/24)+DATE(1970,1,1)+(-8/24)</f>
        <v>41859.55569444444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(E1816/D1816)*100</f>
        <v>49.183333333333337</v>
      </c>
      <c r="P1816">
        <f>E1816/L1816</f>
        <v>42.157142857142858</v>
      </c>
      <c r="Q1816" t="str">
        <f>LEFT(N1816, SEARCH("/",N1816,1)-1)</f>
        <v>photography</v>
      </c>
      <c r="R1816" t="str">
        <f>RIGHT(N1816, LEN(N1816) - SEARCH("/", N1816))</f>
        <v>photobooks</v>
      </c>
      <c r="S1816" s="10">
        <f>(((J1816/60)/60)/24)+DATE(1970,1,1)+(-8/24)</f>
        <v>42032.980740740742</v>
      </c>
      <c r="T1816" s="11">
        <f>(((I1816/60)/60)/24)+DATE(1970,1,1)+(-8/24)</f>
        <v>42062.980740740742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(E1817/D1817)*100</f>
        <v>0</v>
      </c>
      <c r="P1817" t="e">
        <f>E1817/L1817</f>
        <v>#DIV/0!</v>
      </c>
      <c r="Q1817" t="str">
        <f>LEFT(N1817, SEARCH("/",N1817,1)-1)</f>
        <v>photography</v>
      </c>
      <c r="R1817" t="str">
        <f>RIGHT(N1817, LEN(N1817) - SEARCH("/", N1817))</f>
        <v>photobooks</v>
      </c>
      <c r="S1817" s="10">
        <f>(((J1817/60)/60)/24)+DATE(1970,1,1)+(-8/24)</f>
        <v>42172.573344907411</v>
      </c>
      <c r="T1817" s="11">
        <f>(((I1817/60)/60)/24)+DATE(1970,1,1)+(-8/24)</f>
        <v>42186.573344907411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(E1818/D1818)*100</f>
        <v>2.036</v>
      </c>
      <c r="P1818">
        <f>E1818/L1818</f>
        <v>84.833333333333329</v>
      </c>
      <c r="Q1818" t="str">
        <f>LEFT(N1818, SEARCH("/",N1818,1)-1)</f>
        <v>photography</v>
      </c>
      <c r="R1818" t="str">
        <f>RIGHT(N1818, LEN(N1818) - SEARCH("/", N1818))</f>
        <v>photobooks</v>
      </c>
      <c r="S1818" s="10">
        <f>(((J1818/60)/60)/24)+DATE(1970,1,1)+(-8/24)</f>
        <v>42548.542858796289</v>
      </c>
      <c r="T1818" s="11">
        <f>(((I1818/60)/60)/24)+DATE(1970,1,1)+(-8/24)</f>
        <v>42576.458333333336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(E1819/D1819)*100</f>
        <v>52.327777777777776</v>
      </c>
      <c r="P1819">
        <f>E1819/L1819</f>
        <v>94.19</v>
      </c>
      <c r="Q1819" t="str">
        <f>LEFT(N1819, SEARCH("/",N1819,1)-1)</f>
        <v>photography</v>
      </c>
      <c r="R1819" t="str">
        <f>RIGHT(N1819, LEN(N1819) - SEARCH("/", N1819))</f>
        <v>photobooks</v>
      </c>
      <c r="S1819" s="10">
        <f>(((J1819/60)/60)/24)+DATE(1970,1,1)+(-8/24)</f>
        <v>42705.328784722216</v>
      </c>
      <c r="T1819" s="11">
        <f>(((I1819/60)/60)/24)+DATE(1970,1,1)+(-8/24)</f>
        <v>42764.957638888889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(E1820/D1820)*100</f>
        <v>0</v>
      </c>
      <c r="P1820" t="e">
        <f>E1820/L1820</f>
        <v>#DIV/0!</v>
      </c>
      <c r="Q1820" t="str">
        <f>LEFT(N1820, SEARCH("/",N1820,1)-1)</f>
        <v>photography</v>
      </c>
      <c r="R1820" t="str">
        <f>RIGHT(N1820, LEN(N1820) - SEARCH("/", N1820))</f>
        <v>photobooks</v>
      </c>
      <c r="S1820" s="10">
        <f>(((J1820/60)/60)/24)+DATE(1970,1,1)+(-8/24)</f>
        <v>42066.901041666664</v>
      </c>
      <c r="T1820" s="11">
        <f>(((I1820/60)/60)/24)+DATE(1970,1,1)+(-8/24)</f>
        <v>42096.859374999993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(E1821/D1821)*100</f>
        <v>2.083333333333333</v>
      </c>
      <c r="P1821">
        <f>E1821/L1821</f>
        <v>6.25</v>
      </c>
      <c r="Q1821" t="str">
        <f>LEFT(N1821, SEARCH("/",N1821,1)-1)</f>
        <v>photography</v>
      </c>
      <c r="R1821" t="str">
        <f>RIGHT(N1821, LEN(N1821) - SEARCH("/", N1821))</f>
        <v>photobooks</v>
      </c>
      <c r="S1821" s="10">
        <f>(((J1821/60)/60)/24)+DATE(1970,1,1)+(-8/24)</f>
        <v>41820.418935185182</v>
      </c>
      <c r="T1821" s="11">
        <f>(((I1821/60)/60)/24)+DATE(1970,1,1)+(-8/24)</f>
        <v>41850.418935185182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(E1822/D1822)*100</f>
        <v>6.565384615384616</v>
      </c>
      <c r="P1822">
        <f>E1822/L1822</f>
        <v>213.375</v>
      </c>
      <c r="Q1822" t="str">
        <f>LEFT(N1822, SEARCH("/",N1822,1)-1)</f>
        <v>photography</v>
      </c>
      <c r="R1822" t="str">
        <f>RIGHT(N1822, LEN(N1822) - SEARCH("/", N1822))</f>
        <v>photobooks</v>
      </c>
      <c r="S1822" s="10">
        <f>(((J1822/60)/60)/24)+DATE(1970,1,1)+(-8/24)</f>
        <v>42064.75104166667</v>
      </c>
      <c r="T1822" s="11">
        <f>(((I1822/60)/60)/24)+DATE(1970,1,1)+(-8/24)</f>
        <v>42094.709374999999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(E1823/D1823)*100</f>
        <v>134.88999999999999</v>
      </c>
      <c r="P1823">
        <f>E1823/L1823</f>
        <v>59.162280701754383</v>
      </c>
      <c r="Q1823" t="str">
        <f>LEFT(N1823, SEARCH("/",N1823,1)-1)</f>
        <v>music</v>
      </c>
      <c r="R1823" t="str">
        <f>RIGHT(N1823, LEN(N1823) - SEARCH("/", N1823))</f>
        <v>rock</v>
      </c>
      <c r="S1823" s="10">
        <f>(((J1823/60)/60)/24)+DATE(1970,1,1)+(-8/24)</f>
        <v>40925.985729166663</v>
      </c>
      <c r="T1823" s="11">
        <f>(((I1823/60)/60)/24)+DATE(1970,1,1)+(-8/24)</f>
        <v>40970.985729166663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(E1824/D1824)*100</f>
        <v>100</v>
      </c>
      <c r="P1824">
        <f>E1824/L1824</f>
        <v>27.272727272727273</v>
      </c>
      <c r="Q1824" t="str">
        <f>LEFT(N1824, SEARCH("/",N1824,1)-1)</f>
        <v>music</v>
      </c>
      <c r="R1824" t="str">
        <f>RIGHT(N1824, LEN(N1824) - SEARCH("/", N1824))</f>
        <v>rock</v>
      </c>
      <c r="S1824" s="10">
        <f>(((J1824/60)/60)/24)+DATE(1970,1,1)+(-8/24)</f>
        <v>41634.463680555549</v>
      </c>
      <c r="T1824" s="11">
        <f>(((I1824/60)/60)/24)+DATE(1970,1,1)+(-8/24)</f>
        <v>41670.459027777775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(E1825/D1825)*100</f>
        <v>115.85714285714286</v>
      </c>
      <c r="P1825">
        <f>E1825/L1825</f>
        <v>24.575757575757574</v>
      </c>
      <c r="Q1825" t="str">
        <f>LEFT(N1825, SEARCH("/",N1825,1)-1)</f>
        <v>music</v>
      </c>
      <c r="R1825" t="str">
        <f>RIGHT(N1825, LEN(N1825) - SEARCH("/", N1825))</f>
        <v>rock</v>
      </c>
      <c r="S1825" s="10">
        <f>(((J1825/60)/60)/24)+DATE(1970,1,1)+(-8/24)</f>
        <v>41176.35157407407</v>
      </c>
      <c r="T1825" s="11">
        <f>(((I1825/60)/60)/24)+DATE(1970,1,1)+(-8/24)</f>
        <v>41206.35157407407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(E1826/D1826)*100</f>
        <v>100.06666666666666</v>
      </c>
      <c r="P1826">
        <f>E1826/L1826</f>
        <v>75.05</v>
      </c>
      <c r="Q1826" t="str">
        <f>LEFT(N1826, SEARCH("/",N1826,1)-1)</f>
        <v>music</v>
      </c>
      <c r="R1826" t="str">
        <f>RIGHT(N1826, LEN(N1826) - SEARCH("/", N1826))</f>
        <v>rock</v>
      </c>
      <c r="S1826" s="10">
        <f>(((J1826/60)/60)/24)+DATE(1970,1,1)+(-8/24)</f>
        <v>41626.582951388889</v>
      </c>
      <c r="T1826" s="11">
        <f>(((I1826/60)/60)/24)+DATE(1970,1,1)+(-8/24)</f>
        <v>41646.755555555552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(E1827/D1827)*100</f>
        <v>105.05</v>
      </c>
      <c r="P1827">
        <f>E1827/L1827</f>
        <v>42.02</v>
      </c>
      <c r="Q1827" t="str">
        <f>LEFT(N1827, SEARCH("/",N1827,1)-1)</f>
        <v>music</v>
      </c>
      <c r="R1827" t="str">
        <f>RIGHT(N1827, LEN(N1827) - SEARCH("/", N1827))</f>
        <v>rock</v>
      </c>
      <c r="S1827" s="10">
        <f>(((J1827/60)/60)/24)+DATE(1970,1,1)+(-8/24)</f>
        <v>41443.501192129625</v>
      </c>
      <c r="T1827" s="11">
        <f>(((I1827/60)/60)/24)+DATE(1970,1,1)+(-8/24)</f>
        <v>41466.501192129625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(E1828/D1828)*100</f>
        <v>101</v>
      </c>
      <c r="P1828">
        <f>E1828/L1828</f>
        <v>53.157894736842103</v>
      </c>
      <c r="Q1828" t="str">
        <f>LEFT(N1828, SEARCH("/",N1828,1)-1)</f>
        <v>music</v>
      </c>
      <c r="R1828" t="str">
        <f>RIGHT(N1828, LEN(N1828) - SEARCH("/", N1828))</f>
        <v>rock</v>
      </c>
      <c r="S1828" s="10">
        <f>(((J1828/60)/60)/24)+DATE(1970,1,1)+(-8/24)</f>
        <v>41657.590474537035</v>
      </c>
      <c r="T1828" s="11">
        <f>(((I1828/60)/60)/24)+DATE(1970,1,1)+(-8/24)</f>
        <v>41687.590474537035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(E1829/D1829)*100</f>
        <v>100.66250000000001</v>
      </c>
      <c r="P1829">
        <f>E1829/L1829</f>
        <v>83.885416666666671</v>
      </c>
      <c r="Q1829" t="str">
        <f>LEFT(N1829, SEARCH("/",N1829,1)-1)</f>
        <v>music</v>
      </c>
      <c r="R1829" t="str">
        <f>RIGHT(N1829, LEN(N1829) - SEARCH("/", N1829))</f>
        <v>rock</v>
      </c>
      <c r="S1829" s="10">
        <f>(((J1829/60)/60)/24)+DATE(1970,1,1)+(-8/24)</f>
        <v>40554.992604166662</v>
      </c>
      <c r="T1829" s="11">
        <f>(((I1829/60)/60)/24)+DATE(1970,1,1)+(-8/24)</f>
        <v>40604.992604166662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(E1830/D1830)*100</f>
        <v>100.16000000000001</v>
      </c>
      <c r="P1830">
        <f>E1830/L1830</f>
        <v>417.33333333333331</v>
      </c>
      <c r="Q1830" t="str">
        <f>LEFT(N1830, SEARCH("/",N1830,1)-1)</f>
        <v>music</v>
      </c>
      <c r="R1830" t="str">
        <f>RIGHT(N1830, LEN(N1830) - SEARCH("/", N1830))</f>
        <v>rock</v>
      </c>
      <c r="S1830" s="10">
        <f>(((J1830/60)/60)/24)+DATE(1970,1,1)+(-8/24)</f>
        <v>41736.566319444442</v>
      </c>
      <c r="T1830" s="11">
        <f>(((I1830/60)/60)/24)+DATE(1970,1,1)+(-8/24)</f>
        <v>41768.583333333328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(E1831/D1831)*100</f>
        <v>166.68333333333334</v>
      </c>
      <c r="P1831">
        <f>E1831/L1831</f>
        <v>75.765151515151516</v>
      </c>
      <c r="Q1831" t="str">
        <f>LEFT(N1831, SEARCH("/",N1831,1)-1)</f>
        <v>music</v>
      </c>
      <c r="R1831" t="str">
        <f>RIGHT(N1831, LEN(N1831) - SEARCH("/", N1831))</f>
        <v>rock</v>
      </c>
      <c r="S1831" s="10">
        <f>(((J1831/60)/60)/24)+DATE(1970,1,1)+(-8/24)</f>
        <v>40515.754293981481</v>
      </c>
      <c r="T1831" s="11">
        <f>(((I1831/60)/60)/24)+DATE(1970,1,1)+(-8/24)</f>
        <v>40564.583333333328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(E1832/D1832)*100</f>
        <v>101.53333333333335</v>
      </c>
      <c r="P1832">
        <f>E1832/L1832</f>
        <v>67.389380530973455</v>
      </c>
      <c r="Q1832" t="str">
        <f>LEFT(N1832, SEARCH("/",N1832,1)-1)</f>
        <v>music</v>
      </c>
      <c r="R1832" t="str">
        <f>RIGHT(N1832, LEN(N1832) - SEARCH("/", N1832))</f>
        <v>rock</v>
      </c>
      <c r="S1832" s="10">
        <f>(((J1832/60)/60)/24)+DATE(1970,1,1)+(-8/24)</f>
        <v>41664.350775462961</v>
      </c>
      <c r="T1832" s="11">
        <f>(((I1832/60)/60)/24)+DATE(1970,1,1)+(-8/24)</f>
        <v>41694.350775462961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(E1833/D1833)*100</f>
        <v>103</v>
      </c>
      <c r="P1833">
        <f>E1833/L1833</f>
        <v>73.571428571428569</v>
      </c>
      <c r="Q1833" t="str">
        <f>LEFT(N1833, SEARCH("/",N1833,1)-1)</f>
        <v>music</v>
      </c>
      <c r="R1833" t="str">
        <f>RIGHT(N1833, LEN(N1833) - SEARCH("/", N1833))</f>
        <v>rock</v>
      </c>
      <c r="S1833" s="10">
        <f>(((J1833/60)/60)/24)+DATE(1970,1,1)+(-8/24)</f>
        <v>41026.662766203699</v>
      </c>
      <c r="T1833" s="11">
        <f>(((I1833/60)/60)/24)+DATE(1970,1,1)+(-8/24)</f>
        <v>41041.662766203699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(E1834/D1834)*100</f>
        <v>142.85714285714286</v>
      </c>
      <c r="P1834">
        <f>E1834/L1834</f>
        <v>25</v>
      </c>
      <c r="Q1834" t="str">
        <f>LEFT(N1834, SEARCH("/",N1834,1)-1)</f>
        <v>music</v>
      </c>
      <c r="R1834" t="str">
        <f>RIGHT(N1834, LEN(N1834) - SEARCH("/", N1834))</f>
        <v>rock</v>
      </c>
      <c r="S1834" s="10">
        <f>(((J1834/60)/60)/24)+DATE(1970,1,1)+(-8/24)</f>
        <v>40576.206331018519</v>
      </c>
      <c r="T1834" s="11">
        <f>(((I1834/60)/60)/24)+DATE(1970,1,1)+(-8/24)</f>
        <v>40606.206331018519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(E1835/D1835)*100</f>
        <v>262.5</v>
      </c>
      <c r="P1835">
        <f>E1835/L1835</f>
        <v>42</v>
      </c>
      <c r="Q1835" t="str">
        <f>LEFT(N1835, SEARCH("/",N1835,1)-1)</f>
        <v>music</v>
      </c>
      <c r="R1835" t="str">
        <f>RIGHT(N1835, LEN(N1835) - SEARCH("/", N1835))</f>
        <v>rock</v>
      </c>
      <c r="S1835" s="10">
        <f>(((J1835/60)/60)/24)+DATE(1970,1,1)+(-8/24)</f>
        <v>41302.710682870369</v>
      </c>
      <c r="T1835" s="11">
        <f>(((I1835/60)/60)/24)+DATE(1970,1,1)+(-8/24)</f>
        <v>41334.999305555553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(E1836/D1836)*100</f>
        <v>118.05000000000001</v>
      </c>
      <c r="P1836">
        <f>E1836/L1836</f>
        <v>131.16666666666666</v>
      </c>
      <c r="Q1836" t="str">
        <f>LEFT(N1836, SEARCH("/",N1836,1)-1)</f>
        <v>music</v>
      </c>
      <c r="R1836" t="str">
        <f>RIGHT(N1836, LEN(N1836) - SEARCH("/", N1836))</f>
        <v>rock</v>
      </c>
      <c r="S1836" s="10">
        <f>(((J1836/60)/60)/24)+DATE(1970,1,1)+(-8/24)</f>
        <v>41988.630729166667</v>
      </c>
      <c r="T1836" s="11">
        <f>(((I1836/60)/60)/24)+DATE(1970,1,1)+(-8/24)</f>
        <v>42028.630729166667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(E1837/D1837)*100</f>
        <v>104</v>
      </c>
      <c r="P1837">
        <f>E1837/L1837</f>
        <v>47.272727272727273</v>
      </c>
      <c r="Q1837" t="str">
        <f>LEFT(N1837, SEARCH("/",N1837,1)-1)</f>
        <v>music</v>
      </c>
      <c r="R1837" t="str">
        <f>RIGHT(N1837, LEN(N1837) - SEARCH("/", N1837))</f>
        <v>rock</v>
      </c>
      <c r="S1837" s="10">
        <f>(((J1837/60)/60)/24)+DATE(1970,1,1)+(-8/24)</f>
        <v>42430.36887731481</v>
      </c>
      <c r="T1837" s="11">
        <f>(((I1837/60)/60)/24)+DATE(1970,1,1)+(-8/24)</f>
        <v>42460.327210648145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(E1838/D1838)*100</f>
        <v>200.34</v>
      </c>
      <c r="P1838">
        <f>E1838/L1838</f>
        <v>182.12727272727273</v>
      </c>
      <c r="Q1838" t="str">
        <f>LEFT(N1838, SEARCH("/",N1838,1)-1)</f>
        <v>music</v>
      </c>
      <c r="R1838" t="str">
        <f>RIGHT(N1838, LEN(N1838) - SEARCH("/", N1838))</f>
        <v>rock</v>
      </c>
      <c r="S1838" s="10">
        <f>(((J1838/60)/60)/24)+DATE(1970,1,1)+(-8/24)</f>
        <v>41305.476030092592</v>
      </c>
      <c r="T1838" s="11">
        <f>(((I1838/60)/60)/24)+DATE(1970,1,1)+(-8/24)</f>
        <v>41322.476030092592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(E1839/D1839)*100</f>
        <v>306.83333333333331</v>
      </c>
      <c r="P1839">
        <f>E1839/L1839</f>
        <v>61.366666666666667</v>
      </c>
      <c r="Q1839" t="str">
        <f>LEFT(N1839, SEARCH("/",N1839,1)-1)</f>
        <v>music</v>
      </c>
      <c r="R1839" t="str">
        <f>RIGHT(N1839, LEN(N1839) - SEARCH("/", N1839))</f>
        <v>rock</v>
      </c>
      <c r="S1839" s="10">
        <f>(((J1839/60)/60)/24)+DATE(1970,1,1)+(-8/24)</f>
        <v>40925.714525462965</v>
      </c>
      <c r="T1839" s="11">
        <f>(((I1839/60)/60)/24)+DATE(1970,1,1)+(-8/24)</f>
        <v>40985.672858796293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(E1840/D1840)*100</f>
        <v>100.149</v>
      </c>
      <c r="P1840">
        <f>E1840/L1840</f>
        <v>35.767499999999998</v>
      </c>
      <c r="Q1840" t="str">
        <f>LEFT(N1840, SEARCH("/",N1840,1)-1)</f>
        <v>music</v>
      </c>
      <c r="R1840" t="str">
        <f>RIGHT(N1840, LEN(N1840) - SEARCH("/", N1840))</f>
        <v>rock</v>
      </c>
      <c r="S1840" s="10">
        <f>(((J1840/60)/60)/24)+DATE(1970,1,1)+(-8/24)</f>
        <v>40788.453206018516</v>
      </c>
      <c r="T1840" s="11">
        <f>(((I1840/60)/60)/24)+DATE(1970,1,1)+(-8/24)</f>
        <v>40816.791666666664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(E1841/D1841)*100</f>
        <v>205.29999999999998</v>
      </c>
      <c r="P1841">
        <f>E1841/L1841</f>
        <v>45.62222222222222</v>
      </c>
      <c r="Q1841" t="str">
        <f>LEFT(N1841, SEARCH("/",N1841,1)-1)</f>
        <v>music</v>
      </c>
      <c r="R1841" t="str">
        <f>RIGHT(N1841, LEN(N1841) - SEARCH("/", N1841))</f>
        <v>rock</v>
      </c>
      <c r="S1841" s="10">
        <f>(((J1841/60)/60)/24)+DATE(1970,1,1)+(-8/24)</f>
        <v>42614.388680555552</v>
      </c>
      <c r="T1841" s="11">
        <f>(((I1841/60)/60)/24)+DATE(1970,1,1)+(-8/24)</f>
        <v>42644.388680555552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(E1842/D1842)*100</f>
        <v>108.88888888888889</v>
      </c>
      <c r="P1842">
        <f>E1842/L1842</f>
        <v>75.384615384615387</v>
      </c>
      <c r="Q1842" t="str">
        <f>LEFT(N1842, SEARCH("/",N1842,1)-1)</f>
        <v>music</v>
      </c>
      <c r="R1842" t="str">
        <f>RIGHT(N1842, LEN(N1842) - SEARCH("/", N1842))</f>
        <v>rock</v>
      </c>
      <c r="S1842" s="10">
        <f>(((J1842/60)/60)/24)+DATE(1970,1,1)+(-8/24)</f>
        <v>41381.76284722222</v>
      </c>
      <c r="T1842" s="11">
        <f>(((I1842/60)/60)/24)+DATE(1970,1,1)+(-8/24)</f>
        <v>41400.874305555553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(E1843/D1843)*100</f>
        <v>101.75</v>
      </c>
      <c r="P1843">
        <f>E1843/L1843</f>
        <v>50.875</v>
      </c>
      <c r="Q1843" t="str">
        <f>LEFT(N1843, SEARCH("/",N1843,1)-1)</f>
        <v>music</v>
      </c>
      <c r="R1843" t="str">
        <f>RIGHT(N1843, LEN(N1843) - SEARCH("/", N1843))</f>
        <v>rock</v>
      </c>
      <c r="S1843" s="10">
        <f>(((J1843/60)/60)/24)+DATE(1970,1,1)+(-8/24)</f>
        <v>41745.512094907404</v>
      </c>
      <c r="T1843" s="11">
        <f>(((I1843/60)/60)/24)+DATE(1970,1,1)+(-8/24)</f>
        <v>41778.874305555553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(E1844/D1844)*100</f>
        <v>125.25</v>
      </c>
      <c r="P1844">
        <f>E1844/L1844</f>
        <v>119.28571428571429</v>
      </c>
      <c r="Q1844" t="str">
        <f>LEFT(N1844, SEARCH("/",N1844,1)-1)</f>
        <v>music</v>
      </c>
      <c r="R1844" t="str">
        <f>RIGHT(N1844, LEN(N1844) - SEARCH("/", N1844))</f>
        <v>rock</v>
      </c>
      <c r="S1844" s="10">
        <f>(((J1844/60)/60)/24)+DATE(1970,1,1)+(-8/24)</f>
        <v>42031.298391203702</v>
      </c>
      <c r="T1844" s="11">
        <f>(((I1844/60)/60)/24)+DATE(1970,1,1)+(-8/24)</f>
        <v>42064.915972222218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(E1845/D1845)*100</f>
        <v>124.0061</v>
      </c>
      <c r="P1845">
        <f>E1845/L1845</f>
        <v>92.541865671641801</v>
      </c>
      <c r="Q1845" t="str">
        <f>LEFT(N1845, SEARCH("/",N1845,1)-1)</f>
        <v>music</v>
      </c>
      <c r="R1845" t="str">
        <f>RIGHT(N1845, LEN(N1845) - SEARCH("/", N1845))</f>
        <v>rock</v>
      </c>
      <c r="S1845" s="10">
        <f>(((J1845/60)/60)/24)+DATE(1970,1,1)+(-8/24)</f>
        <v>40564.661504629628</v>
      </c>
      <c r="T1845" s="11">
        <f>(((I1845/60)/60)/24)+DATE(1970,1,1)+(-8/24)</f>
        <v>40594.661504629628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(E1846/D1846)*100</f>
        <v>101.4</v>
      </c>
      <c r="P1846">
        <f>E1846/L1846</f>
        <v>76.05</v>
      </c>
      <c r="Q1846" t="str">
        <f>LEFT(N1846, SEARCH("/",N1846,1)-1)</f>
        <v>music</v>
      </c>
      <c r="R1846" t="str">
        <f>RIGHT(N1846, LEN(N1846) - SEARCH("/", N1846))</f>
        <v>rock</v>
      </c>
      <c r="S1846" s="10">
        <f>(((J1846/60)/60)/24)+DATE(1970,1,1)+(-8/24)</f>
        <v>40666.640208333331</v>
      </c>
      <c r="T1846" s="11">
        <f>(((I1846/60)/60)/24)+DATE(1970,1,1)+(-8/24)</f>
        <v>40704.791666666664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(E1847/D1847)*100</f>
        <v>100</v>
      </c>
      <c r="P1847">
        <f>E1847/L1847</f>
        <v>52.631578947368418</v>
      </c>
      <c r="Q1847" t="str">
        <f>LEFT(N1847, SEARCH("/",N1847,1)-1)</f>
        <v>music</v>
      </c>
      <c r="R1847" t="str">
        <f>RIGHT(N1847, LEN(N1847) - SEARCH("/", N1847))</f>
        <v>rock</v>
      </c>
      <c r="S1847" s="10">
        <f>(((J1847/60)/60)/24)+DATE(1970,1,1)+(-8/24)</f>
        <v>42522.999976851854</v>
      </c>
      <c r="T1847" s="11">
        <f>(((I1847/60)/60)/24)+DATE(1970,1,1)+(-8/24)</f>
        <v>42537.871527777774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(E1848/D1848)*100</f>
        <v>137.92666666666668</v>
      </c>
      <c r="P1848">
        <f>E1848/L1848</f>
        <v>98.990430622009569</v>
      </c>
      <c r="Q1848" t="str">
        <f>LEFT(N1848, SEARCH("/",N1848,1)-1)</f>
        <v>music</v>
      </c>
      <c r="R1848" t="str">
        <f>RIGHT(N1848, LEN(N1848) - SEARCH("/", N1848))</f>
        <v>rock</v>
      </c>
      <c r="S1848" s="10">
        <f>(((J1848/60)/60)/24)+DATE(1970,1,1)+(-8/24)</f>
        <v>41228.316863425927</v>
      </c>
      <c r="T1848" s="11">
        <f>(((I1848/60)/60)/24)+DATE(1970,1,1)+(-8/24)</f>
        <v>41258.316863425927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(E1849/D1849)*100</f>
        <v>120.88000000000001</v>
      </c>
      <c r="P1849">
        <f>E1849/L1849</f>
        <v>79.526315789473685</v>
      </c>
      <c r="Q1849" t="str">
        <f>LEFT(N1849, SEARCH("/",N1849,1)-1)</f>
        <v>music</v>
      </c>
      <c r="R1849" t="str">
        <f>RIGHT(N1849, LEN(N1849) - SEARCH("/", N1849))</f>
        <v>rock</v>
      </c>
      <c r="S1849" s="10">
        <f>(((J1849/60)/60)/24)+DATE(1970,1,1)+(-8/24)</f>
        <v>42093.903148148143</v>
      </c>
      <c r="T1849" s="11">
        <f>(((I1849/60)/60)/24)+DATE(1970,1,1)+(-8/24)</f>
        <v>42114.903148148143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(E1850/D1850)*100</f>
        <v>107.36666666666667</v>
      </c>
      <c r="P1850">
        <f>E1850/L1850</f>
        <v>134.20833333333334</v>
      </c>
      <c r="Q1850" t="str">
        <f>LEFT(N1850, SEARCH("/",N1850,1)-1)</f>
        <v>music</v>
      </c>
      <c r="R1850" t="str">
        <f>RIGHT(N1850, LEN(N1850) - SEARCH("/", N1850))</f>
        <v>rock</v>
      </c>
      <c r="S1850" s="10">
        <f>(((J1850/60)/60)/24)+DATE(1970,1,1)+(-8/24)</f>
        <v>40691.454722222217</v>
      </c>
      <c r="T1850" s="11">
        <f>(((I1850/60)/60)/24)+DATE(1970,1,1)+(-8/24)</f>
        <v>40754.957638888889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(E1851/D1851)*100</f>
        <v>100.33333333333334</v>
      </c>
      <c r="P1851">
        <f>E1851/L1851</f>
        <v>37.625</v>
      </c>
      <c r="Q1851" t="str">
        <f>LEFT(N1851, SEARCH("/",N1851,1)-1)</f>
        <v>music</v>
      </c>
      <c r="R1851" t="str">
        <f>RIGHT(N1851, LEN(N1851) - SEARCH("/", N1851))</f>
        <v>rock</v>
      </c>
      <c r="S1851" s="10">
        <f>(((J1851/60)/60)/24)+DATE(1970,1,1)+(-8/24)</f>
        <v>41169.512256944443</v>
      </c>
      <c r="T1851" s="11">
        <f>(((I1851/60)/60)/24)+DATE(1970,1,1)+(-8/24)</f>
        <v>41199.512256944443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(E1852/D1852)*100</f>
        <v>101.52222222222223</v>
      </c>
      <c r="P1852">
        <f>E1852/L1852</f>
        <v>51.044692737430168</v>
      </c>
      <c r="Q1852" t="str">
        <f>LEFT(N1852, SEARCH("/",N1852,1)-1)</f>
        <v>music</v>
      </c>
      <c r="R1852" t="str">
        <f>RIGHT(N1852, LEN(N1852) - SEARCH("/", N1852))</f>
        <v>rock</v>
      </c>
      <c r="S1852" s="10">
        <f>(((J1852/60)/60)/24)+DATE(1970,1,1)+(-8/24)</f>
        <v>41800.626157407409</v>
      </c>
      <c r="T1852" s="11">
        <f>(((I1852/60)/60)/24)+DATE(1970,1,1)+(-8/24)</f>
        <v>41830.626157407409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(E1853/D1853)*100</f>
        <v>100.07692307692308</v>
      </c>
      <c r="P1853">
        <f>E1853/L1853</f>
        <v>50.03846153846154</v>
      </c>
      <c r="Q1853" t="str">
        <f>LEFT(N1853, SEARCH("/",N1853,1)-1)</f>
        <v>music</v>
      </c>
      <c r="R1853" t="str">
        <f>RIGHT(N1853, LEN(N1853) - SEARCH("/", N1853))</f>
        <v>rock</v>
      </c>
      <c r="S1853" s="10">
        <f>(((J1853/60)/60)/24)+DATE(1970,1,1)+(-8/24)</f>
        <v>41827.57335648148</v>
      </c>
      <c r="T1853" s="11">
        <f>(((I1853/60)/60)/24)+DATE(1970,1,1)+(-8/24)</f>
        <v>41847.708333333328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(E1854/D1854)*100</f>
        <v>116.96666666666667</v>
      </c>
      <c r="P1854">
        <f>E1854/L1854</f>
        <v>133.93129770992365</v>
      </c>
      <c r="Q1854" t="str">
        <f>LEFT(N1854, SEARCH("/",N1854,1)-1)</f>
        <v>music</v>
      </c>
      <c r="R1854" t="str">
        <f>RIGHT(N1854, LEN(N1854) - SEARCH("/", N1854))</f>
        <v>rock</v>
      </c>
      <c r="S1854" s="10">
        <f>(((J1854/60)/60)/24)+DATE(1970,1,1)+(-8/24)</f>
        <v>42081.438101851854</v>
      </c>
      <c r="T1854" s="11">
        <f>(((I1854/60)/60)/24)+DATE(1970,1,1)+(-8/24)</f>
        <v>42118.666666666664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(E1855/D1855)*100</f>
        <v>101.875</v>
      </c>
      <c r="P1855">
        <f>E1855/L1855</f>
        <v>58.214285714285715</v>
      </c>
      <c r="Q1855" t="str">
        <f>LEFT(N1855, SEARCH("/",N1855,1)-1)</f>
        <v>music</v>
      </c>
      <c r="R1855" t="str">
        <f>RIGHT(N1855, LEN(N1855) - SEARCH("/", N1855))</f>
        <v>rock</v>
      </c>
      <c r="S1855" s="10">
        <f>(((J1855/60)/60)/24)+DATE(1970,1,1)+(-8/24)</f>
        <v>41176.727048611108</v>
      </c>
      <c r="T1855" s="11">
        <f>(((I1855/60)/60)/24)+DATE(1970,1,1)+(-8/24)</f>
        <v>41226.768715277773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(E1856/D1856)*100</f>
        <v>102.12366666666665</v>
      </c>
      <c r="P1856">
        <f>E1856/L1856</f>
        <v>88.037643678160919</v>
      </c>
      <c r="Q1856" t="str">
        <f>LEFT(N1856, SEARCH("/",N1856,1)-1)</f>
        <v>music</v>
      </c>
      <c r="R1856" t="str">
        <f>RIGHT(N1856, LEN(N1856) - SEARCH("/", N1856))</f>
        <v>rock</v>
      </c>
      <c r="S1856" s="10">
        <f>(((J1856/60)/60)/24)+DATE(1970,1,1)+(-8/24)</f>
        <v>41387.687928240739</v>
      </c>
      <c r="T1856" s="11">
        <f>(((I1856/60)/60)/24)+DATE(1970,1,1)+(-8/24)</f>
        <v>41417.687928240739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(E1857/D1857)*100</f>
        <v>154.05897142857143</v>
      </c>
      <c r="P1857">
        <f>E1857/L1857</f>
        <v>70.576753926701571</v>
      </c>
      <c r="Q1857" t="str">
        <f>LEFT(N1857, SEARCH("/",N1857,1)-1)</f>
        <v>music</v>
      </c>
      <c r="R1857" t="str">
        <f>RIGHT(N1857, LEN(N1857) - SEARCH("/", N1857))</f>
        <v>rock</v>
      </c>
      <c r="S1857" s="10">
        <f>(((J1857/60)/60)/24)+DATE(1970,1,1)+(-8/24)</f>
        <v>41600.205324074072</v>
      </c>
      <c r="T1857" s="11">
        <f>(((I1857/60)/60)/24)+DATE(1970,1,1)+(-8/24)</f>
        <v>41645.205324074072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(E1858/D1858)*100</f>
        <v>101.25</v>
      </c>
      <c r="P1858">
        <f>E1858/L1858</f>
        <v>53.289473684210527</v>
      </c>
      <c r="Q1858" t="str">
        <f>LEFT(N1858, SEARCH("/",N1858,1)-1)</f>
        <v>music</v>
      </c>
      <c r="R1858" t="str">
        <f>RIGHT(N1858, LEN(N1858) - SEARCH("/", N1858))</f>
        <v>rock</v>
      </c>
      <c r="S1858" s="10">
        <f>(((J1858/60)/60)/24)+DATE(1970,1,1)+(-8/24)</f>
        <v>41817.52166666666</v>
      </c>
      <c r="T1858" s="11">
        <f>(((I1858/60)/60)/24)+DATE(1970,1,1)+(-8/24)</f>
        <v>41838.52166666666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(E1859/D1859)*100</f>
        <v>100</v>
      </c>
      <c r="P1859">
        <f>E1859/L1859</f>
        <v>136.36363636363637</v>
      </c>
      <c r="Q1859" t="str">
        <f>LEFT(N1859, SEARCH("/",N1859,1)-1)</f>
        <v>music</v>
      </c>
      <c r="R1859" t="str">
        <f>RIGHT(N1859, LEN(N1859) - SEARCH("/", N1859))</f>
        <v>rock</v>
      </c>
      <c r="S1859" s="10">
        <f>(((J1859/60)/60)/24)+DATE(1970,1,1)+(-8/24)</f>
        <v>41864.435335648144</v>
      </c>
      <c r="T1859" s="11">
        <f>(((I1859/60)/60)/24)+DATE(1970,1,1)+(-8/24)</f>
        <v>41894.435335648144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(E1860/D1860)*100</f>
        <v>108.74800874800874</v>
      </c>
      <c r="P1860">
        <f>E1860/L1860</f>
        <v>40.547315436241611</v>
      </c>
      <c r="Q1860" t="str">
        <f>LEFT(N1860, SEARCH("/",N1860,1)-1)</f>
        <v>music</v>
      </c>
      <c r="R1860" t="str">
        <f>RIGHT(N1860, LEN(N1860) - SEARCH("/", N1860))</f>
        <v>rock</v>
      </c>
      <c r="S1860" s="10">
        <f>(((J1860/60)/60)/24)+DATE(1970,1,1)+(-8/24)</f>
        <v>40832.8671412037</v>
      </c>
      <c r="T1860" s="11">
        <f>(((I1860/60)/60)/24)+DATE(1970,1,1)+(-8/24)</f>
        <v>40892.908807870372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(E1861/D1861)*100</f>
        <v>131.83333333333334</v>
      </c>
      <c r="P1861">
        <f>E1861/L1861</f>
        <v>70.625</v>
      </c>
      <c r="Q1861" t="str">
        <f>LEFT(N1861, SEARCH("/",N1861,1)-1)</f>
        <v>music</v>
      </c>
      <c r="R1861" t="str">
        <f>RIGHT(N1861, LEN(N1861) - SEARCH("/", N1861))</f>
        <v>rock</v>
      </c>
      <c r="S1861" s="10">
        <f>(((J1861/60)/60)/24)+DATE(1970,1,1)+(-8/24)</f>
        <v>40778.436678240738</v>
      </c>
      <c r="T1861" s="11">
        <f>(((I1861/60)/60)/24)+DATE(1970,1,1)+(-8/24)</f>
        <v>40808.436678240738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(E1862/D1862)*100</f>
        <v>133.46666666666667</v>
      </c>
      <c r="P1862">
        <f>E1862/L1862</f>
        <v>52.684210526315788</v>
      </c>
      <c r="Q1862" t="str">
        <f>LEFT(N1862, SEARCH("/",N1862,1)-1)</f>
        <v>music</v>
      </c>
      <c r="R1862" t="str">
        <f>RIGHT(N1862, LEN(N1862) - SEARCH("/", N1862))</f>
        <v>rock</v>
      </c>
      <c r="S1862" s="10">
        <f>(((J1862/60)/60)/24)+DATE(1970,1,1)+(-8/24)</f>
        <v>41655.375972222217</v>
      </c>
      <c r="T1862" s="11">
        <f>(((I1862/60)/60)/24)+DATE(1970,1,1)+(-8/24)</f>
        <v>41676.375972222217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(E1863/D1863)*100</f>
        <v>0</v>
      </c>
      <c r="P1863" t="e">
        <f>E1863/L1863</f>
        <v>#DIV/0!</v>
      </c>
      <c r="Q1863" t="str">
        <f>LEFT(N1863, SEARCH("/",N1863,1)-1)</f>
        <v>games</v>
      </c>
      <c r="R1863" t="str">
        <f>RIGHT(N1863, LEN(N1863) - SEARCH("/", N1863))</f>
        <v>mobile games</v>
      </c>
      <c r="S1863" s="10">
        <f>(((J1863/60)/60)/24)+DATE(1970,1,1)+(-8/24)</f>
        <v>41999.966909722221</v>
      </c>
      <c r="T1863" s="11">
        <f>(((I1863/60)/60)/24)+DATE(1970,1,1)+(-8/24)</f>
        <v>42029.966909722221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(E1864/D1864)*100</f>
        <v>8.0833333333333321</v>
      </c>
      <c r="P1864">
        <f>E1864/L1864</f>
        <v>90.9375</v>
      </c>
      <c r="Q1864" t="str">
        <f>LEFT(N1864, SEARCH("/",N1864,1)-1)</f>
        <v>games</v>
      </c>
      <c r="R1864" t="str">
        <f>RIGHT(N1864, LEN(N1864) - SEARCH("/", N1864))</f>
        <v>mobile games</v>
      </c>
      <c r="S1864" s="10">
        <f>(((J1864/60)/60)/24)+DATE(1970,1,1)+(-8/24)</f>
        <v>42755.159421296288</v>
      </c>
      <c r="T1864" s="11">
        <f>(((I1864/60)/60)/24)+DATE(1970,1,1)+(-8/24)</f>
        <v>42801.979166666664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(E1865/D1865)*100</f>
        <v>0.4</v>
      </c>
      <c r="P1865">
        <f>E1865/L1865</f>
        <v>5</v>
      </c>
      <c r="Q1865" t="str">
        <f>LEFT(N1865, SEARCH("/",N1865,1)-1)</f>
        <v>games</v>
      </c>
      <c r="R1865" t="str">
        <f>RIGHT(N1865, LEN(N1865) - SEARCH("/", N1865))</f>
        <v>mobile games</v>
      </c>
      <c r="S1865" s="10">
        <f>(((J1865/60)/60)/24)+DATE(1970,1,1)+(-8/24)</f>
        <v>41772.463946759257</v>
      </c>
      <c r="T1865" s="11">
        <f>(((I1865/60)/60)/24)+DATE(1970,1,1)+(-8/24)</f>
        <v>41802.463946759257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(E1866/D1866)*100</f>
        <v>42.892307692307689</v>
      </c>
      <c r="P1866">
        <f>E1866/L1866</f>
        <v>58.083333333333336</v>
      </c>
      <c r="Q1866" t="str">
        <f>LEFT(N1866, SEARCH("/",N1866,1)-1)</f>
        <v>games</v>
      </c>
      <c r="R1866" t="str">
        <f>RIGHT(N1866, LEN(N1866) - SEARCH("/", N1866))</f>
        <v>mobile games</v>
      </c>
      <c r="S1866" s="10">
        <f>(((J1866/60)/60)/24)+DATE(1970,1,1)+(-8/24)</f>
        <v>41733.383101851847</v>
      </c>
      <c r="T1866" s="11">
        <f>(((I1866/60)/60)/24)+DATE(1970,1,1)+(-8/24)</f>
        <v>41763.383101851847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(E1867/D1867)*100</f>
        <v>3.6363636363636364E-3</v>
      </c>
      <c r="P1867">
        <f>E1867/L1867</f>
        <v>2</v>
      </c>
      <c r="Q1867" t="str">
        <f>LEFT(N1867, SEARCH("/",N1867,1)-1)</f>
        <v>games</v>
      </c>
      <c r="R1867" t="str">
        <f>RIGHT(N1867, LEN(N1867) - SEARCH("/", N1867))</f>
        <v>mobile games</v>
      </c>
      <c r="S1867" s="10">
        <f>(((J1867/60)/60)/24)+DATE(1970,1,1)+(-8/24)</f>
        <v>42645.034108796295</v>
      </c>
      <c r="T1867" s="11">
        <f>(((I1867/60)/60)/24)+DATE(1970,1,1)+(-8/24)</f>
        <v>42680.075775462967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(E1868/D1868)*100</f>
        <v>0.5</v>
      </c>
      <c r="P1868">
        <f>E1868/L1868</f>
        <v>62.5</v>
      </c>
      <c r="Q1868" t="str">
        <f>LEFT(N1868, SEARCH("/",N1868,1)-1)</f>
        <v>games</v>
      </c>
      <c r="R1868" t="str">
        <f>RIGHT(N1868, LEN(N1868) - SEARCH("/", N1868))</f>
        <v>mobile games</v>
      </c>
      <c r="S1868" s="10">
        <f>(((J1868/60)/60)/24)+DATE(1970,1,1)+(-8/24)</f>
        <v>42741.913159722222</v>
      </c>
      <c r="T1868" s="11">
        <f>(((I1868/60)/60)/24)+DATE(1970,1,1)+(-8/24)</f>
        <v>42794.833333333336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(E1869/D1869)*100</f>
        <v>0.05</v>
      </c>
      <c r="P1869">
        <f>E1869/L1869</f>
        <v>10</v>
      </c>
      <c r="Q1869" t="str">
        <f>LEFT(N1869, SEARCH("/",N1869,1)-1)</f>
        <v>games</v>
      </c>
      <c r="R1869" t="str">
        <f>RIGHT(N1869, LEN(N1869) - SEARCH("/", N1869))</f>
        <v>mobile games</v>
      </c>
      <c r="S1869" s="10">
        <f>(((J1869/60)/60)/24)+DATE(1970,1,1)+(-8/24)</f>
        <v>42649.591574074067</v>
      </c>
      <c r="T1869" s="11">
        <f>(((I1869/60)/60)/24)+DATE(1970,1,1)+(-8/24)</f>
        <v>42679.591574074067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(E1870/D1870)*100</f>
        <v>4.8680000000000003</v>
      </c>
      <c r="P1870">
        <f>E1870/L1870</f>
        <v>71.588235294117652</v>
      </c>
      <c r="Q1870" t="str">
        <f>LEFT(N1870, SEARCH("/",N1870,1)-1)</f>
        <v>games</v>
      </c>
      <c r="R1870" t="str">
        <f>RIGHT(N1870, LEN(N1870) - SEARCH("/", N1870))</f>
        <v>mobile games</v>
      </c>
      <c r="S1870" s="10">
        <f>(((J1870/60)/60)/24)+DATE(1970,1,1)+(-8/24)</f>
        <v>42328.445891203701</v>
      </c>
      <c r="T1870" s="11">
        <f>(((I1870/60)/60)/24)+DATE(1970,1,1)+(-8/24)</f>
        <v>42352.999305555553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(E1871/D1871)*100</f>
        <v>0</v>
      </c>
      <c r="P1871" t="e">
        <f>E1871/L1871</f>
        <v>#DIV/0!</v>
      </c>
      <c r="Q1871" t="str">
        <f>LEFT(N1871, SEARCH("/",N1871,1)-1)</f>
        <v>games</v>
      </c>
      <c r="R1871" t="str">
        <f>RIGHT(N1871, LEN(N1871) - SEARCH("/", N1871))</f>
        <v>mobile games</v>
      </c>
      <c r="S1871" s="10">
        <f>(((J1871/60)/60)/24)+DATE(1970,1,1)+(-8/24)</f>
        <v>42708.669548611106</v>
      </c>
      <c r="T1871" s="11">
        <f>(((I1871/60)/60)/24)+DATE(1970,1,1)+(-8/24)</f>
        <v>42738.669548611106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(E1872/D1872)*100</f>
        <v>10.314285714285715</v>
      </c>
      <c r="P1872">
        <f>E1872/L1872</f>
        <v>32.81818181818182</v>
      </c>
      <c r="Q1872" t="str">
        <f>LEFT(N1872, SEARCH("/",N1872,1)-1)</f>
        <v>games</v>
      </c>
      <c r="R1872" t="str">
        <f>RIGHT(N1872, LEN(N1872) - SEARCH("/", N1872))</f>
        <v>mobile games</v>
      </c>
      <c r="S1872" s="10">
        <f>(((J1872/60)/60)/24)+DATE(1970,1,1)+(-8/24)</f>
        <v>42371.02239583333</v>
      </c>
      <c r="T1872" s="11">
        <f>(((I1872/60)/60)/24)+DATE(1970,1,1)+(-8/24)</f>
        <v>42399.845138888886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(E1873/D1873)*100</f>
        <v>71.784615384615378</v>
      </c>
      <c r="P1873">
        <f>E1873/L1873</f>
        <v>49.11578947368421</v>
      </c>
      <c r="Q1873" t="str">
        <f>LEFT(N1873, SEARCH("/",N1873,1)-1)</f>
        <v>games</v>
      </c>
      <c r="R1873" t="str">
        <f>RIGHT(N1873, LEN(N1873) - SEARCH("/", N1873))</f>
        <v>mobile games</v>
      </c>
      <c r="S1873" s="10">
        <f>(((J1873/60)/60)/24)+DATE(1970,1,1)+(-8/24)</f>
        <v>41923.450243055551</v>
      </c>
      <c r="T1873" s="11">
        <f>(((I1873/60)/60)/24)+DATE(1970,1,1)+(-8/24)</f>
        <v>41963.491909722223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(E1874/D1874)*100</f>
        <v>1.06</v>
      </c>
      <c r="P1874">
        <f>E1874/L1874</f>
        <v>16.307692307692307</v>
      </c>
      <c r="Q1874" t="str">
        <f>LEFT(N1874, SEARCH("/",N1874,1)-1)</f>
        <v>games</v>
      </c>
      <c r="R1874" t="str">
        <f>RIGHT(N1874, LEN(N1874) - SEARCH("/", N1874))</f>
        <v>mobile games</v>
      </c>
      <c r="S1874" s="10">
        <f>(((J1874/60)/60)/24)+DATE(1970,1,1)+(-8/24)</f>
        <v>42154.796319444438</v>
      </c>
      <c r="T1874" s="11">
        <f>(((I1874/60)/60)/24)+DATE(1970,1,1)+(-8/24)</f>
        <v>42184.796319444438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(E1875/D1875)*100</f>
        <v>0.44999999999999996</v>
      </c>
      <c r="P1875">
        <f>E1875/L1875</f>
        <v>18</v>
      </c>
      <c r="Q1875" t="str">
        <f>LEFT(N1875, SEARCH("/",N1875,1)-1)</f>
        <v>games</v>
      </c>
      <c r="R1875" t="str">
        <f>RIGHT(N1875, LEN(N1875) - SEARCH("/", N1875))</f>
        <v>mobile games</v>
      </c>
      <c r="S1875" s="10">
        <f>(((J1875/60)/60)/24)+DATE(1970,1,1)+(-8/24)</f>
        <v>42164.282523148147</v>
      </c>
      <c r="T1875" s="11">
        <f>(((I1875/60)/60)/24)+DATE(1970,1,1)+(-8/24)</f>
        <v>42193.364583333336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(E1876/D1876)*100</f>
        <v>1.6250000000000001E-2</v>
      </c>
      <c r="P1876">
        <f>E1876/L1876</f>
        <v>13</v>
      </c>
      <c r="Q1876" t="str">
        <f>LEFT(N1876, SEARCH("/",N1876,1)-1)</f>
        <v>games</v>
      </c>
      <c r="R1876" t="str">
        <f>RIGHT(N1876, LEN(N1876) - SEARCH("/", N1876))</f>
        <v>mobile games</v>
      </c>
      <c r="S1876" s="10">
        <f>(((J1876/60)/60)/24)+DATE(1970,1,1)+(-8/24)</f>
        <v>42529.635798611103</v>
      </c>
      <c r="T1876" s="11">
        <f>(((I1876/60)/60)/24)+DATE(1970,1,1)+(-8/24)</f>
        <v>42549.635798611103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(E1877/D1877)*100</f>
        <v>0.51</v>
      </c>
      <c r="P1877">
        <f>E1877/L1877</f>
        <v>17</v>
      </c>
      <c r="Q1877" t="str">
        <f>LEFT(N1877, SEARCH("/",N1877,1)-1)</f>
        <v>games</v>
      </c>
      <c r="R1877" t="str">
        <f>RIGHT(N1877, LEN(N1877) - SEARCH("/", N1877))</f>
        <v>mobile games</v>
      </c>
      <c r="S1877" s="10">
        <f>(((J1877/60)/60)/24)+DATE(1970,1,1)+(-8/24)</f>
        <v>42528.566064814811</v>
      </c>
      <c r="T1877" s="11">
        <f>(((I1877/60)/60)/24)+DATE(1970,1,1)+(-8/24)</f>
        <v>42588.566064814811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(E1878/D1878)*100</f>
        <v>0</v>
      </c>
      <c r="P1878" t="e">
        <f>E1878/L1878</f>
        <v>#DIV/0!</v>
      </c>
      <c r="Q1878" t="str">
        <f>LEFT(N1878, SEARCH("/",N1878,1)-1)</f>
        <v>games</v>
      </c>
      <c r="R1878" t="str">
        <f>RIGHT(N1878, LEN(N1878) - SEARCH("/", N1878))</f>
        <v>mobile games</v>
      </c>
      <c r="S1878" s="10">
        <f>(((J1878/60)/60)/24)+DATE(1970,1,1)+(-8/24)</f>
        <v>41775.951446759253</v>
      </c>
      <c r="T1878" s="11">
        <f>(((I1878/60)/60)/24)+DATE(1970,1,1)+(-8/24)</f>
        <v>41805.951446759253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(E1879/D1879)*100</f>
        <v>0</v>
      </c>
      <c r="P1879" t="e">
        <f>E1879/L1879</f>
        <v>#DIV/0!</v>
      </c>
      <c r="Q1879" t="str">
        <f>LEFT(N1879, SEARCH("/",N1879,1)-1)</f>
        <v>games</v>
      </c>
      <c r="R1879" t="str">
        <f>RIGHT(N1879, LEN(N1879) - SEARCH("/", N1879))</f>
        <v>mobile games</v>
      </c>
      <c r="S1879" s="10">
        <f>(((J1879/60)/60)/24)+DATE(1970,1,1)+(-8/24)</f>
        <v>42034.695891203701</v>
      </c>
      <c r="T1879" s="11">
        <f>(((I1879/60)/60)/24)+DATE(1970,1,1)+(-8/24)</f>
        <v>42063.695891203701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(E1880/D1880)*100</f>
        <v>0</v>
      </c>
      <c r="P1880" t="e">
        <f>E1880/L1880</f>
        <v>#DIV/0!</v>
      </c>
      <c r="Q1880" t="str">
        <f>LEFT(N1880, SEARCH("/",N1880,1)-1)</f>
        <v>games</v>
      </c>
      <c r="R1880" t="str">
        <f>RIGHT(N1880, LEN(N1880) - SEARCH("/", N1880))</f>
        <v>mobile games</v>
      </c>
      <c r="S1880" s="10">
        <f>(((J1880/60)/60)/24)+DATE(1970,1,1)+(-8/24)</f>
        <v>41772.675405092588</v>
      </c>
      <c r="T1880" s="11">
        <f>(((I1880/60)/60)/24)+DATE(1970,1,1)+(-8/24)</f>
        <v>41802.675405092588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(E1881/D1881)*100</f>
        <v>0.12</v>
      </c>
      <c r="P1881">
        <f>E1881/L1881</f>
        <v>3</v>
      </c>
      <c r="Q1881" t="str">
        <f>LEFT(N1881, SEARCH("/",N1881,1)-1)</f>
        <v>games</v>
      </c>
      <c r="R1881" t="str">
        <f>RIGHT(N1881, LEN(N1881) - SEARCH("/", N1881))</f>
        <v>mobile games</v>
      </c>
      <c r="S1881" s="10">
        <f>(((J1881/60)/60)/24)+DATE(1970,1,1)+(-8/24)</f>
        <v>42413.316307870373</v>
      </c>
      <c r="T1881" s="11">
        <f>(((I1881/60)/60)/24)+DATE(1970,1,1)+(-8/24)</f>
        <v>42443.274641203701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(E1882/D1882)*100</f>
        <v>20.080000000000002</v>
      </c>
      <c r="P1882">
        <f>E1882/L1882</f>
        <v>41.833333333333336</v>
      </c>
      <c r="Q1882" t="str">
        <f>LEFT(N1882, SEARCH("/",N1882,1)-1)</f>
        <v>games</v>
      </c>
      <c r="R1882" t="str">
        <f>RIGHT(N1882, LEN(N1882) - SEARCH("/", N1882))</f>
        <v>mobile games</v>
      </c>
      <c r="S1882" s="10">
        <f>(((J1882/60)/60)/24)+DATE(1970,1,1)+(-8/24)</f>
        <v>42430.233564814807</v>
      </c>
      <c r="T1882" s="11">
        <f>(((I1882/60)/60)/24)+DATE(1970,1,1)+(-8/24)</f>
        <v>42459.19189814815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(E1883/D1883)*100</f>
        <v>172.68449999999999</v>
      </c>
      <c r="P1883">
        <f>E1883/L1883</f>
        <v>49.338428571428572</v>
      </c>
      <c r="Q1883" t="str">
        <f>LEFT(N1883, SEARCH("/",N1883,1)-1)</f>
        <v>music</v>
      </c>
      <c r="R1883" t="str">
        <f>RIGHT(N1883, LEN(N1883) - SEARCH("/", N1883))</f>
        <v>indie rock</v>
      </c>
      <c r="S1883" s="10">
        <f>(((J1883/60)/60)/24)+DATE(1970,1,1)+(-8/24)</f>
        <v>42042.819317129623</v>
      </c>
      <c r="T1883" s="11">
        <f>(((I1883/60)/60)/24)+DATE(1970,1,1)+(-8/24)</f>
        <v>42072.777650462966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(E1884/D1884)*100</f>
        <v>100.8955223880597</v>
      </c>
      <c r="P1884">
        <f>E1884/L1884</f>
        <v>41.728395061728392</v>
      </c>
      <c r="Q1884" t="str">
        <f>LEFT(N1884, SEARCH("/",N1884,1)-1)</f>
        <v>music</v>
      </c>
      <c r="R1884" t="str">
        <f>RIGHT(N1884, LEN(N1884) - SEARCH("/", N1884))</f>
        <v>indie rock</v>
      </c>
      <c r="S1884" s="10">
        <f>(((J1884/60)/60)/24)+DATE(1970,1,1)+(-8/24)</f>
        <v>41067.615879629629</v>
      </c>
      <c r="T1884" s="11">
        <f>(((I1884/60)/60)/24)+DATE(1970,1,1)+(-8/24)</f>
        <v>41100.658333333333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(E1885/D1885)*100</f>
        <v>104.8048048048048</v>
      </c>
      <c r="P1885">
        <f>E1885/L1885</f>
        <v>32.71875</v>
      </c>
      <c r="Q1885" t="str">
        <f>LEFT(N1885, SEARCH("/",N1885,1)-1)</f>
        <v>music</v>
      </c>
      <c r="R1885" t="str">
        <f>RIGHT(N1885, LEN(N1885) - SEARCH("/", N1885))</f>
        <v>indie rock</v>
      </c>
      <c r="S1885" s="10">
        <f>(((J1885/60)/60)/24)+DATE(1970,1,1)+(-8/24)</f>
        <v>40977.614675925921</v>
      </c>
      <c r="T1885" s="11">
        <f>(((I1885/60)/60)/24)+DATE(1970,1,1)+(-8/24)</f>
        <v>41007.573009259257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(E1886/D1886)*100</f>
        <v>135.1</v>
      </c>
      <c r="P1886">
        <f>E1886/L1886</f>
        <v>51.96153846153846</v>
      </c>
      <c r="Q1886" t="str">
        <f>LEFT(N1886, SEARCH("/",N1886,1)-1)</f>
        <v>music</v>
      </c>
      <c r="R1886" t="str">
        <f>RIGHT(N1886, LEN(N1886) - SEARCH("/", N1886))</f>
        <v>indie rock</v>
      </c>
      <c r="S1886" s="10">
        <f>(((J1886/60)/60)/24)+DATE(1970,1,1)+(-8/24)</f>
        <v>41204.864988425921</v>
      </c>
      <c r="T1886" s="11">
        <f>(((I1886/60)/60)/24)+DATE(1970,1,1)+(-8/24)</f>
        <v>41240.166666666664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(E1887/D1887)*100</f>
        <v>116.32786885245903</v>
      </c>
      <c r="P1887">
        <f>E1887/L1887</f>
        <v>50.685714285714283</v>
      </c>
      <c r="Q1887" t="str">
        <f>LEFT(N1887, SEARCH("/",N1887,1)-1)</f>
        <v>music</v>
      </c>
      <c r="R1887" t="str">
        <f>RIGHT(N1887, LEN(N1887) - SEARCH("/", N1887))</f>
        <v>indie rock</v>
      </c>
      <c r="S1887" s="10">
        <f>(((J1887/60)/60)/24)+DATE(1970,1,1)+(-8/24)</f>
        <v>41098.760532407403</v>
      </c>
      <c r="T1887" s="11">
        <f>(((I1887/60)/60)/24)+DATE(1970,1,1)+(-8/24)</f>
        <v>41131.583333333328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(E1888/D1888)*100</f>
        <v>102.08333333333333</v>
      </c>
      <c r="P1888">
        <f>E1888/L1888</f>
        <v>42.241379310344826</v>
      </c>
      <c r="Q1888" t="str">
        <f>LEFT(N1888, SEARCH("/",N1888,1)-1)</f>
        <v>music</v>
      </c>
      <c r="R1888" t="str">
        <f>RIGHT(N1888, LEN(N1888) - SEARCH("/", N1888))</f>
        <v>indie rock</v>
      </c>
      <c r="S1888" s="10">
        <f>(((J1888/60)/60)/24)+DATE(1970,1,1)+(-8/24)</f>
        <v>41925.57335648148</v>
      </c>
      <c r="T1888" s="11">
        <f>(((I1888/60)/60)/24)+DATE(1970,1,1)+(-8/24)</f>
        <v>41955.615023148144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(E1889/D1889)*100</f>
        <v>111.16666666666666</v>
      </c>
      <c r="P1889">
        <f>E1889/L1889</f>
        <v>416.875</v>
      </c>
      <c r="Q1889" t="str">
        <f>LEFT(N1889, SEARCH("/",N1889,1)-1)</f>
        <v>music</v>
      </c>
      <c r="R1889" t="str">
        <f>RIGHT(N1889, LEN(N1889) - SEARCH("/", N1889))</f>
        <v>indie rock</v>
      </c>
      <c r="S1889" s="10">
        <f>(((J1889/60)/60)/24)+DATE(1970,1,1)+(-8/24)</f>
        <v>42323.466805555552</v>
      </c>
      <c r="T1889" s="11">
        <f>(((I1889/60)/60)/24)+DATE(1970,1,1)+(-8/24)</f>
        <v>42341.562499999993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(E1890/D1890)*100</f>
        <v>166.08</v>
      </c>
      <c r="P1890">
        <f>E1890/L1890</f>
        <v>46.651685393258425</v>
      </c>
      <c r="Q1890" t="str">
        <f>LEFT(N1890, SEARCH("/",N1890,1)-1)</f>
        <v>music</v>
      </c>
      <c r="R1890" t="str">
        <f>RIGHT(N1890, LEN(N1890) - SEARCH("/", N1890))</f>
        <v>indie rock</v>
      </c>
      <c r="S1890" s="10">
        <f>(((J1890/60)/60)/24)+DATE(1970,1,1)+(-8/24)</f>
        <v>40298.90662037037</v>
      </c>
      <c r="T1890" s="11">
        <f>(((I1890/60)/60)/24)+DATE(1970,1,1)+(-8/24)</f>
        <v>40329.874305555553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(E1891/D1891)*100</f>
        <v>106.60000000000001</v>
      </c>
      <c r="P1891">
        <f>E1891/L1891</f>
        <v>48.454545454545453</v>
      </c>
      <c r="Q1891" t="str">
        <f>LEFT(N1891, SEARCH("/",N1891,1)-1)</f>
        <v>music</v>
      </c>
      <c r="R1891" t="str">
        <f>RIGHT(N1891, LEN(N1891) - SEARCH("/", N1891))</f>
        <v>indie rock</v>
      </c>
      <c r="S1891" s="10">
        <f>(((J1891/60)/60)/24)+DATE(1970,1,1)+(-8/24)</f>
        <v>41299.460023148145</v>
      </c>
      <c r="T1891" s="11">
        <f>(((I1891/60)/60)/24)+DATE(1970,1,1)+(-8/24)</f>
        <v>41344.418356481481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(E1892/D1892)*100</f>
        <v>144.58441666666667</v>
      </c>
      <c r="P1892">
        <f>E1892/L1892</f>
        <v>70.5289837398374</v>
      </c>
      <c r="Q1892" t="str">
        <f>LEFT(N1892, SEARCH("/",N1892,1)-1)</f>
        <v>music</v>
      </c>
      <c r="R1892" t="str">
        <f>RIGHT(N1892, LEN(N1892) - SEARCH("/", N1892))</f>
        <v>indie rock</v>
      </c>
      <c r="S1892" s="10">
        <f>(((J1892/60)/60)/24)+DATE(1970,1,1)+(-8/24)</f>
        <v>41228.452870370369</v>
      </c>
      <c r="T1892" s="11">
        <f>(((I1892/60)/60)/24)+DATE(1970,1,1)+(-8/24)</f>
        <v>41258.452870370369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(E1893/D1893)*100</f>
        <v>105.55000000000001</v>
      </c>
      <c r="P1893">
        <f>E1893/L1893</f>
        <v>87.958333333333329</v>
      </c>
      <c r="Q1893" t="str">
        <f>LEFT(N1893, SEARCH("/",N1893,1)-1)</f>
        <v>music</v>
      </c>
      <c r="R1893" t="str">
        <f>RIGHT(N1893, LEN(N1893) - SEARCH("/", N1893))</f>
        <v>indie rock</v>
      </c>
      <c r="S1893" s="10">
        <f>(((J1893/60)/60)/24)+DATE(1970,1,1)+(-8/24)</f>
        <v>40335.464745370366</v>
      </c>
      <c r="T1893" s="11">
        <f>(((I1893/60)/60)/24)+DATE(1970,1,1)+(-8/24)</f>
        <v>40380.916666666664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(E1894/D1894)*100</f>
        <v>136.60000000000002</v>
      </c>
      <c r="P1894">
        <f>E1894/L1894</f>
        <v>26.26923076923077</v>
      </c>
      <c r="Q1894" t="str">
        <f>LEFT(N1894, SEARCH("/",N1894,1)-1)</f>
        <v>music</v>
      </c>
      <c r="R1894" t="str">
        <f>RIGHT(N1894, LEN(N1894) - SEARCH("/", N1894))</f>
        <v>indie rock</v>
      </c>
      <c r="S1894" s="10">
        <f>(((J1894/60)/60)/24)+DATE(1970,1,1)+(-8/24)</f>
        <v>40671.304178240738</v>
      </c>
      <c r="T1894" s="11">
        <f>(((I1894/60)/60)/24)+DATE(1970,1,1)+(-8/24)</f>
        <v>40701.304178240738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(E1895/D1895)*100</f>
        <v>104</v>
      </c>
      <c r="P1895">
        <f>E1895/L1895</f>
        <v>57.777777777777779</v>
      </c>
      <c r="Q1895" t="str">
        <f>LEFT(N1895, SEARCH("/",N1895,1)-1)</f>
        <v>music</v>
      </c>
      <c r="R1895" t="str">
        <f>RIGHT(N1895, LEN(N1895) - SEARCH("/", N1895))</f>
        <v>indie rock</v>
      </c>
      <c r="S1895" s="10">
        <f>(((J1895/60)/60)/24)+DATE(1970,1,1)+(-8/24)</f>
        <v>40632.608622685184</v>
      </c>
      <c r="T1895" s="11">
        <f>(((I1895/60)/60)/24)+DATE(1970,1,1)+(-8/24)</f>
        <v>40648.832638888889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(E1896/D1896)*100</f>
        <v>114.5</v>
      </c>
      <c r="P1896">
        <f>E1896/L1896</f>
        <v>57.25</v>
      </c>
      <c r="Q1896" t="str">
        <f>LEFT(N1896, SEARCH("/",N1896,1)-1)</f>
        <v>music</v>
      </c>
      <c r="R1896" t="str">
        <f>RIGHT(N1896, LEN(N1896) - SEARCH("/", N1896))</f>
        <v>indie rock</v>
      </c>
      <c r="S1896" s="10">
        <f>(((J1896/60)/60)/24)+DATE(1970,1,1)+(-8/24)</f>
        <v>40920.571562500001</v>
      </c>
      <c r="T1896" s="11">
        <f>(((I1896/60)/60)/24)+DATE(1970,1,1)+(-8/24)</f>
        <v>40951.571562500001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(E1897/D1897)*100</f>
        <v>101.71957671957672</v>
      </c>
      <c r="P1897">
        <f>E1897/L1897</f>
        <v>196.34042553191489</v>
      </c>
      <c r="Q1897" t="str">
        <f>LEFT(N1897, SEARCH("/",N1897,1)-1)</f>
        <v>music</v>
      </c>
      <c r="R1897" t="str">
        <f>RIGHT(N1897, LEN(N1897) - SEARCH("/", N1897))</f>
        <v>indie rock</v>
      </c>
      <c r="S1897" s="10">
        <f>(((J1897/60)/60)/24)+DATE(1970,1,1)+(-8/24)</f>
        <v>42267.413449074076</v>
      </c>
      <c r="T1897" s="11">
        <f>(((I1897/60)/60)/24)+DATE(1970,1,1)+(-8/24)</f>
        <v>42297.413449074076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(E1898/D1898)*100</f>
        <v>123.94678492239468</v>
      </c>
      <c r="P1898">
        <f>E1898/L1898</f>
        <v>43</v>
      </c>
      <c r="Q1898" t="str">
        <f>LEFT(N1898, SEARCH("/",N1898,1)-1)</f>
        <v>music</v>
      </c>
      <c r="R1898" t="str">
        <f>RIGHT(N1898, LEN(N1898) - SEARCH("/", N1898))</f>
        <v>indie rock</v>
      </c>
      <c r="S1898" s="10">
        <f>(((J1898/60)/60)/24)+DATE(1970,1,1)+(-8/24)</f>
        <v>40981.376909722218</v>
      </c>
      <c r="T1898" s="11">
        <f>(((I1898/60)/60)/24)+DATE(1970,1,1)+(-8/24)</f>
        <v>41011.376909722218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(E1899/D1899)*100</f>
        <v>102.45669291338582</v>
      </c>
      <c r="P1899">
        <f>E1899/L1899</f>
        <v>35.551912568306008</v>
      </c>
      <c r="Q1899" t="str">
        <f>LEFT(N1899, SEARCH("/",N1899,1)-1)</f>
        <v>music</v>
      </c>
      <c r="R1899" t="str">
        <f>RIGHT(N1899, LEN(N1899) - SEARCH("/", N1899))</f>
        <v>indie rock</v>
      </c>
      <c r="S1899" s="10">
        <f>(((J1899/60)/60)/24)+DATE(1970,1,1)+(-8/24)</f>
        <v>41680.250069444446</v>
      </c>
      <c r="T1899" s="11">
        <f>(((I1899/60)/60)/24)+DATE(1970,1,1)+(-8/24)</f>
        <v>41702.541666666664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(E1900/D1900)*100</f>
        <v>144.5</v>
      </c>
      <c r="P1900">
        <f>E1900/L1900</f>
        <v>68.80952380952381</v>
      </c>
      <c r="Q1900" t="str">
        <f>LEFT(N1900, SEARCH("/",N1900,1)-1)</f>
        <v>music</v>
      </c>
      <c r="R1900" t="str">
        <f>RIGHT(N1900, LEN(N1900) - SEARCH("/", N1900))</f>
        <v>indie rock</v>
      </c>
      <c r="S1900" s="10">
        <f>(((J1900/60)/60)/24)+DATE(1970,1,1)+(-8/24)</f>
        <v>42365.8596412037</v>
      </c>
      <c r="T1900" s="11">
        <f>(((I1900/60)/60)/24)+DATE(1970,1,1)+(-8/24)</f>
        <v>42401.416666666664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(E1901/D1901)*100</f>
        <v>133.33333333333331</v>
      </c>
      <c r="P1901">
        <f>E1901/L1901</f>
        <v>28.571428571428573</v>
      </c>
      <c r="Q1901" t="str">
        <f>LEFT(N1901, SEARCH("/",N1901,1)-1)</f>
        <v>music</v>
      </c>
      <c r="R1901" t="str">
        <f>RIGHT(N1901, LEN(N1901) - SEARCH("/", N1901))</f>
        <v>indie rock</v>
      </c>
      <c r="S1901" s="10">
        <f>(((J1901/60)/60)/24)+DATE(1970,1,1)+(-8/24)</f>
        <v>42058.608402777776</v>
      </c>
      <c r="T1901" s="11">
        <f>(((I1901/60)/60)/24)+DATE(1970,1,1)+(-8/24)</f>
        <v>42088.566736111105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(E1902/D1902)*100</f>
        <v>109.3644</v>
      </c>
      <c r="P1902">
        <f>E1902/L1902</f>
        <v>50.631666666666668</v>
      </c>
      <c r="Q1902" t="str">
        <f>LEFT(N1902, SEARCH("/",N1902,1)-1)</f>
        <v>music</v>
      </c>
      <c r="R1902" t="str">
        <f>RIGHT(N1902, LEN(N1902) - SEARCH("/", N1902))</f>
        <v>indie rock</v>
      </c>
      <c r="S1902" s="10">
        <f>(((J1902/60)/60)/24)+DATE(1970,1,1)+(-8/24)</f>
        <v>41160.538553240738</v>
      </c>
      <c r="T1902" s="11">
        <f>(((I1902/60)/60)/24)+DATE(1970,1,1)+(-8/24)</f>
        <v>41188.082638888889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(E1903/D1903)*100</f>
        <v>2.6969696969696968</v>
      </c>
      <c r="P1903">
        <f>E1903/L1903</f>
        <v>106.8</v>
      </c>
      <c r="Q1903" t="str">
        <f>LEFT(N1903, SEARCH("/",N1903,1)-1)</f>
        <v>technology</v>
      </c>
      <c r="R1903" t="str">
        <f>RIGHT(N1903, LEN(N1903) - SEARCH("/", N1903))</f>
        <v>gadgets</v>
      </c>
      <c r="S1903" s="10">
        <f>(((J1903/60)/60)/24)+DATE(1970,1,1)+(-8/24)</f>
        <v>42116.209826388884</v>
      </c>
      <c r="T1903" s="11">
        <f>(((I1903/60)/60)/24)+DATE(1970,1,1)+(-8/24)</f>
        <v>42146.208333333336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(E1904/D1904)*100</f>
        <v>1.2</v>
      </c>
      <c r="P1904">
        <f>E1904/L1904</f>
        <v>4</v>
      </c>
      <c r="Q1904" t="str">
        <f>LEFT(N1904, SEARCH("/",N1904,1)-1)</f>
        <v>technology</v>
      </c>
      <c r="R1904" t="str">
        <f>RIGHT(N1904, LEN(N1904) - SEARCH("/", N1904))</f>
        <v>gadgets</v>
      </c>
      <c r="S1904" s="10">
        <f>(((J1904/60)/60)/24)+DATE(1970,1,1)+(-8/24)</f>
        <v>42037.456562499996</v>
      </c>
      <c r="T1904" s="11">
        <f>(((I1904/60)/60)/24)+DATE(1970,1,1)+(-8/24)</f>
        <v>42067.456562499996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(E1905/D1905)*100</f>
        <v>46.6</v>
      </c>
      <c r="P1905">
        <f>E1905/L1905</f>
        <v>34.097560975609753</v>
      </c>
      <c r="Q1905" t="str">
        <f>LEFT(N1905, SEARCH("/",N1905,1)-1)</f>
        <v>technology</v>
      </c>
      <c r="R1905" t="str">
        <f>RIGHT(N1905, LEN(N1905) - SEARCH("/", N1905))</f>
        <v>gadgets</v>
      </c>
      <c r="S1905" s="10">
        <f>(((J1905/60)/60)/24)+DATE(1970,1,1)+(-8/24)</f>
        <v>42702.437395833331</v>
      </c>
      <c r="T1905" s="11">
        <f>(((I1905/60)/60)/24)+DATE(1970,1,1)+(-8/24)</f>
        <v>42762.437395833331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(E1906/D1906)*100</f>
        <v>0.1</v>
      </c>
      <c r="P1906">
        <f>E1906/L1906</f>
        <v>25</v>
      </c>
      <c r="Q1906" t="str">
        <f>LEFT(N1906, SEARCH("/",N1906,1)-1)</f>
        <v>technology</v>
      </c>
      <c r="R1906" t="str">
        <f>RIGHT(N1906, LEN(N1906) - SEARCH("/", N1906))</f>
        <v>gadgets</v>
      </c>
      <c r="S1906" s="10">
        <f>(((J1906/60)/60)/24)+DATE(1970,1,1)+(-8/24)</f>
        <v>42326.352094907408</v>
      </c>
      <c r="T1906" s="11">
        <f>(((I1906/60)/60)/24)+DATE(1970,1,1)+(-8/24)</f>
        <v>42371.352094907408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(E1907/D1907)*100</f>
        <v>0.16800000000000001</v>
      </c>
      <c r="P1907">
        <f>E1907/L1907</f>
        <v>10.5</v>
      </c>
      <c r="Q1907" t="str">
        <f>LEFT(N1907, SEARCH("/",N1907,1)-1)</f>
        <v>technology</v>
      </c>
      <c r="R1907" t="str">
        <f>RIGHT(N1907, LEN(N1907) - SEARCH("/", N1907))</f>
        <v>gadgets</v>
      </c>
      <c r="S1907" s="10">
        <f>(((J1907/60)/60)/24)+DATE(1970,1,1)+(-8/24)</f>
        <v>41859.592523148145</v>
      </c>
      <c r="T1907" s="11">
        <f>(((I1907/60)/60)/24)+DATE(1970,1,1)+(-8/24)</f>
        <v>41889.592523148145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(E1908/D1908)*100</f>
        <v>42.76</v>
      </c>
      <c r="P1908">
        <f>E1908/L1908</f>
        <v>215.95959595959596</v>
      </c>
      <c r="Q1908" t="str">
        <f>LEFT(N1908, SEARCH("/",N1908,1)-1)</f>
        <v>technology</v>
      </c>
      <c r="R1908" t="str">
        <f>RIGHT(N1908, LEN(N1908) - SEARCH("/", N1908))</f>
        <v>gadgets</v>
      </c>
      <c r="S1908" s="10">
        <f>(((J1908/60)/60)/24)+DATE(1970,1,1)+(-8/24)</f>
        <v>42514.337766203702</v>
      </c>
      <c r="T1908" s="11">
        <f>(((I1908/60)/60)/24)+DATE(1970,1,1)+(-8/24)</f>
        <v>42544.337766203702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(E1909/D1909)*100</f>
        <v>0.28333333333333333</v>
      </c>
      <c r="P1909">
        <f>E1909/L1909</f>
        <v>21.25</v>
      </c>
      <c r="Q1909" t="str">
        <f>LEFT(N1909, SEARCH("/",N1909,1)-1)</f>
        <v>technology</v>
      </c>
      <c r="R1909" t="str">
        <f>RIGHT(N1909, LEN(N1909) - SEARCH("/", N1909))</f>
        <v>gadgets</v>
      </c>
      <c r="S1909" s="10">
        <f>(((J1909/60)/60)/24)+DATE(1970,1,1)+(-8/24)</f>
        <v>41767.253761574073</v>
      </c>
      <c r="T1909" s="11">
        <f>(((I1909/60)/60)/24)+DATE(1970,1,1)+(-8/24)</f>
        <v>41782.253761574073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(E1910/D1910)*100</f>
        <v>1.7319999999999998</v>
      </c>
      <c r="P1910">
        <f>E1910/L1910</f>
        <v>108.25</v>
      </c>
      <c r="Q1910" t="str">
        <f>LEFT(N1910, SEARCH("/",N1910,1)-1)</f>
        <v>technology</v>
      </c>
      <c r="R1910" t="str">
        <f>RIGHT(N1910, LEN(N1910) - SEARCH("/", N1910))</f>
        <v>gadgets</v>
      </c>
      <c r="S1910" s="10">
        <f>(((J1910/60)/60)/24)+DATE(1970,1,1)+(-8/24)</f>
        <v>42703.584490740737</v>
      </c>
      <c r="T1910" s="11">
        <f>(((I1910/60)/60)/24)+DATE(1970,1,1)+(-8/24)</f>
        <v>42733.584490740737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(E1911/D1911)*100</f>
        <v>14.111428571428572</v>
      </c>
      <c r="P1911">
        <f>E1911/L1911</f>
        <v>129.97368421052633</v>
      </c>
      <c r="Q1911" t="str">
        <f>LEFT(N1911, SEARCH("/",N1911,1)-1)</f>
        <v>technology</v>
      </c>
      <c r="R1911" t="str">
        <f>RIGHT(N1911, LEN(N1911) - SEARCH("/", N1911))</f>
        <v>gadgets</v>
      </c>
      <c r="S1911" s="10">
        <f>(((J1911/60)/60)/24)+DATE(1970,1,1)+(-8/24)</f>
        <v>41905.095821759256</v>
      </c>
      <c r="T1911" s="11">
        <f>(((I1911/60)/60)/24)+DATE(1970,1,1)+(-8/24)</f>
        <v>41935.095821759256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(E1912/D1912)*100</f>
        <v>39.395294117647055</v>
      </c>
      <c r="P1912">
        <f>E1912/L1912</f>
        <v>117.49473684210527</v>
      </c>
      <c r="Q1912" t="str">
        <f>LEFT(N1912, SEARCH("/",N1912,1)-1)</f>
        <v>technology</v>
      </c>
      <c r="R1912" t="str">
        <f>RIGHT(N1912, LEN(N1912) - SEARCH("/", N1912))</f>
        <v>gadgets</v>
      </c>
      <c r="S1912" s="10">
        <f>(((J1912/60)/60)/24)+DATE(1970,1,1)+(-8/24)</f>
        <v>42264.629826388882</v>
      </c>
      <c r="T1912" s="11">
        <f>(((I1912/60)/60)/24)+DATE(1970,1,1)+(-8/24)</f>
        <v>42308.614583333336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(E1913/D1913)*100</f>
        <v>2.3529411764705882E-2</v>
      </c>
      <c r="P1913">
        <f>E1913/L1913</f>
        <v>10</v>
      </c>
      <c r="Q1913" t="str">
        <f>LEFT(N1913, SEARCH("/",N1913,1)-1)</f>
        <v>technology</v>
      </c>
      <c r="R1913" t="str">
        <f>RIGHT(N1913, LEN(N1913) - SEARCH("/", N1913))</f>
        <v>gadgets</v>
      </c>
      <c r="S1913" s="10">
        <f>(((J1913/60)/60)/24)+DATE(1970,1,1)+(-8/24)</f>
        <v>41829.700624999998</v>
      </c>
      <c r="T1913" s="11">
        <f>(((I1913/60)/60)/24)+DATE(1970,1,1)+(-8/24)</f>
        <v>41859.700624999998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(E1914/D1914)*100</f>
        <v>59.3</v>
      </c>
      <c r="P1914">
        <f>E1914/L1914</f>
        <v>70.595238095238102</v>
      </c>
      <c r="Q1914" t="str">
        <f>LEFT(N1914, SEARCH("/",N1914,1)-1)</f>
        <v>technology</v>
      </c>
      <c r="R1914" t="str">
        <f>RIGHT(N1914, LEN(N1914) - SEARCH("/", N1914))</f>
        <v>gadgets</v>
      </c>
      <c r="S1914" s="10">
        <f>(((J1914/60)/60)/24)+DATE(1970,1,1)+(-8/24)</f>
        <v>42128.893055555549</v>
      </c>
      <c r="T1914" s="11">
        <f>(((I1914/60)/60)/24)+DATE(1970,1,1)+(-8/24)</f>
        <v>42158.893055555549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(E1915/D1915)*100</f>
        <v>1.3270833333333334</v>
      </c>
      <c r="P1915">
        <f>E1915/L1915</f>
        <v>24.5</v>
      </c>
      <c r="Q1915" t="str">
        <f>LEFT(N1915, SEARCH("/",N1915,1)-1)</f>
        <v>technology</v>
      </c>
      <c r="R1915" t="str">
        <f>RIGHT(N1915, LEN(N1915) - SEARCH("/", N1915))</f>
        <v>gadgets</v>
      </c>
      <c r="S1915" s="10">
        <f>(((J1915/60)/60)/24)+DATE(1970,1,1)+(-8/24)</f>
        <v>41890.177986111106</v>
      </c>
      <c r="T1915" s="11">
        <f>(((I1915/60)/60)/24)+DATE(1970,1,1)+(-8/24)</f>
        <v>41920.177986111106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(E1916/D1916)*100</f>
        <v>9.0090090090090094</v>
      </c>
      <c r="P1916">
        <f>E1916/L1916</f>
        <v>30</v>
      </c>
      <c r="Q1916" t="str">
        <f>LEFT(N1916, SEARCH("/",N1916,1)-1)</f>
        <v>technology</v>
      </c>
      <c r="R1916" t="str">
        <f>RIGHT(N1916, LEN(N1916) - SEARCH("/", N1916))</f>
        <v>gadgets</v>
      </c>
      <c r="S1916" s="10">
        <f>(((J1916/60)/60)/24)+DATE(1970,1,1)+(-8/24)</f>
        <v>41928.841122685182</v>
      </c>
      <c r="T1916" s="11">
        <f>(((I1916/60)/60)/24)+DATE(1970,1,1)+(-8/24)</f>
        <v>41943.832638888889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(E1917/D1917)*100</f>
        <v>1.6</v>
      </c>
      <c r="P1917">
        <f>E1917/L1917</f>
        <v>2</v>
      </c>
      <c r="Q1917" t="str">
        <f>LEFT(N1917, SEARCH("/",N1917,1)-1)</f>
        <v>technology</v>
      </c>
      <c r="R1917" t="str">
        <f>RIGHT(N1917, LEN(N1917) - SEARCH("/", N1917))</f>
        <v>gadgets</v>
      </c>
      <c r="S1917" s="10">
        <f>(((J1917/60)/60)/24)+DATE(1970,1,1)+(-8/24)</f>
        <v>41863.715532407405</v>
      </c>
      <c r="T1917" s="11">
        <f>(((I1917/60)/60)/24)+DATE(1970,1,1)+(-8/24)</f>
        <v>41883.715532407405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(E1918/D1918)*100</f>
        <v>0.51</v>
      </c>
      <c r="P1918">
        <f>E1918/L1918</f>
        <v>17</v>
      </c>
      <c r="Q1918" t="str">
        <f>LEFT(N1918, SEARCH("/",N1918,1)-1)</f>
        <v>technology</v>
      </c>
      <c r="R1918" t="str">
        <f>RIGHT(N1918, LEN(N1918) - SEARCH("/", N1918))</f>
        <v>gadgets</v>
      </c>
      <c r="S1918" s="10">
        <f>(((J1918/60)/60)/24)+DATE(1970,1,1)+(-8/24)</f>
        <v>42656.383969907409</v>
      </c>
      <c r="T1918" s="11">
        <f>(((I1918/60)/60)/24)+DATE(1970,1,1)+(-8/24)</f>
        <v>42681.425636574073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(E1919/D1919)*100</f>
        <v>52.570512820512818</v>
      </c>
      <c r="P1919">
        <f>E1919/L1919</f>
        <v>2928.9285714285716</v>
      </c>
      <c r="Q1919" t="str">
        <f>LEFT(N1919, SEARCH("/",N1919,1)-1)</f>
        <v>technology</v>
      </c>
      <c r="R1919" t="str">
        <f>RIGHT(N1919, LEN(N1919) - SEARCH("/", N1919))</f>
        <v>gadgets</v>
      </c>
      <c r="S1919" s="10">
        <f>(((J1919/60)/60)/24)+DATE(1970,1,1)+(-8/24)</f>
        <v>42745.93672453703</v>
      </c>
      <c r="T1919" s="11">
        <f>(((I1919/60)/60)/24)+DATE(1970,1,1)+(-8/24)</f>
        <v>42775.93672453703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(E1920/D1920)*100</f>
        <v>1.04</v>
      </c>
      <c r="P1920">
        <f>E1920/L1920</f>
        <v>28.888888888888889</v>
      </c>
      <c r="Q1920" t="str">
        <f>LEFT(N1920, SEARCH("/",N1920,1)-1)</f>
        <v>technology</v>
      </c>
      <c r="R1920" t="str">
        <f>RIGHT(N1920, LEN(N1920) - SEARCH("/", N1920))</f>
        <v>gadgets</v>
      </c>
      <c r="S1920" s="10">
        <f>(((J1920/60)/60)/24)+DATE(1970,1,1)+(-8/24)</f>
        <v>41828.456608796296</v>
      </c>
      <c r="T1920" s="11">
        <f>(((I1920/60)/60)/24)+DATE(1970,1,1)+(-8/24)</f>
        <v>41863.456608796296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(E1921/D1921)*100</f>
        <v>47.4</v>
      </c>
      <c r="P1921">
        <f>E1921/L1921</f>
        <v>29.625</v>
      </c>
      <c r="Q1921" t="str">
        <f>LEFT(N1921, SEARCH("/",N1921,1)-1)</f>
        <v>technology</v>
      </c>
      <c r="R1921" t="str">
        <f>RIGHT(N1921, LEN(N1921) - SEARCH("/", N1921))</f>
        <v>gadgets</v>
      </c>
      <c r="S1921" s="10">
        <f>(((J1921/60)/60)/24)+DATE(1970,1,1)+(-8/24)</f>
        <v>42113.542233796288</v>
      </c>
      <c r="T1921" s="11">
        <f>(((I1921/60)/60)/24)+DATE(1970,1,1)+(-8/24)</f>
        <v>42143.542233796288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(E1922/D1922)*100</f>
        <v>43.03</v>
      </c>
      <c r="P1922">
        <f>E1922/L1922</f>
        <v>40.980952380952381</v>
      </c>
      <c r="Q1922" t="str">
        <f>LEFT(N1922, SEARCH("/",N1922,1)-1)</f>
        <v>technology</v>
      </c>
      <c r="R1922" t="str">
        <f>RIGHT(N1922, LEN(N1922) - SEARCH("/", N1922))</f>
        <v>gadgets</v>
      </c>
      <c r="S1922" s="10">
        <f>(((J1922/60)/60)/24)+DATE(1970,1,1)+(-8/24)</f>
        <v>42270.54237268518</v>
      </c>
      <c r="T1922" s="11">
        <f>(((I1922/60)/60)/24)+DATE(1970,1,1)+(-8/24)</f>
        <v>42298.624999999993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(E1923/D1923)*100</f>
        <v>136.80000000000001</v>
      </c>
      <c r="P1923">
        <f>E1923/L1923</f>
        <v>54</v>
      </c>
      <c r="Q1923" t="str">
        <f>LEFT(N1923, SEARCH("/",N1923,1)-1)</f>
        <v>music</v>
      </c>
      <c r="R1923" t="str">
        <f>RIGHT(N1923, LEN(N1923) - SEARCH("/", N1923))</f>
        <v>indie rock</v>
      </c>
      <c r="S1923" s="10">
        <f>(((J1923/60)/60)/24)+DATE(1970,1,1)+(-8/24)</f>
        <v>41073.888229166667</v>
      </c>
      <c r="T1923" s="11">
        <f>(((I1923/60)/60)/24)+DATE(1970,1,1)+(-8/24)</f>
        <v>41103.888229166667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(E1924/D1924)*100</f>
        <v>115.55</v>
      </c>
      <c r="P1924">
        <f>E1924/L1924</f>
        <v>36.109375</v>
      </c>
      <c r="Q1924" t="str">
        <f>LEFT(N1924, SEARCH("/",N1924,1)-1)</f>
        <v>music</v>
      </c>
      <c r="R1924" t="str">
        <f>RIGHT(N1924, LEN(N1924) - SEARCH("/", N1924))</f>
        <v>indie rock</v>
      </c>
      <c r="S1924" s="10">
        <f>(((J1924/60)/60)/24)+DATE(1970,1,1)+(-8/24)</f>
        <v>41589.922534722216</v>
      </c>
      <c r="T1924" s="11">
        <f>(((I1924/60)/60)/24)+DATE(1970,1,1)+(-8/24)</f>
        <v>41619.922534722216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(E1925/D1925)*100</f>
        <v>240.79999999999998</v>
      </c>
      <c r="P1925">
        <f>E1925/L1925</f>
        <v>23.153846153846153</v>
      </c>
      <c r="Q1925" t="str">
        <f>LEFT(N1925, SEARCH("/",N1925,1)-1)</f>
        <v>music</v>
      </c>
      <c r="R1925" t="str">
        <f>RIGHT(N1925, LEN(N1925) - SEARCH("/", N1925))</f>
        <v>indie rock</v>
      </c>
      <c r="S1925" s="10">
        <f>(((J1925/60)/60)/24)+DATE(1970,1,1)+(-8/24)</f>
        <v>40772.515416666662</v>
      </c>
      <c r="T1925" s="11">
        <f>(((I1925/60)/60)/24)+DATE(1970,1,1)+(-8/24)</f>
        <v>40812.874305555553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(E1926/D1926)*100</f>
        <v>114.39999999999999</v>
      </c>
      <c r="P1926">
        <f>E1926/L1926</f>
        <v>104</v>
      </c>
      <c r="Q1926" t="str">
        <f>LEFT(N1926, SEARCH("/",N1926,1)-1)</f>
        <v>music</v>
      </c>
      <c r="R1926" t="str">
        <f>RIGHT(N1926, LEN(N1926) - SEARCH("/", N1926))</f>
        <v>indie rock</v>
      </c>
      <c r="S1926" s="10">
        <f>(((J1926/60)/60)/24)+DATE(1970,1,1)+(-8/24)</f>
        <v>41626.427719907406</v>
      </c>
      <c r="T1926" s="11">
        <f>(((I1926/60)/60)/24)+DATE(1970,1,1)+(-8/24)</f>
        <v>41654.481249999997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(E1927/D1927)*100</f>
        <v>110.33333333333333</v>
      </c>
      <c r="P1927">
        <f>E1927/L1927</f>
        <v>31.826923076923077</v>
      </c>
      <c r="Q1927" t="str">
        <f>LEFT(N1927, SEARCH("/",N1927,1)-1)</f>
        <v>music</v>
      </c>
      <c r="R1927" t="str">
        <f>RIGHT(N1927, LEN(N1927) - SEARCH("/", N1927))</f>
        <v>indie rock</v>
      </c>
      <c r="S1927" s="10">
        <f>(((J1927/60)/60)/24)+DATE(1970,1,1)+(-8/24)</f>
        <v>41535.568148148144</v>
      </c>
      <c r="T1927" s="11">
        <f>(((I1927/60)/60)/24)+DATE(1970,1,1)+(-8/24)</f>
        <v>41557.666666666664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(E1928/D1928)*100</f>
        <v>195.37933333333334</v>
      </c>
      <c r="P1928">
        <f>E1928/L1928</f>
        <v>27.3896261682243</v>
      </c>
      <c r="Q1928" t="str">
        <f>LEFT(N1928, SEARCH("/",N1928,1)-1)</f>
        <v>music</v>
      </c>
      <c r="R1928" t="str">
        <f>RIGHT(N1928, LEN(N1928) - SEARCH("/", N1928))</f>
        <v>indie rock</v>
      </c>
      <c r="S1928" s="10">
        <f>(((J1928/60)/60)/24)+DATE(1970,1,1)+(-8/24)</f>
        <v>40456.621018518512</v>
      </c>
      <c r="T1928" s="11">
        <f>(((I1928/60)/60)/24)+DATE(1970,1,1)+(-8/24)</f>
        <v>40483.68472222222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(E1929/D1929)*100</f>
        <v>103.33333333333334</v>
      </c>
      <c r="P1929">
        <f>E1929/L1929</f>
        <v>56.363636363636367</v>
      </c>
      <c r="Q1929" t="str">
        <f>LEFT(N1929, SEARCH("/",N1929,1)-1)</f>
        <v>music</v>
      </c>
      <c r="R1929" t="str">
        <f>RIGHT(N1929, LEN(N1929) - SEARCH("/", N1929))</f>
        <v>indie rock</v>
      </c>
      <c r="S1929" s="10">
        <f>(((J1929/60)/60)/24)+DATE(1970,1,1)+(-8/24)</f>
        <v>40960.528229166666</v>
      </c>
      <c r="T1929" s="11">
        <f>(((I1929/60)/60)/24)+DATE(1970,1,1)+(-8/24)</f>
        <v>40975.874305555553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(E1930/D1930)*100</f>
        <v>103.1372549019608</v>
      </c>
      <c r="P1930">
        <f>E1930/L1930</f>
        <v>77.352941176470594</v>
      </c>
      <c r="Q1930" t="str">
        <f>LEFT(N1930, SEARCH("/",N1930,1)-1)</f>
        <v>music</v>
      </c>
      <c r="R1930" t="str">
        <f>RIGHT(N1930, LEN(N1930) - SEARCH("/", N1930))</f>
        <v>indie rock</v>
      </c>
      <c r="S1930" s="10">
        <f>(((J1930/60)/60)/24)+DATE(1970,1,1)+(-8/24)</f>
        <v>41371.314745370371</v>
      </c>
      <c r="T1930" s="11">
        <f>(((I1930/60)/60)/24)+DATE(1970,1,1)+(-8/24)</f>
        <v>41401.314745370371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(E1931/D1931)*100</f>
        <v>100.3125</v>
      </c>
      <c r="P1931">
        <f>E1931/L1931</f>
        <v>42.8</v>
      </c>
      <c r="Q1931" t="str">
        <f>LEFT(N1931, SEARCH("/",N1931,1)-1)</f>
        <v>music</v>
      </c>
      <c r="R1931" t="str">
        <f>RIGHT(N1931, LEN(N1931) - SEARCH("/", N1931))</f>
        <v>indie rock</v>
      </c>
      <c r="S1931" s="10">
        <f>(((J1931/60)/60)/24)+DATE(1970,1,1)+(-8/24)</f>
        <v>40686.688263888886</v>
      </c>
      <c r="T1931" s="11">
        <f>(((I1931/60)/60)/24)+DATE(1970,1,1)+(-8/24)</f>
        <v>40728.688263888886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(E1932/D1932)*100</f>
        <v>127</v>
      </c>
      <c r="P1932">
        <f>E1932/L1932</f>
        <v>48.846153846153847</v>
      </c>
      <c r="Q1932" t="str">
        <f>LEFT(N1932, SEARCH("/",N1932,1)-1)</f>
        <v>music</v>
      </c>
      <c r="R1932" t="str">
        <f>RIGHT(N1932, LEN(N1932) - SEARCH("/", N1932))</f>
        <v>indie rock</v>
      </c>
      <c r="S1932" s="10">
        <f>(((J1932/60)/60)/24)+DATE(1970,1,1)+(-8/24)</f>
        <v>41402.225486111107</v>
      </c>
      <c r="T1932" s="11">
        <f>(((I1932/60)/60)/24)+DATE(1970,1,1)+(-8/24)</f>
        <v>41462.225486111107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(E1933/D1933)*100</f>
        <v>120.601</v>
      </c>
      <c r="P1933">
        <f>E1933/L1933</f>
        <v>48.240400000000001</v>
      </c>
      <c r="Q1933" t="str">
        <f>LEFT(N1933, SEARCH("/",N1933,1)-1)</f>
        <v>music</v>
      </c>
      <c r="R1933" t="str">
        <f>RIGHT(N1933, LEN(N1933) - SEARCH("/", N1933))</f>
        <v>indie rock</v>
      </c>
      <c r="S1933" s="10">
        <f>(((J1933/60)/60)/24)+DATE(1970,1,1)+(-8/24)</f>
        <v>41037.559131944443</v>
      </c>
      <c r="T1933" s="11">
        <f>(((I1933/60)/60)/24)+DATE(1970,1,1)+(-8/24)</f>
        <v>41050.8125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(E1934/D1934)*100</f>
        <v>106.99047619047619</v>
      </c>
      <c r="P1934">
        <f>E1934/L1934</f>
        <v>70.212500000000006</v>
      </c>
      <c r="Q1934" t="str">
        <f>LEFT(N1934, SEARCH("/",N1934,1)-1)</f>
        <v>music</v>
      </c>
      <c r="R1934" t="str">
        <f>RIGHT(N1934, LEN(N1934) - SEARCH("/", N1934))</f>
        <v>indie rock</v>
      </c>
      <c r="S1934" s="10">
        <f>(((J1934/60)/60)/24)+DATE(1970,1,1)+(-8/24)</f>
        <v>40911.476539351846</v>
      </c>
      <c r="T1934" s="11">
        <f>(((I1934/60)/60)/24)+DATE(1970,1,1)+(-8/24)</f>
        <v>40932.476539351846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(E1935/D1935)*100</f>
        <v>172.43333333333334</v>
      </c>
      <c r="P1935">
        <f>E1935/L1935</f>
        <v>94.054545454545448</v>
      </c>
      <c r="Q1935" t="str">
        <f>LEFT(N1935, SEARCH("/",N1935,1)-1)</f>
        <v>music</v>
      </c>
      <c r="R1935" t="str">
        <f>RIGHT(N1935, LEN(N1935) - SEARCH("/", N1935))</f>
        <v>indie rock</v>
      </c>
      <c r="S1935" s="10">
        <f>(((J1935/60)/60)/24)+DATE(1970,1,1)+(-8/24)</f>
        <v>41878.797534722216</v>
      </c>
      <c r="T1935" s="11">
        <f>(((I1935/60)/60)/24)+DATE(1970,1,1)+(-8/24)</f>
        <v>41908.797534722216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(E1936/D1936)*100</f>
        <v>123.61999999999999</v>
      </c>
      <c r="P1936">
        <f>E1936/L1936</f>
        <v>80.272727272727266</v>
      </c>
      <c r="Q1936" t="str">
        <f>LEFT(N1936, SEARCH("/",N1936,1)-1)</f>
        <v>music</v>
      </c>
      <c r="R1936" t="str">
        <f>RIGHT(N1936, LEN(N1936) - SEARCH("/", N1936))</f>
        <v>indie rock</v>
      </c>
      <c r="S1936" s="10">
        <f>(((J1936/60)/60)/24)+DATE(1970,1,1)+(-8/24)</f>
        <v>40865.533807870372</v>
      </c>
      <c r="T1936" s="11">
        <f>(((I1936/60)/60)/24)+DATE(1970,1,1)+(-8/24)</f>
        <v>40901.875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(E1937/D1937)*100</f>
        <v>108.4</v>
      </c>
      <c r="P1937">
        <f>E1937/L1937</f>
        <v>54.2</v>
      </c>
      <c r="Q1937" t="str">
        <f>LEFT(N1937, SEARCH("/",N1937,1)-1)</f>
        <v>music</v>
      </c>
      <c r="R1937" t="str">
        <f>RIGHT(N1937, LEN(N1937) - SEARCH("/", N1937))</f>
        <v>indie rock</v>
      </c>
      <c r="S1937" s="10">
        <f>(((J1937/60)/60)/24)+DATE(1970,1,1)+(-8/24)</f>
        <v>41773.59920138889</v>
      </c>
      <c r="T1937" s="11">
        <f>(((I1937/60)/60)/24)+DATE(1970,1,1)+(-8/24)</f>
        <v>41810.874305555553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(E1938/D1938)*100</f>
        <v>116.52013333333333</v>
      </c>
      <c r="P1938">
        <f>E1938/L1938</f>
        <v>60.26903448275862</v>
      </c>
      <c r="Q1938" t="str">
        <f>LEFT(N1938, SEARCH("/",N1938,1)-1)</f>
        <v>music</v>
      </c>
      <c r="R1938" t="str">
        <f>RIGHT(N1938, LEN(N1938) - SEARCH("/", N1938))</f>
        <v>indie rock</v>
      </c>
      <c r="S1938" s="10">
        <f>(((J1938/60)/60)/24)+DATE(1970,1,1)+(-8/24)</f>
        <v>40852.55636574074</v>
      </c>
      <c r="T1938" s="11">
        <f>(((I1938/60)/60)/24)+DATE(1970,1,1)+(-8/24)</f>
        <v>40882.915972222218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(E1939/D1939)*100</f>
        <v>187.245</v>
      </c>
      <c r="P1939">
        <f>E1939/L1939</f>
        <v>38.740344827586206</v>
      </c>
      <c r="Q1939" t="str">
        <f>LEFT(N1939, SEARCH("/",N1939,1)-1)</f>
        <v>music</v>
      </c>
      <c r="R1939" t="str">
        <f>RIGHT(N1939, LEN(N1939) - SEARCH("/", N1939))</f>
        <v>indie rock</v>
      </c>
      <c r="S1939" s="10">
        <f>(((J1939/60)/60)/24)+DATE(1970,1,1)+(-8/24)</f>
        <v>41058.78565972222</v>
      </c>
      <c r="T1939" s="11">
        <f>(((I1939/60)/60)/24)+DATE(1970,1,1)+(-8/24)</f>
        <v>41074.832638888889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(E1940/D1940)*100</f>
        <v>115.93333333333334</v>
      </c>
      <c r="P1940">
        <f>E1940/L1940</f>
        <v>152.54385964912279</v>
      </c>
      <c r="Q1940" t="str">
        <f>LEFT(N1940, SEARCH("/",N1940,1)-1)</f>
        <v>music</v>
      </c>
      <c r="R1940" t="str">
        <f>RIGHT(N1940, LEN(N1940) - SEARCH("/", N1940))</f>
        <v>indie rock</v>
      </c>
      <c r="S1940" s="10">
        <f>(((J1940/60)/60)/24)+DATE(1970,1,1)+(-8/24)</f>
        <v>41425.92628472222</v>
      </c>
      <c r="T1940" s="11">
        <f>(((I1940/60)/60)/24)+DATE(1970,1,1)+(-8/24)</f>
        <v>41456.875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(E1941/D1941)*100</f>
        <v>110.7</v>
      </c>
      <c r="P1941">
        <f>E1941/L1941</f>
        <v>115.3125</v>
      </c>
      <c r="Q1941" t="str">
        <f>LEFT(N1941, SEARCH("/",N1941,1)-1)</f>
        <v>music</v>
      </c>
      <c r="R1941" t="str">
        <f>RIGHT(N1941, LEN(N1941) - SEARCH("/", N1941))</f>
        <v>indie rock</v>
      </c>
      <c r="S1941" s="10">
        <f>(((J1941/60)/60)/24)+DATE(1970,1,1)+(-8/24)</f>
        <v>41313.651712962957</v>
      </c>
      <c r="T1941" s="11">
        <f>(((I1941/60)/60)/24)+DATE(1970,1,1)+(-8/24)</f>
        <v>41343.610046296293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(E1942/D1942)*100</f>
        <v>170.92307692307693</v>
      </c>
      <c r="P1942">
        <f>E1942/L1942</f>
        <v>35.838709677419352</v>
      </c>
      <c r="Q1942" t="str">
        <f>LEFT(N1942, SEARCH("/",N1942,1)-1)</f>
        <v>music</v>
      </c>
      <c r="R1942" t="str">
        <f>RIGHT(N1942, LEN(N1942) - SEARCH("/", N1942))</f>
        <v>indie rock</v>
      </c>
      <c r="S1942" s="10">
        <f>(((J1942/60)/60)/24)+DATE(1970,1,1)+(-8/24)</f>
        <v>40670.173993055556</v>
      </c>
      <c r="T1942" s="11">
        <f>(((I1942/60)/60)/24)+DATE(1970,1,1)+(-8/24)</f>
        <v>40708.832638888889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(E1943/D1943)*100</f>
        <v>126.11835600000001</v>
      </c>
      <c r="P1943">
        <f>E1943/L1943</f>
        <v>64.570118779438872</v>
      </c>
      <c r="Q1943" t="str">
        <f>LEFT(N1943, SEARCH("/",N1943,1)-1)</f>
        <v>technology</v>
      </c>
      <c r="R1943" t="str">
        <f>RIGHT(N1943, LEN(N1943) - SEARCH("/", N1943))</f>
        <v>hardware</v>
      </c>
      <c r="S1943" s="10">
        <f>(((J1943/60)/60)/24)+DATE(1970,1,1)+(-8/24)</f>
        <v>41743.95753472222</v>
      </c>
      <c r="T1943" s="11">
        <f>(((I1943/60)/60)/24)+DATE(1970,1,1)+(-8/24)</f>
        <v>41773.95753472222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(E1944/D1944)*100</f>
        <v>138.44033333333334</v>
      </c>
      <c r="P1944">
        <f>E1944/L1944</f>
        <v>87.436000000000007</v>
      </c>
      <c r="Q1944" t="str">
        <f>LEFT(N1944, SEARCH("/",N1944,1)-1)</f>
        <v>technology</v>
      </c>
      <c r="R1944" t="str">
        <f>RIGHT(N1944, LEN(N1944) - SEARCH("/", N1944))</f>
        <v>hardware</v>
      </c>
      <c r="S1944" s="10">
        <f>(((J1944/60)/60)/24)+DATE(1970,1,1)+(-8/24)</f>
        <v>40638.494675925926</v>
      </c>
      <c r="T1944" s="11">
        <f>(((I1944/60)/60)/24)+DATE(1970,1,1)+(-8/24)</f>
        <v>40728.494675925926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(E1945/D1945)*100</f>
        <v>1705.2499999999998</v>
      </c>
      <c r="P1945">
        <f>E1945/L1945</f>
        <v>68.815577078288939</v>
      </c>
      <c r="Q1945" t="str">
        <f>LEFT(N1945, SEARCH("/",N1945,1)-1)</f>
        <v>technology</v>
      </c>
      <c r="R1945" t="str">
        <f>RIGHT(N1945, LEN(N1945) - SEARCH("/", N1945))</f>
        <v>hardware</v>
      </c>
      <c r="S1945" s="10">
        <f>(((J1945/60)/60)/24)+DATE(1970,1,1)+(-8/24)</f>
        <v>42547.936527777776</v>
      </c>
      <c r="T1945" s="11">
        <f>(((I1945/60)/60)/24)+DATE(1970,1,1)+(-8/24)</f>
        <v>42592.936527777776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(E1946/D1946)*100</f>
        <v>788.05550000000005</v>
      </c>
      <c r="P1946">
        <f>E1946/L1946</f>
        <v>176.200223588597</v>
      </c>
      <c r="Q1946" t="str">
        <f>LEFT(N1946, SEARCH("/",N1946,1)-1)</f>
        <v>technology</v>
      </c>
      <c r="R1946" t="str">
        <f>RIGHT(N1946, LEN(N1946) - SEARCH("/", N1946))</f>
        <v>hardware</v>
      </c>
      <c r="S1946" s="10">
        <f>(((J1946/60)/60)/24)+DATE(1970,1,1)+(-8/24)</f>
        <v>41730.251041666663</v>
      </c>
      <c r="T1946" s="11">
        <f>(((I1946/60)/60)/24)+DATE(1970,1,1)+(-8/24)</f>
        <v>41760.251041666663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(E1947/D1947)*100</f>
        <v>348.01799999999997</v>
      </c>
      <c r="P1947">
        <f>E1947/L1947</f>
        <v>511.79117647058825</v>
      </c>
      <c r="Q1947" t="str">
        <f>LEFT(N1947, SEARCH("/",N1947,1)-1)</f>
        <v>technology</v>
      </c>
      <c r="R1947" t="str">
        <f>RIGHT(N1947, LEN(N1947) - SEARCH("/", N1947))</f>
        <v>hardware</v>
      </c>
      <c r="S1947" s="10">
        <f>(((J1947/60)/60)/24)+DATE(1970,1,1)+(-8/24)</f>
        <v>42156.918495370373</v>
      </c>
      <c r="T1947" s="11">
        <f>(((I1947/60)/60)/24)+DATE(1970,1,1)+(-8/24)</f>
        <v>42196.918495370373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(E1948/D1948)*100</f>
        <v>149.74666666666667</v>
      </c>
      <c r="P1948">
        <f>E1948/L1948</f>
        <v>160.44285714285715</v>
      </c>
      <c r="Q1948" t="str">
        <f>LEFT(N1948, SEARCH("/",N1948,1)-1)</f>
        <v>technology</v>
      </c>
      <c r="R1948" t="str">
        <f>RIGHT(N1948, LEN(N1948) - SEARCH("/", N1948))</f>
        <v>hardware</v>
      </c>
      <c r="S1948" s="10">
        <f>(((J1948/60)/60)/24)+DATE(1970,1,1)+(-8/24)</f>
        <v>41688.816678240735</v>
      </c>
      <c r="T1948" s="11">
        <f>(((I1948/60)/60)/24)+DATE(1970,1,1)+(-8/24)</f>
        <v>41748.775011574071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(E1949/D1949)*100</f>
        <v>100.63375000000001</v>
      </c>
      <c r="P1949">
        <f>E1949/L1949</f>
        <v>35.003043478260871</v>
      </c>
      <c r="Q1949" t="str">
        <f>LEFT(N1949, SEARCH("/",N1949,1)-1)</f>
        <v>technology</v>
      </c>
      <c r="R1949" t="str">
        <f>RIGHT(N1949, LEN(N1949) - SEARCH("/", N1949))</f>
        <v>hardware</v>
      </c>
      <c r="S1949" s="10">
        <f>(((J1949/60)/60)/24)+DATE(1970,1,1)+(-8/24)</f>
        <v>40102.584722222222</v>
      </c>
      <c r="T1949" s="11">
        <f>(((I1949/60)/60)/24)+DATE(1970,1,1)+(-8/24)</f>
        <v>40139.915972222218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(E1950/D1950)*100</f>
        <v>800.21100000000001</v>
      </c>
      <c r="P1950">
        <f>E1950/L1950</f>
        <v>188.50671378091872</v>
      </c>
      <c r="Q1950" t="str">
        <f>LEFT(N1950, SEARCH("/",N1950,1)-1)</f>
        <v>technology</v>
      </c>
      <c r="R1950" t="str">
        <f>RIGHT(N1950, LEN(N1950) - SEARCH("/", N1950))</f>
        <v>hardware</v>
      </c>
      <c r="S1950" s="10">
        <f>(((J1950/60)/60)/24)+DATE(1970,1,1)+(-8/24)</f>
        <v>42473.270937499998</v>
      </c>
      <c r="T1950" s="11">
        <f>(((I1950/60)/60)/24)+DATE(1970,1,1)+(-8/24)</f>
        <v>42527.376388888886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(E1951/D1951)*100</f>
        <v>106.00260000000002</v>
      </c>
      <c r="P1951">
        <f>E1951/L1951</f>
        <v>56.204984093319197</v>
      </c>
      <c r="Q1951" t="str">
        <f>LEFT(N1951, SEARCH("/",N1951,1)-1)</f>
        <v>technology</v>
      </c>
      <c r="R1951" t="str">
        <f>RIGHT(N1951, LEN(N1951) - SEARCH("/", N1951))</f>
        <v>hardware</v>
      </c>
      <c r="S1951" s="10">
        <f>(((J1951/60)/60)/24)+DATE(1970,1,1)+(-8/24)</f>
        <v>41800.089710648142</v>
      </c>
      <c r="T1951" s="11">
        <f>(((I1951/60)/60)/24)+DATE(1970,1,1)+(-8/24)</f>
        <v>41830.089710648142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(E1952/D1952)*100</f>
        <v>200.51866666666669</v>
      </c>
      <c r="P1952">
        <f>E1952/L1952</f>
        <v>51.3054157782516</v>
      </c>
      <c r="Q1952" t="str">
        <f>LEFT(N1952, SEARCH("/",N1952,1)-1)</f>
        <v>technology</v>
      </c>
      <c r="R1952" t="str">
        <f>RIGHT(N1952, LEN(N1952) - SEARCH("/", N1952))</f>
        <v>hardware</v>
      </c>
      <c r="S1952" s="10">
        <f>(((J1952/60)/60)/24)+DATE(1970,1,1)+(-8/24)</f>
        <v>40623.848067129627</v>
      </c>
      <c r="T1952" s="11">
        <f>(((I1952/60)/60)/24)+DATE(1970,1,1)+(-8/24)</f>
        <v>40654.848067129627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(E1953/D1953)*100</f>
        <v>212.44399999999999</v>
      </c>
      <c r="P1953">
        <f>E1953/L1953</f>
        <v>127.36450839328538</v>
      </c>
      <c r="Q1953" t="str">
        <f>LEFT(N1953, SEARCH("/",N1953,1)-1)</f>
        <v>technology</v>
      </c>
      <c r="R1953" t="str">
        <f>RIGHT(N1953, LEN(N1953) - SEARCH("/", N1953))</f>
        <v>hardware</v>
      </c>
      <c r="S1953" s="10">
        <f>(((J1953/60)/60)/24)+DATE(1970,1,1)+(-8/24)</f>
        <v>42651.087233796294</v>
      </c>
      <c r="T1953" s="11">
        <f>(((I1953/60)/60)/24)+DATE(1970,1,1)+(-8/24)</f>
        <v>42681.128900462958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(E1954/D1954)*100</f>
        <v>198.47237142857145</v>
      </c>
      <c r="P1954">
        <f>E1954/L1954</f>
        <v>101.85532258064516</v>
      </c>
      <c r="Q1954" t="str">
        <f>LEFT(N1954, SEARCH("/",N1954,1)-1)</f>
        <v>technology</v>
      </c>
      <c r="R1954" t="str">
        <f>RIGHT(N1954, LEN(N1954) - SEARCH("/", N1954))</f>
        <v>hardware</v>
      </c>
      <c r="S1954" s="10">
        <f>(((J1954/60)/60)/24)+DATE(1970,1,1)+(-8/24)</f>
        <v>41526.273321759254</v>
      </c>
      <c r="T1954" s="11">
        <f>(((I1954/60)/60)/24)+DATE(1970,1,1)+(-8/24)</f>
        <v>41563.273321759254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(E1955/D1955)*100</f>
        <v>225.94666666666666</v>
      </c>
      <c r="P1955">
        <f>E1955/L1955</f>
        <v>230.55782312925169</v>
      </c>
      <c r="Q1955" t="str">
        <f>LEFT(N1955, SEARCH("/",N1955,1)-1)</f>
        <v>technology</v>
      </c>
      <c r="R1955" t="str">
        <f>RIGHT(N1955, LEN(N1955) - SEARCH("/", N1955))</f>
        <v>hardware</v>
      </c>
      <c r="S1955" s="10">
        <f>(((J1955/60)/60)/24)+DATE(1970,1,1)+(-8/24)</f>
        <v>40940.866493055553</v>
      </c>
      <c r="T1955" s="11">
        <f>(((I1955/60)/60)/24)+DATE(1970,1,1)+(-8/24)</f>
        <v>40969.791666666664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(E1956/D1956)*100</f>
        <v>698.94800000000009</v>
      </c>
      <c r="P1956">
        <f>E1956/L1956</f>
        <v>842.10602409638557</v>
      </c>
      <c r="Q1956" t="str">
        <f>LEFT(N1956, SEARCH("/",N1956,1)-1)</f>
        <v>technology</v>
      </c>
      <c r="R1956" t="str">
        <f>RIGHT(N1956, LEN(N1956) - SEARCH("/", N1956))</f>
        <v>hardware</v>
      </c>
      <c r="S1956" s="10">
        <f>(((J1956/60)/60)/24)+DATE(1970,1,1)+(-8/24)</f>
        <v>42394.247407407405</v>
      </c>
      <c r="T1956" s="11">
        <f>(((I1956/60)/60)/24)+DATE(1970,1,1)+(-8/24)</f>
        <v>42440.874999999993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(E1957/D1957)*100</f>
        <v>398.59528571428569</v>
      </c>
      <c r="P1957">
        <f>E1957/L1957</f>
        <v>577.27593103448271</v>
      </c>
      <c r="Q1957" t="str">
        <f>LEFT(N1957, SEARCH("/",N1957,1)-1)</f>
        <v>technology</v>
      </c>
      <c r="R1957" t="str">
        <f>RIGHT(N1957, LEN(N1957) - SEARCH("/", N1957))</f>
        <v>hardware</v>
      </c>
      <c r="S1957" s="10">
        <f>(((J1957/60)/60)/24)+DATE(1970,1,1)+(-8/24)</f>
        <v>41019.938437500001</v>
      </c>
      <c r="T1957" s="11">
        <f>(((I1957/60)/60)/24)+DATE(1970,1,1)+(-8/24)</f>
        <v>41052.458333333328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(E1958/D1958)*100</f>
        <v>294.0333333333333</v>
      </c>
      <c r="P1958">
        <f>E1958/L1958</f>
        <v>483.34246575342468</v>
      </c>
      <c r="Q1958" t="str">
        <f>LEFT(N1958, SEARCH("/",N1958,1)-1)</f>
        <v>technology</v>
      </c>
      <c r="R1958" t="str">
        <f>RIGHT(N1958, LEN(N1958) - SEARCH("/", N1958))</f>
        <v>hardware</v>
      </c>
      <c r="S1958" s="10">
        <f>(((J1958/60)/60)/24)+DATE(1970,1,1)+(-8/24)</f>
        <v>42067.59033564815</v>
      </c>
      <c r="T1958" s="11">
        <f>(((I1958/60)/60)/24)+DATE(1970,1,1)+(-8/24)</f>
        <v>42112.548668981479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(E1959/D1959)*100</f>
        <v>167.50470000000001</v>
      </c>
      <c r="P1959">
        <f>E1959/L1959</f>
        <v>76.138500000000008</v>
      </c>
      <c r="Q1959" t="str">
        <f>LEFT(N1959, SEARCH("/",N1959,1)-1)</f>
        <v>technology</v>
      </c>
      <c r="R1959" t="str">
        <f>RIGHT(N1959, LEN(N1959) - SEARCH("/", N1959))</f>
        <v>hardware</v>
      </c>
      <c r="S1959" s="10">
        <f>(((J1959/60)/60)/24)+DATE(1970,1,1)+(-8/24)</f>
        <v>41178.765196759254</v>
      </c>
      <c r="T1959" s="11">
        <f>(((I1959/60)/60)/24)+DATE(1970,1,1)+(-8/24)</f>
        <v>41208.765196759254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(E1960/D1960)*100</f>
        <v>1435.5717142857143</v>
      </c>
      <c r="P1960">
        <f>E1960/L1960</f>
        <v>74.107684365781708</v>
      </c>
      <c r="Q1960" t="str">
        <f>LEFT(N1960, SEARCH("/",N1960,1)-1)</f>
        <v>technology</v>
      </c>
      <c r="R1960" t="str">
        <f>RIGHT(N1960, LEN(N1960) - SEARCH("/", N1960))</f>
        <v>hardware</v>
      </c>
      <c r="S1960" s="10">
        <f>(((J1960/60)/60)/24)+DATE(1970,1,1)+(-8/24)</f>
        <v>41326.654641203699</v>
      </c>
      <c r="T1960" s="11">
        <f>(((I1960/60)/60)/24)+DATE(1970,1,1)+(-8/24)</f>
        <v>41356.612974537034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(E1961/D1961)*100</f>
        <v>156.73439999999999</v>
      </c>
      <c r="P1961">
        <f>E1961/L1961</f>
        <v>36.965660377358489</v>
      </c>
      <c r="Q1961" t="str">
        <f>LEFT(N1961, SEARCH("/",N1961,1)-1)</f>
        <v>technology</v>
      </c>
      <c r="R1961" t="str">
        <f>RIGHT(N1961, LEN(N1961) - SEARCH("/", N1961))</f>
        <v>hardware</v>
      </c>
      <c r="S1961" s="10">
        <f>(((J1961/60)/60)/24)+DATE(1970,1,1)+(-8/24)</f>
        <v>41871.51226851852</v>
      </c>
      <c r="T1961" s="11">
        <f>(((I1961/60)/60)/24)+DATE(1970,1,1)+(-8/24)</f>
        <v>41912.666666666664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(E1962/D1962)*100</f>
        <v>117.90285714285716</v>
      </c>
      <c r="P1962">
        <f>E1962/L1962</f>
        <v>2500.969696969697</v>
      </c>
      <c r="Q1962" t="str">
        <f>LEFT(N1962, SEARCH("/",N1962,1)-1)</f>
        <v>technology</v>
      </c>
      <c r="R1962" t="str">
        <f>RIGHT(N1962, LEN(N1962) - SEARCH("/", N1962))</f>
        <v>hardware</v>
      </c>
      <c r="S1962" s="10">
        <f>(((J1962/60)/60)/24)+DATE(1970,1,1)+(-8/24)</f>
        <v>41964.029409722221</v>
      </c>
      <c r="T1962" s="11">
        <f>(((I1962/60)/60)/24)+DATE(1970,1,1)+(-8/24)</f>
        <v>41994.029409722221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(E1963/D1963)*100</f>
        <v>1105.3811999999998</v>
      </c>
      <c r="P1963">
        <f>E1963/L1963</f>
        <v>67.690214329454989</v>
      </c>
      <c r="Q1963" t="str">
        <f>LEFT(N1963, SEARCH("/",N1963,1)-1)</f>
        <v>technology</v>
      </c>
      <c r="R1963" t="str">
        <f>RIGHT(N1963, LEN(N1963) - SEARCH("/", N1963))</f>
        <v>hardware</v>
      </c>
      <c r="S1963" s="10">
        <f>(((J1963/60)/60)/24)+DATE(1970,1,1)+(-8/24)</f>
        <v>41147.861307870371</v>
      </c>
      <c r="T1963" s="11">
        <f>(((I1963/60)/60)/24)+DATE(1970,1,1)+(-8/24)</f>
        <v>41187.832638888889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(E1964/D1964)*100</f>
        <v>192.92499999999998</v>
      </c>
      <c r="P1964">
        <f>E1964/L1964</f>
        <v>63.04738562091503</v>
      </c>
      <c r="Q1964" t="str">
        <f>LEFT(N1964, SEARCH("/",N1964,1)-1)</f>
        <v>technology</v>
      </c>
      <c r="R1964" t="str">
        <f>RIGHT(N1964, LEN(N1964) - SEARCH("/", N1964))</f>
        <v>hardware</v>
      </c>
      <c r="S1964" s="10">
        <f>(((J1964/60)/60)/24)+DATE(1970,1,1)+(-8/24)</f>
        <v>41742.447175925925</v>
      </c>
      <c r="T1964" s="11">
        <f>(((I1964/60)/60)/24)+DATE(1970,1,1)+(-8/24)</f>
        <v>41772.447175925925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(E1965/D1965)*100</f>
        <v>126.8842105263158</v>
      </c>
      <c r="P1965">
        <f>E1965/L1965</f>
        <v>117.6</v>
      </c>
      <c r="Q1965" t="str">
        <f>LEFT(N1965, SEARCH("/",N1965,1)-1)</f>
        <v>technology</v>
      </c>
      <c r="R1965" t="str">
        <f>RIGHT(N1965, LEN(N1965) - SEARCH("/", N1965))</f>
        <v>hardware</v>
      </c>
      <c r="S1965" s="10">
        <f>(((J1965/60)/60)/24)+DATE(1970,1,1)+(-8/24)</f>
        <v>41863.096458333333</v>
      </c>
      <c r="T1965" s="11">
        <f>(((I1965/60)/60)/24)+DATE(1970,1,1)+(-8/24)</f>
        <v>41898.096458333333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(E1966/D1966)*100</f>
        <v>259.57748878923763</v>
      </c>
      <c r="P1966">
        <f>E1966/L1966</f>
        <v>180.75185011709601</v>
      </c>
      <c r="Q1966" t="str">
        <f>LEFT(N1966, SEARCH("/",N1966,1)-1)</f>
        <v>technology</v>
      </c>
      <c r="R1966" t="str">
        <f>RIGHT(N1966, LEN(N1966) - SEARCH("/", N1966))</f>
        <v>hardware</v>
      </c>
      <c r="S1966" s="10">
        <f>(((J1966/60)/60)/24)+DATE(1970,1,1)+(-8/24)</f>
        <v>42451.939490740733</v>
      </c>
      <c r="T1966" s="11">
        <f>(((I1966/60)/60)/24)+DATE(1970,1,1)+(-8/24)</f>
        <v>42481.939490740733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(E1967/D1967)*100</f>
        <v>262.27999999999997</v>
      </c>
      <c r="P1967">
        <f>E1967/L1967</f>
        <v>127.32038834951456</v>
      </c>
      <c r="Q1967" t="str">
        <f>LEFT(N1967, SEARCH("/",N1967,1)-1)</f>
        <v>technology</v>
      </c>
      <c r="R1967" t="str">
        <f>RIGHT(N1967, LEN(N1967) - SEARCH("/", N1967))</f>
        <v>hardware</v>
      </c>
      <c r="S1967" s="10">
        <f>(((J1967/60)/60)/24)+DATE(1970,1,1)+(-8/24)</f>
        <v>40897.755902777775</v>
      </c>
      <c r="T1967" s="11">
        <f>(((I1967/60)/60)/24)+DATE(1970,1,1)+(-8/24)</f>
        <v>40919.708333333328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(E1968/D1968)*100</f>
        <v>206.74309000000002</v>
      </c>
      <c r="P1968">
        <f>E1968/L1968</f>
        <v>136.6444745538665</v>
      </c>
      <c r="Q1968" t="str">
        <f>LEFT(N1968, SEARCH("/",N1968,1)-1)</f>
        <v>technology</v>
      </c>
      <c r="R1968" t="str">
        <f>RIGHT(N1968, LEN(N1968) - SEARCH("/", N1968))</f>
        <v>hardware</v>
      </c>
      <c r="S1968" s="10">
        <f>(((J1968/60)/60)/24)+DATE(1970,1,1)+(-8/24)</f>
        <v>41835.207152777773</v>
      </c>
      <c r="T1968" s="11">
        <f>(((I1968/60)/60)/24)+DATE(1970,1,1)+(-8/24)</f>
        <v>41865.207152777773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(E1969/D1969)*100</f>
        <v>370.13</v>
      </c>
      <c r="P1969">
        <f>E1969/L1969</f>
        <v>182.78024691358024</v>
      </c>
      <c r="Q1969" t="str">
        <f>LEFT(N1969, SEARCH("/",N1969,1)-1)</f>
        <v>technology</v>
      </c>
      <c r="R1969" t="str">
        <f>RIGHT(N1969, LEN(N1969) - SEARCH("/", N1969))</f>
        <v>hardware</v>
      </c>
      <c r="S1969" s="10">
        <f>(((J1969/60)/60)/24)+DATE(1970,1,1)+(-8/24)</f>
        <v>41730.330196759256</v>
      </c>
      <c r="T1969" s="11">
        <f>(((I1969/60)/60)/24)+DATE(1970,1,1)+(-8/24)</f>
        <v>41760.330196759256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(E1970/D1970)*100</f>
        <v>284.96600000000001</v>
      </c>
      <c r="P1970">
        <f>E1970/L1970</f>
        <v>279.37843137254902</v>
      </c>
      <c r="Q1970" t="str">
        <f>LEFT(N1970, SEARCH("/",N1970,1)-1)</f>
        <v>technology</v>
      </c>
      <c r="R1970" t="str">
        <f>RIGHT(N1970, LEN(N1970) - SEARCH("/", N1970))</f>
        <v>hardware</v>
      </c>
      <c r="S1970" s="10">
        <f>(((J1970/60)/60)/24)+DATE(1970,1,1)+(-8/24)</f>
        <v>42676.253645833327</v>
      </c>
      <c r="T1970" s="11">
        <f>(((I1970/60)/60)/24)+DATE(1970,1,1)+(-8/24)</f>
        <v>42707.295312499999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(E1971/D1971)*100</f>
        <v>579.08000000000004</v>
      </c>
      <c r="P1971">
        <f>E1971/L1971</f>
        <v>61.375728669846318</v>
      </c>
      <c r="Q1971" t="str">
        <f>LEFT(N1971, SEARCH("/",N1971,1)-1)</f>
        <v>technology</v>
      </c>
      <c r="R1971" t="str">
        <f>RIGHT(N1971, LEN(N1971) - SEARCH("/", N1971))</f>
        <v>hardware</v>
      </c>
      <c r="S1971" s="10">
        <f>(((J1971/60)/60)/24)+DATE(1970,1,1)+(-8/24)</f>
        <v>42557.459120370368</v>
      </c>
      <c r="T1971" s="11">
        <f>(((I1971/60)/60)/24)+DATE(1970,1,1)+(-8/24)</f>
        <v>42587.459120370368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(E1972/D1972)*100</f>
        <v>1131.8</v>
      </c>
      <c r="P1972">
        <f>E1972/L1972</f>
        <v>80.727532097004286</v>
      </c>
      <c r="Q1972" t="str">
        <f>LEFT(N1972, SEARCH("/",N1972,1)-1)</f>
        <v>technology</v>
      </c>
      <c r="R1972" t="str">
        <f>RIGHT(N1972, LEN(N1972) - SEARCH("/", N1972))</f>
        <v>hardware</v>
      </c>
      <c r="S1972" s="10">
        <f>(((J1972/60)/60)/24)+DATE(1970,1,1)+(-8/24)</f>
        <v>41323.859965277778</v>
      </c>
      <c r="T1972" s="11">
        <f>(((I1972/60)/60)/24)+DATE(1970,1,1)+(-8/24)</f>
        <v>41383.818298611113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(E1973/D1973)*100</f>
        <v>263.02771750000005</v>
      </c>
      <c r="P1973">
        <f>E1973/L1973</f>
        <v>272.35590732591254</v>
      </c>
      <c r="Q1973" t="str">
        <f>LEFT(N1973, SEARCH("/",N1973,1)-1)</f>
        <v>technology</v>
      </c>
      <c r="R1973" t="str">
        <f>RIGHT(N1973, LEN(N1973) - SEARCH("/", N1973))</f>
        <v>hardware</v>
      </c>
      <c r="S1973" s="10">
        <f>(((J1973/60)/60)/24)+DATE(1970,1,1)+(-8/24)</f>
        <v>41561.16737268518</v>
      </c>
      <c r="T1973" s="11">
        <f>(((I1973/60)/60)/24)+DATE(1970,1,1)+(-8/24)</f>
        <v>41592.833333333328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(E1974/D1974)*100</f>
        <v>674.48</v>
      </c>
      <c r="P1974">
        <f>E1974/L1974</f>
        <v>70.848739495798313</v>
      </c>
      <c r="Q1974" t="str">
        <f>LEFT(N1974, SEARCH("/",N1974,1)-1)</f>
        <v>technology</v>
      </c>
      <c r="R1974" t="str">
        <f>RIGHT(N1974, LEN(N1974) - SEARCH("/", N1974))</f>
        <v>hardware</v>
      </c>
      <c r="S1974" s="10">
        <f>(((J1974/60)/60)/24)+DATE(1970,1,1)+(-8/24)</f>
        <v>41200.678749999999</v>
      </c>
      <c r="T1974" s="11">
        <f>(((I1974/60)/60)/24)+DATE(1970,1,1)+(-8/24)</f>
        <v>41230.720416666663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(E1975/D1975)*100</f>
        <v>256.83081313131316</v>
      </c>
      <c r="P1975">
        <f>E1975/L1975</f>
        <v>247.94003412969283</v>
      </c>
      <c r="Q1975" t="str">
        <f>LEFT(N1975, SEARCH("/",N1975,1)-1)</f>
        <v>technology</v>
      </c>
      <c r="R1975" t="str">
        <f>RIGHT(N1975, LEN(N1975) - SEARCH("/", N1975))</f>
        <v>hardware</v>
      </c>
      <c r="S1975" s="10">
        <f>(((J1975/60)/60)/24)+DATE(1970,1,1)+(-8/24)</f>
        <v>42549.389629629623</v>
      </c>
      <c r="T1975" s="11">
        <f>(((I1975/60)/60)/24)+DATE(1970,1,1)+(-8/24)</f>
        <v>42587.958333333336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(E1976/D1976)*100</f>
        <v>375.49599999999998</v>
      </c>
      <c r="P1976">
        <f>E1976/L1976</f>
        <v>186.81393034825871</v>
      </c>
      <c r="Q1976" t="str">
        <f>LEFT(N1976, SEARCH("/",N1976,1)-1)</f>
        <v>technology</v>
      </c>
      <c r="R1976" t="str">
        <f>RIGHT(N1976, LEN(N1976) - SEARCH("/", N1976))</f>
        <v>hardware</v>
      </c>
      <c r="S1976" s="10">
        <f>(((J1976/60)/60)/24)+DATE(1970,1,1)+(-8/24)</f>
        <v>41445.000798611109</v>
      </c>
      <c r="T1976" s="11">
        <f>(((I1976/60)/60)/24)+DATE(1970,1,1)+(-8/24)</f>
        <v>41505.000798611109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(E1977/D1977)*100</f>
        <v>208.70837499999996</v>
      </c>
      <c r="P1977">
        <f>E1977/L1977</f>
        <v>131.98948616600788</v>
      </c>
      <c r="Q1977" t="str">
        <f>LEFT(N1977, SEARCH("/",N1977,1)-1)</f>
        <v>technology</v>
      </c>
      <c r="R1977" t="str">
        <f>RIGHT(N1977, LEN(N1977) - SEARCH("/", N1977))</f>
        <v>hardware</v>
      </c>
      <c r="S1977" s="10">
        <f>(((J1977/60)/60)/24)+DATE(1970,1,1)+(-8/24)</f>
        <v>41313.42188657407</v>
      </c>
      <c r="T1977" s="11">
        <f>(((I1977/60)/60)/24)+DATE(1970,1,1)+(-8/24)</f>
        <v>41343.42188657407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(E1978/D1978)*100</f>
        <v>346.6</v>
      </c>
      <c r="P1978">
        <f>E1978/L1978</f>
        <v>29.310782241014799</v>
      </c>
      <c r="Q1978" t="str">
        <f>LEFT(N1978, SEARCH("/",N1978,1)-1)</f>
        <v>technology</v>
      </c>
      <c r="R1978" t="str">
        <f>RIGHT(N1978, LEN(N1978) - SEARCH("/", N1978))</f>
        <v>hardware</v>
      </c>
      <c r="S1978" s="10">
        <f>(((J1978/60)/60)/24)+DATE(1970,1,1)+(-8/24)</f>
        <v>41438.566261574073</v>
      </c>
      <c r="T1978" s="11">
        <f>(((I1978/60)/60)/24)+DATE(1970,1,1)+(-8/24)</f>
        <v>41468.566261574073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(E1979/D1979)*100</f>
        <v>402.33</v>
      </c>
      <c r="P1979">
        <f>E1979/L1979</f>
        <v>245.02436053593178</v>
      </c>
      <c r="Q1979" t="str">
        <f>LEFT(N1979, SEARCH("/",N1979,1)-1)</f>
        <v>technology</v>
      </c>
      <c r="R1979" t="str">
        <f>RIGHT(N1979, LEN(N1979) - SEARCH("/", N1979))</f>
        <v>hardware</v>
      </c>
      <c r="S1979" s="10">
        <f>(((J1979/60)/60)/24)+DATE(1970,1,1)+(-8/24)</f>
        <v>42310.883564814816</v>
      </c>
      <c r="T1979" s="11">
        <f>(((I1979/60)/60)/24)+DATE(1970,1,1)+(-8/24)</f>
        <v>42356.999305555553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(E1980/D1980)*100</f>
        <v>1026.8451399999999</v>
      </c>
      <c r="P1980">
        <f>E1980/L1980</f>
        <v>1323.2540463917526</v>
      </c>
      <c r="Q1980" t="str">
        <f>LEFT(N1980, SEARCH("/",N1980,1)-1)</f>
        <v>technology</v>
      </c>
      <c r="R1980" t="str">
        <f>RIGHT(N1980, LEN(N1980) - SEARCH("/", N1980))</f>
        <v>hardware</v>
      </c>
      <c r="S1980" s="10">
        <f>(((J1980/60)/60)/24)+DATE(1970,1,1)+(-8/24)</f>
        <v>41038.892268518517</v>
      </c>
      <c r="T1980" s="11">
        <f>(((I1980/60)/60)/24)+DATE(1970,1,1)+(-8/24)</f>
        <v>41071.958333333328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(E1981/D1981)*100</f>
        <v>114.901155</v>
      </c>
      <c r="P1981">
        <f>E1981/L1981</f>
        <v>282.65966789667897</v>
      </c>
      <c r="Q1981" t="str">
        <f>LEFT(N1981, SEARCH("/",N1981,1)-1)</f>
        <v>technology</v>
      </c>
      <c r="R1981" t="str">
        <f>RIGHT(N1981, LEN(N1981) - SEARCH("/", N1981))</f>
        <v>hardware</v>
      </c>
      <c r="S1981" s="10">
        <f>(((J1981/60)/60)/24)+DATE(1970,1,1)+(-8/24)</f>
        <v>42290.12668981481</v>
      </c>
      <c r="T1981" s="11">
        <f>(((I1981/60)/60)/24)+DATE(1970,1,1)+(-8/24)</f>
        <v>42326.874305555553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(E1982/D1982)*100</f>
        <v>354.82402000000002</v>
      </c>
      <c r="P1982">
        <f>E1982/L1982</f>
        <v>91.214401028277635</v>
      </c>
      <c r="Q1982" t="str">
        <f>LEFT(N1982, SEARCH("/",N1982,1)-1)</f>
        <v>technology</v>
      </c>
      <c r="R1982" t="str">
        <f>RIGHT(N1982, LEN(N1982) - SEARCH("/", N1982))</f>
        <v>hardware</v>
      </c>
      <c r="S1982" s="10">
        <f>(((J1982/60)/60)/24)+DATE(1970,1,1)+(-8/24)</f>
        <v>42423.209050925921</v>
      </c>
      <c r="T1982" s="11">
        <f>(((I1982/60)/60)/24)+DATE(1970,1,1)+(-8/24)</f>
        <v>42463.167384259257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(E1983/D1983)*100</f>
        <v>5.08</v>
      </c>
      <c r="P1983">
        <f>E1983/L1983</f>
        <v>31.75</v>
      </c>
      <c r="Q1983" t="str">
        <f>LEFT(N1983, SEARCH("/",N1983,1)-1)</f>
        <v>photography</v>
      </c>
      <c r="R1983" t="str">
        <f>RIGHT(N1983, LEN(N1983) - SEARCH("/", N1983))</f>
        <v>people</v>
      </c>
      <c r="S1983" s="10">
        <f>(((J1983/60)/60)/24)+DATE(1970,1,1)+(-8/24)</f>
        <v>41799.391956018517</v>
      </c>
      <c r="T1983" s="11">
        <f>(((I1983/60)/60)/24)+DATE(1970,1,1)+(-8/24)</f>
        <v>41829.391956018517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(E1984/D1984)*100</f>
        <v>0</v>
      </c>
      <c r="P1984" t="e">
        <f>E1984/L1984</f>
        <v>#DIV/0!</v>
      </c>
      <c r="Q1984" t="str">
        <f>LEFT(N1984, SEARCH("/",N1984,1)-1)</f>
        <v>photography</v>
      </c>
      <c r="R1984" t="str">
        <f>RIGHT(N1984, LEN(N1984) - SEARCH("/", N1984))</f>
        <v>people</v>
      </c>
      <c r="S1984" s="10">
        <f>(((J1984/60)/60)/24)+DATE(1970,1,1)+(-8/24)</f>
        <v>42678.253321759257</v>
      </c>
      <c r="T1984" s="11">
        <f>(((I1984/60)/60)/24)+DATE(1970,1,1)+(-8/24)</f>
        <v>42708.294988425921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(E1985/D1985)*100</f>
        <v>4.3</v>
      </c>
      <c r="P1985">
        <f>E1985/L1985</f>
        <v>88.6875</v>
      </c>
      <c r="Q1985" t="str">
        <f>LEFT(N1985, SEARCH("/",N1985,1)-1)</f>
        <v>photography</v>
      </c>
      <c r="R1985" t="str">
        <f>RIGHT(N1985, LEN(N1985) - SEARCH("/", N1985))</f>
        <v>people</v>
      </c>
      <c r="S1985" s="10">
        <f>(((J1985/60)/60)/24)+DATE(1970,1,1)+(-8/24)</f>
        <v>42592.678449074076</v>
      </c>
      <c r="T1985" s="11">
        <f>(((I1985/60)/60)/24)+DATE(1970,1,1)+(-8/24)</f>
        <v>42614.958333333336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(E1986/D1986)*100</f>
        <v>21.146666666666665</v>
      </c>
      <c r="P1986">
        <f>E1986/L1986</f>
        <v>453.14285714285717</v>
      </c>
      <c r="Q1986" t="str">
        <f>LEFT(N1986, SEARCH("/",N1986,1)-1)</f>
        <v>photography</v>
      </c>
      <c r="R1986" t="str">
        <f>RIGHT(N1986, LEN(N1986) - SEARCH("/", N1986))</f>
        <v>people</v>
      </c>
      <c r="S1986" s="10">
        <f>(((J1986/60)/60)/24)+DATE(1970,1,1)+(-8/24)</f>
        <v>41913.456956018512</v>
      </c>
      <c r="T1986" s="11">
        <f>(((I1986/60)/60)/24)+DATE(1970,1,1)+(-8/24)</f>
        <v>41973.498622685183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(E1987/D1987)*100</f>
        <v>3.1875</v>
      </c>
      <c r="P1987">
        <f>E1987/L1987</f>
        <v>12.75</v>
      </c>
      <c r="Q1987" t="str">
        <f>LEFT(N1987, SEARCH("/",N1987,1)-1)</f>
        <v>photography</v>
      </c>
      <c r="R1987" t="str">
        <f>RIGHT(N1987, LEN(N1987) - SEARCH("/", N1987))</f>
        <v>people</v>
      </c>
      <c r="S1987" s="10">
        <f>(((J1987/60)/60)/24)+DATE(1970,1,1)+(-8/24)</f>
        <v>42555.365405092591</v>
      </c>
      <c r="T1987" s="11">
        <f>(((I1987/60)/60)/24)+DATE(1970,1,1)+(-8/24)</f>
        <v>42584.624999999993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(E1988/D1988)*100</f>
        <v>0.05</v>
      </c>
      <c r="P1988">
        <f>E1988/L1988</f>
        <v>1</v>
      </c>
      <c r="Q1988" t="str">
        <f>LEFT(N1988, SEARCH("/",N1988,1)-1)</f>
        <v>photography</v>
      </c>
      <c r="R1988" t="str">
        <f>RIGHT(N1988, LEN(N1988) - SEARCH("/", N1988))</f>
        <v>people</v>
      </c>
      <c r="S1988" s="10">
        <f>(((J1988/60)/60)/24)+DATE(1970,1,1)+(-8/24)</f>
        <v>42413.100497685176</v>
      </c>
      <c r="T1988" s="11">
        <f>(((I1988/60)/60)/24)+DATE(1970,1,1)+(-8/24)</f>
        <v>42443.058831018519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(E1989/D1989)*100</f>
        <v>42.472727272727276</v>
      </c>
      <c r="P1989">
        <f>E1989/L1989</f>
        <v>83.428571428571431</v>
      </c>
      <c r="Q1989" t="str">
        <f>LEFT(N1989, SEARCH("/",N1989,1)-1)</f>
        <v>photography</v>
      </c>
      <c r="R1989" t="str">
        <f>RIGHT(N1989, LEN(N1989) - SEARCH("/", N1989))</f>
        <v>people</v>
      </c>
      <c r="S1989" s="10">
        <f>(((J1989/60)/60)/24)+DATE(1970,1,1)+(-8/24)</f>
        <v>42034.306435185186</v>
      </c>
      <c r="T1989" s="11">
        <f>(((I1989/60)/60)/24)+DATE(1970,1,1)+(-8/24)</f>
        <v>42064.306435185186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(E1990/D1990)*100</f>
        <v>0.41666666666666669</v>
      </c>
      <c r="P1990">
        <f>E1990/L1990</f>
        <v>25</v>
      </c>
      <c r="Q1990" t="str">
        <f>LEFT(N1990, SEARCH("/",N1990,1)-1)</f>
        <v>photography</v>
      </c>
      <c r="R1990" t="str">
        <f>RIGHT(N1990, LEN(N1990) - SEARCH("/", N1990))</f>
        <v>people</v>
      </c>
      <c r="S1990" s="10">
        <f>(((J1990/60)/60)/24)+DATE(1970,1,1)+(-8/24)</f>
        <v>42206.429884259262</v>
      </c>
      <c r="T1990" s="11">
        <f>(((I1990/60)/60)/24)+DATE(1970,1,1)+(-8/24)</f>
        <v>42236.429884259262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(E1991/D1991)*100</f>
        <v>1</v>
      </c>
      <c r="P1991">
        <f>E1991/L1991</f>
        <v>50</v>
      </c>
      <c r="Q1991" t="str">
        <f>LEFT(N1991, SEARCH("/",N1991,1)-1)</f>
        <v>photography</v>
      </c>
      <c r="R1991" t="str">
        <f>RIGHT(N1991, LEN(N1991) - SEARCH("/", N1991))</f>
        <v>people</v>
      </c>
      <c r="S1991" s="10">
        <f>(((J1991/60)/60)/24)+DATE(1970,1,1)+(-8/24)</f>
        <v>42685.347314814811</v>
      </c>
      <c r="T1991" s="11">
        <f>(((I1991/60)/60)/24)+DATE(1970,1,1)+(-8/24)</f>
        <v>42715.347314814811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(E1992/D1992)*100</f>
        <v>16.966666666666665</v>
      </c>
      <c r="P1992">
        <f>E1992/L1992</f>
        <v>101.8</v>
      </c>
      <c r="Q1992" t="str">
        <f>LEFT(N1992, SEARCH("/",N1992,1)-1)</f>
        <v>photography</v>
      </c>
      <c r="R1992" t="str">
        <f>RIGHT(N1992, LEN(N1992) - SEARCH("/", N1992))</f>
        <v>people</v>
      </c>
      <c r="S1992" s="10">
        <f>(((J1992/60)/60)/24)+DATE(1970,1,1)+(-8/24)</f>
        <v>42397.862638888888</v>
      </c>
      <c r="T1992" s="11">
        <f>(((I1992/60)/60)/24)+DATE(1970,1,1)+(-8/24)</f>
        <v>42412.862638888888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(E1993/D1993)*100</f>
        <v>7.0000000000000009</v>
      </c>
      <c r="P1993">
        <f>E1993/L1993</f>
        <v>46.666666666666664</v>
      </c>
      <c r="Q1993" t="str">
        <f>LEFT(N1993, SEARCH("/",N1993,1)-1)</f>
        <v>photography</v>
      </c>
      <c r="R1993" t="str">
        <f>RIGHT(N1993, LEN(N1993) - SEARCH("/", N1993))</f>
        <v>people</v>
      </c>
      <c r="S1993" s="10">
        <f>(((J1993/60)/60)/24)+DATE(1970,1,1)+(-8/24)</f>
        <v>42167.560023148144</v>
      </c>
      <c r="T1993" s="11">
        <f>(((I1993/60)/60)/24)+DATE(1970,1,1)+(-8/24)</f>
        <v>42188.560023148144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(E1994/D1994)*100</f>
        <v>0.13333333333333333</v>
      </c>
      <c r="P1994">
        <f>E1994/L1994</f>
        <v>1</v>
      </c>
      <c r="Q1994" t="str">
        <f>LEFT(N1994, SEARCH("/",N1994,1)-1)</f>
        <v>photography</v>
      </c>
      <c r="R1994" t="str">
        <f>RIGHT(N1994, LEN(N1994) - SEARCH("/", N1994))</f>
        <v>people</v>
      </c>
      <c r="S1994" s="10">
        <f>(((J1994/60)/60)/24)+DATE(1970,1,1)+(-8/24)</f>
        <v>42022.810081018521</v>
      </c>
      <c r="T1994" s="11">
        <f>(((I1994/60)/60)/24)+DATE(1970,1,1)+(-8/24)</f>
        <v>42052.810081018521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(E1995/D1995)*100</f>
        <v>0</v>
      </c>
      <c r="P1995" t="e">
        <f>E1995/L1995</f>
        <v>#DIV/0!</v>
      </c>
      <c r="Q1995" t="str">
        <f>LEFT(N1995, SEARCH("/",N1995,1)-1)</f>
        <v>photography</v>
      </c>
      <c r="R1995" t="str">
        <f>RIGHT(N1995, LEN(N1995) - SEARCH("/", N1995))</f>
        <v>people</v>
      </c>
      <c r="S1995" s="10">
        <f>(((J1995/60)/60)/24)+DATE(1970,1,1)+(-8/24)</f>
        <v>42329.255057870374</v>
      </c>
      <c r="T1995" s="11">
        <f>(((I1995/60)/60)/24)+DATE(1970,1,1)+(-8/24)</f>
        <v>42359.255057870374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(E1996/D1996)*100</f>
        <v>0</v>
      </c>
      <c r="P1996" t="e">
        <f>E1996/L1996</f>
        <v>#DIV/0!</v>
      </c>
      <c r="Q1996" t="str">
        <f>LEFT(N1996, SEARCH("/",N1996,1)-1)</f>
        <v>photography</v>
      </c>
      <c r="R1996" t="str">
        <f>RIGHT(N1996, LEN(N1996) - SEARCH("/", N1996))</f>
        <v>people</v>
      </c>
      <c r="S1996" s="10">
        <f>(((J1996/60)/60)/24)+DATE(1970,1,1)+(-8/24)</f>
        <v>42650.672939814809</v>
      </c>
      <c r="T1996" s="11">
        <f>(((I1996/60)/60)/24)+DATE(1970,1,1)+(-8/24)</f>
        <v>42710.714606481481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(E1997/D1997)*100</f>
        <v>7.8</v>
      </c>
      <c r="P1997">
        <f>E1997/L1997</f>
        <v>26</v>
      </c>
      <c r="Q1997" t="str">
        <f>LEFT(N1997, SEARCH("/",N1997,1)-1)</f>
        <v>photography</v>
      </c>
      <c r="R1997" t="str">
        <f>RIGHT(N1997, LEN(N1997) - SEARCH("/", N1997))</f>
        <v>people</v>
      </c>
      <c r="S1997" s="10">
        <f>(((J1997/60)/60)/24)+DATE(1970,1,1)+(-8/24)</f>
        <v>42181.568703703706</v>
      </c>
      <c r="T1997" s="11">
        <f>(((I1997/60)/60)/24)+DATE(1970,1,1)+(-8/24)</f>
        <v>42201.568703703706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(E1998/D1998)*100</f>
        <v>0</v>
      </c>
      <c r="P1998" t="e">
        <f>E1998/L1998</f>
        <v>#DIV/0!</v>
      </c>
      <c r="Q1998" t="str">
        <f>LEFT(N1998, SEARCH("/",N1998,1)-1)</f>
        <v>photography</v>
      </c>
      <c r="R1998" t="str">
        <f>RIGHT(N1998, LEN(N1998) - SEARCH("/", N1998))</f>
        <v>people</v>
      </c>
      <c r="S1998" s="10">
        <f>(((J1998/60)/60)/24)+DATE(1970,1,1)+(-8/24)</f>
        <v>41800.486238425925</v>
      </c>
      <c r="T1998" s="11">
        <f>(((I1998/60)/60)/24)+DATE(1970,1,1)+(-8/24)</f>
        <v>41830.486238425925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(E1999/D1999)*100</f>
        <v>0</v>
      </c>
      <c r="P1999" t="e">
        <f>E1999/L1999</f>
        <v>#DIV/0!</v>
      </c>
      <c r="Q1999" t="str">
        <f>LEFT(N1999, SEARCH("/",N1999,1)-1)</f>
        <v>photography</v>
      </c>
      <c r="R1999" t="str">
        <f>RIGHT(N1999, LEN(N1999) - SEARCH("/", N1999))</f>
        <v>people</v>
      </c>
      <c r="S1999" s="10">
        <f>(((J1999/60)/60)/24)+DATE(1970,1,1)+(-8/24)</f>
        <v>41847.597361111111</v>
      </c>
      <c r="T1999" s="11">
        <f>(((I1999/60)/60)/24)+DATE(1970,1,1)+(-8/24)</f>
        <v>41877.597361111111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(E2000/D2000)*100</f>
        <v>26.200000000000003</v>
      </c>
      <c r="P2000">
        <f>E2000/L2000</f>
        <v>218.33333333333334</v>
      </c>
      <c r="Q2000" t="str">
        <f>LEFT(N2000, SEARCH("/",N2000,1)-1)</f>
        <v>photography</v>
      </c>
      <c r="R2000" t="str">
        <f>RIGHT(N2000, LEN(N2000) - SEARCH("/", N2000))</f>
        <v>people</v>
      </c>
      <c r="S2000" s="10">
        <f>(((J2000/60)/60)/24)+DATE(1970,1,1)+(-8/24)</f>
        <v>41806.785162037035</v>
      </c>
      <c r="T2000" s="11">
        <f>(((I2000/60)/60)/24)+DATE(1970,1,1)+(-8/24)</f>
        <v>41851.785162037035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(E2001/D2001)*100</f>
        <v>0.76129032258064511</v>
      </c>
      <c r="P2001">
        <f>E2001/L2001</f>
        <v>33.714285714285715</v>
      </c>
      <c r="Q2001" t="str">
        <f>LEFT(N2001, SEARCH("/",N2001,1)-1)</f>
        <v>photography</v>
      </c>
      <c r="R2001" t="str">
        <f>RIGHT(N2001, LEN(N2001) - SEARCH("/", N2001))</f>
        <v>people</v>
      </c>
      <c r="S2001" s="10">
        <f>(((J2001/60)/60)/24)+DATE(1970,1,1)+(-8/24)</f>
        <v>41926.149398148147</v>
      </c>
      <c r="T2001" s="11">
        <f>(((I2001/60)/60)/24)+DATE(1970,1,1)+(-8/24)</f>
        <v>41956.191064814811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(E2002/D2002)*100</f>
        <v>12.5</v>
      </c>
      <c r="P2002">
        <f>E2002/L2002</f>
        <v>25</v>
      </c>
      <c r="Q2002" t="str">
        <f>LEFT(N2002, SEARCH("/",N2002,1)-1)</f>
        <v>photography</v>
      </c>
      <c r="R2002" t="str">
        <f>RIGHT(N2002, LEN(N2002) - SEARCH("/", N2002))</f>
        <v>people</v>
      </c>
      <c r="S2002" s="10">
        <f>(((J2002/60)/60)/24)+DATE(1970,1,1)+(-8/24)</f>
        <v>42345.618206018517</v>
      </c>
      <c r="T2002" s="11">
        <f>(((I2002/60)/60)/24)+DATE(1970,1,1)+(-8/24)</f>
        <v>42375.618206018517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(E2003/D2003)*100</f>
        <v>382.12909090909091</v>
      </c>
      <c r="P2003">
        <f>E2003/L2003</f>
        <v>128.38790470372632</v>
      </c>
      <c r="Q2003" t="str">
        <f>LEFT(N2003, SEARCH("/",N2003,1)-1)</f>
        <v>technology</v>
      </c>
      <c r="R2003" t="str">
        <f>RIGHT(N2003, LEN(N2003) - SEARCH("/", N2003))</f>
        <v>hardware</v>
      </c>
      <c r="S2003" s="10">
        <f>(((J2003/60)/60)/24)+DATE(1970,1,1)+(-8/24)</f>
        <v>42135.876342592594</v>
      </c>
      <c r="T2003" s="11">
        <f>(((I2003/60)/60)/24)+DATE(1970,1,1)+(-8/24)</f>
        <v>42167.499999999993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(E2004/D2004)*100</f>
        <v>216.79422000000002</v>
      </c>
      <c r="P2004">
        <f>E2004/L2004</f>
        <v>78.834261818181815</v>
      </c>
      <c r="Q2004" t="str">
        <f>LEFT(N2004, SEARCH("/",N2004,1)-1)</f>
        <v>technology</v>
      </c>
      <c r="R2004" t="str">
        <f>RIGHT(N2004, LEN(N2004) - SEARCH("/", N2004))</f>
        <v>hardware</v>
      </c>
      <c r="S2004" s="10">
        <f>(((J2004/60)/60)/24)+DATE(1970,1,1)+(-8/24)</f>
        <v>42728.378969907404</v>
      </c>
      <c r="T2004" s="11">
        <f>(((I2004/60)/60)/24)+DATE(1970,1,1)+(-8/24)</f>
        <v>42758.378969907404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(E2005/D2005)*100</f>
        <v>312</v>
      </c>
      <c r="P2005">
        <f>E2005/L2005</f>
        <v>91.764705882352942</v>
      </c>
      <c r="Q2005" t="str">
        <f>LEFT(N2005, SEARCH("/",N2005,1)-1)</f>
        <v>technology</v>
      </c>
      <c r="R2005" t="str">
        <f>RIGHT(N2005, LEN(N2005) - SEARCH("/", N2005))</f>
        <v>hardware</v>
      </c>
      <c r="S2005" s="10">
        <f>(((J2005/60)/60)/24)+DATE(1970,1,1)+(-8/24)</f>
        <v>40346.792268518519</v>
      </c>
      <c r="T2005" s="11">
        <f>(((I2005/60)/60)/24)+DATE(1970,1,1)+(-8/24)</f>
        <v>40361.625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(E2006/D2006)*100</f>
        <v>234.42048</v>
      </c>
      <c r="P2006">
        <f>E2006/L2006</f>
        <v>331.10237288135596</v>
      </c>
      <c r="Q2006" t="str">
        <f>LEFT(N2006, SEARCH("/",N2006,1)-1)</f>
        <v>technology</v>
      </c>
      <c r="R2006" t="str">
        <f>RIGHT(N2006, LEN(N2006) - SEARCH("/", N2006))</f>
        <v>hardware</v>
      </c>
      <c r="S2006" s="10">
        <f>(((J2006/60)/60)/24)+DATE(1970,1,1)+(-8/24)</f>
        <v>41800.271562499998</v>
      </c>
      <c r="T2006" s="11">
        <f>(((I2006/60)/60)/24)+DATE(1970,1,1)+(-8/24)</f>
        <v>41830.271562499998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(E2007/D2007)*100</f>
        <v>123.68010000000001</v>
      </c>
      <c r="P2007">
        <f>E2007/L2007</f>
        <v>194.26193717277485</v>
      </c>
      <c r="Q2007" t="str">
        <f>LEFT(N2007, SEARCH("/",N2007,1)-1)</f>
        <v>technology</v>
      </c>
      <c r="R2007" t="str">
        <f>RIGHT(N2007, LEN(N2007) - SEARCH("/", N2007))</f>
        <v>hardware</v>
      </c>
      <c r="S2007" s="10">
        <f>(((J2007/60)/60)/24)+DATE(1970,1,1)+(-8/24)</f>
        <v>41535.479374999995</v>
      </c>
      <c r="T2007" s="11">
        <f>(((I2007/60)/60)/24)+DATE(1970,1,1)+(-8/24)</f>
        <v>41562.832638888889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(E2008/D2008)*100</f>
        <v>247.84</v>
      </c>
      <c r="P2008">
        <f>E2008/L2008</f>
        <v>408.97689768976898</v>
      </c>
      <c r="Q2008" t="str">
        <f>LEFT(N2008, SEARCH("/",N2008,1)-1)</f>
        <v>technology</v>
      </c>
      <c r="R2008" t="str">
        <f>RIGHT(N2008, LEN(N2008) - SEARCH("/", N2008))</f>
        <v>hardware</v>
      </c>
      <c r="S2008" s="10">
        <f>(((J2008/60)/60)/24)+DATE(1970,1,1)+(-8/24)</f>
        <v>41941.167187499996</v>
      </c>
      <c r="T2008" s="11">
        <f>(((I2008/60)/60)/24)+DATE(1970,1,1)+(-8/24)</f>
        <v>41976.208854166667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(E2009/D2009)*100</f>
        <v>115.7092</v>
      </c>
      <c r="P2009">
        <f>E2009/L2009</f>
        <v>84.459270072992695</v>
      </c>
      <c r="Q2009" t="str">
        <f>LEFT(N2009, SEARCH("/",N2009,1)-1)</f>
        <v>technology</v>
      </c>
      <c r="R2009" t="str">
        <f>RIGHT(N2009, LEN(N2009) - SEARCH("/", N2009))</f>
        <v>hardware</v>
      </c>
      <c r="S2009" s="10">
        <f>(((J2009/60)/60)/24)+DATE(1970,1,1)+(-8/24)</f>
        <v>40347.504467592589</v>
      </c>
      <c r="T2009" s="11">
        <f>(((I2009/60)/60)/24)+DATE(1970,1,1)+(-8/24)</f>
        <v>40413.833333333328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(E2010/D2010)*100</f>
        <v>117.07484768810599</v>
      </c>
      <c r="P2010">
        <f>E2010/L2010</f>
        <v>44.853658536585364</v>
      </c>
      <c r="Q2010" t="str">
        <f>LEFT(N2010, SEARCH("/",N2010,1)-1)</f>
        <v>technology</v>
      </c>
      <c r="R2010" t="str">
        <f>RIGHT(N2010, LEN(N2010) - SEARCH("/", N2010))</f>
        <v>hardware</v>
      </c>
      <c r="S2010" s="10">
        <f>(((J2010/60)/60)/24)+DATE(1970,1,1)+(-8/24)</f>
        <v>40761.271087962959</v>
      </c>
      <c r="T2010" s="11">
        <f>(((I2010/60)/60)/24)+DATE(1970,1,1)+(-8/24)</f>
        <v>40805.271087962959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(E2011/D2011)*100</f>
        <v>305.15800000000002</v>
      </c>
      <c r="P2011">
        <f>E2011/L2011</f>
        <v>383.3643216080402</v>
      </c>
      <c r="Q2011" t="str">
        <f>LEFT(N2011, SEARCH("/",N2011,1)-1)</f>
        <v>technology</v>
      </c>
      <c r="R2011" t="str">
        <f>RIGHT(N2011, LEN(N2011) - SEARCH("/", N2011))</f>
        <v>hardware</v>
      </c>
      <c r="S2011" s="10">
        <f>(((J2011/60)/60)/24)+DATE(1970,1,1)+(-8/24)</f>
        <v>42660.990081018514</v>
      </c>
      <c r="T2011" s="11">
        <f>(((I2011/60)/60)/24)+DATE(1970,1,1)+(-8/24)</f>
        <v>42697.031747685185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(E2012/D2012)*100</f>
        <v>320.05299999999994</v>
      </c>
      <c r="P2012">
        <f>E2012/L2012</f>
        <v>55.276856649395505</v>
      </c>
      <c r="Q2012" t="str">
        <f>LEFT(N2012, SEARCH("/",N2012,1)-1)</f>
        <v>technology</v>
      </c>
      <c r="R2012" t="str">
        <f>RIGHT(N2012, LEN(N2012) - SEARCH("/", N2012))</f>
        <v>hardware</v>
      </c>
      <c r="S2012" s="10">
        <f>(((J2012/60)/60)/24)+DATE(1970,1,1)+(-8/24)</f>
        <v>42570.663090277776</v>
      </c>
      <c r="T2012" s="11">
        <f>(((I2012/60)/60)/24)+DATE(1970,1,1)+(-8/24)</f>
        <v>42600.663090277776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(E2013/D2013)*100</f>
        <v>819.56399999999996</v>
      </c>
      <c r="P2013">
        <f>E2013/L2013</f>
        <v>422.02059732234807</v>
      </c>
      <c r="Q2013" t="str">
        <f>LEFT(N2013, SEARCH("/",N2013,1)-1)</f>
        <v>technology</v>
      </c>
      <c r="R2013" t="str">
        <f>RIGHT(N2013, LEN(N2013) - SEARCH("/", N2013))</f>
        <v>hardware</v>
      </c>
      <c r="S2013" s="10">
        <f>(((J2013/60)/60)/24)+DATE(1970,1,1)+(-8/24)</f>
        <v>42347.025150462963</v>
      </c>
      <c r="T2013" s="11">
        <f>(((I2013/60)/60)/24)+DATE(1970,1,1)+(-8/24)</f>
        <v>42380.624999999993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(E2014/D2014)*100</f>
        <v>234.90000000000003</v>
      </c>
      <c r="P2014">
        <f>E2014/L2014</f>
        <v>64.180327868852459</v>
      </c>
      <c r="Q2014" t="str">
        <f>LEFT(N2014, SEARCH("/",N2014,1)-1)</f>
        <v>technology</v>
      </c>
      <c r="R2014" t="str">
        <f>RIGHT(N2014, LEN(N2014) - SEARCH("/", N2014))</f>
        <v>hardware</v>
      </c>
      <c r="S2014" s="10">
        <f>(((J2014/60)/60)/24)+DATE(1970,1,1)+(-8/24)</f>
        <v>42010.488900462959</v>
      </c>
      <c r="T2014" s="11">
        <f>(((I2014/60)/60)/24)+DATE(1970,1,1)+(-8/24)</f>
        <v>42040.488900462959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(E2015/D2015)*100</f>
        <v>494.91374999999999</v>
      </c>
      <c r="P2015">
        <f>E2015/L2015</f>
        <v>173.57781674704077</v>
      </c>
      <c r="Q2015" t="str">
        <f>LEFT(N2015, SEARCH("/",N2015,1)-1)</f>
        <v>technology</v>
      </c>
      <c r="R2015" t="str">
        <f>RIGHT(N2015, LEN(N2015) - SEARCH("/", N2015))</f>
        <v>hardware</v>
      </c>
      <c r="S2015" s="10">
        <f>(((J2015/60)/60)/24)+DATE(1970,1,1)+(-8/24)</f>
        <v>42499.627476851849</v>
      </c>
      <c r="T2015" s="11">
        <f>(((I2015/60)/60)/24)+DATE(1970,1,1)+(-8/24)</f>
        <v>42559.627476851849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(E2016/D2016)*100</f>
        <v>7813.7822333333334</v>
      </c>
      <c r="P2016">
        <f>E2016/L2016</f>
        <v>88.601680840609291</v>
      </c>
      <c r="Q2016" t="str">
        <f>LEFT(N2016, SEARCH("/",N2016,1)-1)</f>
        <v>technology</v>
      </c>
      <c r="R2016" t="str">
        <f>RIGHT(N2016, LEN(N2016) - SEARCH("/", N2016))</f>
        <v>hardware</v>
      </c>
      <c r="S2016" s="10">
        <f>(((J2016/60)/60)/24)+DATE(1970,1,1)+(-8/24)</f>
        <v>41323.881238425922</v>
      </c>
      <c r="T2016" s="11">
        <f>(((I2016/60)/60)/24)+DATE(1970,1,1)+(-8/24)</f>
        <v>41357.839571759258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(E2017/D2017)*100</f>
        <v>113.00013888888888</v>
      </c>
      <c r="P2017">
        <f>E2017/L2017</f>
        <v>50.222283950617282</v>
      </c>
      <c r="Q2017" t="str">
        <f>LEFT(N2017, SEARCH("/",N2017,1)-1)</f>
        <v>technology</v>
      </c>
      <c r="R2017" t="str">
        <f>RIGHT(N2017, LEN(N2017) - SEARCH("/", N2017))</f>
        <v>hardware</v>
      </c>
      <c r="S2017" s="10">
        <f>(((J2017/60)/60)/24)+DATE(1970,1,1)+(-8/24)</f>
        <v>40765.543553240735</v>
      </c>
      <c r="T2017" s="11">
        <f>(((I2017/60)/60)/24)+DATE(1970,1,1)+(-8/24)</f>
        <v>40795.543553240735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(E2018/D2018)*100</f>
        <v>921.54219999999998</v>
      </c>
      <c r="P2018">
        <f>E2018/L2018</f>
        <v>192.38876826722338</v>
      </c>
      <c r="Q2018" t="str">
        <f>LEFT(N2018, SEARCH("/",N2018,1)-1)</f>
        <v>technology</v>
      </c>
      <c r="R2018" t="str">
        <f>RIGHT(N2018, LEN(N2018) - SEARCH("/", N2018))</f>
        <v>hardware</v>
      </c>
      <c r="S2018" s="10">
        <f>(((J2018/60)/60)/24)+DATE(1970,1,1)+(-8/24)</f>
        <v>41312.547442129624</v>
      </c>
      <c r="T2018" s="11">
        <f>(((I2018/60)/60)/24)+DATE(1970,1,1)+(-8/24)</f>
        <v>41342.547442129624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(E2019/D2019)*100</f>
        <v>125.10239999999999</v>
      </c>
      <c r="P2019">
        <f>E2019/L2019</f>
        <v>73.416901408450698</v>
      </c>
      <c r="Q2019" t="str">
        <f>LEFT(N2019, SEARCH("/",N2019,1)-1)</f>
        <v>technology</v>
      </c>
      <c r="R2019" t="str">
        <f>RIGHT(N2019, LEN(N2019) - SEARCH("/", N2019))</f>
        <v>hardware</v>
      </c>
      <c r="S2019" s="10">
        <f>(((J2019/60)/60)/24)+DATE(1970,1,1)+(-8/24)</f>
        <v>40960.724016203698</v>
      </c>
      <c r="T2019" s="11">
        <f>(((I2019/60)/60)/24)+DATE(1970,1,1)+(-8/24)</f>
        <v>40991.833333333328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(E2020/D2020)*100</f>
        <v>102.24343076923077</v>
      </c>
      <c r="P2020">
        <f>E2020/L2020</f>
        <v>147.68495555555555</v>
      </c>
      <c r="Q2020" t="str">
        <f>LEFT(N2020, SEARCH("/",N2020,1)-1)</f>
        <v>technology</v>
      </c>
      <c r="R2020" t="str">
        <f>RIGHT(N2020, LEN(N2020) - SEARCH("/", N2020))</f>
        <v>hardware</v>
      </c>
      <c r="S2020" s="10">
        <f>(((J2020/60)/60)/24)+DATE(1970,1,1)+(-8/24)</f>
        <v>42199.032511574071</v>
      </c>
      <c r="T2020" s="11">
        <f>(((I2020/60)/60)/24)+DATE(1970,1,1)+(-8/24)</f>
        <v>42229.032511574071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(E2021/D2021)*100</f>
        <v>484.90975000000003</v>
      </c>
      <c r="P2021">
        <f>E2021/L2021</f>
        <v>108.96848314606741</v>
      </c>
      <c r="Q2021" t="str">
        <f>LEFT(N2021, SEARCH("/",N2021,1)-1)</f>
        <v>technology</v>
      </c>
      <c r="R2021" t="str">
        <f>RIGHT(N2021, LEN(N2021) - SEARCH("/", N2021))</f>
        <v>hardware</v>
      </c>
      <c r="S2021" s="10">
        <f>(((J2021/60)/60)/24)+DATE(1970,1,1)+(-8/24)</f>
        <v>42605.375243055554</v>
      </c>
      <c r="T2021" s="11">
        <f>(((I2021/60)/60)/24)+DATE(1970,1,1)+(-8/24)</f>
        <v>42635.375243055554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(E2022/D2022)*100</f>
        <v>192.33333333333334</v>
      </c>
      <c r="P2022">
        <f>E2022/L2022</f>
        <v>23.647540983606557</v>
      </c>
      <c r="Q2022" t="str">
        <f>LEFT(N2022, SEARCH("/",N2022,1)-1)</f>
        <v>technology</v>
      </c>
      <c r="R2022" t="str">
        <f>RIGHT(N2022, LEN(N2022) - SEARCH("/", N2022))</f>
        <v>hardware</v>
      </c>
      <c r="S2022" s="10">
        <f>(((J2022/60)/60)/24)+DATE(1970,1,1)+(-8/24)</f>
        <v>41736.76416666666</v>
      </c>
      <c r="T2022" s="11">
        <f>(((I2022/60)/60)/24)+DATE(1970,1,1)+(-8/24)</f>
        <v>41773.627777777772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(E2023/D2023)*100</f>
        <v>281.10000000000002</v>
      </c>
      <c r="P2023">
        <f>E2023/L2023</f>
        <v>147.94736842105263</v>
      </c>
      <c r="Q2023" t="str">
        <f>LEFT(N2023, SEARCH("/",N2023,1)-1)</f>
        <v>technology</v>
      </c>
      <c r="R2023" t="str">
        <f>RIGHT(N2023, LEN(N2023) - SEARCH("/", N2023))</f>
        <v>hardware</v>
      </c>
      <c r="S2023" s="10">
        <f>(((J2023/60)/60)/24)+DATE(1970,1,1)+(-8/24)</f>
        <v>41860.737233796295</v>
      </c>
      <c r="T2023" s="11">
        <f>(((I2023/60)/60)/24)+DATE(1970,1,1)+(-8/24)</f>
        <v>41905.737233796295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(E2024/D2024)*100</f>
        <v>125.13700000000001</v>
      </c>
      <c r="P2024">
        <f>E2024/L2024</f>
        <v>385.03692307692307</v>
      </c>
      <c r="Q2024" t="str">
        <f>LEFT(N2024, SEARCH("/",N2024,1)-1)</f>
        <v>technology</v>
      </c>
      <c r="R2024" t="str">
        <f>RIGHT(N2024, LEN(N2024) - SEARCH("/", N2024))</f>
        <v>hardware</v>
      </c>
      <c r="S2024" s="10">
        <f>(((J2024/60)/60)/24)+DATE(1970,1,1)+(-8/24)</f>
        <v>42502.23578703704</v>
      </c>
      <c r="T2024" s="11">
        <f>(((I2024/60)/60)/24)+DATE(1970,1,1)+(-8/24)</f>
        <v>42532.23578703704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(E2025/D2025)*100</f>
        <v>161.459</v>
      </c>
      <c r="P2025">
        <f>E2025/L2025</f>
        <v>457.39093484419266</v>
      </c>
      <c r="Q2025" t="str">
        <f>LEFT(N2025, SEARCH("/",N2025,1)-1)</f>
        <v>technology</v>
      </c>
      <c r="R2025" t="str">
        <f>RIGHT(N2025, LEN(N2025) - SEARCH("/", N2025))</f>
        <v>hardware</v>
      </c>
      <c r="S2025" s="10">
        <f>(((J2025/60)/60)/24)+DATE(1970,1,1)+(-8/24)</f>
        <v>42136.087418981479</v>
      </c>
      <c r="T2025" s="11">
        <f>(((I2025/60)/60)/24)+DATE(1970,1,1)+(-8/24)</f>
        <v>42166.087418981479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(E2026/D2026)*100</f>
        <v>585.35</v>
      </c>
      <c r="P2026">
        <f>E2026/L2026</f>
        <v>222.99047619047619</v>
      </c>
      <c r="Q2026" t="str">
        <f>LEFT(N2026, SEARCH("/",N2026,1)-1)</f>
        <v>technology</v>
      </c>
      <c r="R2026" t="str">
        <f>RIGHT(N2026, LEN(N2026) - SEARCH("/", N2026))</f>
        <v>hardware</v>
      </c>
      <c r="S2026" s="10">
        <f>(((J2026/60)/60)/24)+DATE(1970,1,1)+(-8/24)</f>
        <v>41099.633611111109</v>
      </c>
      <c r="T2026" s="11">
        <f>(((I2026/60)/60)/24)+DATE(1970,1,1)+(-8/24)</f>
        <v>41133.791666666664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(E2027/D2027)*100</f>
        <v>201.14999999999998</v>
      </c>
      <c r="P2027">
        <f>E2027/L2027</f>
        <v>220.74074074074073</v>
      </c>
      <c r="Q2027" t="str">
        <f>LEFT(N2027, SEARCH("/",N2027,1)-1)</f>
        <v>technology</v>
      </c>
      <c r="R2027" t="str">
        <f>RIGHT(N2027, LEN(N2027) - SEARCH("/", N2027))</f>
        <v>hardware</v>
      </c>
      <c r="S2027" s="10">
        <f>(((J2027/60)/60)/24)+DATE(1970,1,1)+(-8/24)</f>
        <v>42135.851226851846</v>
      </c>
      <c r="T2027" s="11">
        <f>(((I2027/60)/60)/24)+DATE(1970,1,1)+(-8/24)</f>
        <v>42165.851226851846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(E2028/D2028)*100</f>
        <v>133.48307999999997</v>
      </c>
      <c r="P2028">
        <f>E2028/L2028</f>
        <v>73.503898678414089</v>
      </c>
      <c r="Q2028" t="str">
        <f>LEFT(N2028, SEARCH("/",N2028,1)-1)</f>
        <v>technology</v>
      </c>
      <c r="R2028" t="str">
        <f>RIGHT(N2028, LEN(N2028) - SEARCH("/", N2028))</f>
        <v>hardware</v>
      </c>
      <c r="S2028" s="10">
        <f>(((J2028/60)/60)/24)+DATE(1970,1,1)+(-8/24)</f>
        <v>41704.402604166666</v>
      </c>
      <c r="T2028" s="11">
        <f>(((I2028/60)/60)/24)+DATE(1970,1,1)+(-8/24)</f>
        <v>41749.832638888889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(E2029/D2029)*100</f>
        <v>120.24900000000001</v>
      </c>
      <c r="P2029">
        <f>E2029/L2029</f>
        <v>223.09647495361781</v>
      </c>
      <c r="Q2029" t="str">
        <f>LEFT(N2029, SEARCH("/",N2029,1)-1)</f>
        <v>technology</v>
      </c>
      <c r="R2029" t="str">
        <f>RIGHT(N2029, LEN(N2029) - SEARCH("/", N2029))</f>
        <v>hardware</v>
      </c>
      <c r="S2029" s="10">
        <f>(((J2029/60)/60)/24)+DATE(1970,1,1)+(-8/24)</f>
        <v>42048.480543981481</v>
      </c>
      <c r="T2029" s="11">
        <f>(((I2029/60)/60)/24)+DATE(1970,1,1)+(-8/24)</f>
        <v>42093.438877314817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(E2030/D2030)*100</f>
        <v>126.16666666666667</v>
      </c>
      <c r="P2030">
        <f>E2030/L2030</f>
        <v>47.911392405063289</v>
      </c>
      <c r="Q2030" t="str">
        <f>LEFT(N2030, SEARCH("/",N2030,1)-1)</f>
        <v>technology</v>
      </c>
      <c r="R2030" t="str">
        <f>RIGHT(N2030, LEN(N2030) - SEARCH("/", N2030))</f>
        <v>hardware</v>
      </c>
      <c r="S2030" s="10">
        <f>(((J2030/60)/60)/24)+DATE(1970,1,1)+(-8/24)</f>
        <v>40215.585717592592</v>
      </c>
      <c r="T2030" s="11">
        <f>(((I2030/60)/60)/24)+DATE(1970,1,1)+(-8/24)</f>
        <v>40252.579861111109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(E2031/D2031)*100</f>
        <v>361.2</v>
      </c>
      <c r="P2031">
        <f>E2031/L2031</f>
        <v>96.063829787234042</v>
      </c>
      <c r="Q2031" t="str">
        <f>LEFT(N2031, SEARCH("/",N2031,1)-1)</f>
        <v>technology</v>
      </c>
      <c r="R2031" t="str">
        <f>RIGHT(N2031, LEN(N2031) - SEARCH("/", N2031))</f>
        <v>hardware</v>
      </c>
      <c r="S2031" s="10">
        <f>(((J2031/60)/60)/24)+DATE(1970,1,1)+(-8/24)</f>
        <v>41847.688437500001</v>
      </c>
      <c r="T2031" s="11">
        <f>(((I2031/60)/60)/24)+DATE(1970,1,1)+(-8/24)</f>
        <v>41877.688437500001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(E2032/D2032)*100</f>
        <v>226.239013671875</v>
      </c>
      <c r="P2032">
        <f>E2032/L2032</f>
        <v>118.6144</v>
      </c>
      <c r="Q2032" t="str">
        <f>LEFT(N2032, SEARCH("/",N2032,1)-1)</f>
        <v>technology</v>
      </c>
      <c r="R2032" t="str">
        <f>RIGHT(N2032, LEN(N2032) - SEARCH("/", N2032))</f>
        <v>hardware</v>
      </c>
      <c r="S2032" s="10">
        <f>(((J2032/60)/60)/24)+DATE(1970,1,1)+(-8/24)</f>
        <v>41212.663148148145</v>
      </c>
      <c r="T2032" s="11">
        <f>(((I2032/60)/60)/24)+DATE(1970,1,1)+(-8/24)</f>
        <v>41242.663148148145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(E2033/D2033)*100</f>
        <v>120.35</v>
      </c>
      <c r="P2033">
        <f>E2033/L2033</f>
        <v>118.45472440944881</v>
      </c>
      <c r="Q2033" t="str">
        <f>LEFT(N2033, SEARCH("/",N2033,1)-1)</f>
        <v>technology</v>
      </c>
      <c r="R2033" t="str">
        <f>RIGHT(N2033, LEN(N2033) - SEARCH("/", N2033))</f>
        <v>hardware</v>
      </c>
      <c r="S2033" s="10">
        <f>(((J2033/60)/60)/24)+DATE(1970,1,1)+(-8/24)</f>
        <v>41974.995983796289</v>
      </c>
      <c r="T2033" s="11">
        <f>(((I2033/60)/60)/24)+DATE(1970,1,1)+(-8/24)</f>
        <v>42012.708333333336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(E2034/D2034)*100</f>
        <v>304.18799999999999</v>
      </c>
      <c r="P2034">
        <f>E2034/L2034</f>
        <v>143.21468926553672</v>
      </c>
      <c r="Q2034" t="str">
        <f>LEFT(N2034, SEARCH("/",N2034,1)-1)</f>
        <v>technology</v>
      </c>
      <c r="R2034" t="str">
        <f>RIGHT(N2034, LEN(N2034) - SEARCH("/", N2034))</f>
        <v>hardware</v>
      </c>
      <c r="S2034" s="10">
        <f>(((J2034/60)/60)/24)+DATE(1970,1,1)+(-8/24)</f>
        <v>42689.23233796296</v>
      </c>
      <c r="T2034" s="11">
        <f>(((I2034/60)/60)/24)+DATE(1970,1,1)+(-8/24)</f>
        <v>42718.874999999993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(E2035/D2035)*100</f>
        <v>178.67599999999999</v>
      </c>
      <c r="P2035">
        <f>E2035/L2035</f>
        <v>282.71518987341773</v>
      </c>
      <c r="Q2035" t="str">
        <f>LEFT(N2035, SEARCH("/",N2035,1)-1)</f>
        <v>technology</v>
      </c>
      <c r="R2035" t="str">
        <f>RIGHT(N2035, LEN(N2035) - SEARCH("/", N2035))</f>
        <v>hardware</v>
      </c>
      <c r="S2035" s="10">
        <f>(((J2035/60)/60)/24)+DATE(1970,1,1)+(-8/24)</f>
        <v>41724.749050925922</v>
      </c>
      <c r="T2035" s="11">
        <f>(((I2035/60)/60)/24)+DATE(1970,1,1)+(-8/24)</f>
        <v>41754.749050925922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(E2036/D2036)*100</f>
        <v>386.81998717948721</v>
      </c>
      <c r="P2036">
        <f>E2036/L2036</f>
        <v>593.93620078740162</v>
      </c>
      <c r="Q2036" t="str">
        <f>LEFT(N2036, SEARCH("/",N2036,1)-1)</f>
        <v>technology</v>
      </c>
      <c r="R2036" t="str">
        <f>RIGHT(N2036, LEN(N2036) - SEARCH("/", N2036))</f>
        <v>hardware</v>
      </c>
      <c r="S2036" s="10">
        <f>(((J2036/60)/60)/24)+DATE(1970,1,1)+(-8/24)</f>
        <v>42075.796678240738</v>
      </c>
      <c r="T2036" s="11">
        <f>(((I2036/60)/60)/24)+DATE(1970,1,1)+(-8/24)</f>
        <v>42130.956944444442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(E2037/D2037)*100</f>
        <v>211.03642500000004</v>
      </c>
      <c r="P2037">
        <f>E2037/L2037</f>
        <v>262.15704968944101</v>
      </c>
      <c r="Q2037" t="str">
        <f>LEFT(N2037, SEARCH("/",N2037,1)-1)</f>
        <v>technology</v>
      </c>
      <c r="R2037" t="str">
        <f>RIGHT(N2037, LEN(N2037) - SEARCH("/", N2037))</f>
        <v>hardware</v>
      </c>
      <c r="S2037" s="10">
        <f>(((J2037/60)/60)/24)+DATE(1970,1,1)+(-8/24)</f>
        <v>42311.29174768518</v>
      </c>
      <c r="T2037" s="11">
        <f>(((I2037/60)/60)/24)+DATE(1970,1,1)+(-8/24)</f>
        <v>42356.708333333336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(E2038/D2038)*100</f>
        <v>131.66833333333335</v>
      </c>
      <c r="P2038">
        <f>E2038/L2038</f>
        <v>46.580778301886795</v>
      </c>
      <c r="Q2038" t="str">
        <f>LEFT(N2038, SEARCH("/",N2038,1)-1)</f>
        <v>technology</v>
      </c>
      <c r="R2038" t="str">
        <f>RIGHT(N2038, LEN(N2038) - SEARCH("/", N2038))</f>
        <v>hardware</v>
      </c>
      <c r="S2038" s="10">
        <f>(((J2038/60)/60)/24)+DATE(1970,1,1)+(-8/24)</f>
        <v>41738.531469907408</v>
      </c>
      <c r="T2038" s="11">
        <f>(((I2038/60)/60)/24)+DATE(1970,1,1)+(-8/24)</f>
        <v>41768.531469907408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(E2039/D2039)*100</f>
        <v>300.47639999999996</v>
      </c>
      <c r="P2039">
        <f>E2039/L2039</f>
        <v>70.041118881118877</v>
      </c>
      <c r="Q2039" t="str">
        <f>LEFT(N2039, SEARCH("/",N2039,1)-1)</f>
        <v>technology</v>
      </c>
      <c r="R2039" t="str">
        <f>RIGHT(N2039, LEN(N2039) - SEARCH("/", N2039))</f>
        <v>hardware</v>
      </c>
      <c r="S2039" s="10">
        <f>(((J2039/60)/60)/24)+DATE(1970,1,1)+(-8/24)</f>
        <v>41577.876770833333</v>
      </c>
      <c r="T2039" s="11">
        <f>(((I2039/60)/60)/24)+DATE(1970,1,1)+(-8/24)</f>
        <v>41637.918437499997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(E2040/D2040)*100</f>
        <v>420.51249999999999</v>
      </c>
      <c r="P2040">
        <f>E2040/L2040</f>
        <v>164.90686274509804</v>
      </c>
      <c r="Q2040" t="str">
        <f>LEFT(N2040, SEARCH("/",N2040,1)-1)</f>
        <v>technology</v>
      </c>
      <c r="R2040" t="str">
        <f>RIGHT(N2040, LEN(N2040) - SEARCH("/", N2040))</f>
        <v>hardware</v>
      </c>
      <c r="S2040" s="10">
        <f>(((J2040/60)/60)/24)+DATE(1970,1,1)+(-8/24)</f>
        <v>41423.937743055554</v>
      </c>
      <c r="T2040" s="11">
        <f>(((I2040/60)/60)/24)+DATE(1970,1,1)+(-8/24)</f>
        <v>41456.416666666664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(E2041/D2041)*100</f>
        <v>136.21680000000001</v>
      </c>
      <c r="P2041">
        <f>E2041/L2041</f>
        <v>449.26385224274406</v>
      </c>
      <c r="Q2041" t="str">
        <f>LEFT(N2041, SEARCH("/",N2041,1)-1)</f>
        <v>technology</v>
      </c>
      <c r="R2041" t="str">
        <f>RIGHT(N2041, LEN(N2041) - SEARCH("/", N2041))</f>
        <v>hardware</v>
      </c>
      <c r="S2041" s="10">
        <f>(((J2041/60)/60)/24)+DATE(1970,1,1)+(-8/24)</f>
        <v>42675.10561342592</v>
      </c>
      <c r="T2041" s="11">
        <f>(((I2041/60)/60)/24)+DATE(1970,1,1)+(-8/24)</f>
        <v>42704.874305555553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(E2042/D2042)*100</f>
        <v>248.17133333333334</v>
      </c>
      <c r="P2042">
        <f>E2042/L2042</f>
        <v>27.472841328413285</v>
      </c>
      <c r="Q2042" t="str">
        <f>LEFT(N2042, SEARCH("/",N2042,1)-1)</f>
        <v>technology</v>
      </c>
      <c r="R2042" t="str">
        <f>RIGHT(N2042, LEN(N2042) - SEARCH("/", N2042))</f>
        <v>hardware</v>
      </c>
      <c r="S2042" s="10">
        <f>(((J2042/60)/60)/24)+DATE(1970,1,1)+(-8/24)</f>
        <v>41578.593784722223</v>
      </c>
      <c r="T2042" s="11">
        <f>(((I2042/60)/60)/24)+DATE(1970,1,1)+(-8/24)</f>
        <v>41593.635451388887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(E2043/D2043)*100</f>
        <v>181.86315789473684</v>
      </c>
      <c r="P2043">
        <f>E2043/L2043</f>
        <v>143.97499999999999</v>
      </c>
      <c r="Q2043" t="str">
        <f>LEFT(N2043, SEARCH("/",N2043,1)-1)</f>
        <v>technology</v>
      </c>
      <c r="R2043" t="str">
        <f>RIGHT(N2043, LEN(N2043) - SEARCH("/", N2043))</f>
        <v>hardware</v>
      </c>
      <c r="S2043" s="10">
        <f>(((J2043/60)/60)/24)+DATE(1970,1,1)+(-8/24)</f>
        <v>42654.192442129628</v>
      </c>
      <c r="T2043" s="11">
        <f>(((I2043/60)/60)/24)+DATE(1970,1,1)+(-8/24)</f>
        <v>42684.234108796292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(E2044/D2044)*100</f>
        <v>123.53</v>
      </c>
      <c r="P2044">
        <f>E2044/L2044</f>
        <v>88.23571428571428</v>
      </c>
      <c r="Q2044" t="str">
        <f>LEFT(N2044, SEARCH("/",N2044,1)-1)</f>
        <v>technology</v>
      </c>
      <c r="R2044" t="str">
        <f>RIGHT(N2044, LEN(N2044) - SEARCH("/", N2044))</f>
        <v>hardware</v>
      </c>
      <c r="S2044" s="10">
        <f>(((J2044/60)/60)/24)+DATE(1970,1,1)+(-8/24)</f>
        <v>42331.374699074069</v>
      </c>
      <c r="T2044" s="11">
        <f>(((I2044/60)/60)/24)+DATE(1970,1,1)+(-8/24)</f>
        <v>42391.374699074069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(E2045/D2045)*100</f>
        <v>506.20938628158842</v>
      </c>
      <c r="P2045">
        <f>E2045/L2045</f>
        <v>36.326424870466319</v>
      </c>
      <c r="Q2045" t="str">
        <f>LEFT(N2045, SEARCH("/",N2045,1)-1)</f>
        <v>technology</v>
      </c>
      <c r="R2045" t="str">
        <f>RIGHT(N2045, LEN(N2045) - SEARCH("/", N2045))</f>
        <v>hardware</v>
      </c>
      <c r="S2045" s="10">
        <f>(((J2045/60)/60)/24)+DATE(1970,1,1)+(-8/24)</f>
        <v>42660.843483796292</v>
      </c>
      <c r="T2045" s="11">
        <f>(((I2045/60)/60)/24)+DATE(1970,1,1)+(-8/24)</f>
        <v>42714.874305555553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(E2046/D2046)*100</f>
        <v>108.21333333333334</v>
      </c>
      <c r="P2046">
        <f>E2046/L2046</f>
        <v>90.177777777777777</v>
      </c>
      <c r="Q2046" t="str">
        <f>LEFT(N2046, SEARCH("/",N2046,1)-1)</f>
        <v>technology</v>
      </c>
      <c r="R2046" t="str">
        <f>RIGHT(N2046, LEN(N2046) - SEARCH("/", N2046))</f>
        <v>hardware</v>
      </c>
      <c r="S2046" s="10">
        <f>(((J2046/60)/60)/24)+DATE(1970,1,1)+(-8/24)</f>
        <v>42138.350856481477</v>
      </c>
      <c r="T2046" s="11">
        <f>(((I2046/60)/60)/24)+DATE(1970,1,1)+(-8/24)</f>
        <v>42168.350856481477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(E2047/D2047)*100</f>
        <v>819.18387755102037</v>
      </c>
      <c r="P2047">
        <f>E2047/L2047</f>
        <v>152.62361216730039</v>
      </c>
      <c r="Q2047" t="str">
        <f>LEFT(N2047, SEARCH("/",N2047,1)-1)</f>
        <v>technology</v>
      </c>
      <c r="R2047" t="str">
        <f>RIGHT(N2047, LEN(N2047) - SEARCH("/", N2047))</f>
        <v>hardware</v>
      </c>
      <c r="S2047" s="10">
        <f>(((J2047/60)/60)/24)+DATE(1970,1,1)+(-8/24)</f>
        <v>41068.755173611105</v>
      </c>
      <c r="T2047" s="11">
        <f>(((I2047/60)/60)/24)+DATE(1970,1,1)+(-8/24)</f>
        <v>41098.755173611105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(E2048/D2048)*100</f>
        <v>121.10000000000001</v>
      </c>
      <c r="P2048">
        <f>E2048/L2048</f>
        <v>55.806451612903224</v>
      </c>
      <c r="Q2048" t="str">
        <f>LEFT(N2048, SEARCH("/",N2048,1)-1)</f>
        <v>technology</v>
      </c>
      <c r="R2048" t="str">
        <f>RIGHT(N2048, LEN(N2048) - SEARCH("/", N2048))</f>
        <v>hardware</v>
      </c>
      <c r="S2048" s="10">
        <f>(((J2048/60)/60)/24)+DATE(1970,1,1)+(-8/24)</f>
        <v>41386.838472222218</v>
      </c>
      <c r="T2048" s="11">
        <f>(((I2048/60)/60)/24)+DATE(1970,1,1)+(-8/24)</f>
        <v>41416.838472222218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(E2049/D2049)*100</f>
        <v>102.99897959183673</v>
      </c>
      <c r="P2049">
        <f>E2049/L2049</f>
        <v>227.85327313769753</v>
      </c>
      <c r="Q2049" t="str">
        <f>LEFT(N2049, SEARCH("/",N2049,1)-1)</f>
        <v>technology</v>
      </c>
      <c r="R2049" t="str">
        <f>RIGHT(N2049, LEN(N2049) - SEARCH("/", N2049))</f>
        <v>hardware</v>
      </c>
      <c r="S2049" s="10">
        <f>(((J2049/60)/60)/24)+DATE(1970,1,1)+(-8/24)</f>
        <v>42081.570254629631</v>
      </c>
      <c r="T2049" s="11">
        <f>(((I2049/60)/60)/24)+DATE(1970,1,1)+(-8/24)</f>
        <v>42110.666666666664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(E2050/D2050)*100</f>
        <v>148.33229411764705</v>
      </c>
      <c r="P2050">
        <f>E2050/L2050</f>
        <v>91.82989803350327</v>
      </c>
      <c r="Q2050" t="str">
        <f>LEFT(N2050, SEARCH("/",N2050,1)-1)</f>
        <v>technology</v>
      </c>
      <c r="R2050" t="str">
        <f>RIGHT(N2050, LEN(N2050) - SEARCH("/", N2050))</f>
        <v>hardware</v>
      </c>
      <c r="S2050" s="10">
        <f>(((J2050/60)/60)/24)+DATE(1970,1,1)+(-8/24)</f>
        <v>41387.318182870367</v>
      </c>
      <c r="T2050" s="11">
        <f>(((I2050/60)/60)/24)+DATE(1970,1,1)+(-8/24)</f>
        <v>41417.318182870367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(E2051/D2051)*100</f>
        <v>120.19070000000001</v>
      </c>
      <c r="P2051">
        <f>E2051/L2051</f>
        <v>80.991037735849048</v>
      </c>
      <c r="Q2051" t="str">
        <f>LEFT(N2051, SEARCH("/",N2051,1)-1)</f>
        <v>technology</v>
      </c>
      <c r="R2051" t="str">
        <f>RIGHT(N2051, LEN(N2051) - SEARCH("/", N2051))</f>
        <v>hardware</v>
      </c>
      <c r="S2051" s="10">
        <f>(((J2051/60)/60)/24)+DATE(1970,1,1)+(-8/24)</f>
        <v>41575.194016203699</v>
      </c>
      <c r="T2051" s="11">
        <f>(((I2051/60)/60)/24)+DATE(1970,1,1)+(-8/24)</f>
        <v>41610.624305555553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(E2052/D2052)*100</f>
        <v>473.27000000000004</v>
      </c>
      <c r="P2052">
        <f>E2052/L2052</f>
        <v>278.39411764705881</v>
      </c>
      <c r="Q2052" t="str">
        <f>LEFT(N2052, SEARCH("/",N2052,1)-1)</f>
        <v>technology</v>
      </c>
      <c r="R2052" t="str">
        <f>RIGHT(N2052, LEN(N2052) - SEARCH("/", N2052))</f>
        <v>hardware</v>
      </c>
      <c r="S2052" s="10">
        <f>(((J2052/60)/60)/24)+DATE(1970,1,1)+(-8/24)</f>
        <v>42114.738171296289</v>
      </c>
      <c r="T2052" s="11">
        <f>(((I2052/60)/60)/24)+DATE(1970,1,1)+(-8/24)</f>
        <v>42154.738171296289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(E2053/D2053)*100</f>
        <v>130.36250000000001</v>
      </c>
      <c r="P2053">
        <f>E2053/L2053</f>
        <v>43.095041322314053</v>
      </c>
      <c r="Q2053" t="str">
        <f>LEFT(N2053, SEARCH("/",N2053,1)-1)</f>
        <v>technology</v>
      </c>
      <c r="R2053" t="str">
        <f>RIGHT(N2053, LEN(N2053) - SEARCH("/", N2053))</f>
        <v>hardware</v>
      </c>
      <c r="S2053" s="10">
        <f>(((J2053/60)/60)/24)+DATE(1970,1,1)+(-8/24)</f>
        <v>41603.689085648148</v>
      </c>
      <c r="T2053" s="11">
        <f>(((I2053/60)/60)/24)+DATE(1970,1,1)+(-8/24)</f>
        <v>41633.689085648148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(E2054/D2054)*100</f>
        <v>353.048</v>
      </c>
      <c r="P2054">
        <f>E2054/L2054</f>
        <v>326.29205175600737</v>
      </c>
      <c r="Q2054" t="str">
        <f>LEFT(N2054, SEARCH("/",N2054,1)-1)</f>
        <v>technology</v>
      </c>
      <c r="R2054" t="str">
        <f>RIGHT(N2054, LEN(N2054) - SEARCH("/", N2054))</f>
        <v>hardware</v>
      </c>
      <c r="S2054" s="10">
        <f>(((J2054/60)/60)/24)+DATE(1970,1,1)+(-8/24)</f>
        <v>42374.750613425924</v>
      </c>
      <c r="T2054" s="11">
        <f>(((I2054/60)/60)/24)+DATE(1970,1,1)+(-8/24)</f>
        <v>42419.750613425924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(E2055/D2055)*100</f>
        <v>101.02</v>
      </c>
      <c r="P2055">
        <f>E2055/L2055</f>
        <v>41.743801652892564</v>
      </c>
      <c r="Q2055" t="str">
        <f>LEFT(N2055, SEARCH("/",N2055,1)-1)</f>
        <v>technology</v>
      </c>
      <c r="R2055" t="str">
        <f>RIGHT(N2055, LEN(N2055) - SEARCH("/", N2055))</f>
        <v>hardware</v>
      </c>
      <c r="S2055" s="10">
        <f>(((J2055/60)/60)/24)+DATE(1970,1,1)+(-8/24)</f>
        <v>42303.284155092588</v>
      </c>
      <c r="T2055" s="11">
        <f>(((I2055/60)/60)/24)+DATE(1970,1,1)+(-8/24)</f>
        <v>42333.325821759259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(E2056/D2056)*100</f>
        <v>113.59142857142857</v>
      </c>
      <c r="P2056">
        <f>E2056/L2056</f>
        <v>64.020933977455712</v>
      </c>
      <c r="Q2056" t="str">
        <f>LEFT(N2056, SEARCH("/",N2056,1)-1)</f>
        <v>technology</v>
      </c>
      <c r="R2056" t="str">
        <f>RIGHT(N2056, LEN(N2056) - SEARCH("/", N2056))</f>
        <v>hardware</v>
      </c>
      <c r="S2056" s="10">
        <f>(((J2056/60)/60)/24)+DATE(1970,1,1)+(-8/24)</f>
        <v>41731.187615740739</v>
      </c>
      <c r="T2056" s="11">
        <f>(((I2056/60)/60)/24)+DATE(1970,1,1)+(-8/24)</f>
        <v>41761.187615740739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(E2057/D2057)*100</f>
        <v>167.41666666666666</v>
      </c>
      <c r="P2057">
        <f>E2057/L2057</f>
        <v>99.455445544554451</v>
      </c>
      <c r="Q2057" t="str">
        <f>LEFT(N2057, SEARCH("/",N2057,1)-1)</f>
        <v>technology</v>
      </c>
      <c r="R2057" t="str">
        <f>RIGHT(N2057, LEN(N2057) - SEARCH("/", N2057))</f>
        <v>hardware</v>
      </c>
      <c r="S2057" s="10">
        <f>(((J2057/60)/60)/24)+DATE(1970,1,1)+(-8/24)</f>
        <v>41946.340775462959</v>
      </c>
      <c r="T2057" s="11">
        <f>(((I2057/60)/60)/24)+DATE(1970,1,1)+(-8/24)</f>
        <v>41975.833333333336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(E2058/D2058)*100</f>
        <v>153.452</v>
      </c>
      <c r="P2058">
        <f>E2058/L2058</f>
        <v>138.49458483754512</v>
      </c>
      <c r="Q2058" t="str">
        <f>LEFT(N2058, SEARCH("/",N2058,1)-1)</f>
        <v>technology</v>
      </c>
      <c r="R2058" t="str">
        <f>RIGHT(N2058, LEN(N2058) - SEARCH("/", N2058))</f>
        <v>hardware</v>
      </c>
      <c r="S2058" s="10">
        <f>(((J2058/60)/60)/24)+DATE(1970,1,1)+(-8/24)</f>
        <v>41351.427569444444</v>
      </c>
      <c r="T2058" s="11">
        <f>(((I2058/60)/60)/24)+DATE(1970,1,1)+(-8/24)</f>
        <v>41381.427569444444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(E2059/D2059)*100</f>
        <v>202.23220000000001</v>
      </c>
      <c r="P2059">
        <f>E2059/L2059</f>
        <v>45.547792792792798</v>
      </c>
      <c r="Q2059" t="str">
        <f>LEFT(N2059, SEARCH("/",N2059,1)-1)</f>
        <v>technology</v>
      </c>
      <c r="R2059" t="str">
        <f>RIGHT(N2059, LEN(N2059) - SEARCH("/", N2059))</f>
        <v>hardware</v>
      </c>
      <c r="S2059" s="10">
        <f>(((J2059/60)/60)/24)+DATE(1970,1,1)+(-8/24)</f>
        <v>42396.161249999997</v>
      </c>
      <c r="T2059" s="11">
        <f>(((I2059/60)/60)/24)+DATE(1970,1,1)+(-8/24)</f>
        <v>42426.161249999997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(E2060/D2060)*100</f>
        <v>168.28125</v>
      </c>
      <c r="P2060">
        <f>E2060/L2060</f>
        <v>10.507317073170732</v>
      </c>
      <c r="Q2060" t="str">
        <f>LEFT(N2060, SEARCH("/",N2060,1)-1)</f>
        <v>technology</v>
      </c>
      <c r="R2060" t="str">
        <f>RIGHT(N2060, LEN(N2060) - SEARCH("/", N2060))</f>
        <v>hardware</v>
      </c>
      <c r="S2060" s="10">
        <f>(((J2060/60)/60)/24)+DATE(1970,1,1)+(-8/24)</f>
        <v>42026.03738425926</v>
      </c>
      <c r="T2060" s="11">
        <f>(((I2060/60)/60)/24)+DATE(1970,1,1)+(-8/24)</f>
        <v>42065.499999999993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(E2061/D2061)*100</f>
        <v>143.45666666666668</v>
      </c>
      <c r="P2061">
        <f>E2061/L2061</f>
        <v>114.76533333333333</v>
      </c>
      <c r="Q2061" t="str">
        <f>LEFT(N2061, SEARCH("/",N2061,1)-1)</f>
        <v>technology</v>
      </c>
      <c r="R2061" t="str">
        <f>RIGHT(N2061, LEN(N2061) - SEARCH("/", N2061))</f>
        <v>hardware</v>
      </c>
      <c r="S2061" s="10">
        <f>(((J2061/60)/60)/24)+DATE(1970,1,1)+(-8/24)</f>
        <v>42361.269143518519</v>
      </c>
      <c r="T2061" s="11">
        <f>(((I2061/60)/60)/24)+DATE(1970,1,1)+(-8/24)</f>
        <v>42400.582638888889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(E2062/D2062)*100</f>
        <v>196.4</v>
      </c>
      <c r="P2062">
        <f>E2062/L2062</f>
        <v>35.997067448680355</v>
      </c>
      <c r="Q2062" t="str">
        <f>LEFT(N2062, SEARCH("/",N2062,1)-1)</f>
        <v>technology</v>
      </c>
      <c r="R2062" t="str">
        <f>RIGHT(N2062, LEN(N2062) - SEARCH("/", N2062))</f>
        <v>hardware</v>
      </c>
      <c r="S2062" s="10">
        <f>(((J2062/60)/60)/24)+DATE(1970,1,1)+(-8/24)</f>
        <v>41783.309606481482</v>
      </c>
      <c r="T2062" s="11">
        <f>(((I2062/60)/60)/24)+DATE(1970,1,1)+(-8/24)</f>
        <v>41843.309606481482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(E2063/D2063)*100</f>
        <v>107.91999999999999</v>
      </c>
      <c r="P2063">
        <f>E2063/L2063</f>
        <v>154.17142857142858</v>
      </c>
      <c r="Q2063" t="str">
        <f>LEFT(N2063, SEARCH("/",N2063,1)-1)</f>
        <v>technology</v>
      </c>
      <c r="R2063" t="str">
        <f>RIGHT(N2063, LEN(N2063) - SEARCH("/", N2063))</f>
        <v>hardware</v>
      </c>
      <c r="S2063" s="10">
        <f>(((J2063/60)/60)/24)+DATE(1970,1,1)+(-8/24)</f>
        <v>42705.431180555555</v>
      </c>
      <c r="T2063" s="11">
        <f>(((I2063/60)/60)/24)+DATE(1970,1,1)+(-8/24)</f>
        <v>42735.431180555555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(E2064/D2064)*100</f>
        <v>114.97699999999999</v>
      </c>
      <c r="P2064">
        <f>E2064/L2064</f>
        <v>566.38916256157631</v>
      </c>
      <c r="Q2064" t="str">
        <f>LEFT(N2064, SEARCH("/",N2064,1)-1)</f>
        <v>technology</v>
      </c>
      <c r="R2064" t="str">
        <f>RIGHT(N2064, LEN(N2064) - SEARCH("/", N2064))</f>
        <v>hardware</v>
      </c>
      <c r="S2064" s="10">
        <f>(((J2064/60)/60)/24)+DATE(1970,1,1)+(-8/24)</f>
        <v>42423.049745370365</v>
      </c>
      <c r="T2064" s="11">
        <f>(((I2064/60)/60)/24)+DATE(1970,1,1)+(-8/24)</f>
        <v>42453.0080787037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(E2065/D2065)*100</f>
        <v>148.04999999999998</v>
      </c>
      <c r="P2065">
        <f>E2065/L2065</f>
        <v>120.85714285714286</v>
      </c>
      <c r="Q2065" t="str">
        <f>LEFT(N2065, SEARCH("/",N2065,1)-1)</f>
        <v>technology</v>
      </c>
      <c r="R2065" t="str">
        <f>RIGHT(N2065, LEN(N2065) - SEARCH("/", N2065))</f>
        <v>hardware</v>
      </c>
      <c r="S2065" s="10">
        <f>(((J2065/60)/60)/24)+DATE(1970,1,1)+(-8/24)</f>
        <v>42472.399317129624</v>
      </c>
      <c r="T2065" s="11">
        <f>(((I2065/60)/60)/24)+DATE(1970,1,1)+(-8/24)</f>
        <v>42505.399317129624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(E2066/D2066)*100</f>
        <v>191.16676082790633</v>
      </c>
      <c r="P2066">
        <f>E2066/L2066</f>
        <v>86.163845492085343</v>
      </c>
      <c r="Q2066" t="str">
        <f>LEFT(N2066, SEARCH("/",N2066,1)-1)</f>
        <v>technology</v>
      </c>
      <c r="R2066" t="str">
        <f>RIGHT(N2066, LEN(N2066) - SEARCH("/", N2066))</f>
        <v>hardware</v>
      </c>
      <c r="S2066" s="10">
        <f>(((J2066/60)/60)/24)+DATE(1970,1,1)+(-8/24)</f>
        <v>41389.0315162037</v>
      </c>
      <c r="T2066" s="11">
        <f>(((I2066/60)/60)/24)+DATE(1970,1,1)+(-8/24)</f>
        <v>41425.166666666664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(E2067/D2067)*100</f>
        <v>199.215125</v>
      </c>
      <c r="P2067">
        <f>E2067/L2067</f>
        <v>51.212114395886893</v>
      </c>
      <c r="Q2067" t="str">
        <f>LEFT(N2067, SEARCH("/",N2067,1)-1)</f>
        <v>technology</v>
      </c>
      <c r="R2067" t="str">
        <f>RIGHT(N2067, LEN(N2067) - SEARCH("/", N2067))</f>
        <v>hardware</v>
      </c>
      <c r="S2067" s="10">
        <f>(((J2067/60)/60)/24)+DATE(1970,1,1)+(-8/24)</f>
        <v>41603.000335648147</v>
      </c>
      <c r="T2067" s="11">
        <f>(((I2067/60)/60)/24)+DATE(1970,1,1)+(-8/24)</f>
        <v>41633.000335648147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(E2068/D2068)*100</f>
        <v>218.6</v>
      </c>
      <c r="P2068">
        <f>E2068/L2068</f>
        <v>67.261538461538464</v>
      </c>
      <c r="Q2068" t="str">
        <f>LEFT(N2068, SEARCH("/",N2068,1)-1)</f>
        <v>technology</v>
      </c>
      <c r="R2068" t="str">
        <f>RIGHT(N2068, LEN(N2068) - SEARCH("/", N2068))</f>
        <v>hardware</v>
      </c>
      <c r="S2068" s="10">
        <f>(((J2068/60)/60)/24)+DATE(1970,1,1)+(-8/24)</f>
        <v>41844.438460648147</v>
      </c>
      <c r="T2068" s="11">
        <f>(((I2068/60)/60)/24)+DATE(1970,1,1)+(-8/24)</f>
        <v>41874.438460648147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(E2069/D2069)*100</f>
        <v>126.86868686868686</v>
      </c>
      <c r="P2069">
        <f>E2069/L2069</f>
        <v>62.8</v>
      </c>
      <c r="Q2069" t="str">
        <f>LEFT(N2069, SEARCH("/",N2069,1)-1)</f>
        <v>technology</v>
      </c>
      <c r="R2069" t="str">
        <f>RIGHT(N2069, LEN(N2069) - SEARCH("/", N2069))</f>
        <v>hardware</v>
      </c>
      <c r="S2069" s="10">
        <f>(((J2069/60)/60)/24)+DATE(1970,1,1)+(-8/24)</f>
        <v>42115.520555555551</v>
      </c>
      <c r="T2069" s="11">
        <f>(((I2069/60)/60)/24)+DATE(1970,1,1)+(-8/24)</f>
        <v>42148.520555555551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(E2070/D2070)*100</f>
        <v>105.22388000000001</v>
      </c>
      <c r="P2070">
        <f>E2070/L2070</f>
        <v>346.13118421052633</v>
      </c>
      <c r="Q2070" t="str">
        <f>LEFT(N2070, SEARCH("/",N2070,1)-1)</f>
        <v>technology</v>
      </c>
      <c r="R2070" t="str">
        <f>RIGHT(N2070, LEN(N2070) - SEARCH("/", N2070))</f>
        <v>hardware</v>
      </c>
      <c r="S2070" s="10">
        <f>(((J2070/60)/60)/24)+DATE(1970,1,1)+(-8/24)</f>
        <v>42633.508275462962</v>
      </c>
      <c r="T2070" s="11">
        <f>(((I2070/60)/60)/24)+DATE(1970,1,1)+(-8/24)</f>
        <v>42663.508275462962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(E2071/D2071)*100</f>
        <v>128.40666000000002</v>
      </c>
      <c r="P2071">
        <f>E2071/L2071</f>
        <v>244.11912547528519</v>
      </c>
      <c r="Q2071" t="str">
        <f>LEFT(N2071, SEARCH("/",N2071,1)-1)</f>
        <v>technology</v>
      </c>
      <c r="R2071" t="str">
        <f>RIGHT(N2071, LEN(N2071) - SEARCH("/", N2071))</f>
        <v>hardware</v>
      </c>
      <c r="S2071" s="10">
        <f>(((J2071/60)/60)/24)+DATE(1970,1,1)+(-8/24)</f>
        <v>42340.638784722221</v>
      </c>
      <c r="T2071" s="11">
        <f>(((I2071/60)/60)/24)+DATE(1970,1,1)+(-8/24)</f>
        <v>42371.638784722221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(E2072/D2072)*100</f>
        <v>317.3272</v>
      </c>
      <c r="P2072">
        <f>E2072/L2072</f>
        <v>259.25424836601309</v>
      </c>
      <c r="Q2072" t="str">
        <f>LEFT(N2072, SEARCH("/",N2072,1)-1)</f>
        <v>technology</v>
      </c>
      <c r="R2072" t="str">
        <f>RIGHT(N2072, LEN(N2072) - SEARCH("/", N2072))</f>
        <v>hardware</v>
      </c>
      <c r="S2072" s="10">
        <f>(((J2072/60)/60)/24)+DATE(1970,1,1)+(-8/24)</f>
        <v>42519.323182870365</v>
      </c>
      <c r="T2072" s="11">
        <f>(((I2072/60)/60)/24)+DATE(1970,1,1)+(-8/24)</f>
        <v>42549.323182870365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(E2073/D2073)*100</f>
        <v>280.73</v>
      </c>
      <c r="P2073">
        <f>E2073/L2073</f>
        <v>201.96402877697841</v>
      </c>
      <c r="Q2073" t="str">
        <f>LEFT(N2073, SEARCH("/",N2073,1)-1)</f>
        <v>technology</v>
      </c>
      <c r="R2073" t="str">
        <f>RIGHT(N2073, LEN(N2073) - SEARCH("/", N2073))</f>
        <v>hardware</v>
      </c>
      <c r="S2073" s="10">
        <f>(((J2073/60)/60)/24)+DATE(1970,1,1)+(-8/24)</f>
        <v>42599.945416666662</v>
      </c>
      <c r="T2073" s="11">
        <f>(((I2073/60)/60)/24)+DATE(1970,1,1)+(-8/24)</f>
        <v>42644.945416666662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(E2074/D2074)*100</f>
        <v>110.73146853146854</v>
      </c>
      <c r="P2074">
        <f>E2074/L2074</f>
        <v>226.20857142857142</v>
      </c>
      <c r="Q2074" t="str">
        <f>LEFT(N2074, SEARCH("/",N2074,1)-1)</f>
        <v>technology</v>
      </c>
      <c r="R2074" t="str">
        <f>RIGHT(N2074, LEN(N2074) - SEARCH("/", N2074))</f>
        <v>hardware</v>
      </c>
      <c r="S2074" s="10">
        <f>(((J2074/60)/60)/24)+DATE(1970,1,1)+(-8/24)</f>
        <v>42467.248055555552</v>
      </c>
      <c r="T2074" s="11">
        <f>(((I2074/60)/60)/24)+DATE(1970,1,1)+(-8/24)</f>
        <v>42497.248055555552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(E2075/D2075)*100</f>
        <v>152.60429999999999</v>
      </c>
      <c r="P2075">
        <f>E2075/L2075</f>
        <v>324.69</v>
      </c>
      <c r="Q2075" t="str">
        <f>LEFT(N2075, SEARCH("/",N2075,1)-1)</f>
        <v>technology</v>
      </c>
      <c r="R2075" t="str">
        <f>RIGHT(N2075, LEN(N2075) - SEARCH("/", N2075))</f>
        <v>hardware</v>
      </c>
      <c r="S2075" s="10">
        <f>(((J2075/60)/60)/24)+DATE(1970,1,1)+(-8/24)</f>
        <v>42087.334699074076</v>
      </c>
      <c r="T2075" s="11">
        <f>(((I2075/60)/60)/24)+DATE(1970,1,1)+(-8/24)</f>
        <v>42132.334699074076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(E2076/D2076)*100</f>
        <v>102.49999999999999</v>
      </c>
      <c r="P2076">
        <f>E2076/L2076</f>
        <v>205</v>
      </c>
      <c r="Q2076" t="str">
        <f>LEFT(N2076, SEARCH("/",N2076,1)-1)</f>
        <v>technology</v>
      </c>
      <c r="R2076" t="str">
        <f>RIGHT(N2076, LEN(N2076) - SEARCH("/", N2076))</f>
        <v>hardware</v>
      </c>
      <c r="S2076" s="10">
        <f>(((J2076/60)/60)/24)+DATE(1970,1,1)+(-8/24)</f>
        <v>42466.492847222216</v>
      </c>
      <c r="T2076" s="11">
        <f>(((I2076/60)/60)/24)+DATE(1970,1,1)+(-8/24)</f>
        <v>42496.492847222216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(E2077/D2077)*100</f>
        <v>1678.3738373837384</v>
      </c>
      <c r="P2077">
        <f>E2077/L2077</f>
        <v>20.465926829268295</v>
      </c>
      <c r="Q2077" t="str">
        <f>LEFT(N2077, SEARCH("/",N2077,1)-1)</f>
        <v>technology</v>
      </c>
      <c r="R2077" t="str">
        <f>RIGHT(N2077, LEN(N2077) - SEARCH("/", N2077))</f>
        <v>hardware</v>
      </c>
      <c r="S2077" s="10">
        <f>(((J2077/60)/60)/24)+DATE(1970,1,1)+(-8/24)</f>
        <v>41450.348240740735</v>
      </c>
      <c r="T2077" s="11">
        <f>(((I2077/60)/60)/24)+DATE(1970,1,1)+(-8/24)</f>
        <v>41480.348240740735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(E2078/D2078)*100</f>
        <v>543.349156424581</v>
      </c>
      <c r="P2078">
        <f>E2078/L2078</f>
        <v>116.35303146309367</v>
      </c>
      <c r="Q2078" t="str">
        <f>LEFT(N2078, SEARCH("/",N2078,1)-1)</f>
        <v>technology</v>
      </c>
      <c r="R2078" t="str">
        <f>RIGHT(N2078, LEN(N2078) - SEARCH("/", N2078))</f>
        <v>hardware</v>
      </c>
      <c r="S2078" s="10">
        <f>(((J2078/60)/60)/24)+DATE(1970,1,1)+(-8/24)</f>
        <v>41803.547326388885</v>
      </c>
      <c r="T2078" s="11">
        <f>(((I2078/60)/60)/24)+DATE(1970,1,1)+(-8/24)</f>
        <v>41843.547326388885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(E2079/D2079)*100</f>
        <v>115.50800000000001</v>
      </c>
      <c r="P2079">
        <f>E2079/L2079</f>
        <v>307.20212765957444</v>
      </c>
      <c r="Q2079" t="str">
        <f>LEFT(N2079, SEARCH("/",N2079,1)-1)</f>
        <v>technology</v>
      </c>
      <c r="R2079" t="str">
        <f>RIGHT(N2079, LEN(N2079) - SEARCH("/", N2079))</f>
        <v>hardware</v>
      </c>
      <c r="S2079" s="10">
        <f>(((J2079/60)/60)/24)+DATE(1970,1,1)+(-8/24)</f>
        <v>42102.70921296296</v>
      </c>
      <c r="T2079" s="11">
        <f>(((I2079/60)/60)/24)+DATE(1970,1,1)+(-8/24)</f>
        <v>42160.541666666664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(E2080/D2080)*100</f>
        <v>131.20499999999998</v>
      </c>
      <c r="P2080">
        <f>E2080/L2080</f>
        <v>546.6875</v>
      </c>
      <c r="Q2080" t="str">
        <f>LEFT(N2080, SEARCH("/",N2080,1)-1)</f>
        <v>technology</v>
      </c>
      <c r="R2080" t="str">
        <f>RIGHT(N2080, LEN(N2080) - SEARCH("/", N2080))</f>
        <v>hardware</v>
      </c>
      <c r="S2080" s="10">
        <f>(((J2080/60)/60)/24)+DATE(1970,1,1)+(-8/24)</f>
        <v>42692.438159722216</v>
      </c>
      <c r="T2080" s="11">
        <f>(((I2080/60)/60)/24)+DATE(1970,1,1)+(-8/24)</f>
        <v>42722.438159722216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(E2081/D2081)*100</f>
        <v>288.17</v>
      </c>
      <c r="P2081">
        <f>E2081/L2081</f>
        <v>47.474464579901152</v>
      </c>
      <c r="Q2081" t="str">
        <f>LEFT(N2081, SEARCH("/",N2081,1)-1)</f>
        <v>technology</v>
      </c>
      <c r="R2081" t="str">
        <f>RIGHT(N2081, LEN(N2081) - SEARCH("/", N2081))</f>
        <v>hardware</v>
      </c>
      <c r="S2081" s="10">
        <f>(((J2081/60)/60)/24)+DATE(1970,1,1)+(-8/24)</f>
        <v>42150.377233796295</v>
      </c>
      <c r="T2081" s="11">
        <f>(((I2081/60)/60)/24)+DATE(1970,1,1)+(-8/24)</f>
        <v>42180.458333333336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(E2082/D2082)*100</f>
        <v>507.8</v>
      </c>
      <c r="P2082">
        <f>E2082/L2082</f>
        <v>101.56</v>
      </c>
      <c r="Q2082" t="str">
        <f>LEFT(N2082, SEARCH("/",N2082,1)-1)</f>
        <v>technology</v>
      </c>
      <c r="R2082" t="str">
        <f>RIGHT(N2082, LEN(N2082) - SEARCH("/", N2082))</f>
        <v>hardware</v>
      </c>
      <c r="S2082" s="10">
        <f>(((J2082/60)/60)/24)+DATE(1970,1,1)+(-8/24)</f>
        <v>42289.623842592591</v>
      </c>
      <c r="T2082" s="11">
        <f>(((I2082/60)/60)/24)+DATE(1970,1,1)+(-8/24)</f>
        <v>42319.665509259255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(E2083/D2083)*100</f>
        <v>114.57142857142857</v>
      </c>
      <c r="P2083">
        <f>E2083/L2083</f>
        <v>72.909090909090907</v>
      </c>
      <c r="Q2083" t="str">
        <f>LEFT(N2083, SEARCH("/",N2083,1)-1)</f>
        <v>music</v>
      </c>
      <c r="R2083" t="str">
        <f>RIGHT(N2083, LEN(N2083) - SEARCH("/", N2083))</f>
        <v>indie rock</v>
      </c>
      <c r="S2083" s="10">
        <f>(((J2083/60)/60)/24)+DATE(1970,1,1)+(-8/24)</f>
        <v>41003.823553240742</v>
      </c>
      <c r="T2083" s="11">
        <f>(((I2083/60)/60)/24)+DATE(1970,1,1)+(-8/24)</f>
        <v>41044.874305555553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(E2084/D2084)*100</f>
        <v>110.73333333333333</v>
      </c>
      <c r="P2084">
        <f>E2084/L2084</f>
        <v>43.710526315789473</v>
      </c>
      <c r="Q2084" t="str">
        <f>LEFT(N2084, SEARCH("/",N2084,1)-1)</f>
        <v>music</v>
      </c>
      <c r="R2084" t="str">
        <f>RIGHT(N2084, LEN(N2084) - SEARCH("/", N2084))</f>
        <v>indie rock</v>
      </c>
      <c r="S2084" s="10">
        <f>(((J2084/60)/60)/24)+DATE(1970,1,1)+(-8/24)</f>
        <v>40810.786990740737</v>
      </c>
      <c r="T2084" s="11">
        <f>(((I2084/60)/60)/24)+DATE(1970,1,1)+(-8/24)</f>
        <v>40870.828657407401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(E2085/D2085)*100</f>
        <v>113.33333333333333</v>
      </c>
      <c r="P2085">
        <f>E2085/L2085</f>
        <v>34</v>
      </c>
      <c r="Q2085" t="str">
        <f>LEFT(N2085, SEARCH("/",N2085,1)-1)</f>
        <v>music</v>
      </c>
      <c r="R2085" t="str">
        <f>RIGHT(N2085, LEN(N2085) - SEARCH("/", N2085))</f>
        <v>indie rock</v>
      </c>
      <c r="S2085" s="10">
        <f>(((J2085/60)/60)/24)+DATE(1970,1,1)+(-8/24)</f>
        <v>41034.388831018514</v>
      </c>
      <c r="T2085" s="11">
        <f>(((I2085/60)/60)/24)+DATE(1970,1,1)+(-8/24)</f>
        <v>41064.388831018514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(E2086/D2086)*100</f>
        <v>108.33333333333333</v>
      </c>
      <c r="P2086">
        <f>E2086/L2086</f>
        <v>70.652173913043484</v>
      </c>
      <c r="Q2086" t="str">
        <f>LEFT(N2086, SEARCH("/",N2086,1)-1)</f>
        <v>music</v>
      </c>
      <c r="R2086" t="str">
        <f>RIGHT(N2086, LEN(N2086) - SEARCH("/", N2086))</f>
        <v>indie rock</v>
      </c>
      <c r="S2086" s="10">
        <f>(((J2086/60)/60)/24)+DATE(1970,1,1)+(-8/24)</f>
        <v>41731.499791666662</v>
      </c>
      <c r="T2086" s="11">
        <f>(((I2086/60)/60)/24)+DATE(1970,1,1)+(-8/24)</f>
        <v>41762.957638888889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(E2087/D2087)*100</f>
        <v>123.53333333333335</v>
      </c>
      <c r="P2087">
        <f>E2087/L2087</f>
        <v>89.301204819277103</v>
      </c>
      <c r="Q2087" t="str">
        <f>LEFT(N2087, SEARCH("/",N2087,1)-1)</f>
        <v>music</v>
      </c>
      <c r="R2087" t="str">
        <f>RIGHT(N2087, LEN(N2087) - SEARCH("/", N2087))</f>
        <v>indie rock</v>
      </c>
      <c r="S2087" s="10">
        <f>(((J2087/60)/60)/24)+DATE(1970,1,1)+(-8/24)</f>
        <v>41075.502164351848</v>
      </c>
      <c r="T2087" s="11">
        <f>(((I2087/60)/60)/24)+DATE(1970,1,1)+(-8/24)</f>
        <v>41105.502164351848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(E2088/D2088)*100</f>
        <v>100.69999999999999</v>
      </c>
      <c r="P2088">
        <f>E2088/L2088</f>
        <v>115.08571428571429</v>
      </c>
      <c r="Q2088" t="str">
        <f>LEFT(N2088, SEARCH("/",N2088,1)-1)</f>
        <v>music</v>
      </c>
      <c r="R2088" t="str">
        <f>RIGHT(N2088, LEN(N2088) - SEARCH("/", N2088))</f>
        <v>indie rock</v>
      </c>
      <c r="S2088" s="10">
        <f>(((J2088/60)/60)/24)+DATE(1970,1,1)+(-8/24)</f>
        <v>40860.337175925924</v>
      </c>
      <c r="T2088" s="11">
        <f>(((I2088/60)/60)/24)+DATE(1970,1,1)+(-8/24)</f>
        <v>40890.874305555553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(E2089/D2089)*100</f>
        <v>103.53333333333335</v>
      </c>
      <c r="P2089">
        <f>E2089/L2089</f>
        <v>62.12</v>
      </c>
      <c r="Q2089" t="str">
        <f>LEFT(N2089, SEARCH("/",N2089,1)-1)</f>
        <v>music</v>
      </c>
      <c r="R2089" t="str">
        <f>RIGHT(N2089, LEN(N2089) - SEARCH("/", N2089))</f>
        <v>indie rock</v>
      </c>
      <c r="S2089" s="10">
        <f>(((J2089/60)/60)/24)+DATE(1970,1,1)+(-8/24)</f>
        <v>40763.871041666665</v>
      </c>
      <c r="T2089" s="11">
        <f>(((I2089/60)/60)/24)+DATE(1970,1,1)+(-8/24)</f>
        <v>40793.871041666665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(E2090/D2090)*100</f>
        <v>115.51066666666668</v>
      </c>
      <c r="P2090">
        <f>E2090/L2090</f>
        <v>46.204266666666669</v>
      </c>
      <c r="Q2090" t="str">
        <f>LEFT(N2090, SEARCH("/",N2090,1)-1)</f>
        <v>music</v>
      </c>
      <c r="R2090" t="str">
        <f>RIGHT(N2090, LEN(N2090) - SEARCH("/", N2090))</f>
        <v>indie rock</v>
      </c>
      <c r="S2090" s="10">
        <f>(((J2090/60)/60)/24)+DATE(1970,1,1)+(-8/24)</f>
        <v>40395.381388888884</v>
      </c>
      <c r="T2090" s="11">
        <f>(((I2090/60)/60)/24)+DATE(1970,1,1)+(-8/24)</f>
        <v>40431.832638888889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(E2091/D2091)*100</f>
        <v>120.4004</v>
      </c>
      <c r="P2091">
        <f>E2091/L2091</f>
        <v>48.54854838709678</v>
      </c>
      <c r="Q2091" t="str">
        <f>LEFT(N2091, SEARCH("/",N2091,1)-1)</f>
        <v>music</v>
      </c>
      <c r="R2091" t="str">
        <f>RIGHT(N2091, LEN(N2091) - SEARCH("/", N2091))</f>
        <v>indie rock</v>
      </c>
      <c r="S2091" s="10">
        <f>(((J2091/60)/60)/24)+DATE(1970,1,1)+(-8/24)</f>
        <v>41452.742986111109</v>
      </c>
      <c r="T2091" s="11">
        <f>(((I2091/60)/60)/24)+DATE(1970,1,1)+(-8/24)</f>
        <v>41487.742986111109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(E2092/D2092)*100</f>
        <v>115.040375</v>
      </c>
      <c r="P2092">
        <f>E2092/L2092</f>
        <v>57.520187499999999</v>
      </c>
      <c r="Q2092" t="str">
        <f>LEFT(N2092, SEARCH("/",N2092,1)-1)</f>
        <v>music</v>
      </c>
      <c r="R2092" t="str">
        <f>RIGHT(N2092, LEN(N2092) - SEARCH("/", N2092))</f>
        <v>indie rock</v>
      </c>
      <c r="S2092" s="10">
        <f>(((J2092/60)/60)/24)+DATE(1970,1,1)+(-8/24)</f>
        <v>41299.048090277778</v>
      </c>
      <c r="T2092" s="11">
        <f>(((I2092/60)/60)/24)+DATE(1970,1,1)+(-8/24)</f>
        <v>41329.048090277778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(E2093/D2093)*100</f>
        <v>120.46777777777777</v>
      </c>
      <c r="P2093">
        <f>E2093/L2093</f>
        <v>88.147154471544724</v>
      </c>
      <c r="Q2093" t="str">
        <f>LEFT(N2093, SEARCH("/",N2093,1)-1)</f>
        <v>music</v>
      </c>
      <c r="R2093" t="str">
        <f>RIGHT(N2093, LEN(N2093) - SEARCH("/", N2093))</f>
        <v>indie rock</v>
      </c>
      <c r="S2093" s="10">
        <f>(((J2093/60)/60)/24)+DATE(1970,1,1)+(-8/24)</f>
        <v>40554.989328703698</v>
      </c>
      <c r="T2093" s="11">
        <f>(((I2093/60)/60)/24)+DATE(1970,1,1)+(-8/24)</f>
        <v>40603.5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(E2094/D2094)*100</f>
        <v>101.28333333333333</v>
      </c>
      <c r="P2094">
        <f>E2094/L2094</f>
        <v>110.49090909090908</v>
      </c>
      <c r="Q2094" t="str">
        <f>LEFT(N2094, SEARCH("/",N2094,1)-1)</f>
        <v>music</v>
      </c>
      <c r="R2094" t="str">
        <f>RIGHT(N2094, LEN(N2094) - SEARCH("/", N2094))</f>
        <v>indie rock</v>
      </c>
      <c r="S2094" s="10">
        <f>(((J2094/60)/60)/24)+DATE(1970,1,1)+(-8/24)</f>
        <v>40763.374212962961</v>
      </c>
      <c r="T2094" s="11">
        <f>(((I2094/60)/60)/24)+DATE(1970,1,1)+(-8/24)</f>
        <v>40823.374212962961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(E2095/D2095)*100</f>
        <v>102.46666666666667</v>
      </c>
      <c r="P2095">
        <f>E2095/L2095</f>
        <v>66.826086956521735</v>
      </c>
      <c r="Q2095" t="str">
        <f>LEFT(N2095, SEARCH("/",N2095,1)-1)</f>
        <v>music</v>
      </c>
      <c r="R2095" t="str">
        <f>RIGHT(N2095, LEN(N2095) - SEARCH("/", N2095))</f>
        <v>indie rock</v>
      </c>
      <c r="S2095" s="10">
        <f>(((J2095/60)/60)/24)+DATE(1970,1,1)+(-8/24)</f>
        <v>41205.521203703705</v>
      </c>
      <c r="T2095" s="11">
        <f>(((I2095/60)/60)/24)+DATE(1970,1,1)+(-8/24)</f>
        <v>41265.56287037037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(E2096/D2096)*100</f>
        <v>120.54285714285714</v>
      </c>
      <c r="P2096">
        <f>E2096/L2096</f>
        <v>58.597222222222221</v>
      </c>
      <c r="Q2096" t="str">
        <f>LEFT(N2096, SEARCH("/",N2096,1)-1)</f>
        <v>music</v>
      </c>
      <c r="R2096" t="str">
        <f>RIGHT(N2096, LEN(N2096) - SEARCH("/", N2096))</f>
        <v>indie rock</v>
      </c>
      <c r="S2096" s="10">
        <f>(((J2096/60)/60)/24)+DATE(1970,1,1)+(-8/24)</f>
        <v>40938.686689814815</v>
      </c>
      <c r="T2096" s="11">
        <f>(((I2096/60)/60)/24)+DATE(1970,1,1)+(-8/24)</f>
        <v>40972.791666666664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(E2097/D2097)*100</f>
        <v>100</v>
      </c>
      <c r="P2097">
        <f>E2097/L2097</f>
        <v>113.63636363636364</v>
      </c>
      <c r="Q2097" t="str">
        <f>LEFT(N2097, SEARCH("/",N2097,1)-1)</f>
        <v>music</v>
      </c>
      <c r="R2097" t="str">
        <f>RIGHT(N2097, LEN(N2097) - SEARCH("/", N2097))</f>
        <v>indie rock</v>
      </c>
      <c r="S2097" s="10">
        <f>(((J2097/60)/60)/24)+DATE(1970,1,1)+(-8/24)</f>
        <v>40758.400150462956</v>
      </c>
      <c r="T2097" s="11">
        <f>(((I2097/60)/60)/24)+DATE(1970,1,1)+(-8/24)</f>
        <v>40818.400150462956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(E2098/D2098)*100</f>
        <v>101.66666666666666</v>
      </c>
      <c r="P2098">
        <f>E2098/L2098</f>
        <v>43.571428571428569</v>
      </c>
      <c r="Q2098" t="str">
        <f>LEFT(N2098, SEARCH("/",N2098,1)-1)</f>
        <v>music</v>
      </c>
      <c r="R2098" t="str">
        <f>RIGHT(N2098, LEN(N2098) - SEARCH("/", N2098))</f>
        <v>indie rock</v>
      </c>
      <c r="S2098" s="10">
        <f>(((J2098/60)/60)/24)+DATE(1970,1,1)+(-8/24)</f>
        <v>41192.425173611111</v>
      </c>
      <c r="T2098" s="11">
        <f>(((I2098/60)/60)/24)+DATE(1970,1,1)+(-8/24)</f>
        <v>41207.832638888889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(E2099/D2099)*100</f>
        <v>100</v>
      </c>
      <c r="P2099">
        <f>E2099/L2099</f>
        <v>78.94736842105263</v>
      </c>
      <c r="Q2099" t="str">
        <f>LEFT(N2099, SEARCH("/",N2099,1)-1)</f>
        <v>music</v>
      </c>
      <c r="R2099" t="str">
        <f>RIGHT(N2099, LEN(N2099) - SEARCH("/", N2099))</f>
        <v>indie rock</v>
      </c>
      <c r="S2099" s="10">
        <f>(((J2099/60)/60)/24)+DATE(1970,1,1)+(-8/24)</f>
        <v>40818.251562499994</v>
      </c>
      <c r="T2099" s="11">
        <f>(((I2099/60)/60)/24)+DATE(1970,1,1)+(-8/24)</f>
        <v>40878.293229166666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(E2100/D2100)*100</f>
        <v>100.33333333333334</v>
      </c>
      <c r="P2100">
        <f>E2100/L2100</f>
        <v>188.125</v>
      </c>
      <c r="Q2100" t="str">
        <f>LEFT(N2100, SEARCH("/",N2100,1)-1)</f>
        <v>music</v>
      </c>
      <c r="R2100" t="str">
        <f>RIGHT(N2100, LEN(N2100) - SEARCH("/", N2100))</f>
        <v>indie rock</v>
      </c>
      <c r="S2100" s="10">
        <f>(((J2100/60)/60)/24)+DATE(1970,1,1)+(-8/24)</f>
        <v>40945.780497685184</v>
      </c>
      <c r="T2100" s="11">
        <f>(((I2100/60)/60)/24)+DATE(1970,1,1)+(-8/24)</f>
        <v>40975.780497685184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(E2101/D2101)*100</f>
        <v>132.36666666666667</v>
      </c>
      <c r="P2101">
        <f>E2101/L2101</f>
        <v>63.031746031746032</v>
      </c>
      <c r="Q2101" t="str">
        <f>LEFT(N2101, SEARCH("/",N2101,1)-1)</f>
        <v>music</v>
      </c>
      <c r="R2101" t="str">
        <f>RIGHT(N2101, LEN(N2101) - SEARCH("/", N2101))</f>
        <v>indie rock</v>
      </c>
      <c r="S2101" s="10">
        <f>(((J2101/60)/60)/24)+DATE(1970,1,1)+(-8/24)</f>
        <v>42173.41300925926</v>
      </c>
      <c r="T2101" s="11">
        <f>(((I2101/60)/60)/24)+DATE(1970,1,1)+(-8/24)</f>
        <v>42186.819444444445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(E2102/D2102)*100</f>
        <v>136.66666666666666</v>
      </c>
      <c r="P2102">
        <f>E2102/L2102</f>
        <v>30.37037037037037</v>
      </c>
      <c r="Q2102" t="str">
        <f>LEFT(N2102, SEARCH("/",N2102,1)-1)</f>
        <v>music</v>
      </c>
      <c r="R2102" t="str">
        <f>RIGHT(N2102, LEN(N2102) - SEARCH("/", N2102))</f>
        <v>indie rock</v>
      </c>
      <c r="S2102" s="10">
        <f>(((J2102/60)/60)/24)+DATE(1970,1,1)+(-8/24)</f>
        <v>41074.50163194444</v>
      </c>
      <c r="T2102" s="11">
        <f>(((I2102/60)/60)/24)+DATE(1970,1,1)+(-8/24)</f>
        <v>41089.832638888889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(E2103/D2103)*100</f>
        <v>113.25</v>
      </c>
      <c r="P2103">
        <f>E2103/L2103</f>
        <v>51.477272727272727</v>
      </c>
      <c r="Q2103" t="str">
        <f>LEFT(N2103, SEARCH("/",N2103,1)-1)</f>
        <v>music</v>
      </c>
      <c r="R2103" t="str">
        <f>RIGHT(N2103, LEN(N2103) - SEARCH("/", N2103))</f>
        <v>indie rock</v>
      </c>
      <c r="S2103" s="10">
        <f>(((J2103/60)/60)/24)+DATE(1970,1,1)+(-8/24)</f>
        <v>40891.816134259258</v>
      </c>
      <c r="T2103" s="11">
        <f>(((I2103/60)/60)/24)+DATE(1970,1,1)+(-8/24)</f>
        <v>40951.816134259258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(E2104/D2104)*100</f>
        <v>136</v>
      </c>
      <c r="P2104">
        <f>E2104/L2104</f>
        <v>35.789473684210527</v>
      </c>
      <c r="Q2104" t="str">
        <f>LEFT(N2104, SEARCH("/",N2104,1)-1)</f>
        <v>music</v>
      </c>
      <c r="R2104" t="str">
        <f>RIGHT(N2104, LEN(N2104) - SEARCH("/", N2104))</f>
        <v>indie rock</v>
      </c>
      <c r="S2104" s="10">
        <f>(((J2104/60)/60)/24)+DATE(1970,1,1)+(-8/24)</f>
        <v>40638.535277777773</v>
      </c>
      <c r="T2104" s="11">
        <f>(((I2104/60)/60)/24)+DATE(1970,1,1)+(-8/24)</f>
        <v>40668.535277777773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(E2105/D2105)*100</f>
        <v>146.12318374694613</v>
      </c>
      <c r="P2105">
        <f>E2105/L2105</f>
        <v>98.817391304347822</v>
      </c>
      <c r="Q2105" t="str">
        <f>LEFT(N2105, SEARCH("/",N2105,1)-1)</f>
        <v>music</v>
      </c>
      <c r="R2105" t="str">
        <f>RIGHT(N2105, LEN(N2105) - SEARCH("/", N2105))</f>
        <v>indie rock</v>
      </c>
      <c r="S2105" s="10">
        <f>(((J2105/60)/60)/24)+DATE(1970,1,1)+(-8/24)</f>
        <v>41192.421608796292</v>
      </c>
      <c r="T2105" s="11">
        <f>(((I2105/60)/60)/24)+DATE(1970,1,1)+(-8/24)</f>
        <v>41222.463275462964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(E2106/D2106)*100</f>
        <v>129.5</v>
      </c>
      <c r="P2106">
        <f>E2106/L2106</f>
        <v>28</v>
      </c>
      <c r="Q2106" t="str">
        <f>LEFT(N2106, SEARCH("/",N2106,1)-1)</f>
        <v>music</v>
      </c>
      <c r="R2106" t="str">
        <f>RIGHT(N2106, LEN(N2106) - SEARCH("/", N2106))</f>
        <v>indie rock</v>
      </c>
      <c r="S2106" s="10">
        <f>(((J2106/60)/60)/24)+DATE(1970,1,1)+(-8/24)</f>
        <v>41393.74113425926</v>
      </c>
      <c r="T2106" s="11">
        <f>(((I2106/60)/60)/24)+DATE(1970,1,1)+(-8/24)</f>
        <v>41424.666666666664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(E2107/D2107)*100</f>
        <v>254</v>
      </c>
      <c r="P2107">
        <f>E2107/L2107</f>
        <v>51.313131313131315</v>
      </c>
      <c r="Q2107" t="str">
        <f>LEFT(N2107, SEARCH("/",N2107,1)-1)</f>
        <v>music</v>
      </c>
      <c r="R2107" t="str">
        <f>RIGHT(N2107, LEN(N2107) - SEARCH("/", N2107))</f>
        <v>indie rock</v>
      </c>
      <c r="S2107" s="10">
        <f>(((J2107/60)/60)/24)+DATE(1970,1,1)+(-8/24)</f>
        <v>41951.455474537033</v>
      </c>
      <c r="T2107" s="11">
        <f>(((I2107/60)/60)/24)+DATE(1970,1,1)+(-8/24)</f>
        <v>41963.833333333336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(E2108/D2108)*100</f>
        <v>107.04545454545456</v>
      </c>
      <c r="P2108">
        <f>E2108/L2108</f>
        <v>53.522727272727273</v>
      </c>
      <c r="Q2108" t="str">
        <f>LEFT(N2108, SEARCH("/",N2108,1)-1)</f>
        <v>music</v>
      </c>
      <c r="R2108" t="str">
        <f>RIGHT(N2108, LEN(N2108) - SEARCH("/", N2108))</f>
        <v>indie rock</v>
      </c>
      <c r="S2108" s="10">
        <f>(((J2108/60)/60)/24)+DATE(1970,1,1)+(-8/24)</f>
        <v>41269.881643518514</v>
      </c>
      <c r="T2108" s="11">
        <f>(((I2108/60)/60)/24)+DATE(1970,1,1)+(-8/24)</f>
        <v>41299.881643518514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(E2109/D2109)*100</f>
        <v>107.73299999999999</v>
      </c>
      <c r="P2109">
        <f>E2109/L2109</f>
        <v>37.149310344827583</v>
      </c>
      <c r="Q2109" t="str">
        <f>LEFT(N2109, SEARCH("/",N2109,1)-1)</f>
        <v>music</v>
      </c>
      <c r="R2109" t="str">
        <f>RIGHT(N2109, LEN(N2109) - SEARCH("/", N2109))</f>
        <v>indie rock</v>
      </c>
      <c r="S2109" s="10">
        <f>(((J2109/60)/60)/24)+DATE(1970,1,1)+(-8/24)</f>
        <v>41934.377233796295</v>
      </c>
      <c r="T2109" s="11">
        <f>(((I2109/60)/60)/24)+DATE(1970,1,1)+(-8/24)</f>
        <v>41955.418900462959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(E2110/D2110)*100</f>
        <v>107.31250000000001</v>
      </c>
      <c r="P2110">
        <f>E2110/L2110</f>
        <v>89.895287958115176</v>
      </c>
      <c r="Q2110" t="str">
        <f>LEFT(N2110, SEARCH("/",N2110,1)-1)</f>
        <v>music</v>
      </c>
      <c r="R2110" t="str">
        <f>RIGHT(N2110, LEN(N2110) - SEARCH("/", N2110))</f>
        <v>indie rock</v>
      </c>
      <c r="S2110" s="10">
        <f>(((J2110/60)/60)/24)+DATE(1970,1,1)+(-8/24)</f>
        <v>41134.842361111107</v>
      </c>
      <c r="T2110" s="11">
        <f>(((I2110/60)/60)/24)+DATE(1970,1,1)+(-8/24)</f>
        <v>41161.829861111109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(E2111/D2111)*100</f>
        <v>106.52500000000001</v>
      </c>
      <c r="P2111">
        <f>E2111/L2111</f>
        <v>106.52500000000001</v>
      </c>
      <c r="Q2111" t="str">
        <f>LEFT(N2111, SEARCH("/",N2111,1)-1)</f>
        <v>music</v>
      </c>
      <c r="R2111" t="str">
        <f>RIGHT(N2111, LEN(N2111) - SEARCH("/", N2111))</f>
        <v>indie rock</v>
      </c>
      <c r="S2111" s="10">
        <f>(((J2111/60)/60)/24)+DATE(1970,1,1)+(-8/24)</f>
        <v>42160.375196759262</v>
      </c>
      <c r="T2111" s="11">
        <f>(((I2111/60)/60)/24)+DATE(1970,1,1)+(-8/24)</f>
        <v>42190.375196759262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(E2112/D2112)*100</f>
        <v>100.35000000000001</v>
      </c>
      <c r="P2112">
        <f>E2112/L2112</f>
        <v>52.815789473684212</v>
      </c>
      <c r="Q2112" t="str">
        <f>LEFT(N2112, SEARCH("/",N2112,1)-1)</f>
        <v>music</v>
      </c>
      <c r="R2112" t="str">
        <f>RIGHT(N2112, LEN(N2112) - SEARCH("/", N2112))</f>
        <v>indie rock</v>
      </c>
      <c r="S2112" s="10">
        <f>(((J2112/60)/60)/24)+DATE(1970,1,1)+(-8/24)</f>
        <v>41759.337604166663</v>
      </c>
      <c r="T2112" s="11">
        <f>(((I2112/60)/60)/24)+DATE(1970,1,1)+(-8/24)</f>
        <v>41786.874305555553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(E2113/D2113)*100</f>
        <v>106.5</v>
      </c>
      <c r="P2113">
        <f>E2113/L2113</f>
        <v>54.615384615384613</v>
      </c>
      <c r="Q2113" t="str">
        <f>LEFT(N2113, SEARCH("/",N2113,1)-1)</f>
        <v>music</v>
      </c>
      <c r="R2113" t="str">
        <f>RIGHT(N2113, LEN(N2113) - SEARCH("/", N2113))</f>
        <v>indie rock</v>
      </c>
      <c r="S2113" s="10">
        <f>(((J2113/60)/60)/24)+DATE(1970,1,1)+(-8/24)</f>
        <v>40702.863715277774</v>
      </c>
      <c r="T2113" s="11">
        <f>(((I2113/60)/60)/24)+DATE(1970,1,1)+(-8/24)</f>
        <v>40769.708333333328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(E2114/D2114)*100</f>
        <v>100</v>
      </c>
      <c r="P2114">
        <f>E2114/L2114</f>
        <v>27.272727272727273</v>
      </c>
      <c r="Q2114" t="str">
        <f>LEFT(N2114, SEARCH("/",N2114,1)-1)</f>
        <v>music</v>
      </c>
      <c r="R2114" t="str">
        <f>RIGHT(N2114, LEN(N2114) - SEARCH("/", N2114))</f>
        <v>indie rock</v>
      </c>
      <c r="S2114" s="10">
        <f>(((J2114/60)/60)/24)+DATE(1970,1,1)+(-8/24)</f>
        <v>41365.594826388886</v>
      </c>
      <c r="T2114" s="11">
        <f>(((I2114/60)/60)/24)+DATE(1970,1,1)+(-8/24)</f>
        <v>41379.594826388886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(E2115/D2115)*100</f>
        <v>104.85714285714285</v>
      </c>
      <c r="P2115">
        <f>E2115/L2115</f>
        <v>68.598130841121488</v>
      </c>
      <c r="Q2115" t="str">
        <f>LEFT(N2115, SEARCH("/",N2115,1)-1)</f>
        <v>music</v>
      </c>
      <c r="R2115" t="str">
        <f>RIGHT(N2115, LEN(N2115) - SEARCH("/", N2115))</f>
        <v>indie rock</v>
      </c>
      <c r="S2115" s="10">
        <f>(((J2115/60)/60)/24)+DATE(1970,1,1)+(-8/24)</f>
        <v>41870.532129629624</v>
      </c>
      <c r="T2115" s="11">
        <f>(((I2115/60)/60)/24)+DATE(1970,1,1)+(-8/24)</f>
        <v>41905.532129629624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(E2116/D2116)*100</f>
        <v>104.69999999999999</v>
      </c>
      <c r="P2116">
        <f>E2116/L2116</f>
        <v>35.612244897959187</v>
      </c>
      <c r="Q2116" t="str">
        <f>LEFT(N2116, SEARCH("/",N2116,1)-1)</f>
        <v>music</v>
      </c>
      <c r="R2116" t="str">
        <f>RIGHT(N2116, LEN(N2116) - SEARCH("/", N2116))</f>
        <v>indie rock</v>
      </c>
      <c r="S2116" s="10">
        <f>(((J2116/60)/60)/24)+DATE(1970,1,1)+(-8/24)</f>
        <v>40458.482291666667</v>
      </c>
      <c r="T2116" s="11">
        <f>(((I2116/60)/60)/24)+DATE(1970,1,1)+(-8/24)</f>
        <v>40520.874305555553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(E2117/D2117)*100</f>
        <v>225.66666666666669</v>
      </c>
      <c r="P2117">
        <f>E2117/L2117</f>
        <v>94.027777777777771</v>
      </c>
      <c r="Q2117" t="str">
        <f>LEFT(N2117, SEARCH("/",N2117,1)-1)</f>
        <v>music</v>
      </c>
      <c r="R2117" t="str">
        <f>RIGHT(N2117, LEN(N2117) - SEARCH("/", N2117))</f>
        <v>indie rock</v>
      </c>
      <c r="S2117" s="10">
        <f>(((J2117/60)/60)/24)+DATE(1970,1,1)+(-8/24)</f>
        <v>40563.747696759259</v>
      </c>
      <c r="T2117" s="11">
        <f>(((I2117/60)/60)/24)+DATE(1970,1,1)+(-8/24)</f>
        <v>40593.747696759259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(E2118/D2118)*100</f>
        <v>100.90416666666667</v>
      </c>
      <c r="P2118">
        <f>E2118/L2118</f>
        <v>526.45652173913038</v>
      </c>
      <c r="Q2118" t="str">
        <f>LEFT(N2118, SEARCH("/",N2118,1)-1)</f>
        <v>music</v>
      </c>
      <c r="R2118" t="str">
        <f>RIGHT(N2118, LEN(N2118) - SEARCH("/", N2118))</f>
        <v>indie rock</v>
      </c>
      <c r="S2118" s="10">
        <f>(((J2118/60)/60)/24)+DATE(1970,1,1)+(-8/24)</f>
        <v>41136.444479166668</v>
      </c>
      <c r="T2118" s="11">
        <f>(((I2118/60)/60)/24)+DATE(1970,1,1)+(-8/24)</f>
        <v>41184.444479166668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(E2119/D2119)*100</f>
        <v>147.75</v>
      </c>
      <c r="P2119">
        <f>E2119/L2119</f>
        <v>50.657142857142858</v>
      </c>
      <c r="Q2119" t="str">
        <f>LEFT(N2119, SEARCH("/",N2119,1)-1)</f>
        <v>music</v>
      </c>
      <c r="R2119" t="str">
        <f>RIGHT(N2119, LEN(N2119) - SEARCH("/", N2119))</f>
        <v>indie rock</v>
      </c>
      <c r="S2119" s="10">
        <f>(((J2119/60)/60)/24)+DATE(1970,1,1)+(-8/24)</f>
        <v>42289.726261574069</v>
      </c>
      <c r="T2119" s="11">
        <f>(((I2119/60)/60)/24)+DATE(1970,1,1)+(-8/24)</f>
        <v>42303.874305555553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(E2120/D2120)*100</f>
        <v>134.61099999999999</v>
      </c>
      <c r="P2120">
        <f>E2120/L2120</f>
        <v>79.182941176470578</v>
      </c>
      <c r="Q2120" t="str">
        <f>LEFT(N2120, SEARCH("/",N2120,1)-1)</f>
        <v>music</v>
      </c>
      <c r="R2120" t="str">
        <f>RIGHT(N2120, LEN(N2120) - SEARCH("/", N2120))</f>
        <v>indie rock</v>
      </c>
      <c r="S2120" s="10">
        <f>(((J2120/60)/60)/24)+DATE(1970,1,1)+(-8/24)</f>
        <v>40718.506203703699</v>
      </c>
      <c r="T2120" s="11">
        <f>(((I2120/60)/60)/24)+DATE(1970,1,1)+(-8/24)</f>
        <v>40748.506203703699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(E2121/D2121)*100</f>
        <v>100.75</v>
      </c>
      <c r="P2121">
        <f>E2121/L2121</f>
        <v>91.590909090909093</v>
      </c>
      <c r="Q2121" t="str">
        <f>LEFT(N2121, SEARCH("/",N2121,1)-1)</f>
        <v>music</v>
      </c>
      <c r="R2121" t="str">
        <f>RIGHT(N2121, LEN(N2121) - SEARCH("/", N2121))</f>
        <v>indie rock</v>
      </c>
      <c r="S2121" s="10">
        <f>(((J2121/60)/60)/24)+DATE(1970,1,1)+(-8/24)</f>
        <v>41106.796817129631</v>
      </c>
      <c r="T2121" s="11">
        <f>(((I2121/60)/60)/24)+DATE(1970,1,1)+(-8/24)</f>
        <v>41136.796817129631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(E2122/D2122)*100</f>
        <v>100.880375</v>
      </c>
      <c r="P2122">
        <f>E2122/L2122</f>
        <v>116.96275362318841</v>
      </c>
      <c r="Q2122" t="str">
        <f>LEFT(N2122, SEARCH("/",N2122,1)-1)</f>
        <v>music</v>
      </c>
      <c r="R2122" t="str">
        <f>RIGHT(N2122, LEN(N2122) - SEARCH("/", N2122))</f>
        <v>indie rock</v>
      </c>
      <c r="S2122" s="10">
        <f>(((J2122/60)/60)/24)+DATE(1970,1,1)+(-8/24)</f>
        <v>41591.631203703699</v>
      </c>
      <c r="T2122" s="11">
        <f>(((I2122/60)/60)/24)+DATE(1970,1,1)+(-8/24)</f>
        <v>41640.631203703699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(E2123/D2123)*100</f>
        <v>0.56800000000000006</v>
      </c>
      <c r="P2123">
        <f>E2123/L2123</f>
        <v>28.4</v>
      </c>
      <c r="Q2123" t="str">
        <f>LEFT(N2123, SEARCH("/",N2123,1)-1)</f>
        <v>games</v>
      </c>
      <c r="R2123" t="str">
        <f>RIGHT(N2123, LEN(N2123) - SEARCH("/", N2123))</f>
        <v>video games</v>
      </c>
      <c r="S2123" s="10">
        <f>(((J2123/60)/60)/24)+DATE(1970,1,1)+(-8/24)</f>
        <v>42716.409120370365</v>
      </c>
      <c r="T2123" s="11">
        <f>(((I2123/60)/60)/24)+DATE(1970,1,1)+(-8/24)</f>
        <v>42746.409120370365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(E2124/D2124)*100</f>
        <v>0.38750000000000001</v>
      </c>
      <c r="P2124">
        <f>E2124/L2124</f>
        <v>103.33333333333333</v>
      </c>
      <c r="Q2124" t="str">
        <f>LEFT(N2124, SEARCH("/",N2124,1)-1)</f>
        <v>games</v>
      </c>
      <c r="R2124" t="str">
        <f>RIGHT(N2124, LEN(N2124) - SEARCH("/", N2124))</f>
        <v>video games</v>
      </c>
      <c r="S2124" s="10">
        <f>(((J2124/60)/60)/24)+DATE(1970,1,1)+(-8/24)</f>
        <v>42711.967233796291</v>
      </c>
      <c r="T2124" s="11">
        <f>(((I2124/60)/60)/24)+DATE(1970,1,1)+(-8/24)</f>
        <v>42741.967233796291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(E2125/D2125)*100</f>
        <v>10</v>
      </c>
      <c r="P2125">
        <f>E2125/L2125</f>
        <v>10</v>
      </c>
      <c r="Q2125" t="str">
        <f>LEFT(N2125, SEARCH("/",N2125,1)-1)</f>
        <v>games</v>
      </c>
      <c r="R2125" t="str">
        <f>RIGHT(N2125, LEN(N2125) - SEARCH("/", N2125))</f>
        <v>video games</v>
      </c>
      <c r="S2125" s="10">
        <f>(((J2125/60)/60)/24)+DATE(1970,1,1)+(-8/24)</f>
        <v>40198.091516203705</v>
      </c>
      <c r="T2125" s="11">
        <f>(((I2125/60)/60)/24)+DATE(1970,1,1)+(-8/24)</f>
        <v>40251.957638888889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(E2126/D2126)*100</f>
        <v>10.454545454545453</v>
      </c>
      <c r="P2126">
        <f>E2126/L2126</f>
        <v>23</v>
      </c>
      <c r="Q2126" t="str">
        <f>LEFT(N2126, SEARCH("/",N2126,1)-1)</f>
        <v>games</v>
      </c>
      <c r="R2126" t="str">
        <f>RIGHT(N2126, LEN(N2126) - SEARCH("/", N2126))</f>
        <v>video games</v>
      </c>
      <c r="S2126" s="10">
        <f>(((J2126/60)/60)/24)+DATE(1970,1,1)+(-8/24)</f>
        <v>40463.694849537031</v>
      </c>
      <c r="T2126" s="11">
        <f>(((I2126/60)/60)/24)+DATE(1970,1,1)+(-8/24)</f>
        <v>40511.875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(E2127/D2127)*100</f>
        <v>1.4200000000000002</v>
      </c>
      <c r="P2127">
        <f>E2127/L2127</f>
        <v>31.555555555555557</v>
      </c>
      <c r="Q2127" t="str">
        <f>LEFT(N2127, SEARCH("/",N2127,1)-1)</f>
        <v>games</v>
      </c>
      <c r="R2127" t="str">
        <f>RIGHT(N2127, LEN(N2127) - SEARCH("/", N2127))</f>
        <v>video games</v>
      </c>
      <c r="S2127" s="10">
        <f>(((J2127/60)/60)/24)+DATE(1970,1,1)+(-8/24)</f>
        <v>42190.690196759257</v>
      </c>
      <c r="T2127" s="11">
        <f>(((I2127/60)/60)/24)+DATE(1970,1,1)+(-8/24)</f>
        <v>42220.690196759257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(E2128/D2128)*100</f>
        <v>0.05</v>
      </c>
      <c r="P2128">
        <f>E2128/L2128</f>
        <v>5</v>
      </c>
      <c r="Q2128" t="str">
        <f>LEFT(N2128, SEARCH("/",N2128,1)-1)</f>
        <v>games</v>
      </c>
      <c r="R2128" t="str">
        <f>RIGHT(N2128, LEN(N2128) - SEARCH("/", N2128))</f>
        <v>video games</v>
      </c>
      <c r="S2128" s="10">
        <f>(((J2128/60)/60)/24)+DATE(1970,1,1)+(-8/24)</f>
        <v>41951.63989583333</v>
      </c>
      <c r="T2128" s="11">
        <f>(((I2128/60)/60)/24)+DATE(1970,1,1)+(-8/24)</f>
        <v>41981.63989583333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(E2129/D2129)*100</f>
        <v>28.842857142857142</v>
      </c>
      <c r="P2129">
        <f>E2129/L2129</f>
        <v>34.220338983050844</v>
      </c>
      <c r="Q2129" t="str">
        <f>LEFT(N2129, SEARCH("/",N2129,1)-1)</f>
        <v>games</v>
      </c>
      <c r="R2129" t="str">
        <f>RIGHT(N2129, LEN(N2129) - SEARCH("/", N2129))</f>
        <v>video games</v>
      </c>
      <c r="S2129" s="10">
        <f>(((J2129/60)/60)/24)+DATE(1970,1,1)+(-8/24)</f>
        <v>42045.172025462954</v>
      </c>
      <c r="T2129" s="11">
        <f>(((I2129/60)/60)/24)+DATE(1970,1,1)+(-8/24)</f>
        <v>42075.130358796298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(E2130/D2130)*100</f>
        <v>0.16666666666666669</v>
      </c>
      <c r="P2130">
        <f>E2130/L2130</f>
        <v>25</v>
      </c>
      <c r="Q2130" t="str">
        <f>LEFT(N2130, SEARCH("/",N2130,1)-1)</f>
        <v>games</v>
      </c>
      <c r="R2130" t="str">
        <f>RIGHT(N2130, LEN(N2130) - SEARCH("/", N2130))</f>
        <v>video games</v>
      </c>
      <c r="S2130" s="10">
        <f>(((J2130/60)/60)/24)+DATE(1970,1,1)+(-8/24)</f>
        <v>41843.439456018517</v>
      </c>
      <c r="T2130" s="11">
        <f>(((I2130/60)/60)/24)+DATE(1970,1,1)+(-8/24)</f>
        <v>41903.439456018517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(E2131/D2131)*100</f>
        <v>11.799999999999999</v>
      </c>
      <c r="P2131">
        <f>E2131/L2131</f>
        <v>19.666666666666668</v>
      </c>
      <c r="Q2131" t="str">
        <f>LEFT(N2131, SEARCH("/",N2131,1)-1)</f>
        <v>games</v>
      </c>
      <c r="R2131" t="str">
        <f>RIGHT(N2131, LEN(N2131) - SEARCH("/", N2131))</f>
        <v>video games</v>
      </c>
      <c r="S2131" s="10">
        <f>(((J2131/60)/60)/24)+DATE(1970,1,1)+(-8/24)</f>
        <v>42408.690972222219</v>
      </c>
      <c r="T2131" s="11">
        <f>(((I2131/60)/60)/24)+DATE(1970,1,1)+(-8/24)</f>
        <v>42438.690972222219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(E2132/D2132)*100</f>
        <v>0.20238095238095236</v>
      </c>
      <c r="P2132">
        <f>E2132/L2132</f>
        <v>21.25</v>
      </c>
      <c r="Q2132" t="str">
        <f>LEFT(N2132, SEARCH("/",N2132,1)-1)</f>
        <v>games</v>
      </c>
      <c r="R2132" t="str">
        <f>RIGHT(N2132, LEN(N2132) - SEARCH("/", N2132))</f>
        <v>video games</v>
      </c>
      <c r="S2132" s="10">
        <f>(((J2132/60)/60)/24)+DATE(1970,1,1)+(-8/24)</f>
        <v>41831.75304398148</v>
      </c>
      <c r="T2132" s="11">
        <f>(((I2132/60)/60)/24)+DATE(1970,1,1)+(-8/24)</f>
        <v>41866.75304398148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(E2133/D2133)*100</f>
        <v>5</v>
      </c>
      <c r="P2133">
        <f>E2133/L2133</f>
        <v>8.3333333333333339</v>
      </c>
      <c r="Q2133" t="str">
        <f>LEFT(N2133, SEARCH("/",N2133,1)-1)</f>
        <v>games</v>
      </c>
      <c r="R2133" t="str">
        <f>RIGHT(N2133, LEN(N2133) - SEARCH("/", N2133))</f>
        <v>video games</v>
      </c>
      <c r="S2133" s="10">
        <f>(((J2133/60)/60)/24)+DATE(1970,1,1)+(-8/24)</f>
        <v>42166.873738425922</v>
      </c>
      <c r="T2133" s="11">
        <f>(((I2133/60)/60)/24)+DATE(1970,1,1)+(-8/24)</f>
        <v>42196.873738425922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(E2134/D2134)*100</f>
        <v>2.1129899999999995</v>
      </c>
      <c r="P2134">
        <f>E2134/L2134</f>
        <v>21.34333333333333</v>
      </c>
      <c r="Q2134" t="str">
        <f>LEFT(N2134, SEARCH("/",N2134,1)-1)</f>
        <v>games</v>
      </c>
      <c r="R2134" t="str">
        <f>RIGHT(N2134, LEN(N2134) - SEARCH("/", N2134))</f>
        <v>video games</v>
      </c>
      <c r="S2134" s="10">
        <f>(((J2134/60)/60)/24)+DATE(1970,1,1)+(-8/24)</f>
        <v>41643.15384259259</v>
      </c>
      <c r="T2134" s="11">
        <f>(((I2134/60)/60)/24)+DATE(1970,1,1)+(-8/24)</f>
        <v>41673.15384259259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(E2135/D2135)*100</f>
        <v>1.6</v>
      </c>
      <c r="P2135">
        <f>E2135/L2135</f>
        <v>5.333333333333333</v>
      </c>
      <c r="Q2135" t="str">
        <f>LEFT(N2135, SEARCH("/",N2135,1)-1)</f>
        <v>games</v>
      </c>
      <c r="R2135" t="str">
        <f>RIGHT(N2135, LEN(N2135) - SEARCH("/", N2135))</f>
        <v>video games</v>
      </c>
      <c r="S2135" s="10">
        <f>(((J2135/60)/60)/24)+DATE(1970,1,1)+(-8/24)</f>
        <v>40618.763877314814</v>
      </c>
      <c r="T2135" s="11">
        <f>(((I2135/60)/60)/24)+DATE(1970,1,1)+(-8/24)</f>
        <v>40656.957638888889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(E2136/D2136)*100</f>
        <v>1.7333333333333332</v>
      </c>
      <c r="P2136">
        <f>E2136/L2136</f>
        <v>34.666666666666664</v>
      </c>
      <c r="Q2136" t="str">
        <f>LEFT(N2136, SEARCH("/",N2136,1)-1)</f>
        <v>games</v>
      </c>
      <c r="R2136" t="str">
        <f>RIGHT(N2136, LEN(N2136) - SEARCH("/", N2136))</f>
        <v>video games</v>
      </c>
      <c r="S2136" s="10">
        <f>(((J2136/60)/60)/24)+DATE(1970,1,1)+(-8/24)</f>
        <v>41361.553136574068</v>
      </c>
      <c r="T2136" s="11">
        <f>(((I2136/60)/60)/24)+DATE(1970,1,1)+(-8/24)</f>
        <v>41391.553136574068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(E2137/D2137)*100</f>
        <v>9.56</v>
      </c>
      <c r="P2137">
        <f>E2137/L2137</f>
        <v>21.727272727272727</v>
      </c>
      <c r="Q2137" t="str">
        <f>LEFT(N2137, SEARCH("/",N2137,1)-1)</f>
        <v>games</v>
      </c>
      <c r="R2137" t="str">
        <f>RIGHT(N2137, LEN(N2137) - SEARCH("/", N2137))</f>
        <v>video games</v>
      </c>
      <c r="S2137" s="10">
        <f>(((J2137/60)/60)/24)+DATE(1970,1,1)+(-8/24)</f>
        <v>41156.630011574067</v>
      </c>
      <c r="T2137" s="11">
        <f>(((I2137/60)/60)/24)+DATE(1970,1,1)+(-8/24)</f>
        <v>41186.630011574067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(E2138/D2138)*100</f>
        <v>5.9612499999999999E-2</v>
      </c>
      <c r="P2138">
        <f>E2138/L2138</f>
        <v>11.922499999999999</v>
      </c>
      <c r="Q2138" t="str">
        <f>LEFT(N2138, SEARCH("/",N2138,1)-1)</f>
        <v>games</v>
      </c>
      <c r="R2138" t="str">
        <f>RIGHT(N2138, LEN(N2138) - SEARCH("/", N2138))</f>
        <v>video games</v>
      </c>
      <c r="S2138" s="10">
        <f>(((J2138/60)/60)/24)+DATE(1970,1,1)+(-8/24)</f>
        <v>41536.175763888888</v>
      </c>
      <c r="T2138" s="11">
        <f>(((I2138/60)/60)/24)+DATE(1970,1,1)+(-8/24)</f>
        <v>41566.175763888888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(E2139/D2139)*100</f>
        <v>28.405999999999999</v>
      </c>
      <c r="P2139">
        <f>E2139/L2139</f>
        <v>26.59737827715356</v>
      </c>
      <c r="Q2139" t="str">
        <f>LEFT(N2139, SEARCH("/",N2139,1)-1)</f>
        <v>games</v>
      </c>
      <c r="R2139" t="str">
        <f>RIGHT(N2139, LEN(N2139) - SEARCH("/", N2139))</f>
        <v>video games</v>
      </c>
      <c r="S2139" s="10">
        <f>(((J2139/60)/60)/24)+DATE(1970,1,1)+(-8/24)</f>
        <v>41948.437835648147</v>
      </c>
      <c r="T2139" s="11">
        <f>(((I2139/60)/60)/24)+DATE(1970,1,1)+(-8/24)</f>
        <v>41978.437835648147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(E2140/D2140)*100</f>
        <v>12.8</v>
      </c>
      <c r="P2140">
        <f>E2140/L2140</f>
        <v>10.666666666666666</v>
      </c>
      <c r="Q2140" t="str">
        <f>LEFT(N2140, SEARCH("/",N2140,1)-1)</f>
        <v>games</v>
      </c>
      <c r="R2140" t="str">
        <f>RIGHT(N2140, LEN(N2140) - SEARCH("/", N2140))</f>
        <v>video games</v>
      </c>
      <c r="S2140" s="10">
        <f>(((J2140/60)/60)/24)+DATE(1970,1,1)+(-8/24)</f>
        <v>41556.679849537039</v>
      </c>
      <c r="T2140" s="11">
        <f>(((I2140/60)/60)/24)+DATE(1970,1,1)+(-8/24)</f>
        <v>41586.721516203703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(E2141/D2141)*100</f>
        <v>5.42</v>
      </c>
      <c r="P2141">
        <f>E2141/L2141</f>
        <v>29.035714285714285</v>
      </c>
      <c r="Q2141" t="str">
        <f>LEFT(N2141, SEARCH("/",N2141,1)-1)</f>
        <v>games</v>
      </c>
      <c r="R2141" t="str">
        <f>RIGHT(N2141, LEN(N2141) - SEARCH("/", N2141))</f>
        <v>video games</v>
      </c>
      <c r="S2141" s="10">
        <f>(((J2141/60)/60)/24)+DATE(1970,1,1)+(-8/24)</f>
        <v>42647.416759259257</v>
      </c>
      <c r="T2141" s="11">
        <f>(((I2141/60)/60)/24)+DATE(1970,1,1)+(-8/24)</f>
        <v>42677.416759259257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(E2142/D2142)*100</f>
        <v>0.11199999999999999</v>
      </c>
      <c r="P2142">
        <f>E2142/L2142</f>
        <v>50.909090909090907</v>
      </c>
      <c r="Q2142" t="str">
        <f>LEFT(N2142, SEARCH("/",N2142,1)-1)</f>
        <v>games</v>
      </c>
      <c r="R2142" t="str">
        <f>RIGHT(N2142, LEN(N2142) - SEARCH("/", N2142))</f>
        <v>video games</v>
      </c>
      <c r="S2142" s="10">
        <f>(((J2142/60)/60)/24)+DATE(1970,1,1)+(-8/24)</f>
        <v>41255.500277777777</v>
      </c>
      <c r="T2142" s="11">
        <f>(((I2142/60)/60)/24)+DATE(1970,1,1)+(-8/24)</f>
        <v>41285.500277777777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(E2143/D2143)*100</f>
        <v>0</v>
      </c>
      <c r="P2143" t="e">
        <f>E2143/L2143</f>
        <v>#DIV/0!</v>
      </c>
      <c r="Q2143" t="str">
        <f>LEFT(N2143, SEARCH("/",N2143,1)-1)</f>
        <v>games</v>
      </c>
      <c r="R2143" t="str">
        <f>RIGHT(N2143, LEN(N2143) - SEARCH("/", N2143))</f>
        <v>video games</v>
      </c>
      <c r="S2143" s="10">
        <f>(((J2143/60)/60)/24)+DATE(1970,1,1)+(-8/24)</f>
        <v>41926.902303240735</v>
      </c>
      <c r="T2143" s="11">
        <f>(((I2143/60)/60)/24)+DATE(1970,1,1)+(-8/24)</f>
        <v>41956.943969907406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(E2144/D2144)*100</f>
        <v>5.7238095238095239</v>
      </c>
      <c r="P2144">
        <f>E2144/L2144</f>
        <v>50.083333333333336</v>
      </c>
      <c r="Q2144" t="str">
        <f>LEFT(N2144, SEARCH("/",N2144,1)-1)</f>
        <v>games</v>
      </c>
      <c r="R2144" t="str">
        <f>RIGHT(N2144, LEN(N2144) - SEARCH("/", N2144))</f>
        <v>video games</v>
      </c>
      <c r="S2144" s="10">
        <f>(((J2144/60)/60)/24)+DATE(1970,1,1)+(-8/24)</f>
        <v>42340.368171296293</v>
      </c>
      <c r="T2144" s="11">
        <f>(((I2144/60)/60)/24)+DATE(1970,1,1)+(-8/24)</f>
        <v>42368.368171296293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(E2145/D2145)*100</f>
        <v>11.25</v>
      </c>
      <c r="P2145">
        <f>E2145/L2145</f>
        <v>45</v>
      </c>
      <c r="Q2145" t="str">
        <f>LEFT(N2145, SEARCH("/",N2145,1)-1)</f>
        <v>games</v>
      </c>
      <c r="R2145" t="str">
        <f>RIGHT(N2145, LEN(N2145) - SEARCH("/", N2145))</f>
        <v>video games</v>
      </c>
      <c r="S2145" s="10">
        <f>(((J2145/60)/60)/24)+DATE(1970,1,1)+(-8/24)</f>
        <v>40332.553379629629</v>
      </c>
      <c r="T2145" s="11">
        <f>(((I2145/60)/60)/24)+DATE(1970,1,1)+(-8/24)</f>
        <v>40380.458333333328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(E2146/D2146)*100</f>
        <v>1.7098591549295776</v>
      </c>
      <c r="P2146">
        <f>E2146/L2146</f>
        <v>25.291666666666668</v>
      </c>
      <c r="Q2146" t="str">
        <f>LEFT(N2146, SEARCH("/",N2146,1)-1)</f>
        <v>games</v>
      </c>
      <c r="R2146" t="str">
        <f>RIGHT(N2146, LEN(N2146) - SEARCH("/", N2146))</f>
        <v>video games</v>
      </c>
      <c r="S2146" s="10">
        <f>(((J2146/60)/60)/24)+DATE(1970,1,1)+(-8/24)</f>
        <v>41499.213425925926</v>
      </c>
      <c r="T2146" s="11">
        <f>(((I2146/60)/60)/24)+DATE(1970,1,1)+(-8/24)</f>
        <v>41531.213425925926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(E2147/D2147)*100</f>
        <v>30.433333333333334</v>
      </c>
      <c r="P2147">
        <f>E2147/L2147</f>
        <v>51.292134831460672</v>
      </c>
      <c r="Q2147" t="str">
        <f>LEFT(N2147, SEARCH("/",N2147,1)-1)</f>
        <v>games</v>
      </c>
      <c r="R2147" t="str">
        <f>RIGHT(N2147, LEN(N2147) - SEARCH("/", N2147))</f>
        <v>video games</v>
      </c>
      <c r="S2147" s="10">
        <f>(((J2147/60)/60)/24)+DATE(1970,1,1)+(-8/24)</f>
        <v>41574.904097222221</v>
      </c>
      <c r="T2147" s="11">
        <f>(((I2147/60)/60)/24)+DATE(1970,1,1)+(-8/24)</f>
        <v>41604.945763888885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(E2148/D2148)*100</f>
        <v>0.02</v>
      </c>
      <c r="P2148">
        <f>E2148/L2148</f>
        <v>1</v>
      </c>
      <c r="Q2148" t="str">
        <f>LEFT(N2148, SEARCH("/",N2148,1)-1)</f>
        <v>games</v>
      </c>
      <c r="R2148" t="str">
        <f>RIGHT(N2148, LEN(N2148) - SEARCH("/", N2148))</f>
        <v>video games</v>
      </c>
      <c r="S2148" s="10">
        <f>(((J2148/60)/60)/24)+DATE(1970,1,1)+(-8/24)</f>
        <v>42397.346180555549</v>
      </c>
      <c r="T2148" s="11">
        <f>(((I2148/60)/60)/24)+DATE(1970,1,1)+(-8/24)</f>
        <v>42411.346180555549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(E2149/D2149)*100</f>
        <v>0.69641025641025645</v>
      </c>
      <c r="P2149">
        <f>E2149/L2149</f>
        <v>49.381818181818183</v>
      </c>
      <c r="Q2149" t="str">
        <f>LEFT(N2149, SEARCH("/",N2149,1)-1)</f>
        <v>games</v>
      </c>
      <c r="R2149" t="str">
        <f>RIGHT(N2149, LEN(N2149) - SEARCH("/", N2149))</f>
        <v>video games</v>
      </c>
      <c r="S2149" s="10">
        <f>(((J2149/60)/60)/24)+DATE(1970,1,1)+(-8/24)</f>
        <v>41926.962361111109</v>
      </c>
      <c r="T2149" s="11">
        <f>(((I2149/60)/60)/24)+DATE(1970,1,1)+(-8/24)</f>
        <v>41959.004027777781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(E2150/D2150)*100</f>
        <v>2</v>
      </c>
      <c r="P2150">
        <f>E2150/L2150</f>
        <v>1</v>
      </c>
      <c r="Q2150" t="str">
        <f>LEFT(N2150, SEARCH("/",N2150,1)-1)</f>
        <v>games</v>
      </c>
      <c r="R2150" t="str">
        <f>RIGHT(N2150, LEN(N2150) - SEARCH("/", N2150))</f>
        <v>video games</v>
      </c>
      <c r="S2150" s="10">
        <f>(((J2150/60)/60)/24)+DATE(1970,1,1)+(-8/24)</f>
        <v>42066.400254629632</v>
      </c>
      <c r="T2150" s="11">
        <f>(((I2150/60)/60)/24)+DATE(1970,1,1)+(-8/24)</f>
        <v>42096.358587962961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(E2151/D2151)*100</f>
        <v>0</v>
      </c>
      <c r="P2151" t="e">
        <f>E2151/L2151</f>
        <v>#DIV/0!</v>
      </c>
      <c r="Q2151" t="str">
        <f>LEFT(N2151, SEARCH("/",N2151,1)-1)</f>
        <v>games</v>
      </c>
      <c r="R2151" t="str">
        <f>RIGHT(N2151, LEN(N2151) - SEARCH("/", N2151))</f>
        <v>video games</v>
      </c>
      <c r="S2151" s="10">
        <f>(((J2151/60)/60)/24)+DATE(1970,1,1)+(-8/24)</f>
        <v>40354.691620370366</v>
      </c>
      <c r="T2151" s="11">
        <f>(((I2151/60)/60)/24)+DATE(1970,1,1)+(-8/24)</f>
        <v>40389.666666666664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(E2152/D2152)*100</f>
        <v>0.80999999999999994</v>
      </c>
      <c r="P2152">
        <f>E2152/L2152</f>
        <v>101.25</v>
      </c>
      <c r="Q2152" t="str">
        <f>LEFT(N2152, SEARCH("/",N2152,1)-1)</f>
        <v>games</v>
      </c>
      <c r="R2152" t="str">
        <f>RIGHT(N2152, LEN(N2152) - SEARCH("/", N2152))</f>
        <v>video games</v>
      </c>
      <c r="S2152" s="10">
        <f>(((J2152/60)/60)/24)+DATE(1970,1,1)+(-8/24)</f>
        <v>42533.951377314814</v>
      </c>
      <c r="T2152" s="11">
        <f>(((I2152/60)/60)/24)+DATE(1970,1,1)+(-8/24)</f>
        <v>42563.951377314814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(E2153/D2153)*100</f>
        <v>0.26222222222222225</v>
      </c>
      <c r="P2153">
        <f>E2153/L2153</f>
        <v>19.666666666666668</v>
      </c>
      <c r="Q2153" t="str">
        <f>LEFT(N2153, SEARCH("/",N2153,1)-1)</f>
        <v>games</v>
      </c>
      <c r="R2153" t="str">
        <f>RIGHT(N2153, LEN(N2153) - SEARCH("/", N2153))</f>
        <v>video games</v>
      </c>
      <c r="S2153" s="10">
        <f>(((J2153/60)/60)/24)+DATE(1970,1,1)+(-8/24)</f>
        <v>42520.514050925929</v>
      </c>
      <c r="T2153" s="11">
        <f>(((I2153/60)/60)/24)+DATE(1970,1,1)+(-8/24)</f>
        <v>42550.514050925929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(E2154/D2154)*100</f>
        <v>0.16666666666666669</v>
      </c>
      <c r="P2154">
        <f>E2154/L2154</f>
        <v>12.5</v>
      </c>
      <c r="Q2154" t="str">
        <f>LEFT(N2154, SEARCH("/",N2154,1)-1)</f>
        <v>games</v>
      </c>
      <c r="R2154" t="str">
        <f>RIGHT(N2154, LEN(N2154) - SEARCH("/", N2154))</f>
        <v>video games</v>
      </c>
      <c r="S2154" s="10">
        <f>(((J2154/60)/60)/24)+DATE(1970,1,1)+(-8/24)</f>
        <v>41683.49894675926</v>
      </c>
      <c r="T2154" s="11">
        <f>(((I2154/60)/60)/24)+DATE(1970,1,1)+(-8/24)</f>
        <v>41713.457280092589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(E2155/D2155)*100</f>
        <v>9.124454880912446E-3</v>
      </c>
      <c r="P2155">
        <f>E2155/L2155</f>
        <v>8.5</v>
      </c>
      <c r="Q2155" t="str">
        <f>LEFT(N2155, SEARCH("/",N2155,1)-1)</f>
        <v>games</v>
      </c>
      <c r="R2155" t="str">
        <f>RIGHT(N2155, LEN(N2155) - SEARCH("/", N2155))</f>
        <v>video games</v>
      </c>
      <c r="S2155" s="10">
        <f>(((J2155/60)/60)/24)+DATE(1970,1,1)+(-8/24)</f>
        <v>41974.577754629623</v>
      </c>
      <c r="T2155" s="11">
        <f>(((I2155/60)/60)/24)+DATE(1970,1,1)+(-8/24)</f>
        <v>42013.999305555553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(E2156/D2156)*100</f>
        <v>0.8</v>
      </c>
      <c r="P2156">
        <f>E2156/L2156</f>
        <v>1</v>
      </c>
      <c r="Q2156" t="str">
        <f>LEFT(N2156, SEARCH("/",N2156,1)-1)</f>
        <v>games</v>
      </c>
      <c r="R2156" t="str">
        <f>RIGHT(N2156, LEN(N2156) - SEARCH("/", N2156))</f>
        <v>video games</v>
      </c>
      <c r="S2156" s="10">
        <f>(((J2156/60)/60)/24)+DATE(1970,1,1)+(-8/24)</f>
        <v>41647.29892361111</v>
      </c>
      <c r="T2156" s="11">
        <f>(((I2156/60)/60)/24)+DATE(1970,1,1)+(-8/24)</f>
        <v>41667.29892361111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(E2157/D2157)*100</f>
        <v>2.2999999999999998</v>
      </c>
      <c r="P2157">
        <f>E2157/L2157</f>
        <v>23</v>
      </c>
      <c r="Q2157" t="str">
        <f>LEFT(N2157, SEARCH("/",N2157,1)-1)</f>
        <v>games</v>
      </c>
      <c r="R2157" t="str">
        <f>RIGHT(N2157, LEN(N2157) - SEARCH("/", N2157))</f>
        <v>video games</v>
      </c>
      <c r="S2157" s="10">
        <f>(((J2157/60)/60)/24)+DATE(1970,1,1)+(-8/24)</f>
        <v>42430.414178240739</v>
      </c>
      <c r="T2157" s="11">
        <f>(((I2157/60)/60)/24)+DATE(1970,1,1)+(-8/24)</f>
        <v>42460.372511574074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(E2158/D2158)*100</f>
        <v>2.6660714285714282</v>
      </c>
      <c r="P2158">
        <f>E2158/L2158</f>
        <v>17.987951807228917</v>
      </c>
      <c r="Q2158" t="str">
        <f>LEFT(N2158, SEARCH("/",N2158,1)-1)</f>
        <v>games</v>
      </c>
      <c r="R2158" t="str">
        <f>RIGHT(N2158, LEN(N2158) - SEARCH("/", N2158))</f>
        <v>video games</v>
      </c>
      <c r="S2158" s="10">
        <f>(((J2158/60)/60)/24)+DATE(1970,1,1)+(-8/24)</f>
        <v>41488.520902777775</v>
      </c>
      <c r="T2158" s="11">
        <f>(((I2158/60)/60)/24)+DATE(1970,1,1)+(-8/24)</f>
        <v>41533.520902777775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(E2159/D2159)*100</f>
        <v>28.192</v>
      </c>
      <c r="P2159">
        <f>E2159/L2159</f>
        <v>370.94736842105266</v>
      </c>
      <c r="Q2159" t="str">
        <f>LEFT(N2159, SEARCH("/",N2159,1)-1)</f>
        <v>games</v>
      </c>
      <c r="R2159" t="str">
        <f>RIGHT(N2159, LEN(N2159) - SEARCH("/", N2159))</f>
        <v>video games</v>
      </c>
      <c r="S2159" s="10">
        <f>(((J2159/60)/60)/24)+DATE(1970,1,1)+(-8/24)</f>
        <v>42694.647951388884</v>
      </c>
      <c r="T2159" s="11">
        <f>(((I2159/60)/60)/24)+DATE(1970,1,1)+(-8/24)</f>
        <v>42726.999305555553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(E2160/D2160)*100</f>
        <v>6.5900366666666672</v>
      </c>
      <c r="P2160">
        <f>E2160/L2160</f>
        <v>63.569485530546629</v>
      </c>
      <c r="Q2160" t="str">
        <f>LEFT(N2160, SEARCH("/",N2160,1)-1)</f>
        <v>games</v>
      </c>
      <c r="R2160" t="str">
        <f>RIGHT(N2160, LEN(N2160) - SEARCH("/", N2160))</f>
        <v>video games</v>
      </c>
      <c r="S2160" s="10">
        <f>(((J2160/60)/60)/24)+DATE(1970,1,1)+(-8/24)</f>
        <v>41264.520532407405</v>
      </c>
      <c r="T2160" s="11">
        <f>(((I2160/60)/60)/24)+DATE(1970,1,1)+(-8/24)</f>
        <v>41309.520532407405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(E2161/D2161)*100</f>
        <v>0.72222222222222221</v>
      </c>
      <c r="P2161">
        <f>E2161/L2161</f>
        <v>13</v>
      </c>
      <c r="Q2161" t="str">
        <f>LEFT(N2161, SEARCH("/",N2161,1)-1)</f>
        <v>games</v>
      </c>
      <c r="R2161" t="str">
        <f>RIGHT(N2161, LEN(N2161) - SEARCH("/", N2161))</f>
        <v>video games</v>
      </c>
      <c r="S2161" s="10">
        <f>(((J2161/60)/60)/24)+DATE(1970,1,1)+(-8/24)</f>
        <v>40710.397847222215</v>
      </c>
      <c r="T2161" s="11">
        <f>(((I2161/60)/60)/24)+DATE(1970,1,1)+(-8/24)</f>
        <v>40740.397847222215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(E2162/D2162)*100</f>
        <v>0.85000000000000009</v>
      </c>
      <c r="P2162">
        <f>E2162/L2162</f>
        <v>5.3125</v>
      </c>
      <c r="Q2162" t="str">
        <f>LEFT(N2162, SEARCH("/",N2162,1)-1)</f>
        <v>games</v>
      </c>
      <c r="R2162" t="str">
        <f>RIGHT(N2162, LEN(N2162) - SEARCH("/", N2162))</f>
        <v>video games</v>
      </c>
      <c r="S2162" s="10">
        <f>(((J2162/60)/60)/24)+DATE(1970,1,1)+(-8/24)</f>
        <v>41018.378530092588</v>
      </c>
      <c r="T2162" s="11">
        <f>(((I2162/60)/60)/24)+DATE(1970,1,1)+(-8/24)</f>
        <v>41048.378530092588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(E2163/D2163)*100</f>
        <v>115.75</v>
      </c>
      <c r="P2163">
        <f>E2163/L2163</f>
        <v>35.615384615384613</v>
      </c>
      <c r="Q2163" t="str">
        <f>LEFT(N2163, SEARCH("/",N2163,1)-1)</f>
        <v>music</v>
      </c>
      <c r="R2163" t="str">
        <f>RIGHT(N2163, LEN(N2163) - SEARCH("/", N2163))</f>
        <v>rock</v>
      </c>
      <c r="S2163" s="10">
        <f>(((J2163/60)/60)/24)+DATE(1970,1,1)+(-8/24)</f>
        <v>42240.519201388881</v>
      </c>
      <c r="T2163" s="11">
        <f>(((I2163/60)/60)/24)+DATE(1970,1,1)+(-8/24)</f>
        <v>42270.519201388881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(E2164/D2164)*100</f>
        <v>112.26666666666667</v>
      </c>
      <c r="P2164">
        <f>E2164/L2164</f>
        <v>87.103448275862064</v>
      </c>
      <c r="Q2164" t="str">
        <f>LEFT(N2164, SEARCH("/",N2164,1)-1)</f>
        <v>music</v>
      </c>
      <c r="R2164" t="str">
        <f>RIGHT(N2164, LEN(N2164) - SEARCH("/", N2164))</f>
        <v>rock</v>
      </c>
      <c r="S2164" s="10">
        <f>(((J2164/60)/60)/24)+DATE(1970,1,1)+(-8/24)</f>
        <v>41813.432766203703</v>
      </c>
      <c r="T2164" s="11">
        <f>(((I2164/60)/60)/24)+DATE(1970,1,1)+(-8/24)</f>
        <v>41844.432766203703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(E2165/D2165)*100</f>
        <v>132.20000000000002</v>
      </c>
      <c r="P2165">
        <f>E2165/L2165</f>
        <v>75.11363636363636</v>
      </c>
      <c r="Q2165" t="str">
        <f>LEFT(N2165, SEARCH("/",N2165,1)-1)</f>
        <v>music</v>
      </c>
      <c r="R2165" t="str">
        <f>RIGHT(N2165, LEN(N2165) - SEARCH("/", N2165))</f>
        <v>rock</v>
      </c>
      <c r="S2165" s="10">
        <f>(((J2165/60)/60)/24)+DATE(1970,1,1)+(-8/24)</f>
        <v>42111.566203703704</v>
      </c>
      <c r="T2165" s="11">
        <f>(((I2165/60)/60)/24)+DATE(1970,1,1)+(-8/24)</f>
        <v>42162.826388888883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(E2166/D2166)*100</f>
        <v>102.63636363636364</v>
      </c>
      <c r="P2166">
        <f>E2166/L2166</f>
        <v>68.01204819277109</v>
      </c>
      <c r="Q2166" t="str">
        <f>LEFT(N2166, SEARCH("/",N2166,1)-1)</f>
        <v>music</v>
      </c>
      <c r="R2166" t="str">
        <f>RIGHT(N2166, LEN(N2166) - SEARCH("/", N2166))</f>
        <v>rock</v>
      </c>
      <c r="S2166" s="10">
        <f>(((J2166/60)/60)/24)+DATE(1970,1,1)+(-8/24)</f>
        <v>42515.384421296294</v>
      </c>
      <c r="T2166" s="11">
        <f>(((I2166/60)/60)/24)+DATE(1970,1,1)+(-8/24)</f>
        <v>42545.832638888889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(E2167/D2167)*100</f>
        <v>138.64000000000001</v>
      </c>
      <c r="P2167">
        <f>E2167/L2167</f>
        <v>29.623931623931625</v>
      </c>
      <c r="Q2167" t="str">
        <f>LEFT(N2167, SEARCH("/",N2167,1)-1)</f>
        <v>music</v>
      </c>
      <c r="R2167" t="str">
        <f>RIGHT(N2167, LEN(N2167) - SEARCH("/", N2167))</f>
        <v>rock</v>
      </c>
      <c r="S2167" s="10">
        <f>(((J2167/60)/60)/24)+DATE(1970,1,1)+(-8/24)</f>
        <v>42438.333738425928</v>
      </c>
      <c r="T2167" s="11">
        <f>(((I2167/60)/60)/24)+DATE(1970,1,1)+(-8/24)</f>
        <v>42468.292071759257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(E2168/D2168)*100</f>
        <v>146.6</v>
      </c>
      <c r="P2168">
        <f>E2168/L2168</f>
        <v>91.625</v>
      </c>
      <c r="Q2168" t="str">
        <f>LEFT(N2168, SEARCH("/",N2168,1)-1)</f>
        <v>music</v>
      </c>
      <c r="R2168" t="str">
        <f>RIGHT(N2168, LEN(N2168) - SEARCH("/", N2168))</f>
        <v>rock</v>
      </c>
      <c r="S2168" s="10">
        <f>(((J2168/60)/60)/24)+DATE(1970,1,1)+(-8/24)</f>
        <v>41933.504837962959</v>
      </c>
      <c r="T2168" s="11">
        <f>(((I2168/60)/60)/24)+DATE(1970,1,1)+(-8/24)</f>
        <v>41978.546504629623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(E2169/D2169)*100</f>
        <v>120</v>
      </c>
      <c r="P2169">
        <f>E2169/L2169</f>
        <v>22.5</v>
      </c>
      <c r="Q2169" t="str">
        <f>LEFT(N2169, SEARCH("/",N2169,1)-1)</f>
        <v>music</v>
      </c>
      <c r="R2169" t="str">
        <f>RIGHT(N2169, LEN(N2169) - SEARCH("/", N2169))</f>
        <v>rock</v>
      </c>
      <c r="S2169" s="10">
        <f>(((J2169/60)/60)/24)+DATE(1970,1,1)+(-8/24)</f>
        <v>41152.733067129629</v>
      </c>
      <c r="T2169" s="11">
        <f>(((I2169/60)/60)/24)+DATE(1970,1,1)+(-8/24)</f>
        <v>41166.733067129629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(E2170/D2170)*100</f>
        <v>121.5816111111111</v>
      </c>
      <c r="P2170">
        <f>E2170/L2170</f>
        <v>64.366735294117646</v>
      </c>
      <c r="Q2170" t="str">
        <f>LEFT(N2170, SEARCH("/",N2170,1)-1)</f>
        <v>music</v>
      </c>
      <c r="R2170" t="str">
        <f>RIGHT(N2170, LEN(N2170) - SEARCH("/", N2170))</f>
        <v>rock</v>
      </c>
      <c r="S2170" s="10">
        <f>(((J2170/60)/60)/24)+DATE(1970,1,1)+(-8/24)</f>
        <v>42745.266909722217</v>
      </c>
      <c r="T2170" s="11">
        <f>(((I2170/60)/60)/24)+DATE(1970,1,1)+(-8/24)</f>
        <v>42775.874999999993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(E2171/D2171)*100</f>
        <v>100</v>
      </c>
      <c r="P2171">
        <f>E2171/L2171</f>
        <v>21.857142857142858</v>
      </c>
      <c r="Q2171" t="str">
        <f>LEFT(N2171, SEARCH("/",N2171,1)-1)</f>
        <v>music</v>
      </c>
      <c r="R2171" t="str">
        <f>RIGHT(N2171, LEN(N2171) - SEARCH("/", N2171))</f>
        <v>rock</v>
      </c>
      <c r="S2171" s="10">
        <f>(((J2171/60)/60)/24)+DATE(1970,1,1)+(-8/24)</f>
        <v>42793.367488425924</v>
      </c>
      <c r="T2171" s="11">
        <f>(((I2171/60)/60)/24)+DATE(1970,1,1)+(-8/24)</f>
        <v>42796.367488425924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(E2172/D2172)*100</f>
        <v>180.85714285714286</v>
      </c>
      <c r="P2172">
        <f>E2172/L2172</f>
        <v>33.315789473684212</v>
      </c>
      <c r="Q2172" t="str">
        <f>LEFT(N2172, SEARCH("/",N2172,1)-1)</f>
        <v>music</v>
      </c>
      <c r="R2172" t="str">
        <f>RIGHT(N2172, LEN(N2172) - SEARCH("/", N2172))</f>
        <v>rock</v>
      </c>
      <c r="S2172" s="10">
        <f>(((J2172/60)/60)/24)+DATE(1970,1,1)+(-8/24)</f>
        <v>42198.416921296295</v>
      </c>
      <c r="T2172" s="11">
        <f>(((I2172/60)/60)/24)+DATE(1970,1,1)+(-8/24)</f>
        <v>42238.416921296295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(E2173/D2173)*100</f>
        <v>106.075</v>
      </c>
      <c r="P2173">
        <f>E2173/L2173</f>
        <v>90.276595744680847</v>
      </c>
      <c r="Q2173" t="str">
        <f>LEFT(N2173, SEARCH("/",N2173,1)-1)</f>
        <v>music</v>
      </c>
      <c r="R2173" t="str">
        <f>RIGHT(N2173, LEN(N2173) - SEARCH("/", N2173))</f>
        <v>rock</v>
      </c>
      <c r="S2173" s="10">
        <f>(((J2173/60)/60)/24)+DATE(1970,1,1)+(-8/24)</f>
        <v>42141.623784722215</v>
      </c>
      <c r="T2173" s="11">
        <f>(((I2173/60)/60)/24)+DATE(1970,1,1)+(-8/24)</f>
        <v>42176.874999999993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(E2174/D2174)*100</f>
        <v>100</v>
      </c>
      <c r="P2174">
        <f>E2174/L2174</f>
        <v>76.92307692307692</v>
      </c>
      <c r="Q2174" t="str">
        <f>LEFT(N2174, SEARCH("/",N2174,1)-1)</f>
        <v>music</v>
      </c>
      <c r="R2174" t="str">
        <f>RIGHT(N2174, LEN(N2174) - SEARCH("/", N2174))</f>
        <v>rock</v>
      </c>
      <c r="S2174" s="10">
        <f>(((J2174/60)/60)/24)+DATE(1970,1,1)+(-8/24)</f>
        <v>42082.246759259251</v>
      </c>
      <c r="T2174" s="11">
        <f>(((I2174/60)/60)/24)+DATE(1970,1,1)+(-8/24)</f>
        <v>42112.246759259251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(E2175/D2175)*100</f>
        <v>126.92857142857143</v>
      </c>
      <c r="P2175">
        <f>E2175/L2175</f>
        <v>59.233333333333334</v>
      </c>
      <c r="Q2175" t="str">
        <f>LEFT(N2175, SEARCH("/",N2175,1)-1)</f>
        <v>music</v>
      </c>
      <c r="R2175" t="str">
        <f>RIGHT(N2175, LEN(N2175) - SEARCH("/", N2175))</f>
        <v>rock</v>
      </c>
      <c r="S2175" s="10">
        <f>(((J2175/60)/60)/24)+DATE(1970,1,1)+(-8/24)</f>
        <v>41495.359293981477</v>
      </c>
      <c r="T2175" s="11">
        <f>(((I2175/60)/60)/24)+DATE(1970,1,1)+(-8/24)</f>
        <v>41526.832638888889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(E2176/D2176)*100</f>
        <v>102.97499999999999</v>
      </c>
      <c r="P2176">
        <f>E2176/L2176</f>
        <v>65.38095238095238</v>
      </c>
      <c r="Q2176" t="str">
        <f>LEFT(N2176, SEARCH("/",N2176,1)-1)</f>
        <v>music</v>
      </c>
      <c r="R2176" t="str">
        <f>RIGHT(N2176, LEN(N2176) - SEARCH("/", N2176))</f>
        <v>rock</v>
      </c>
      <c r="S2176" s="10">
        <f>(((J2176/60)/60)/24)+DATE(1970,1,1)+(-8/24)</f>
        <v>42465.209571759253</v>
      </c>
      <c r="T2176" s="11">
        <f>(((I2176/60)/60)/24)+DATE(1970,1,1)+(-8/24)</f>
        <v>42495.209571759253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(E2177/D2177)*100</f>
        <v>250</v>
      </c>
      <c r="P2177">
        <f>E2177/L2177</f>
        <v>67.307692307692307</v>
      </c>
      <c r="Q2177" t="str">
        <f>LEFT(N2177, SEARCH("/",N2177,1)-1)</f>
        <v>music</v>
      </c>
      <c r="R2177" t="str">
        <f>RIGHT(N2177, LEN(N2177) - SEARCH("/", N2177))</f>
        <v>rock</v>
      </c>
      <c r="S2177" s="10">
        <f>(((J2177/60)/60)/24)+DATE(1970,1,1)+(-8/24)</f>
        <v>42564.675763888888</v>
      </c>
      <c r="T2177" s="11">
        <f>(((I2177/60)/60)/24)+DATE(1970,1,1)+(-8/24)</f>
        <v>42571.675763888888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(E2178/D2178)*100</f>
        <v>126.02</v>
      </c>
      <c r="P2178">
        <f>E2178/L2178</f>
        <v>88.74647887323944</v>
      </c>
      <c r="Q2178" t="str">
        <f>LEFT(N2178, SEARCH("/",N2178,1)-1)</f>
        <v>music</v>
      </c>
      <c r="R2178" t="str">
        <f>RIGHT(N2178, LEN(N2178) - SEARCH("/", N2178))</f>
        <v>rock</v>
      </c>
      <c r="S2178" s="10">
        <f>(((J2178/60)/60)/24)+DATE(1970,1,1)+(-8/24)</f>
        <v>42096.299872685187</v>
      </c>
      <c r="T2178" s="11">
        <f>(((I2178/60)/60)/24)+DATE(1970,1,1)+(-8/24)</f>
        <v>42126.299872685187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(E2179/D2179)*100</f>
        <v>100.12</v>
      </c>
      <c r="P2179">
        <f>E2179/L2179</f>
        <v>65.868421052631575</v>
      </c>
      <c r="Q2179" t="str">
        <f>LEFT(N2179, SEARCH("/",N2179,1)-1)</f>
        <v>music</v>
      </c>
      <c r="R2179" t="str">
        <f>RIGHT(N2179, LEN(N2179) - SEARCH("/", N2179))</f>
        <v>rock</v>
      </c>
      <c r="S2179" s="10">
        <f>(((J2179/60)/60)/24)+DATE(1970,1,1)+(-8/24)</f>
        <v>42501.917442129627</v>
      </c>
      <c r="T2179" s="11">
        <f>(((I2179/60)/60)/24)+DATE(1970,1,1)+(-8/24)</f>
        <v>42526.917442129627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(E2180/D2180)*100</f>
        <v>138.64000000000001</v>
      </c>
      <c r="P2180">
        <f>E2180/L2180</f>
        <v>40.349243306169967</v>
      </c>
      <c r="Q2180" t="str">
        <f>LEFT(N2180, SEARCH("/",N2180,1)-1)</f>
        <v>music</v>
      </c>
      <c r="R2180" t="str">
        <f>RIGHT(N2180, LEN(N2180) - SEARCH("/", N2180))</f>
        <v>rock</v>
      </c>
      <c r="S2180" s="10">
        <f>(((J2180/60)/60)/24)+DATE(1970,1,1)+(-8/24)</f>
        <v>42723.303206018514</v>
      </c>
      <c r="T2180" s="11">
        <f>(((I2180/60)/60)/24)+DATE(1970,1,1)+(-8/24)</f>
        <v>42753.303206018514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(E2181/D2181)*100</f>
        <v>161.4</v>
      </c>
      <c r="P2181">
        <f>E2181/L2181</f>
        <v>76.857142857142861</v>
      </c>
      <c r="Q2181" t="str">
        <f>LEFT(N2181, SEARCH("/",N2181,1)-1)</f>
        <v>music</v>
      </c>
      <c r="R2181" t="str">
        <f>RIGHT(N2181, LEN(N2181) - SEARCH("/", N2181))</f>
        <v>rock</v>
      </c>
      <c r="S2181" s="10">
        <f>(((J2181/60)/60)/24)+DATE(1970,1,1)+(-8/24)</f>
        <v>42074.837870370371</v>
      </c>
      <c r="T2181" s="11">
        <f>(((I2181/60)/60)/24)+DATE(1970,1,1)+(-8/24)</f>
        <v>42104.837870370371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(E2182/D2182)*100</f>
        <v>107.18419999999999</v>
      </c>
      <c r="P2182">
        <f>E2182/L2182</f>
        <v>68.707820512820518</v>
      </c>
      <c r="Q2182" t="str">
        <f>LEFT(N2182, SEARCH("/",N2182,1)-1)</f>
        <v>music</v>
      </c>
      <c r="R2182" t="str">
        <f>RIGHT(N2182, LEN(N2182) - SEARCH("/", N2182))</f>
        <v>rock</v>
      </c>
      <c r="S2182" s="10">
        <f>(((J2182/60)/60)/24)+DATE(1970,1,1)+(-8/24)</f>
        <v>42279.336435185185</v>
      </c>
      <c r="T2182" s="11">
        <f>(((I2182/60)/60)/24)+DATE(1970,1,1)+(-8/24)</f>
        <v>42321.378101851849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(E2183/D2183)*100</f>
        <v>153.1</v>
      </c>
      <c r="P2183">
        <f>E2183/L2183</f>
        <v>57.773584905660378</v>
      </c>
      <c r="Q2183" t="str">
        <f>LEFT(N2183, SEARCH("/",N2183,1)-1)</f>
        <v>games</v>
      </c>
      <c r="R2183" t="str">
        <f>RIGHT(N2183, LEN(N2183) - SEARCH("/", N2183))</f>
        <v>tabletop games</v>
      </c>
      <c r="S2183" s="10">
        <f>(((J2183/60)/60)/24)+DATE(1970,1,1)+(-8/24)</f>
        <v>42772.671909722216</v>
      </c>
      <c r="T2183" s="11">
        <f>(((I2183/60)/60)/24)+DATE(1970,1,1)+(-8/24)</f>
        <v>42786.671909722216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(E2184/D2184)*100</f>
        <v>524.16666666666663</v>
      </c>
      <c r="P2184">
        <f>E2184/L2184</f>
        <v>44.171348314606739</v>
      </c>
      <c r="Q2184" t="str">
        <f>LEFT(N2184, SEARCH("/",N2184,1)-1)</f>
        <v>games</v>
      </c>
      <c r="R2184" t="str">
        <f>RIGHT(N2184, LEN(N2184) - SEARCH("/", N2184))</f>
        <v>tabletop games</v>
      </c>
      <c r="S2184" s="10">
        <f>(((J2184/60)/60)/24)+DATE(1970,1,1)+(-8/24)</f>
        <v>41879.567418981482</v>
      </c>
      <c r="T2184" s="11">
        <f>(((I2184/60)/60)/24)+DATE(1970,1,1)+(-8/24)</f>
        <v>41914.567418981482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(E2185/D2185)*100</f>
        <v>489.27777777777777</v>
      </c>
      <c r="P2185">
        <f>E2185/L2185</f>
        <v>31.566308243727597</v>
      </c>
      <c r="Q2185" t="str">
        <f>LEFT(N2185, SEARCH("/",N2185,1)-1)</f>
        <v>games</v>
      </c>
      <c r="R2185" t="str">
        <f>RIGHT(N2185, LEN(N2185) - SEARCH("/", N2185))</f>
        <v>tabletop games</v>
      </c>
      <c r="S2185" s="10">
        <f>(((J2185/60)/60)/24)+DATE(1970,1,1)+(-8/24)</f>
        <v>42745.032141203708</v>
      </c>
      <c r="T2185" s="11">
        <f>(((I2185/60)/60)/24)+DATE(1970,1,1)+(-8/24)</f>
        <v>42774.874999999993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(E2186/D2186)*100</f>
        <v>284.74</v>
      </c>
      <c r="P2186">
        <f>E2186/L2186</f>
        <v>107.04511278195488</v>
      </c>
      <c r="Q2186" t="str">
        <f>LEFT(N2186, SEARCH("/",N2186,1)-1)</f>
        <v>games</v>
      </c>
      <c r="R2186" t="str">
        <f>RIGHT(N2186, LEN(N2186) - SEARCH("/", N2186))</f>
        <v>tabletop games</v>
      </c>
      <c r="S2186" s="10">
        <f>(((J2186/60)/60)/24)+DATE(1970,1,1)+(-8/24)</f>
        <v>42380.356956018521</v>
      </c>
      <c r="T2186" s="11">
        <f>(((I2186/60)/60)/24)+DATE(1970,1,1)+(-8/24)</f>
        <v>42394.333333333336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(E2187/D2187)*100</f>
        <v>1856.97</v>
      </c>
      <c r="P2187">
        <f>E2187/L2187</f>
        <v>149.03451043338683</v>
      </c>
      <c r="Q2187" t="str">
        <f>LEFT(N2187, SEARCH("/",N2187,1)-1)</f>
        <v>games</v>
      </c>
      <c r="R2187" t="str">
        <f>RIGHT(N2187, LEN(N2187) - SEARCH("/", N2187))</f>
        <v>tabletop games</v>
      </c>
      <c r="S2187" s="10">
        <f>(((J2187/60)/60)/24)+DATE(1970,1,1)+(-8/24)</f>
        <v>41319.016655092593</v>
      </c>
      <c r="T2187" s="11">
        <f>(((I2187/60)/60)/24)+DATE(1970,1,1)+(-8/24)</f>
        <v>41359.016655092593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(E2188/D2188)*100</f>
        <v>109.67499999999998</v>
      </c>
      <c r="P2188">
        <f>E2188/L2188</f>
        <v>55.956632653061227</v>
      </c>
      <c r="Q2188" t="str">
        <f>LEFT(N2188, SEARCH("/",N2188,1)-1)</f>
        <v>games</v>
      </c>
      <c r="R2188" t="str">
        <f>RIGHT(N2188, LEN(N2188) - SEARCH("/", N2188))</f>
        <v>tabletop games</v>
      </c>
      <c r="S2188" s="10">
        <f>(((J2188/60)/60)/24)+DATE(1970,1,1)+(-8/24)</f>
        <v>42583.281747685185</v>
      </c>
      <c r="T2188" s="11">
        <f>(((I2188/60)/60)/24)+DATE(1970,1,1)+(-8/24)</f>
        <v>42619.749999999993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(E2189/D2189)*100</f>
        <v>1014.6425</v>
      </c>
      <c r="P2189">
        <f>E2189/L2189</f>
        <v>56.970381807973048</v>
      </c>
      <c r="Q2189" t="str">
        <f>LEFT(N2189, SEARCH("/",N2189,1)-1)</f>
        <v>games</v>
      </c>
      <c r="R2189" t="str">
        <f>RIGHT(N2189, LEN(N2189) - SEARCH("/", N2189))</f>
        <v>tabletop games</v>
      </c>
      <c r="S2189" s="10">
        <f>(((J2189/60)/60)/24)+DATE(1970,1,1)+(-8/24)</f>
        <v>42067.875763888886</v>
      </c>
      <c r="T2189" s="11">
        <f>(((I2189/60)/60)/24)+DATE(1970,1,1)+(-8/24)</f>
        <v>42096.832638888889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(E2190/D2190)*100</f>
        <v>412.17692027666544</v>
      </c>
      <c r="P2190">
        <f>E2190/L2190</f>
        <v>44.056420233463037</v>
      </c>
      <c r="Q2190" t="str">
        <f>LEFT(N2190, SEARCH("/",N2190,1)-1)</f>
        <v>games</v>
      </c>
      <c r="R2190" t="str">
        <f>RIGHT(N2190, LEN(N2190) - SEARCH("/", N2190))</f>
        <v>tabletop games</v>
      </c>
      <c r="S2190" s="10">
        <f>(((J2190/60)/60)/24)+DATE(1970,1,1)+(-8/24)</f>
        <v>42633.252789351849</v>
      </c>
      <c r="T2190" s="11">
        <f>(((I2190/60)/60)/24)+DATE(1970,1,1)+(-8/24)</f>
        <v>42668.374999999993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(E2191/D2191)*100</f>
        <v>503.25</v>
      </c>
      <c r="P2191">
        <f>E2191/L2191</f>
        <v>68.625</v>
      </c>
      <c r="Q2191" t="str">
        <f>LEFT(N2191, SEARCH("/",N2191,1)-1)</f>
        <v>games</v>
      </c>
      <c r="R2191" t="str">
        <f>RIGHT(N2191, LEN(N2191) - SEARCH("/", N2191))</f>
        <v>tabletop games</v>
      </c>
      <c r="S2191" s="10">
        <f>(((J2191/60)/60)/24)+DATE(1970,1,1)+(-8/24)</f>
        <v>42467.454861111109</v>
      </c>
      <c r="T2191" s="11">
        <f>(((I2191/60)/60)/24)+DATE(1970,1,1)+(-8/24)</f>
        <v>42481.583333333336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(E2192/D2192)*100</f>
        <v>184.61052631578946</v>
      </c>
      <c r="P2192">
        <f>E2192/L2192</f>
        <v>65.318435754189949</v>
      </c>
      <c r="Q2192" t="str">
        <f>LEFT(N2192, SEARCH("/",N2192,1)-1)</f>
        <v>games</v>
      </c>
      <c r="R2192" t="str">
        <f>RIGHT(N2192, LEN(N2192) - SEARCH("/", N2192))</f>
        <v>tabletop games</v>
      </c>
      <c r="S2192" s="10">
        <f>(((J2192/60)/60)/24)+DATE(1970,1,1)+(-8/24)</f>
        <v>42417.291712962957</v>
      </c>
      <c r="T2192" s="11">
        <f>(((I2192/60)/60)/24)+DATE(1970,1,1)+(-8/24)</f>
        <v>42451.957638888889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(E2193/D2193)*100</f>
        <v>119.73333333333333</v>
      </c>
      <c r="P2193">
        <f>E2193/L2193</f>
        <v>35.92</v>
      </c>
      <c r="Q2193" t="str">
        <f>LEFT(N2193, SEARCH("/",N2193,1)-1)</f>
        <v>games</v>
      </c>
      <c r="R2193" t="str">
        <f>RIGHT(N2193, LEN(N2193) - SEARCH("/", N2193))</f>
        <v>tabletop games</v>
      </c>
      <c r="S2193" s="10">
        <f>(((J2193/60)/60)/24)+DATE(1970,1,1)+(-8/24)</f>
        <v>42768.5003125</v>
      </c>
      <c r="T2193" s="11">
        <f>(((I2193/60)/60)/24)+DATE(1970,1,1)+(-8/24)</f>
        <v>42780.5003125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(E2194/D2194)*100</f>
        <v>1081.2401666666667</v>
      </c>
      <c r="P2194">
        <f>E2194/L2194</f>
        <v>40.070667078443485</v>
      </c>
      <c r="Q2194" t="str">
        <f>LEFT(N2194, SEARCH("/",N2194,1)-1)</f>
        <v>games</v>
      </c>
      <c r="R2194" t="str">
        <f>RIGHT(N2194, LEN(N2194) - SEARCH("/", N2194))</f>
        <v>tabletop games</v>
      </c>
      <c r="S2194" s="10">
        <f>(((J2194/60)/60)/24)+DATE(1970,1,1)+(-8/24)</f>
        <v>42691.517870370364</v>
      </c>
      <c r="T2194" s="11">
        <f>(((I2194/60)/60)/24)+DATE(1970,1,1)+(-8/24)</f>
        <v>42719.624999999993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(E2195/D2195)*100</f>
        <v>452.37333333333333</v>
      </c>
      <c r="P2195">
        <f>E2195/L2195</f>
        <v>75.647714604236342</v>
      </c>
      <c r="Q2195" t="str">
        <f>LEFT(N2195, SEARCH("/",N2195,1)-1)</f>
        <v>games</v>
      </c>
      <c r="R2195" t="str">
        <f>RIGHT(N2195, LEN(N2195) - SEARCH("/", N2195))</f>
        <v>tabletop games</v>
      </c>
      <c r="S2195" s="10">
        <f>(((J2195/60)/60)/24)+DATE(1970,1,1)+(-8/24)</f>
        <v>42664.072592592587</v>
      </c>
      <c r="T2195" s="11">
        <f>(((I2195/60)/60)/24)+DATE(1970,1,1)+(-8/24)</f>
        <v>42694.874305555553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(E2196/D2196)*100</f>
        <v>537.37</v>
      </c>
      <c r="P2196">
        <f>E2196/L2196</f>
        <v>61.203872437357631</v>
      </c>
      <c r="Q2196" t="str">
        <f>LEFT(N2196, SEARCH("/",N2196,1)-1)</f>
        <v>games</v>
      </c>
      <c r="R2196" t="str">
        <f>RIGHT(N2196, LEN(N2196) - SEARCH("/", N2196))</f>
        <v>tabletop games</v>
      </c>
      <c r="S2196" s="10">
        <f>(((J2196/60)/60)/24)+DATE(1970,1,1)+(-8/24)</f>
        <v>42425.42465277778</v>
      </c>
      <c r="T2196" s="11">
        <f>(((I2196/60)/60)/24)+DATE(1970,1,1)+(-8/24)</f>
        <v>42455.382986111108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(E2197/D2197)*100</f>
        <v>120.32608695652173</v>
      </c>
      <c r="P2197">
        <f>E2197/L2197</f>
        <v>48.130434782608695</v>
      </c>
      <c r="Q2197" t="str">
        <f>LEFT(N2197, SEARCH("/",N2197,1)-1)</f>
        <v>games</v>
      </c>
      <c r="R2197" t="str">
        <f>RIGHT(N2197, LEN(N2197) - SEARCH("/", N2197))</f>
        <v>tabletop games</v>
      </c>
      <c r="S2197" s="10">
        <f>(((J2197/60)/60)/24)+DATE(1970,1,1)+(-8/24)</f>
        <v>42197.438657407409</v>
      </c>
      <c r="T2197" s="11">
        <f>(((I2197/60)/60)/24)+DATE(1970,1,1)+(-8/24)</f>
        <v>42227.438657407409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(E2198/D2198)*100</f>
        <v>113.83571428571429</v>
      </c>
      <c r="P2198">
        <f>E2198/L2198</f>
        <v>68.106837606837601</v>
      </c>
      <c r="Q2198" t="str">
        <f>LEFT(N2198, SEARCH("/",N2198,1)-1)</f>
        <v>games</v>
      </c>
      <c r="R2198" t="str">
        <f>RIGHT(N2198, LEN(N2198) - SEARCH("/", N2198))</f>
        <v>tabletop games</v>
      </c>
      <c r="S2198" s="10">
        <f>(((J2198/60)/60)/24)+DATE(1970,1,1)+(-8/24)</f>
        <v>42675.153958333329</v>
      </c>
      <c r="T2198" s="11">
        <f>(((I2198/60)/60)/24)+DATE(1970,1,1)+(-8/24)</f>
        <v>42705.958333333336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(E2199/D2199)*100</f>
        <v>951.03109999999992</v>
      </c>
      <c r="P2199">
        <f>E2199/L2199</f>
        <v>65.891300230946882</v>
      </c>
      <c r="Q2199" t="str">
        <f>LEFT(N2199, SEARCH("/",N2199,1)-1)</f>
        <v>games</v>
      </c>
      <c r="R2199" t="str">
        <f>RIGHT(N2199, LEN(N2199) - SEARCH("/", N2199))</f>
        <v>tabletop games</v>
      </c>
      <c r="S2199" s="10">
        <f>(((J2199/60)/60)/24)+DATE(1970,1,1)+(-8/24)</f>
        <v>42033.25068287037</v>
      </c>
      <c r="T2199" s="11">
        <f>(((I2199/60)/60)/24)+DATE(1970,1,1)+(-8/24)</f>
        <v>42063.25068287037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(E2200/D2200)*100</f>
        <v>132.89249999999998</v>
      </c>
      <c r="P2200">
        <f>E2200/L2200</f>
        <v>81.654377880184327</v>
      </c>
      <c r="Q2200" t="str">
        <f>LEFT(N2200, SEARCH("/",N2200,1)-1)</f>
        <v>games</v>
      </c>
      <c r="R2200" t="str">
        <f>RIGHT(N2200, LEN(N2200) - SEARCH("/", N2200))</f>
        <v>tabletop games</v>
      </c>
      <c r="S2200" s="10">
        <f>(((J2200/60)/60)/24)+DATE(1970,1,1)+(-8/24)</f>
        <v>42292.180555555555</v>
      </c>
      <c r="T2200" s="11">
        <f>(((I2200/60)/60)/24)+DATE(1970,1,1)+(-8/24)</f>
        <v>42322.222222222219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(E2201/D2201)*100</f>
        <v>146.97777777777779</v>
      </c>
      <c r="P2201">
        <f>E2201/L2201</f>
        <v>52.701195219123505</v>
      </c>
      <c r="Q2201" t="str">
        <f>LEFT(N2201, SEARCH("/",N2201,1)-1)</f>
        <v>games</v>
      </c>
      <c r="R2201" t="str">
        <f>RIGHT(N2201, LEN(N2201) - SEARCH("/", N2201))</f>
        <v>tabletop games</v>
      </c>
      <c r="S2201" s="10">
        <f>(((J2201/60)/60)/24)+DATE(1970,1,1)+(-8/24)</f>
        <v>42262.083310185182</v>
      </c>
      <c r="T2201" s="11">
        <f>(((I2201/60)/60)/24)+DATE(1970,1,1)+(-8/24)</f>
        <v>42292.083310185182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(E2202/D2202)*100</f>
        <v>542.15</v>
      </c>
      <c r="P2202">
        <f>E2202/L2202</f>
        <v>41.228136882129277</v>
      </c>
      <c r="Q2202" t="str">
        <f>LEFT(N2202, SEARCH("/",N2202,1)-1)</f>
        <v>games</v>
      </c>
      <c r="R2202" t="str">
        <f>RIGHT(N2202, LEN(N2202) - SEARCH("/", N2202))</f>
        <v>tabletop games</v>
      </c>
      <c r="S2202" s="10">
        <f>(((J2202/60)/60)/24)+DATE(1970,1,1)+(-8/24)</f>
        <v>42163.292453703696</v>
      </c>
      <c r="T2202" s="11">
        <f>(((I2202/60)/60)/24)+DATE(1970,1,1)+(-8/24)</f>
        <v>42190.791666666664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(E2203/D2203)*100</f>
        <v>382.71818181818185</v>
      </c>
      <c r="P2203">
        <f>E2203/L2203</f>
        <v>15.035357142857142</v>
      </c>
      <c r="Q2203" t="str">
        <f>LEFT(N2203, SEARCH("/",N2203,1)-1)</f>
        <v>music</v>
      </c>
      <c r="R2203" t="str">
        <f>RIGHT(N2203, LEN(N2203) - SEARCH("/", N2203))</f>
        <v>electronic music</v>
      </c>
      <c r="S2203" s="10">
        <f>(((J2203/60)/60)/24)+DATE(1970,1,1)+(-8/24)</f>
        <v>41276.513483796298</v>
      </c>
      <c r="T2203" s="11">
        <f>(((I2203/60)/60)/24)+DATE(1970,1,1)+(-8/24)</f>
        <v>41290.513483796298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(E2204/D2204)*100</f>
        <v>704.18124999999998</v>
      </c>
      <c r="P2204">
        <f>E2204/L2204</f>
        <v>39.066920943134534</v>
      </c>
      <c r="Q2204" t="str">
        <f>LEFT(N2204, SEARCH("/",N2204,1)-1)</f>
        <v>music</v>
      </c>
      <c r="R2204" t="str">
        <f>RIGHT(N2204, LEN(N2204) - SEARCH("/", N2204))</f>
        <v>electronic music</v>
      </c>
      <c r="S2204" s="10">
        <f>(((J2204/60)/60)/24)+DATE(1970,1,1)+(-8/24)</f>
        <v>41184.515833333331</v>
      </c>
      <c r="T2204" s="11">
        <f>(((I2204/60)/60)/24)+DATE(1970,1,1)+(-8/24)</f>
        <v>41214.515833333331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(E2205/D2205)*100</f>
        <v>109.55</v>
      </c>
      <c r="P2205">
        <f>E2205/L2205</f>
        <v>43.82</v>
      </c>
      <c r="Q2205" t="str">
        <f>LEFT(N2205, SEARCH("/",N2205,1)-1)</f>
        <v>music</v>
      </c>
      <c r="R2205" t="str">
        <f>RIGHT(N2205, LEN(N2205) - SEARCH("/", N2205))</f>
        <v>electronic music</v>
      </c>
      <c r="S2205" s="10">
        <f>(((J2205/60)/60)/24)+DATE(1970,1,1)+(-8/24)</f>
        <v>42241.526412037034</v>
      </c>
      <c r="T2205" s="11">
        <f>(((I2205/60)/60)/24)+DATE(1970,1,1)+(-8/24)</f>
        <v>42271.526412037034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(E2206/D2206)*100</f>
        <v>132.86666666666667</v>
      </c>
      <c r="P2206">
        <f>E2206/L2206</f>
        <v>27.301369863013697</v>
      </c>
      <c r="Q2206" t="str">
        <f>LEFT(N2206, SEARCH("/",N2206,1)-1)</f>
        <v>music</v>
      </c>
      <c r="R2206" t="str">
        <f>RIGHT(N2206, LEN(N2206) - SEARCH("/", N2206))</f>
        <v>electronic music</v>
      </c>
      <c r="S2206" s="10">
        <f>(((J2206/60)/60)/24)+DATE(1970,1,1)+(-8/24)</f>
        <v>41311.978229166663</v>
      </c>
      <c r="T2206" s="11">
        <f>(((I2206/60)/60)/24)+DATE(1970,1,1)+(-8/24)</f>
        <v>41341.978229166663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(E2207/D2207)*100</f>
        <v>152</v>
      </c>
      <c r="P2207">
        <f>E2207/L2207</f>
        <v>42.222222222222221</v>
      </c>
      <c r="Q2207" t="str">
        <f>LEFT(N2207, SEARCH("/",N2207,1)-1)</f>
        <v>music</v>
      </c>
      <c r="R2207" t="str">
        <f>RIGHT(N2207, LEN(N2207) - SEARCH("/", N2207))</f>
        <v>electronic music</v>
      </c>
      <c r="S2207" s="10">
        <f>(((J2207/60)/60)/24)+DATE(1970,1,1)+(-8/24)</f>
        <v>41031.488298611104</v>
      </c>
      <c r="T2207" s="11">
        <f>(((I2207/60)/60)/24)+DATE(1970,1,1)+(-8/24)</f>
        <v>41061.488298611104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(E2208/D2208)*100</f>
        <v>102.72727272727273</v>
      </c>
      <c r="P2208">
        <f>E2208/L2208</f>
        <v>33.235294117647058</v>
      </c>
      <c r="Q2208" t="str">
        <f>LEFT(N2208, SEARCH("/",N2208,1)-1)</f>
        <v>music</v>
      </c>
      <c r="R2208" t="str">
        <f>RIGHT(N2208, LEN(N2208) - SEARCH("/", N2208))</f>
        <v>electronic music</v>
      </c>
      <c r="S2208" s="10">
        <f>(((J2208/60)/60)/24)+DATE(1970,1,1)+(-8/24)</f>
        <v>40996.923888888887</v>
      </c>
      <c r="T2208" s="11">
        <f>(((I2208/60)/60)/24)+DATE(1970,1,1)+(-8/24)</f>
        <v>41014.923888888887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(E2209/D2209)*100</f>
        <v>100</v>
      </c>
      <c r="P2209">
        <f>E2209/L2209</f>
        <v>285.71428571428572</v>
      </c>
      <c r="Q2209" t="str">
        <f>LEFT(N2209, SEARCH("/",N2209,1)-1)</f>
        <v>music</v>
      </c>
      <c r="R2209" t="str">
        <f>RIGHT(N2209, LEN(N2209) - SEARCH("/", N2209))</f>
        <v>electronic music</v>
      </c>
      <c r="S2209" s="10">
        <f>(((J2209/60)/60)/24)+DATE(1970,1,1)+(-8/24)</f>
        <v>41563.860798611109</v>
      </c>
      <c r="T2209" s="11">
        <f>(((I2209/60)/60)/24)+DATE(1970,1,1)+(-8/24)</f>
        <v>41593.902465277773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(E2210/D2210)*100</f>
        <v>101.6</v>
      </c>
      <c r="P2210">
        <f>E2210/L2210</f>
        <v>42.333333333333336</v>
      </c>
      <c r="Q2210" t="str">
        <f>LEFT(N2210, SEARCH("/",N2210,1)-1)</f>
        <v>music</v>
      </c>
      <c r="R2210" t="str">
        <f>RIGHT(N2210, LEN(N2210) - SEARCH("/", N2210))</f>
        <v>electronic music</v>
      </c>
      <c r="S2210" s="10">
        <f>(((J2210/60)/60)/24)+DATE(1970,1,1)+(-8/24)</f>
        <v>40946.548912037033</v>
      </c>
      <c r="T2210" s="11">
        <f>(((I2210/60)/60)/24)+DATE(1970,1,1)+(-8/24)</f>
        <v>41005.833333333328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(E2211/D2211)*100</f>
        <v>150.80000000000001</v>
      </c>
      <c r="P2211">
        <f>E2211/L2211</f>
        <v>50.266666666666666</v>
      </c>
      <c r="Q2211" t="str">
        <f>LEFT(N2211, SEARCH("/",N2211,1)-1)</f>
        <v>music</v>
      </c>
      <c r="R2211" t="str">
        <f>RIGHT(N2211, LEN(N2211) - SEARCH("/", N2211))</f>
        <v>electronic music</v>
      </c>
      <c r="S2211" s="10">
        <f>(((J2211/60)/60)/24)+DATE(1970,1,1)+(-8/24)</f>
        <v>41732.14634259259</v>
      </c>
      <c r="T2211" s="11">
        <f>(((I2211/60)/60)/24)+DATE(1970,1,1)+(-8/24)</f>
        <v>41743.625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(E2212/D2212)*100</f>
        <v>111.425</v>
      </c>
      <c r="P2212">
        <f>E2212/L2212</f>
        <v>61.902777777777779</v>
      </c>
      <c r="Q2212" t="str">
        <f>LEFT(N2212, SEARCH("/",N2212,1)-1)</f>
        <v>music</v>
      </c>
      <c r="R2212" t="str">
        <f>RIGHT(N2212, LEN(N2212) - SEARCH("/", N2212))</f>
        <v>electronic music</v>
      </c>
      <c r="S2212" s="10">
        <f>(((J2212/60)/60)/24)+DATE(1970,1,1)+(-8/24)</f>
        <v>40955.732754629629</v>
      </c>
      <c r="T2212" s="11">
        <f>(((I2212/60)/60)/24)+DATE(1970,1,1)+(-8/24)</f>
        <v>41013.399999999994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(E2213/D2213)*100</f>
        <v>195.6</v>
      </c>
      <c r="P2213">
        <f>E2213/L2213</f>
        <v>40.75</v>
      </c>
      <c r="Q2213" t="str">
        <f>LEFT(N2213, SEARCH("/",N2213,1)-1)</f>
        <v>music</v>
      </c>
      <c r="R2213" t="str">
        <f>RIGHT(N2213, LEN(N2213) - SEARCH("/", N2213))</f>
        <v>electronic music</v>
      </c>
      <c r="S2213" s="10">
        <f>(((J2213/60)/60)/24)+DATE(1970,1,1)+(-8/24)</f>
        <v>41716.451678240737</v>
      </c>
      <c r="T2213" s="11">
        <f>(((I2213/60)/60)/24)+DATE(1970,1,1)+(-8/24)</f>
        <v>41738.957638888889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(E2214/D2214)*100</f>
        <v>114.38333333333333</v>
      </c>
      <c r="P2214">
        <f>E2214/L2214</f>
        <v>55.796747967479675</v>
      </c>
      <c r="Q2214" t="str">
        <f>LEFT(N2214, SEARCH("/",N2214,1)-1)</f>
        <v>music</v>
      </c>
      <c r="R2214" t="str">
        <f>RIGHT(N2214, LEN(N2214) - SEARCH("/", N2214))</f>
        <v>electronic music</v>
      </c>
      <c r="S2214" s="10">
        <f>(((J2214/60)/60)/24)+DATE(1970,1,1)+(-8/24)</f>
        <v>41548.414085648146</v>
      </c>
      <c r="T2214" s="11">
        <f>(((I2214/60)/60)/24)+DATE(1970,1,1)+(-8/24)</f>
        <v>41581.708333333328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(E2215/D2215)*100</f>
        <v>200</v>
      </c>
      <c r="P2215">
        <f>E2215/L2215</f>
        <v>10</v>
      </c>
      <c r="Q2215" t="str">
        <f>LEFT(N2215, SEARCH("/",N2215,1)-1)</f>
        <v>music</v>
      </c>
      <c r="R2215" t="str">
        <f>RIGHT(N2215, LEN(N2215) - SEARCH("/", N2215))</f>
        <v>electronic music</v>
      </c>
      <c r="S2215" s="10">
        <f>(((J2215/60)/60)/24)+DATE(1970,1,1)+(-8/24)</f>
        <v>42109.492812499993</v>
      </c>
      <c r="T2215" s="11">
        <f>(((I2215/60)/60)/24)+DATE(1970,1,1)+(-8/24)</f>
        <v>42139.492812499993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(E2216/D2216)*100</f>
        <v>292.50166666666667</v>
      </c>
      <c r="P2216">
        <f>E2216/L2216</f>
        <v>73.125416666666666</v>
      </c>
      <c r="Q2216" t="str">
        <f>LEFT(N2216, SEARCH("/",N2216,1)-1)</f>
        <v>music</v>
      </c>
      <c r="R2216" t="str">
        <f>RIGHT(N2216, LEN(N2216) - SEARCH("/", N2216))</f>
        <v>electronic music</v>
      </c>
      <c r="S2216" s="10">
        <f>(((J2216/60)/60)/24)+DATE(1970,1,1)+(-8/24)</f>
        <v>41646.45888888889</v>
      </c>
      <c r="T2216" s="11">
        <f>(((I2216/60)/60)/24)+DATE(1970,1,1)+(-8/24)</f>
        <v>41676.45888888889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(E2217/D2217)*100</f>
        <v>156.36363636363637</v>
      </c>
      <c r="P2217">
        <f>E2217/L2217</f>
        <v>26.060606060606062</v>
      </c>
      <c r="Q2217" t="str">
        <f>LEFT(N2217, SEARCH("/",N2217,1)-1)</f>
        <v>music</v>
      </c>
      <c r="R2217" t="str">
        <f>RIGHT(N2217, LEN(N2217) - SEARCH("/", N2217))</f>
        <v>electronic music</v>
      </c>
      <c r="S2217" s="10">
        <f>(((J2217/60)/60)/24)+DATE(1970,1,1)+(-8/24)</f>
        <v>40958.383935185186</v>
      </c>
      <c r="T2217" s="11">
        <f>(((I2217/60)/60)/24)+DATE(1970,1,1)+(-8/24)</f>
        <v>40980.957638888889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(E2218/D2218)*100</f>
        <v>105.66666666666666</v>
      </c>
      <c r="P2218">
        <f>E2218/L2218</f>
        <v>22.642857142857142</v>
      </c>
      <c r="Q2218" t="str">
        <f>LEFT(N2218, SEARCH("/",N2218,1)-1)</f>
        <v>music</v>
      </c>
      <c r="R2218" t="str">
        <f>RIGHT(N2218, LEN(N2218) - SEARCH("/", N2218))</f>
        <v>electronic music</v>
      </c>
      <c r="S2218" s="10">
        <f>(((J2218/60)/60)/24)+DATE(1970,1,1)+(-8/24)</f>
        <v>42194.418344907412</v>
      </c>
      <c r="T2218" s="11">
        <f>(((I2218/60)/60)/24)+DATE(1970,1,1)+(-8/24)</f>
        <v>42208.418344907412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(E2219/D2219)*100</f>
        <v>101.19047619047619</v>
      </c>
      <c r="P2219">
        <f>E2219/L2219</f>
        <v>47.222222222222221</v>
      </c>
      <c r="Q2219" t="str">
        <f>LEFT(N2219, SEARCH("/",N2219,1)-1)</f>
        <v>music</v>
      </c>
      <c r="R2219" t="str">
        <f>RIGHT(N2219, LEN(N2219) - SEARCH("/", N2219))</f>
        <v>electronic music</v>
      </c>
      <c r="S2219" s="10">
        <f>(((J2219/60)/60)/24)+DATE(1970,1,1)+(-8/24)</f>
        <v>42299.443437499998</v>
      </c>
      <c r="T2219" s="11">
        <f>(((I2219/60)/60)/24)+DATE(1970,1,1)+(-8/24)</f>
        <v>42309.999999999993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(E2220/D2220)*100</f>
        <v>122.833</v>
      </c>
      <c r="P2220">
        <f>E2220/L2220</f>
        <v>32.324473684210524</v>
      </c>
      <c r="Q2220" t="str">
        <f>LEFT(N2220, SEARCH("/",N2220,1)-1)</f>
        <v>music</v>
      </c>
      <c r="R2220" t="str">
        <f>RIGHT(N2220, LEN(N2220) - SEARCH("/", N2220))</f>
        <v>electronic music</v>
      </c>
      <c r="S2220" s="10">
        <f>(((J2220/60)/60)/24)+DATE(1970,1,1)+(-8/24)</f>
        <v>41127.478969907403</v>
      </c>
      <c r="T2220" s="11">
        <f>(((I2220/60)/60)/24)+DATE(1970,1,1)+(-8/24)</f>
        <v>41149.666666666664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(E2221/D2221)*100</f>
        <v>101.49999999999999</v>
      </c>
      <c r="P2221">
        <f>E2221/L2221</f>
        <v>53.421052631578945</v>
      </c>
      <c r="Q2221" t="str">
        <f>LEFT(N2221, SEARCH("/",N2221,1)-1)</f>
        <v>music</v>
      </c>
      <c r="R2221" t="str">
        <f>RIGHT(N2221, LEN(N2221) - SEARCH("/", N2221))</f>
        <v>electronic music</v>
      </c>
      <c r="S2221" s="10">
        <f>(((J2221/60)/60)/24)+DATE(1970,1,1)+(-8/24)</f>
        <v>42205.385555555556</v>
      </c>
      <c r="T2221" s="11">
        <f>(((I2221/60)/60)/24)+DATE(1970,1,1)+(-8/24)</f>
        <v>42235.385555555556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(E2222/D2222)*100</f>
        <v>101.14285714285714</v>
      </c>
      <c r="P2222">
        <f>E2222/L2222</f>
        <v>51.304347826086953</v>
      </c>
      <c r="Q2222" t="str">
        <f>LEFT(N2222, SEARCH("/",N2222,1)-1)</f>
        <v>music</v>
      </c>
      <c r="R2222" t="str">
        <f>RIGHT(N2222, LEN(N2222) - SEARCH("/", N2222))</f>
        <v>electronic music</v>
      </c>
      <c r="S2222" s="10">
        <f>(((J2222/60)/60)/24)+DATE(1970,1,1)+(-8/24)</f>
        <v>41451.727268518516</v>
      </c>
      <c r="T2222" s="11">
        <f>(((I2222/60)/60)/24)+DATE(1970,1,1)+(-8/24)</f>
        <v>41481.727268518516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(E2223/D2223)*100</f>
        <v>108.11999999999999</v>
      </c>
      <c r="P2223">
        <f>E2223/L2223</f>
        <v>37.197247706422019</v>
      </c>
      <c r="Q2223" t="str">
        <f>LEFT(N2223, SEARCH("/",N2223,1)-1)</f>
        <v>games</v>
      </c>
      <c r="R2223" t="str">
        <f>RIGHT(N2223, LEN(N2223) - SEARCH("/", N2223))</f>
        <v>tabletop games</v>
      </c>
      <c r="S2223" s="10">
        <f>(((J2223/60)/60)/24)+DATE(1970,1,1)+(-8/24)</f>
        <v>42452.333437499998</v>
      </c>
      <c r="T2223" s="11">
        <f>(((I2223/60)/60)/24)+DATE(1970,1,1)+(-8/24)</f>
        <v>42482.666666666664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(E2224/D2224)*100</f>
        <v>162.6</v>
      </c>
      <c r="P2224">
        <f>E2224/L2224</f>
        <v>27.1</v>
      </c>
      <c r="Q2224" t="str">
        <f>LEFT(N2224, SEARCH("/",N2224,1)-1)</f>
        <v>games</v>
      </c>
      <c r="R2224" t="str">
        <f>RIGHT(N2224, LEN(N2224) - SEARCH("/", N2224))</f>
        <v>tabletop games</v>
      </c>
      <c r="S2224" s="10">
        <f>(((J2224/60)/60)/24)+DATE(1970,1,1)+(-8/24)</f>
        <v>40906.454247685186</v>
      </c>
      <c r="T2224" s="11">
        <f>(((I2224/60)/60)/24)+DATE(1970,1,1)+(-8/24)</f>
        <v>40936.454247685186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(E2225/D2225)*100</f>
        <v>105.80000000000001</v>
      </c>
      <c r="P2225">
        <f>E2225/L2225</f>
        <v>206.31</v>
      </c>
      <c r="Q2225" t="str">
        <f>LEFT(N2225, SEARCH("/",N2225,1)-1)</f>
        <v>games</v>
      </c>
      <c r="R2225" t="str">
        <f>RIGHT(N2225, LEN(N2225) - SEARCH("/", N2225))</f>
        <v>tabletop games</v>
      </c>
      <c r="S2225" s="10">
        <f>(((J2225/60)/60)/24)+DATE(1970,1,1)+(-8/24)</f>
        <v>42152.307500000003</v>
      </c>
      <c r="T2225" s="11">
        <f>(((I2225/60)/60)/24)+DATE(1970,1,1)+(-8/24)</f>
        <v>42182.307500000003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(E2226/D2226)*100</f>
        <v>243.15000000000003</v>
      </c>
      <c r="P2226">
        <f>E2226/L2226</f>
        <v>82.145270270270274</v>
      </c>
      <c r="Q2226" t="str">
        <f>LEFT(N2226, SEARCH("/",N2226,1)-1)</f>
        <v>games</v>
      </c>
      <c r="R2226" t="str">
        <f>RIGHT(N2226, LEN(N2226) - SEARCH("/", N2226))</f>
        <v>tabletop games</v>
      </c>
      <c r="S2226" s="10">
        <f>(((J2226/60)/60)/24)+DATE(1970,1,1)+(-8/24)</f>
        <v>42644.334201388883</v>
      </c>
      <c r="T2226" s="11">
        <f>(((I2226/60)/60)/24)+DATE(1970,1,1)+(-8/24)</f>
        <v>42672.458333333336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(E2227/D2227)*100</f>
        <v>944.83338095238094</v>
      </c>
      <c r="P2227">
        <f>E2227/L2227</f>
        <v>164.79651993355483</v>
      </c>
      <c r="Q2227" t="str">
        <f>LEFT(N2227, SEARCH("/",N2227,1)-1)</f>
        <v>games</v>
      </c>
      <c r="R2227" t="str">
        <f>RIGHT(N2227, LEN(N2227) - SEARCH("/", N2227))</f>
        <v>tabletop games</v>
      </c>
      <c r="S2227" s="10">
        <f>(((J2227/60)/60)/24)+DATE(1970,1,1)+(-8/24)</f>
        <v>41873.458506944444</v>
      </c>
      <c r="T2227" s="11">
        <f>(((I2227/60)/60)/24)+DATE(1970,1,1)+(-8/24)</f>
        <v>41903.458506944444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(E2228/D2228)*100</f>
        <v>108.46283333333334</v>
      </c>
      <c r="P2228">
        <f>E2228/L2228</f>
        <v>60.820280373831778</v>
      </c>
      <c r="Q2228" t="str">
        <f>LEFT(N2228, SEARCH("/",N2228,1)-1)</f>
        <v>games</v>
      </c>
      <c r="R2228" t="str">
        <f>RIGHT(N2228, LEN(N2228) - SEARCH("/", N2228))</f>
        <v>tabletop games</v>
      </c>
      <c r="S2228" s="10">
        <f>(((J2228/60)/60)/24)+DATE(1970,1,1)+(-8/24)</f>
        <v>42381.465532407405</v>
      </c>
      <c r="T2228" s="11">
        <f>(((I2228/60)/60)/24)+DATE(1970,1,1)+(-8/24)</f>
        <v>42411.874305555553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(E2229/D2229)*100</f>
        <v>157.37692307692308</v>
      </c>
      <c r="P2229">
        <f>E2229/L2229</f>
        <v>67.970099667774093</v>
      </c>
      <c r="Q2229" t="str">
        <f>LEFT(N2229, SEARCH("/",N2229,1)-1)</f>
        <v>games</v>
      </c>
      <c r="R2229" t="str">
        <f>RIGHT(N2229, LEN(N2229) - SEARCH("/", N2229))</f>
        <v>tabletop games</v>
      </c>
      <c r="S2229" s="10">
        <f>(((J2229/60)/60)/24)+DATE(1970,1,1)+(-8/24)</f>
        <v>41561.474016203698</v>
      </c>
      <c r="T2229" s="11">
        <f>(((I2229/60)/60)/24)+DATE(1970,1,1)+(-8/24)</f>
        <v>41591.515682870369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(E2230/D2230)*100</f>
        <v>1174.49</v>
      </c>
      <c r="P2230">
        <f>E2230/L2230</f>
        <v>81.561805555555551</v>
      </c>
      <c r="Q2230" t="str">
        <f>LEFT(N2230, SEARCH("/",N2230,1)-1)</f>
        <v>games</v>
      </c>
      <c r="R2230" t="str">
        <f>RIGHT(N2230, LEN(N2230) - SEARCH("/", N2230))</f>
        <v>tabletop games</v>
      </c>
      <c r="S2230" s="10">
        <f>(((J2230/60)/60)/24)+DATE(1970,1,1)+(-8/24)</f>
        <v>42201.944861111107</v>
      </c>
      <c r="T2230" s="11">
        <f>(((I2230/60)/60)/24)+DATE(1970,1,1)+(-8/24)</f>
        <v>42231.944861111107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(E2231/D2231)*100</f>
        <v>171.04755366949576</v>
      </c>
      <c r="P2231">
        <f>E2231/L2231</f>
        <v>25.42547309833024</v>
      </c>
      <c r="Q2231" t="str">
        <f>LEFT(N2231, SEARCH("/",N2231,1)-1)</f>
        <v>games</v>
      </c>
      <c r="R2231" t="str">
        <f>RIGHT(N2231, LEN(N2231) - SEARCH("/", N2231))</f>
        <v>tabletop games</v>
      </c>
      <c r="S2231" s="10">
        <f>(((J2231/60)/60)/24)+DATE(1970,1,1)+(-8/24)</f>
        <v>41484.330914351849</v>
      </c>
      <c r="T2231" s="11">
        <f>(((I2231/60)/60)/24)+DATE(1970,1,1)+(-8/24)</f>
        <v>41519.833333333328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(E2232/D2232)*100</f>
        <v>125.95294117647057</v>
      </c>
      <c r="P2232">
        <f>E2232/L2232</f>
        <v>21.497991967871485</v>
      </c>
      <c r="Q2232" t="str">
        <f>LEFT(N2232, SEARCH("/",N2232,1)-1)</f>
        <v>games</v>
      </c>
      <c r="R2232" t="str">
        <f>RIGHT(N2232, LEN(N2232) - SEARCH("/", N2232))</f>
        <v>tabletop games</v>
      </c>
      <c r="S2232" s="10">
        <f>(((J2232/60)/60)/24)+DATE(1970,1,1)+(-8/24)</f>
        <v>41724.547766203701</v>
      </c>
      <c r="T2232" s="11">
        <f>(((I2232/60)/60)/24)+DATE(1970,1,1)+(-8/24)</f>
        <v>41754.547766203701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(E2233/D2233)*100</f>
        <v>1212.1296000000002</v>
      </c>
      <c r="P2233">
        <f>E2233/L2233</f>
        <v>27.226630727762803</v>
      </c>
      <c r="Q2233" t="str">
        <f>LEFT(N2233, SEARCH("/",N2233,1)-1)</f>
        <v>games</v>
      </c>
      <c r="R2233" t="str">
        <f>RIGHT(N2233, LEN(N2233) - SEARCH("/", N2233))</f>
        <v>tabletop games</v>
      </c>
      <c r="S2233" s="10">
        <f>(((J2233/60)/60)/24)+DATE(1970,1,1)+(-8/24)</f>
        <v>41423.577557870369</v>
      </c>
      <c r="T2233" s="11">
        <f>(((I2233/60)/60)/24)+DATE(1970,1,1)+(-8/24)</f>
        <v>41449.875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(E2234/D2234)*100</f>
        <v>495.8</v>
      </c>
      <c r="P2234">
        <f>E2234/L2234</f>
        <v>25.091093117408906</v>
      </c>
      <c r="Q2234" t="str">
        <f>LEFT(N2234, SEARCH("/",N2234,1)-1)</f>
        <v>games</v>
      </c>
      <c r="R2234" t="str">
        <f>RIGHT(N2234, LEN(N2234) - SEARCH("/", N2234))</f>
        <v>tabletop games</v>
      </c>
      <c r="S2234" s="10">
        <f>(((J2234/60)/60)/24)+DATE(1970,1,1)+(-8/24)</f>
        <v>41806.460740740738</v>
      </c>
      <c r="T2234" s="11">
        <f>(((I2234/60)/60)/24)+DATE(1970,1,1)+(-8/24)</f>
        <v>41838.791666666664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(E2235/D2235)*100</f>
        <v>332.03999999999996</v>
      </c>
      <c r="P2235">
        <f>E2235/L2235</f>
        <v>21.230179028132991</v>
      </c>
      <c r="Q2235" t="str">
        <f>LEFT(N2235, SEARCH("/",N2235,1)-1)</f>
        <v>games</v>
      </c>
      <c r="R2235" t="str">
        <f>RIGHT(N2235, LEN(N2235) - SEARCH("/", N2235))</f>
        <v>tabletop games</v>
      </c>
      <c r="S2235" s="10">
        <f>(((J2235/60)/60)/24)+DATE(1970,1,1)+(-8/24)</f>
        <v>42331.045590277768</v>
      </c>
      <c r="T2235" s="11">
        <f>(((I2235/60)/60)/24)+DATE(1970,1,1)+(-8/24)</f>
        <v>42351.666666666664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(E2236/D2236)*100</f>
        <v>1165</v>
      </c>
      <c r="P2236">
        <f>E2236/L2236</f>
        <v>41.607142857142854</v>
      </c>
      <c r="Q2236" t="str">
        <f>LEFT(N2236, SEARCH("/",N2236,1)-1)</f>
        <v>games</v>
      </c>
      <c r="R2236" t="str">
        <f>RIGHT(N2236, LEN(N2236) - SEARCH("/", N2236))</f>
        <v>tabletop games</v>
      </c>
      <c r="S2236" s="10">
        <f>(((J2236/60)/60)/24)+DATE(1970,1,1)+(-8/24)</f>
        <v>42710.491284722222</v>
      </c>
      <c r="T2236" s="11">
        <f>(((I2236/60)/60)/24)+DATE(1970,1,1)+(-8/24)</f>
        <v>42740.491284722222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(E2237/D2237)*100</f>
        <v>153.3153846153846</v>
      </c>
      <c r="P2237">
        <f>E2237/L2237</f>
        <v>135.58503401360545</v>
      </c>
      <c r="Q2237" t="str">
        <f>LEFT(N2237, SEARCH("/",N2237,1)-1)</f>
        <v>games</v>
      </c>
      <c r="R2237" t="str">
        <f>RIGHT(N2237, LEN(N2237) - SEARCH("/", N2237))</f>
        <v>tabletop games</v>
      </c>
      <c r="S2237" s="10">
        <f>(((J2237/60)/60)/24)+DATE(1970,1,1)+(-8/24)</f>
        <v>42061.688784722217</v>
      </c>
      <c r="T2237" s="11">
        <f>(((I2237/60)/60)/24)+DATE(1970,1,1)+(-8/24)</f>
        <v>42091.64711805556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(E2238/D2238)*100</f>
        <v>537.10714285714289</v>
      </c>
      <c r="P2238">
        <f>E2238/L2238</f>
        <v>22.116176470588236</v>
      </c>
      <c r="Q2238" t="str">
        <f>LEFT(N2238, SEARCH("/",N2238,1)-1)</f>
        <v>games</v>
      </c>
      <c r="R2238" t="str">
        <f>RIGHT(N2238, LEN(N2238) - SEARCH("/", N2238))</f>
        <v>tabletop games</v>
      </c>
      <c r="S2238" s="10">
        <f>(((J2238/60)/60)/24)+DATE(1970,1,1)+(-8/24)</f>
        <v>42371.283831018511</v>
      </c>
      <c r="T2238" s="11">
        <f>(((I2238/60)/60)/24)+DATE(1970,1,1)+(-8/24)</f>
        <v>42401.283831018511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(E2239/D2239)*100</f>
        <v>352.92777777777775</v>
      </c>
      <c r="P2239">
        <f>E2239/L2239</f>
        <v>64.625635808748726</v>
      </c>
      <c r="Q2239" t="str">
        <f>LEFT(N2239, SEARCH("/",N2239,1)-1)</f>
        <v>games</v>
      </c>
      <c r="R2239" t="str">
        <f>RIGHT(N2239, LEN(N2239) - SEARCH("/", N2239))</f>
        <v>tabletop games</v>
      </c>
      <c r="S2239" s="10">
        <f>(((J2239/60)/60)/24)+DATE(1970,1,1)+(-8/24)</f>
        <v>41914.669942129629</v>
      </c>
      <c r="T2239" s="11">
        <f>(((I2239/60)/60)/24)+DATE(1970,1,1)+(-8/24)</f>
        <v>41954.999305555553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(E2240/D2240)*100</f>
        <v>137.4</v>
      </c>
      <c r="P2240">
        <f>E2240/L2240</f>
        <v>69.569620253164558</v>
      </c>
      <c r="Q2240" t="str">
        <f>LEFT(N2240, SEARCH("/",N2240,1)-1)</f>
        <v>games</v>
      </c>
      <c r="R2240" t="str">
        <f>RIGHT(N2240, LEN(N2240) - SEARCH("/", N2240))</f>
        <v>tabletop games</v>
      </c>
      <c r="S2240" s="10">
        <f>(((J2240/60)/60)/24)+DATE(1970,1,1)+(-8/24)</f>
        <v>42774.28837962963</v>
      </c>
      <c r="T2240" s="11">
        <f>(((I2240/60)/60)/24)+DATE(1970,1,1)+(-8/24)</f>
        <v>42804.28837962963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(E2241/D2241)*100</f>
        <v>128.02668</v>
      </c>
      <c r="P2241">
        <f>E2241/L2241</f>
        <v>75.133028169014082</v>
      </c>
      <c r="Q2241" t="str">
        <f>LEFT(N2241, SEARCH("/",N2241,1)-1)</f>
        <v>games</v>
      </c>
      <c r="R2241" t="str">
        <f>RIGHT(N2241, LEN(N2241) - SEARCH("/", N2241))</f>
        <v>tabletop games</v>
      </c>
      <c r="S2241" s="10">
        <f>(((J2241/60)/60)/24)+DATE(1970,1,1)+(-8/24)</f>
        <v>41572.625162037039</v>
      </c>
      <c r="T2241" s="11">
        <f>(((I2241/60)/60)/24)+DATE(1970,1,1)+(-8/24)</f>
        <v>41608.834722222222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(E2242/D2242)*100</f>
        <v>270.68</v>
      </c>
      <c r="P2242">
        <f>E2242/L2242</f>
        <v>140.97916666666666</v>
      </c>
      <c r="Q2242" t="str">
        <f>LEFT(N2242, SEARCH("/",N2242,1)-1)</f>
        <v>games</v>
      </c>
      <c r="R2242" t="str">
        <f>RIGHT(N2242, LEN(N2242) - SEARCH("/", N2242))</f>
        <v>tabletop games</v>
      </c>
      <c r="S2242" s="10">
        <f>(((J2242/60)/60)/24)+DATE(1970,1,1)+(-8/24)</f>
        <v>42452.492407407401</v>
      </c>
      <c r="T2242" s="11">
        <f>(((I2242/60)/60)/24)+DATE(1970,1,1)+(-8/24)</f>
        <v>42482.492407407401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(E2243/D2243)*100</f>
        <v>806.4</v>
      </c>
      <c r="P2243">
        <f>E2243/L2243</f>
        <v>49.472392638036808</v>
      </c>
      <c r="Q2243" t="str">
        <f>LEFT(N2243, SEARCH("/",N2243,1)-1)</f>
        <v>games</v>
      </c>
      <c r="R2243" t="str">
        <f>RIGHT(N2243, LEN(N2243) - SEARCH("/", N2243))</f>
        <v>tabletop games</v>
      </c>
      <c r="S2243" s="10">
        <f>(((J2243/60)/60)/24)+DATE(1970,1,1)+(-8/24)</f>
        <v>42766.494212962956</v>
      </c>
      <c r="T2243" s="11">
        <f>(((I2243/60)/60)/24)+DATE(1970,1,1)+(-8/24)</f>
        <v>42796.494212962956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(E2244/D2244)*100</f>
        <v>1360.0976000000001</v>
      </c>
      <c r="P2244">
        <f>E2244/L2244</f>
        <v>53.865251485148519</v>
      </c>
      <c r="Q2244" t="str">
        <f>LEFT(N2244, SEARCH("/",N2244,1)-1)</f>
        <v>games</v>
      </c>
      <c r="R2244" t="str">
        <f>RIGHT(N2244, LEN(N2244) - SEARCH("/", N2244))</f>
        <v>tabletop games</v>
      </c>
      <c r="S2244" s="10">
        <f>(((J2244/60)/60)/24)+DATE(1970,1,1)+(-8/24)</f>
        <v>41569.242280092592</v>
      </c>
      <c r="T2244" s="11">
        <f>(((I2244/60)/60)/24)+DATE(1970,1,1)+(-8/24)</f>
        <v>41604.79305555555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(E2245/D2245)*100</f>
        <v>930250</v>
      </c>
      <c r="P2245">
        <f>E2245/L2245</f>
        <v>4.5712530712530715</v>
      </c>
      <c r="Q2245" t="str">
        <f>LEFT(N2245, SEARCH("/",N2245,1)-1)</f>
        <v>games</v>
      </c>
      <c r="R2245" t="str">
        <f>RIGHT(N2245, LEN(N2245) - SEARCH("/", N2245))</f>
        <v>tabletop games</v>
      </c>
      <c r="S2245" s="10">
        <f>(((J2245/60)/60)/24)+DATE(1970,1,1)+(-8/24)</f>
        <v>42800.417708333327</v>
      </c>
      <c r="T2245" s="11">
        <f>(((I2245/60)/60)/24)+DATE(1970,1,1)+(-8/24)</f>
        <v>42806.791666666664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(E2246/D2246)*100</f>
        <v>377.02</v>
      </c>
      <c r="P2246">
        <f>E2246/L2246</f>
        <v>65.00344827586207</v>
      </c>
      <c r="Q2246" t="str">
        <f>LEFT(N2246, SEARCH("/",N2246,1)-1)</f>
        <v>games</v>
      </c>
      <c r="R2246" t="str">
        <f>RIGHT(N2246, LEN(N2246) - SEARCH("/", N2246))</f>
        <v>tabletop games</v>
      </c>
      <c r="S2246" s="10">
        <f>(((J2246/60)/60)/24)+DATE(1970,1,1)+(-8/24)</f>
        <v>42647.485486111109</v>
      </c>
      <c r="T2246" s="11">
        <f>(((I2246/60)/60)/24)+DATE(1970,1,1)+(-8/24)</f>
        <v>42659.520833333336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(E2247/D2247)*100</f>
        <v>2647.0250000000001</v>
      </c>
      <c r="P2247">
        <f>E2247/L2247</f>
        <v>53.475252525252522</v>
      </c>
      <c r="Q2247" t="str">
        <f>LEFT(N2247, SEARCH("/",N2247,1)-1)</f>
        <v>games</v>
      </c>
      <c r="R2247" t="str">
        <f>RIGHT(N2247, LEN(N2247) - SEARCH("/", N2247))</f>
        <v>tabletop games</v>
      </c>
      <c r="S2247" s="10">
        <f>(((J2247/60)/60)/24)+DATE(1970,1,1)+(-8/24)</f>
        <v>41660.375196759262</v>
      </c>
      <c r="T2247" s="11">
        <f>(((I2247/60)/60)/24)+DATE(1970,1,1)+(-8/24)</f>
        <v>41691.416666666664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(E2248/D2248)*100</f>
        <v>100.12</v>
      </c>
      <c r="P2248">
        <f>E2248/L2248</f>
        <v>43.912280701754383</v>
      </c>
      <c r="Q2248" t="str">
        <f>LEFT(N2248, SEARCH("/",N2248,1)-1)</f>
        <v>games</v>
      </c>
      <c r="R2248" t="str">
        <f>RIGHT(N2248, LEN(N2248) - SEARCH("/", N2248))</f>
        <v>tabletop games</v>
      </c>
      <c r="S2248" s="10">
        <f>(((J2248/60)/60)/24)+DATE(1970,1,1)+(-8/24)</f>
        <v>42221.458449074074</v>
      </c>
      <c r="T2248" s="11">
        <f>(((I2248/60)/60)/24)+DATE(1970,1,1)+(-8/24)</f>
        <v>42251.458449074074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(E2249/D2249)*100</f>
        <v>104.45405405405405</v>
      </c>
      <c r="P2249">
        <f>E2249/L2249</f>
        <v>50.852631578947367</v>
      </c>
      <c r="Q2249" t="str">
        <f>LEFT(N2249, SEARCH("/",N2249,1)-1)</f>
        <v>games</v>
      </c>
      <c r="R2249" t="str">
        <f>RIGHT(N2249, LEN(N2249) - SEARCH("/", N2249))</f>
        <v>tabletop games</v>
      </c>
      <c r="S2249" s="10">
        <f>(((J2249/60)/60)/24)+DATE(1970,1,1)+(-8/24)</f>
        <v>42200.332928240743</v>
      </c>
      <c r="T2249" s="11">
        <f>(((I2249/60)/60)/24)+DATE(1970,1,1)+(-8/24)</f>
        <v>42214.332928240743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(E2250/D2250)*100</f>
        <v>107.21428571428571</v>
      </c>
      <c r="P2250">
        <f>E2250/L2250</f>
        <v>58.6328125</v>
      </c>
      <c r="Q2250" t="str">
        <f>LEFT(N2250, SEARCH("/",N2250,1)-1)</f>
        <v>games</v>
      </c>
      <c r="R2250" t="str">
        <f>RIGHT(N2250, LEN(N2250) - SEARCH("/", N2250))</f>
        <v>tabletop games</v>
      </c>
      <c r="S2250" s="10">
        <f>(((J2250/60)/60)/24)+DATE(1970,1,1)+(-8/24)</f>
        <v>42688.542569444442</v>
      </c>
      <c r="T2250" s="11">
        <f>(((I2250/60)/60)/24)+DATE(1970,1,1)+(-8/24)</f>
        <v>42718.542569444442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(E2251/D2251)*100</f>
        <v>168.77142857142857</v>
      </c>
      <c r="P2251">
        <f>E2251/L2251</f>
        <v>32.81666666666667</v>
      </c>
      <c r="Q2251" t="str">
        <f>LEFT(N2251, SEARCH("/",N2251,1)-1)</f>
        <v>games</v>
      </c>
      <c r="R2251" t="str">
        <f>RIGHT(N2251, LEN(N2251) - SEARCH("/", N2251))</f>
        <v>tabletop games</v>
      </c>
      <c r="S2251" s="10">
        <f>(((J2251/60)/60)/24)+DATE(1970,1,1)+(-8/24)</f>
        <v>41336.369965277772</v>
      </c>
      <c r="T2251" s="11">
        <f>(((I2251/60)/60)/24)+DATE(1970,1,1)+(-8/24)</f>
        <v>41366.328298611108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(E2252/D2252)*100</f>
        <v>975.11200000000008</v>
      </c>
      <c r="P2252">
        <f>E2252/L2252</f>
        <v>426.93169877408059</v>
      </c>
      <c r="Q2252" t="str">
        <f>LEFT(N2252, SEARCH("/",N2252,1)-1)</f>
        <v>games</v>
      </c>
      <c r="R2252" t="str">
        <f>RIGHT(N2252, LEN(N2252) - SEARCH("/", N2252))</f>
        <v>tabletop games</v>
      </c>
      <c r="S2252" s="10">
        <f>(((J2252/60)/60)/24)+DATE(1970,1,1)+(-8/24)</f>
        <v>42676.6721412037</v>
      </c>
      <c r="T2252" s="11">
        <f>(((I2252/60)/60)/24)+DATE(1970,1,1)+(-8/24)</f>
        <v>42706.713807870365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(E2253/D2253)*100</f>
        <v>134.44929411764704</v>
      </c>
      <c r="P2253">
        <f>E2253/L2253</f>
        <v>23.808729166666669</v>
      </c>
      <c r="Q2253" t="str">
        <f>LEFT(N2253, SEARCH("/",N2253,1)-1)</f>
        <v>games</v>
      </c>
      <c r="R2253" t="str">
        <f>RIGHT(N2253, LEN(N2253) - SEARCH("/", N2253))</f>
        <v>tabletop games</v>
      </c>
      <c r="S2253" s="10">
        <f>(((J2253/60)/60)/24)+DATE(1970,1,1)+(-8/24)</f>
        <v>41846.012465277774</v>
      </c>
      <c r="T2253" s="11">
        <f>(((I2253/60)/60)/24)+DATE(1970,1,1)+(-8/24)</f>
        <v>41867.012465277774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(E2254/D2254)*100</f>
        <v>272.27777777777777</v>
      </c>
      <c r="P2254">
        <f>E2254/L2254</f>
        <v>98.413654618473899</v>
      </c>
      <c r="Q2254" t="str">
        <f>LEFT(N2254, SEARCH("/",N2254,1)-1)</f>
        <v>games</v>
      </c>
      <c r="R2254" t="str">
        <f>RIGHT(N2254, LEN(N2254) - SEARCH("/", N2254))</f>
        <v>tabletop games</v>
      </c>
      <c r="S2254" s="10">
        <f>(((J2254/60)/60)/24)+DATE(1970,1,1)+(-8/24)</f>
        <v>42572.994652777772</v>
      </c>
      <c r="T2254" s="11">
        <f>(((I2254/60)/60)/24)+DATE(1970,1,1)+(-8/24)</f>
        <v>42587.994652777772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(E2255/D2255)*100</f>
        <v>112.6875</v>
      </c>
      <c r="P2255">
        <f>E2255/L2255</f>
        <v>107.32142857142857</v>
      </c>
      <c r="Q2255" t="str">
        <f>LEFT(N2255, SEARCH("/",N2255,1)-1)</f>
        <v>games</v>
      </c>
      <c r="R2255" t="str">
        <f>RIGHT(N2255, LEN(N2255) - SEARCH("/", N2255))</f>
        <v>tabletop games</v>
      </c>
      <c r="S2255" s="10">
        <f>(((J2255/60)/60)/24)+DATE(1970,1,1)+(-8/24)</f>
        <v>42296.297997685186</v>
      </c>
      <c r="T2255" s="11">
        <f>(((I2255/60)/60)/24)+DATE(1970,1,1)+(-8/24)</f>
        <v>42326.33966435185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(E2256/D2256)*100</f>
        <v>459.8</v>
      </c>
      <c r="P2256">
        <f>E2256/L2256</f>
        <v>11.67005076142132</v>
      </c>
      <c r="Q2256" t="str">
        <f>LEFT(N2256, SEARCH("/",N2256,1)-1)</f>
        <v>games</v>
      </c>
      <c r="R2256" t="str">
        <f>RIGHT(N2256, LEN(N2256) - SEARCH("/", N2256))</f>
        <v>tabletop games</v>
      </c>
      <c r="S2256" s="10">
        <f>(((J2256/60)/60)/24)+DATE(1970,1,1)+(-8/24)</f>
        <v>42752.314444444441</v>
      </c>
      <c r="T2256" s="11">
        <f>(((I2256/60)/60)/24)+DATE(1970,1,1)+(-8/24)</f>
        <v>42759.314444444441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(E2257/D2257)*100</f>
        <v>286.65822784810126</v>
      </c>
      <c r="P2257">
        <f>E2257/L2257</f>
        <v>41.782287822878232</v>
      </c>
      <c r="Q2257" t="str">
        <f>LEFT(N2257, SEARCH("/",N2257,1)-1)</f>
        <v>games</v>
      </c>
      <c r="R2257" t="str">
        <f>RIGHT(N2257, LEN(N2257) - SEARCH("/", N2257))</f>
        <v>tabletop games</v>
      </c>
      <c r="S2257" s="10">
        <f>(((J2257/60)/60)/24)+DATE(1970,1,1)+(-8/24)</f>
        <v>42467.618645833332</v>
      </c>
      <c r="T2257" s="11">
        <f>(((I2257/60)/60)/24)+DATE(1970,1,1)+(-8/24)</f>
        <v>42497.618645833332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(E2258/D2258)*100</f>
        <v>222.70833333333334</v>
      </c>
      <c r="P2258">
        <f>E2258/L2258</f>
        <v>21.38</v>
      </c>
      <c r="Q2258" t="str">
        <f>LEFT(N2258, SEARCH("/",N2258,1)-1)</f>
        <v>games</v>
      </c>
      <c r="R2258" t="str">
        <f>RIGHT(N2258, LEN(N2258) - SEARCH("/", N2258))</f>
        <v>tabletop games</v>
      </c>
      <c r="S2258" s="10">
        <f>(((J2258/60)/60)/24)+DATE(1970,1,1)+(-8/24)</f>
        <v>42682.118587962956</v>
      </c>
      <c r="T2258" s="11">
        <f>(((I2258/60)/60)/24)+DATE(1970,1,1)+(-8/24)</f>
        <v>42696.118587962956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(E2259/D2259)*100</f>
        <v>636.14</v>
      </c>
      <c r="P2259">
        <f>E2259/L2259</f>
        <v>94.103550295857985</v>
      </c>
      <c r="Q2259" t="str">
        <f>LEFT(N2259, SEARCH("/",N2259,1)-1)</f>
        <v>games</v>
      </c>
      <c r="R2259" t="str">
        <f>RIGHT(N2259, LEN(N2259) - SEARCH("/", N2259))</f>
        <v>tabletop games</v>
      </c>
      <c r="S2259" s="10">
        <f>(((J2259/60)/60)/24)+DATE(1970,1,1)+(-8/24)</f>
        <v>42505.603344907409</v>
      </c>
      <c r="T2259" s="11">
        <f>(((I2259/60)/60)/24)+DATE(1970,1,1)+(-8/24)</f>
        <v>42540.624999999993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(E2260/D2260)*100</f>
        <v>146.5</v>
      </c>
      <c r="P2260">
        <f>E2260/L2260</f>
        <v>15.721951219512196</v>
      </c>
      <c r="Q2260" t="str">
        <f>LEFT(N2260, SEARCH("/",N2260,1)-1)</f>
        <v>games</v>
      </c>
      <c r="R2260" t="str">
        <f>RIGHT(N2260, LEN(N2260) - SEARCH("/", N2260))</f>
        <v>tabletop games</v>
      </c>
      <c r="S2260" s="10">
        <f>(((J2260/60)/60)/24)+DATE(1970,1,1)+(-8/24)</f>
        <v>42136.417673611104</v>
      </c>
      <c r="T2260" s="11">
        <f>(((I2260/60)/60)/24)+DATE(1970,1,1)+(-8/24)</f>
        <v>42166.417673611104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(E2261/D2261)*100</f>
        <v>1867.1</v>
      </c>
      <c r="P2261">
        <f>E2261/L2261</f>
        <v>90.635922330097088</v>
      </c>
      <c r="Q2261" t="str">
        <f>LEFT(N2261, SEARCH("/",N2261,1)-1)</f>
        <v>games</v>
      </c>
      <c r="R2261" t="str">
        <f>RIGHT(N2261, LEN(N2261) - SEARCH("/", N2261))</f>
        <v>tabletop games</v>
      </c>
      <c r="S2261" s="10">
        <f>(((J2261/60)/60)/24)+DATE(1970,1,1)+(-8/24)</f>
        <v>42702.47148148148</v>
      </c>
      <c r="T2261" s="11">
        <f>(((I2261/60)/60)/24)+DATE(1970,1,1)+(-8/24)</f>
        <v>42712.47148148148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(E2262/D2262)*100</f>
        <v>326.92</v>
      </c>
      <c r="P2262">
        <f>E2262/L2262</f>
        <v>97.297619047619051</v>
      </c>
      <c r="Q2262" t="str">
        <f>LEFT(N2262, SEARCH("/",N2262,1)-1)</f>
        <v>games</v>
      </c>
      <c r="R2262" t="str">
        <f>RIGHT(N2262, LEN(N2262) - SEARCH("/", N2262))</f>
        <v>tabletop games</v>
      </c>
      <c r="S2262" s="10">
        <f>(((J2262/60)/60)/24)+DATE(1970,1,1)+(-8/24)</f>
        <v>41694.683449074073</v>
      </c>
      <c r="T2262" s="11">
        <f>(((I2262/60)/60)/24)+DATE(1970,1,1)+(-8/24)</f>
        <v>41724.641782407409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(E2263/D2263)*100</f>
        <v>779.5</v>
      </c>
      <c r="P2263">
        <f>E2263/L2263</f>
        <v>37.11904761904762</v>
      </c>
      <c r="Q2263" t="str">
        <f>LEFT(N2263, SEARCH("/",N2263,1)-1)</f>
        <v>games</v>
      </c>
      <c r="R2263" t="str">
        <f>RIGHT(N2263, LEN(N2263) - SEARCH("/", N2263))</f>
        <v>tabletop games</v>
      </c>
      <c r="S2263" s="10">
        <f>(((J2263/60)/60)/24)+DATE(1970,1,1)+(-8/24)</f>
        <v>42759.391435185178</v>
      </c>
      <c r="T2263" s="11">
        <f>(((I2263/60)/60)/24)+DATE(1970,1,1)+(-8/24)</f>
        <v>42780.391435185178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(E2264/D2264)*100</f>
        <v>154.15151515151516</v>
      </c>
      <c r="P2264">
        <f>E2264/L2264</f>
        <v>28.104972375690608</v>
      </c>
      <c r="Q2264" t="str">
        <f>LEFT(N2264, SEARCH("/",N2264,1)-1)</f>
        <v>games</v>
      </c>
      <c r="R2264" t="str">
        <f>RIGHT(N2264, LEN(N2264) - SEARCH("/", N2264))</f>
        <v>tabletop games</v>
      </c>
      <c r="S2264" s="10">
        <f>(((J2264/60)/60)/24)+DATE(1970,1,1)+(-8/24)</f>
        <v>41926.251828703702</v>
      </c>
      <c r="T2264" s="11">
        <f>(((I2264/60)/60)/24)+DATE(1970,1,1)+(-8/24)</f>
        <v>41960.666666666664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(E2265/D2265)*100</f>
        <v>115.54666666666667</v>
      </c>
      <c r="P2265">
        <f>E2265/L2265</f>
        <v>144.43333333333334</v>
      </c>
      <c r="Q2265" t="str">
        <f>LEFT(N2265, SEARCH("/",N2265,1)-1)</f>
        <v>games</v>
      </c>
      <c r="R2265" t="str">
        <f>RIGHT(N2265, LEN(N2265) - SEARCH("/", N2265))</f>
        <v>tabletop games</v>
      </c>
      <c r="S2265" s="10">
        <f>(((J2265/60)/60)/24)+DATE(1970,1,1)+(-8/24)</f>
        <v>42014.498993055553</v>
      </c>
      <c r="T2265" s="11">
        <f>(((I2265/60)/60)/24)+DATE(1970,1,1)+(-8/24)</f>
        <v>42035.498993055553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(E2266/D2266)*100</f>
        <v>180.03333333333333</v>
      </c>
      <c r="P2266">
        <f>E2266/L2266</f>
        <v>24.274157303370785</v>
      </c>
      <c r="Q2266" t="str">
        <f>LEFT(N2266, SEARCH("/",N2266,1)-1)</f>
        <v>games</v>
      </c>
      <c r="R2266" t="str">
        <f>RIGHT(N2266, LEN(N2266) - SEARCH("/", N2266))</f>
        <v>tabletop games</v>
      </c>
      <c r="S2266" s="10">
        <f>(((J2266/60)/60)/24)+DATE(1970,1,1)+(-8/24)</f>
        <v>42496.249004629623</v>
      </c>
      <c r="T2266" s="11">
        <f>(((I2266/60)/60)/24)+DATE(1970,1,1)+(-8/24)</f>
        <v>42512.791666666664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(E2267/D2267)*100</f>
        <v>298.5</v>
      </c>
      <c r="P2267">
        <f>E2267/L2267</f>
        <v>35.117647058823529</v>
      </c>
      <c r="Q2267" t="str">
        <f>LEFT(N2267, SEARCH("/",N2267,1)-1)</f>
        <v>games</v>
      </c>
      <c r="R2267" t="str">
        <f>RIGHT(N2267, LEN(N2267) - SEARCH("/", N2267))</f>
        <v>tabletop games</v>
      </c>
      <c r="S2267" s="10">
        <f>(((J2267/60)/60)/24)+DATE(1970,1,1)+(-8/24)</f>
        <v>42689.519756944443</v>
      </c>
      <c r="T2267" s="11">
        <f>(((I2267/60)/60)/24)+DATE(1970,1,1)+(-8/24)</f>
        <v>42696.519756944443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(E2268/D2268)*100</f>
        <v>320.26666666666665</v>
      </c>
      <c r="P2268">
        <f>E2268/L2268</f>
        <v>24.762886597938145</v>
      </c>
      <c r="Q2268" t="str">
        <f>LEFT(N2268, SEARCH("/",N2268,1)-1)</f>
        <v>games</v>
      </c>
      <c r="R2268" t="str">
        <f>RIGHT(N2268, LEN(N2268) - SEARCH("/", N2268))</f>
        <v>tabletop games</v>
      </c>
      <c r="S2268" s="10">
        <f>(((J2268/60)/60)/24)+DATE(1970,1,1)+(-8/24)</f>
        <v>42469.541574074072</v>
      </c>
      <c r="T2268" s="11">
        <f>(((I2268/60)/60)/24)+DATE(1970,1,1)+(-8/24)</f>
        <v>42486.749999999993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(E2269/D2269)*100</f>
        <v>380.52499999999998</v>
      </c>
      <c r="P2269">
        <f>E2269/L2269</f>
        <v>188.37871287128712</v>
      </c>
      <c r="Q2269" t="str">
        <f>LEFT(N2269, SEARCH("/",N2269,1)-1)</f>
        <v>games</v>
      </c>
      <c r="R2269" t="str">
        <f>RIGHT(N2269, LEN(N2269) - SEARCH("/", N2269))</f>
        <v>tabletop games</v>
      </c>
      <c r="S2269" s="10">
        <f>(((J2269/60)/60)/24)+DATE(1970,1,1)+(-8/24)</f>
        <v>41968.496493055551</v>
      </c>
      <c r="T2269" s="11">
        <f>(((I2269/60)/60)/24)+DATE(1970,1,1)+(-8/24)</f>
        <v>41993.708333333336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(E2270/D2270)*100</f>
        <v>102.60000000000001</v>
      </c>
      <c r="P2270">
        <f>E2270/L2270</f>
        <v>148.08247422680412</v>
      </c>
      <c r="Q2270" t="str">
        <f>LEFT(N2270, SEARCH("/",N2270,1)-1)</f>
        <v>games</v>
      </c>
      <c r="R2270" t="str">
        <f>RIGHT(N2270, LEN(N2270) - SEARCH("/", N2270))</f>
        <v>tabletop games</v>
      </c>
      <c r="S2270" s="10">
        <f>(((J2270/60)/60)/24)+DATE(1970,1,1)+(-8/24)</f>
        <v>42775.749016203699</v>
      </c>
      <c r="T2270" s="11">
        <f>(((I2270/60)/60)/24)+DATE(1970,1,1)+(-8/24)</f>
        <v>42805.749016203699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(E2271/D2271)*100</f>
        <v>1801.64</v>
      </c>
      <c r="P2271">
        <f>E2271/L2271</f>
        <v>49.934589800443462</v>
      </c>
      <c r="Q2271" t="str">
        <f>LEFT(N2271, SEARCH("/",N2271,1)-1)</f>
        <v>games</v>
      </c>
      <c r="R2271" t="str">
        <f>RIGHT(N2271, LEN(N2271) - SEARCH("/", N2271))</f>
        <v>tabletop games</v>
      </c>
      <c r="S2271" s="10">
        <f>(((J2271/60)/60)/24)+DATE(1970,1,1)+(-8/24)</f>
        <v>42776.371099537035</v>
      </c>
      <c r="T2271" s="11">
        <f>(((I2271/60)/60)/24)+DATE(1970,1,1)+(-8/24)</f>
        <v>42800.874999999993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(E2272/D2272)*100</f>
        <v>720.24800000000005</v>
      </c>
      <c r="P2272">
        <f>E2272/L2272</f>
        <v>107.82155688622754</v>
      </c>
      <c r="Q2272" t="str">
        <f>LEFT(N2272, SEARCH("/",N2272,1)-1)</f>
        <v>games</v>
      </c>
      <c r="R2272" t="str">
        <f>RIGHT(N2272, LEN(N2272) - SEARCH("/", N2272))</f>
        <v>tabletop games</v>
      </c>
      <c r="S2272" s="10">
        <f>(((J2272/60)/60)/24)+DATE(1970,1,1)+(-8/24)</f>
        <v>42725.536030092589</v>
      </c>
      <c r="T2272" s="11">
        <f>(((I2272/60)/60)/24)+DATE(1970,1,1)+(-8/24)</f>
        <v>42745.582638888889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(E2273/D2273)*100</f>
        <v>283.09000000000003</v>
      </c>
      <c r="P2273">
        <f>E2273/L2273</f>
        <v>42.63403614457831</v>
      </c>
      <c r="Q2273" t="str">
        <f>LEFT(N2273, SEARCH("/",N2273,1)-1)</f>
        <v>games</v>
      </c>
      <c r="R2273" t="str">
        <f>RIGHT(N2273, LEN(N2273) - SEARCH("/", N2273))</f>
        <v>tabletop games</v>
      </c>
      <c r="S2273" s="10">
        <f>(((J2273/60)/60)/24)+DATE(1970,1,1)+(-8/24)</f>
        <v>42683.666712962957</v>
      </c>
      <c r="T2273" s="11">
        <f>(((I2273/60)/60)/24)+DATE(1970,1,1)+(-8/24)</f>
        <v>42713.666712962957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(E2274/D2274)*100</f>
        <v>1356.6000000000001</v>
      </c>
      <c r="P2274">
        <f>E2274/L2274</f>
        <v>14.370762711864407</v>
      </c>
      <c r="Q2274" t="str">
        <f>LEFT(N2274, SEARCH("/",N2274,1)-1)</f>
        <v>games</v>
      </c>
      <c r="R2274" t="str">
        <f>RIGHT(N2274, LEN(N2274) - SEARCH("/", N2274))</f>
        <v>tabletop games</v>
      </c>
      <c r="S2274" s="10">
        <f>(((J2274/60)/60)/24)+DATE(1970,1,1)+(-8/24)</f>
        <v>42315.366157407399</v>
      </c>
      <c r="T2274" s="11">
        <f>(((I2274/60)/60)/24)+DATE(1970,1,1)+(-8/24)</f>
        <v>42345.366157407399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(E2275/D2275)*100</f>
        <v>220.35999999999999</v>
      </c>
      <c r="P2275">
        <f>E2275/L2275</f>
        <v>37.476190476190474</v>
      </c>
      <c r="Q2275" t="str">
        <f>LEFT(N2275, SEARCH("/",N2275,1)-1)</f>
        <v>games</v>
      </c>
      <c r="R2275" t="str">
        <f>RIGHT(N2275, LEN(N2275) - SEARCH("/", N2275))</f>
        <v>tabletop games</v>
      </c>
      <c r="S2275" s="10">
        <f>(((J2275/60)/60)/24)+DATE(1970,1,1)+(-8/24)</f>
        <v>42781.215763888882</v>
      </c>
      <c r="T2275" s="11">
        <f>(((I2275/60)/60)/24)+DATE(1970,1,1)+(-8/24)</f>
        <v>42806.174097222225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(E2276/D2276)*100</f>
        <v>119.6</v>
      </c>
      <c r="P2276">
        <f>E2276/L2276</f>
        <v>30.202020202020201</v>
      </c>
      <c r="Q2276" t="str">
        <f>LEFT(N2276, SEARCH("/",N2276,1)-1)</f>
        <v>games</v>
      </c>
      <c r="R2276" t="str">
        <f>RIGHT(N2276, LEN(N2276) - SEARCH("/", N2276))</f>
        <v>tabletop games</v>
      </c>
      <c r="S2276" s="10">
        <f>(((J2276/60)/60)/24)+DATE(1970,1,1)+(-8/24)</f>
        <v>41663.167326388888</v>
      </c>
      <c r="T2276" s="11">
        <f>(((I2276/60)/60)/24)+DATE(1970,1,1)+(-8/24)</f>
        <v>41693.167326388888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(E2277/D2277)*100</f>
        <v>407.76923076923077</v>
      </c>
      <c r="P2277">
        <f>E2277/L2277</f>
        <v>33.550632911392405</v>
      </c>
      <c r="Q2277" t="str">
        <f>LEFT(N2277, SEARCH("/",N2277,1)-1)</f>
        <v>games</v>
      </c>
      <c r="R2277" t="str">
        <f>RIGHT(N2277, LEN(N2277) - SEARCH("/", N2277))</f>
        <v>tabletop games</v>
      </c>
      <c r="S2277" s="10">
        <f>(((J2277/60)/60)/24)+DATE(1970,1,1)+(-8/24)</f>
        <v>41965.283321759263</v>
      </c>
      <c r="T2277" s="11">
        <f>(((I2277/60)/60)/24)+DATE(1970,1,1)+(-8/24)</f>
        <v>41995.283321759263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(E2278/D2278)*100</f>
        <v>105.81826105905425</v>
      </c>
      <c r="P2278">
        <f>E2278/L2278</f>
        <v>64.74666666666667</v>
      </c>
      <c r="Q2278" t="str">
        <f>LEFT(N2278, SEARCH("/",N2278,1)-1)</f>
        <v>games</v>
      </c>
      <c r="R2278" t="str">
        <f>RIGHT(N2278, LEN(N2278) - SEARCH("/", N2278))</f>
        <v>tabletop games</v>
      </c>
      <c r="S2278" s="10">
        <f>(((J2278/60)/60)/24)+DATE(1970,1,1)+(-8/24)</f>
        <v>41614.318159722221</v>
      </c>
      <c r="T2278" s="11">
        <f>(((I2278/60)/60)/24)+DATE(1970,1,1)+(-8/24)</f>
        <v>41644.318159722221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(E2279/D2279)*100</f>
        <v>141.08235294117648</v>
      </c>
      <c r="P2279">
        <f>E2279/L2279</f>
        <v>57.932367149758456</v>
      </c>
      <c r="Q2279" t="str">
        <f>LEFT(N2279, SEARCH("/",N2279,1)-1)</f>
        <v>games</v>
      </c>
      <c r="R2279" t="str">
        <f>RIGHT(N2279, LEN(N2279) - SEARCH("/", N2279))</f>
        <v>tabletop games</v>
      </c>
      <c r="S2279" s="10">
        <f>(((J2279/60)/60)/24)+DATE(1970,1,1)+(-8/24)</f>
        <v>40936.345173611109</v>
      </c>
      <c r="T2279" s="11">
        <f>(((I2279/60)/60)/24)+DATE(1970,1,1)+(-8/24)</f>
        <v>40966.345173611109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(E2280/D2280)*100</f>
        <v>270.7</v>
      </c>
      <c r="P2280">
        <f>E2280/L2280</f>
        <v>53.078431372549019</v>
      </c>
      <c r="Q2280" t="str">
        <f>LEFT(N2280, SEARCH("/",N2280,1)-1)</f>
        <v>games</v>
      </c>
      <c r="R2280" t="str">
        <f>RIGHT(N2280, LEN(N2280) - SEARCH("/", N2280))</f>
        <v>tabletop games</v>
      </c>
      <c r="S2280" s="10">
        <f>(((J2280/60)/60)/24)+DATE(1970,1,1)+(-8/24)</f>
        <v>42338.375775462955</v>
      </c>
      <c r="T2280" s="11">
        <f>(((I2280/60)/60)/24)+DATE(1970,1,1)+(-8/24)</f>
        <v>42372.624305555553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(E2281/D2281)*100</f>
        <v>153.80000000000001</v>
      </c>
      <c r="P2281">
        <f>E2281/L2281</f>
        <v>48.0625</v>
      </c>
      <c r="Q2281" t="str">
        <f>LEFT(N2281, SEARCH("/",N2281,1)-1)</f>
        <v>games</v>
      </c>
      <c r="R2281" t="str">
        <f>RIGHT(N2281, LEN(N2281) - SEARCH("/", N2281))</f>
        <v>tabletop games</v>
      </c>
      <c r="S2281" s="10">
        <f>(((J2281/60)/60)/24)+DATE(1970,1,1)+(-8/24)</f>
        <v>42020.473368055551</v>
      </c>
      <c r="T2281" s="11">
        <f>(((I2281/60)/60)/24)+DATE(1970,1,1)+(-8/24)</f>
        <v>42038.833333333336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(E2282/D2282)*100</f>
        <v>403.57653061224488</v>
      </c>
      <c r="P2282">
        <f>E2282/L2282</f>
        <v>82.396874999999994</v>
      </c>
      <c r="Q2282" t="str">
        <f>LEFT(N2282, SEARCH("/",N2282,1)-1)</f>
        <v>games</v>
      </c>
      <c r="R2282" t="str">
        <f>RIGHT(N2282, LEN(N2282) - SEARCH("/", N2282))</f>
        <v>tabletop games</v>
      </c>
      <c r="S2282" s="10">
        <f>(((J2282/60)/60)/24)+DATE(1970,1,1)+(-8/24)</f>
        <v>42234.291562499995</v>
      </c>
      <c r="T2282" s="11">
        <f>(((I2282/60)/60)/24)+DATE(1970,1,1)+(-8/24)</f>
        <v>42264.291562499995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(E2283/D2283)*100</f>
        <v>185</v>
      </c>
      <c r="P2283">
        <f>E2283/L2283</f>
        <v>50.454545454545453</v>
      </c>
      <c r="Q2283" t="str">
        <f>LEFT(N2283, SEARCH("/",N2283,1)-1)</f>
        <v>music</v>
      </c>
      <c r="R2283" t="str">
        <f>RIGHT(N2283, LEN(N2283) - SEARCH("/", N2283))</f>
        <v>rock</v>
      </c>
      <c r="S2283" s="10">
        <f>(((J2283/60)/60)/24)+DATE(1970,1,1)+(-8/24)</f>
        <v>40686.952511574069</v>
      </c>
      <c r="T2283" s="11">
        <f>(((I2283/60)/60)/24)+DATE(1970,1,1)+(-8/24)</f>
        <v>40748.951388888883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(E2284/D2284)*100</f>
        <v>185.33333333333331</v>
      </c>
      <c r="P2284">
        <f>E2284/L2284</f>
        <v>115.83333333333333</v>
      </c>
      <c r="Q2284" t="str">
        <f>LEFT(N2284, SEARCH("/",N2284,1)-1)</f>
        <v>music</v>
      </c>
      <c r="R2284" t="str">
        <f>RIGHT(N2284, LEN(N2284) - SEARCH("/", N2284))</f>
        <v>rock</v>
      </c>
      <c r="S2284" s="10">
        <f>(((J2284/60)/60)/24)+DATE(1970,1,1)+(-8/24)</f>
        <v>42322.841273148144</v>
      </c>
      <c r="T2284" s="11">
        <f>(((I2284/60)/60)/24)+DATE(1970,1,1)+(-8/24)</f>
        <v>42382.841273148144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(E2285/D2285)*100</f>
        <v>100.85533333333332</v>
      </c>
      <c r="P2285">
        <f>E2285/L2285</f>
        <v>63.03458333333333</v>
      </c>
      <c r="Q2285" t="str">
        <f>LEFT(N2285, SEARCH("/",N2285,1)-1)</f>
        <v>music</v>
      </c>
      <c r="R2285" t="str">
        <f>RIGHT(N2285, LEN(N2285) - SEARCH("/", N2285))</f>
        <v>rock</v>
      </c>
      <c r="S2285" s="10">
        <f>(((J2285/60)/60)/24)+DATE(1970,1,1)+(-8/24)</f>
        <v>40977.791712962957</v>
      </c>
      <c r="T2285" s="11">
        <f>(((I2285/60)/60)/24)+DATE(1970,1,1)+(-8/24)</f>
        <v>41037.750046296293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(E2286/D2286)*100</f>
        <v>106.22116666666668</v>
      </c>
      <c r="P2286">
        <f>E2286/L2286</f>
        <v>108.02152542372882</v>
      </c>
      <c r="Q2286" t="str">
        <f>LEFT(N2286, SEARCH("/",N2286,1)-1)</f>
        <v>music</v>
      </c>
      <c r="R2286" t="str">
        <f>RIGHT(N2286, LEN(N2286) - SEARCH("/", N2286))</f>
        <v>rock</v>
      </c>
      <c r="S2286" s="10">
        <f>(((J2286/60)/60)/24)+DATE(1970,1,1)+(-8/24)</f>
        <v>40585.463483796295</v>
      </c>
      <c r="T2286" s="11">
        <f>(((I2286/60)/60)/24)+DATE(1970,1,1)+(-8/24)</f>
        <v>40613.833333333328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(E2287/D2287)*100</f>
        <v>121.36666666666667</v>
      </c>
      <c r="P2287">
        <f>E2287/L2287</f>
        <v>46.088607594936711</v>
      </c>
      <c r="Q2287" t="str">
        <f>LEFT(N2287, SEARCH("/",N2287,1)-1)</f>
        <v>music</v>
      </c>
      <c r="R2287" t="str">
        <f>RIGHT(N2287, LEN(N2287) - SEARCH("/", N2287))</f>
        <v>rock</v>
      </c>
      <c r="S2287" s="10">
        <f>(((J2287/60)/60)/24)+DATE(1970,1,1)+(-8/24)</f>
        <v>41058.852349537032</v>
      </c>
      <c r="T2287" s="11">
        <f>(((I2287/60)/60)/24)+DATE(1970,1,1)+(-8/24)</f>
        <v>41088.852349537032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(E2288/D2288)*100</f>
        <v>100.06666666666666</v>
      </c>
      <c r="P2288">
        <f>E2288/L2288</f>
        <v>107.21428571428571</v>
      </c>
      <c r="Q2288" t="str">
        <f>LEFT(N2288, SEARCH("/",N2288,1)-1)</f>
        <v>music</v>
      </c>
      <c r="R2288" t="str">
        <f>RIGHT(N2288, LEN(N2288) - SEARCH("/", N2288))</f>
        <v>rock</v>
      </c>
      <c r="S2288" s="10">
        <f>(((J2288/60)/60)/24)+DATE(1970,1,1)+(-8/24)</f>
        <v>41494.630254629628</v>
      </c>
      <c r="T2288" s="11">
        <f>(((I2288/60)/60)/24)+DATE(1970,1,1)+(-8/24)</f>
        <v>41522.832638888889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(E2289/D2289)*100</f>
        <v>119.97755555555555</v>
      </c>
      <c r="P2289">
        <f>E2289/L2289</f>
        <v>50.9338679245283</v>
      </c>
      <c r="Q2289" t="str">
        <f>LEFT(N2289, SEARCH("/",N2289,1)-1)</f>
        <v>music</v>
      </c>
      <c r="R2289" t="str">
        <f>RIGHT(N2289, LEN(N2289) - SEARCH("/", N2289))</f>
        <v>rock</v>
      </c>
      <c r="S2289" s="10">
        <f>(((J2289/60)/60)/24)+DATE(1970,1,1)+(-8/24)</f>
        <v>41792.334027777775</v>
      </c>
      <c r="T2289" s="11">
        <f>(((I2289/60)/60)/24)+DATE(1970,1,1)+(-8/24)</f>
        <v>41813.334027777775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(E2290/D2290)*100</f>
        <v>100.1</v>
      </c>
      <c r="P2290">
        <f>E2290/L2290</f>
        <v>40.04</v>
      </c>
      <c r="Q2290" t="str">
        <f>LEFT(N2290, SEARCH("/",N2290,1)-1)</f>
        <v>music</v>
      </c>
      <c r="R2290" t="str">
        <f>RIGHT(N2290, LEN(N2290) - SEARCH("/", N2290))</f>
        <v>rock</v>
      </c>
      <c r="S2290" s="10">
        <f>(((J2290/60)/60)/24)+DATE(1970,1,1)+(-8/24)</f>
        <v>41067.494085648148</v>
      </c>
      <c r="T2290" s="11">
        <f>(((I2290/60)/60)/24)+DATE(1970,1,1)+(-8/24)</f>
        <v>41086.416666666664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(E2291/D2291)*100</f>
        <v>107.4</v>
      </c>
      <c r="P2291">
        <f>E2291/L2291</f>
        <v>64.44</v>
      </c>
      <c r="Q2291" t="str">
        <f>LEFT(N2291, SEARCH("/",N2291,1)-1)</f>
        <v>music</v>
      </c>
      <c r="R2291" t="str">
        <f>RIGHT(N2291, LEN(N2291) - SEARCH("/", N2291))</f>
        <v>rock</v>
      </c>
      <c r="S2291" s="10">
        <f>(((J2291/60)/60)/24)+DATE(1970,1,1)+(-8/24)</f>
        <v>41571.665046296293</v>
      </c>
      <c r="T2291" s="11">
        <f>(((I2291/60)/60)/24)+DATE(1970,1,1)+(-8/24)</f>
        <v>41614.640277777777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(E2292/D2292)*100</f>
        <v>104.06666666666666</v>
      </c>
      <c r="P2292">
        <f>E2292/L2292</f>
        <v>53.827586206896555</v>
      </c>
      <c r="Q2292" t="str">
        <f>LEFT(N2292, SEARCH("/",N2292,1)-1)</f>
        <v>music</v>
      </c>
      <c r="R2292" t="str">
        <f>RIGHT(N2292, LEN(N2292) - SEARCH("/", N2292))</f>
        <v>rock</v>
      </c>
      <c r="S2292" s="10">
        <f>(((J2292/60)/60)/24)+DATE(1970,1,1)+(-8/24)</f>
        <v>40069.920486111107</v>
      </c>
      <c r="T2292" s="11">
        <f>(((I2292/60)/60)/24)+DATE(1970,1,1)+(-8/24)</f>
        <v>40148.375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(E2293/D2293)*100</f>
        <v>172.8</v>
      </c>
      <c r="P2293">
        <f>E2293/L2293</f>
        <v>100.46511627906976</v>
      </c>
      <c r="Q2293" t="str">
        <f>LEFT(N2293, SEARCH("/",N2293,1)-1)</f>
        <v>music</v>
      </c>
      <c r="R2293" t="str">
        <f>RIGHT(N2293, LEN(N2293) - SEARCH("/", N2293))</f>
        <v>rock</v>
      </c>
      <c r="S2293" s="10">
        <f>(((J2293/60)/60)/24)+DATE(1970,1,1)+(-8/24)</f>
        <v>40987.643726851849</v>
      </c>
      <c r="T2293" s="11">
        <f>(((I2293/60)/60)/24)+DATE(1970,1,1)+(-8/24)</f>
        <v>41021.833333333328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(E2294/D2294)*100</f>
        <v>107.2505</v>
      </c>
      <c r="P2294">
        <f>E2294/L2294</f>
        <v>46.630652173913049</v>
      </c>
      <c r="Q2294" t="str">
        <f>LEFT(N2294, SEARCH("/",N2294,1)-1)</f>
        <v>music</v>
      </c>
      <c r="R2294" t="str">
        <f>RIGHT(N2294, LEN(N2294) - SEARCH("/", N2294))</f>
        <v>rock</v>
      </c>
      <c r="S2294" s="10">
        <f>(((J2294/60)/60)/24)+DATE(1970,1,1)+(-8/24)</f>
        <v>40987.364305555551</v>
      </c>
      <c r="T2294" s="11">
        <f>(((I2294/60)/60)/24)+DATE(1970,1,1)+(-8/24)</f>
        <v>41017.364305555551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(E2295/D2295)*100</f>
        <v>108.23529411764706</v>
      </c>
      <c r="P2295">
        <f>E2295/L2295</f>
        <v>34.074074074074076</v>
      </c>
      <c r="Q2295" t="str">
        <f>LEFT(N2295, SEARCH("/",N2295,1)-1)</f>
        <v>music</v>
      </c>
      <c r="R2295" t="str">
        <f>RIGHT(N2295, LEN(N2295) - SEARCH("/", N2295))</f>
        <v>rock</v>
      </c>
      <c r="S2295" s="10">
        <f>(((J2295/60)/60)/24)+DATE(1970,1,1)+(-8/24)</f>
        <v>41151.374988425923</v>
      </c>
      <c r="T2295" s="11">
        <f>(((I2295/60)/60)/24)+DATE(1970,1,1)+(-8/24)</f>
        <v>41176.832638888889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(E2296/D2296)*100</f>
        <v>146.08079999999998</v>
      </c>
      <c r="P2296">
        <f>E2296/L2296</f>
        <v>65.214642857142863</v>
      </c>
      <c r="Q2296" t="str">
        <f>LEFT(N2296, SEARCH("/",N2296,1)-1)</f>
        <v>music</v>
      </c>
      <c r="R2296" t="str">
        <f>RIGHT(N2296, LEN(N2296) - SEARCH("/", N2296))</f>
        <v>rock</v>
      </c>
      <c r="S2296" s="10">
        <f>(((J2296/60)/60)/24)+DATE(1970,1,1)+(-8/24)</f>
        <v>41264.389814814815</v>
      </c>
      <c r="T2296" s="11">
        <f>(((I2296/60)/60)/24)+DATE(1970,1,1)+(-8/24)</f>
        <v>41294.389814814815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(E2297/D2297)*100</f>
        <v>125.25</v>
      </c>
      <c r="P2297">
        <f>E2297/L2297</f>
        <v>44.205882352941174</v>
      </c>
      <c r="Q2297" t="str">
        <f>LEFT(N2297, SEARCH("/",N2297,1)-1)</f>
        <v>music</v>
      </c>
      <c r="R2297" t="str">
        <f>RIGHT(N2297, LEN(N2297) - SEARCH("/", N2297))</f>
        <v>rock</v>
      </c>
      <c r="S2297" s="10">
        <f>(((J2297/60)/60)/24)+DATE(1970,1,1)+(-8/24)</f>
        <v>41270.621018518512</v>
      </c>
      <c r="T2297" s="11">
        <f>(((I2297/60)/60)/24)+DATE(1970,1,1)+(-8/24)</f>
        <v>41300.621018518512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(E2298/D2298)*100</f>
        <v>149.07142857142856</v>
      </c>
      <c r="P2298">
        <f>E2298/L2298</f>
        <v>71.965517241379317</v>
      </c>
      <c r="Q2298" t="str">
        <f>LEFT(N2298, SEARCH("/",N2298,1)-1)</f>
        <v>music</v>
      </c>
      <c r="R2298" t="str">
        <f>RIGHT(N2298, LEN(N2298) - SEARCH("/", N2298))</f>
        <v>rock</v>
      </c>
      <c r="S2298" s="10">
        <f>(((J2298/60)/60)/24)+DATE(1970,1,1)+(-8/24)</f>
        <v>40927.39844907407</v>
      </c>
      <c r="T2298" s="11">
        <f>(((I2298/60)/60)/24)+DATE(1970,1,1)+(-8/24)</f>
        <v>40962.39844907407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(E2299/D2299)*100</f>
        <v>100.6</v>
      </c>
      <c r="P2299">
        <f>E2299/L2299</f>
        <v>52.94736842105263</v>
      </c>
      <c r="Q2299" t="str">
        <f>LEFT(N2299, SEARCH("/",N2299,1)-1)</f>
        <v>music</v>
      </c>
      <c r="R2299" t="str">
        <f>RIGHT(N2299, LEN(N2299) - SEARCH("/", N2299))</f>
        <v>rock</v>
      </c>
      <c r="S2299" s="10">
        <f>(((J2299/60)/60)/24)+DATE(1970,1,1)+(-8/24)</f>
        <v>40947.70890046296</v>
      </c>
      <c r="T2299" s="11">
        <f>(((I2299/60)/60)/24)+DATE(1970,1,1)+(-8/24)</f>
        <v>40981.832638888889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(E2300/D2300)*100</f>
        <v>105.07333333333332</v>
      </c>
      <c r="P2300">
        <f>E2300/L2300</f>
        <v>109.45138888888889</v>
      </c>
      <c r="Q2300" t="str">
        <f>LEFT(N2300, SEARCH("/",N2300,1)-1)</f>
        <v>music</v>
      </c>
      <c r="R2300" t="str">
        <f>RIGHT(N2300, LEN(N2300) - SEARCH("/", N2300))</f>
        <v>rock</v>
      </c>
      <c r="S2300" s="10">
        <f>(((J2300/60)/60)/24)+DATE(1970,1,1)+(-8/24)</f>
        <v>41694.507326388884</v>
      </c>
      <c r="T2300" s="11">
        <f>(((I2300/60)/60)/24)+DATE(1970,1,1)+(-8/24)</f>
        <v>41724.46565972222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(E2301/D2301)*100</f>
        <v>350.16666666666663</v>
      </c>
      <c r="P2301">
        <f>E2301/L2301</f>
        <v>75.035714285714292</v>
      </c>
      <c r="Q2301" t="str">
        <f>LEFT(N2301, SEARCH("/",N2301,1)-1)</f>
        <v>music</v>
      </c>
      <c r="R2301" t="str">
        <f>RIGHT(N2301, LEN(N2301) - SEARCH("/", N2301))</f>
        <v>rock</v>
      </c>
      <c r="S2301" s="10">
        <f>(((J2301/60)/60)/24)+DATE(1970,1,1)+(-8/24)</f>
        <v>40564.699178240735</v>
      </c>
      <c r="T2301" s="11">
        <f>(((I2301/60)/60)/24)+DATE(1970,1,1)+(-8/24)</f>
        <v>40579.699178240735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(E2302/D2302)*100</f>
        <v>101.25</v>
      </c>
      <c r="P2302">
        <f>E2302/L2302</f>
        <v>115.71428571428571</v>
      </c>
      <c r="Q2302" t="str">
        <f>LEFT(N2302, SEARCH("/",N2302,1)-1)</f>
        <v>music</v>
      </c>
      <c r="R2302" t="str">
        <f>RIGHT(N2302, LEN(N2302) - SEARCH("/", N2302))</f>
        <v>rock</v>
      </c>
      <c r="S2302" s="10">
        <f>(((J2302/60)/60)/24)+DATE(1970,1,1)+(-8/24)</f>
        <v>41074.393703703703</v>
      </c>
      <c r="T2302" s="11">
        <f>(((I2302/60)/60)/24)+DATE(1970,1,1)+(-8/24)</f>
        <v>41088.393703703703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(E2303/D2303)*100</f>
        <v>133.6044</v>
      </c>
      <c r="P2303">
        <f>E2303/L2303</f>
        <v>31.659810426540286</v>
      </c>
      <c r="Q2303" t="str">
        <f>LEFT(N2303, SEARCH("/",N2303,1)-1)</f>
        <v>music</v>
      </c>
      <c r="R2303" t="str">
        <f>RIGHT(N2303, LEN(N2303) - SEARCH("/", N2303))</f>
        <v>indie rock</v>
      </c>
      <c r="S2303" s="10">
        <f>(((J2303/60)/60)/24)+DATE(1970,1,1)+(-8/24)</f>
        <v>41415.813611111109</v>
      </c>
      <c r="T2303" s="11">
        <f>(((I2303/60)/60)/24)+DATE(1970,1,1)+(-8/24)</f>
        <v>41445.813611111109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(E2304/D2304)*100</f>
        <v>170.65217391304347</v>
      </c>
      <c r="P2304">
        <f>E2304/L2304</f>
        <v>46.176470588235297</v>
      </c>
      <c r="Q2304" t="str">
        <f>LEFT(N2304, SEARCH("/",N2304,1)-1)</f>
        <v>music</v>
      </c>
      <c r="R2304" t="str">
        <f>RIGHT(N2304, LEN(N2304) - SEARCH("/", N2304))</f>
        <v>indie rock</v>
      </c>
      <c r="S2304" s="10">
        <f>(((J2304/60)/60)/24)+DATE(1970,1,1)+(-8/24)</f>
        <v>41605.535115740735</v>
      </c>
      <c r="T2304" s="11">
        <f>(((I2304/60)/60)/24)+DATE(1970,1,1)+(-8/24)</f>
        <v>41638.958333333328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(E2305/D2305)*100</f>
        <v>109.35829457364341</v>
      </c>
      <c r="P2305">
        <f>E2305/L2305</f>
        <v>68.481650485436887</v>
      </c>
      <c r="Q2305" t="str">
        <f>LEFT(N2305, SEARCH("/",N2305,1)-1)</f>
        <v>music</v>
      </c>
      <c r="R2305" t="str">
        <f>RIGHT(N2305, LEN(N2305) - SEARCH("/", N2305))</f>
        <v>indie rock</v>
      </c>
      <c r="S2305" s="10">
        <f>(((J2305/60)/60)/24)+DATE(1970,1,1)+(-8/24)</f>
        <v>40849.777731481481</v>
      </c>
      <c r="T2305" s="11">
        <f>(((I2305/60)/60)/24)+DATE(1970,1,1)+(-8/24)</f>
        <v>40889.819398148145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(E2306/D2306)*100</f>
        <v>100.70033333333335</v>
      </c>
      <c r="P2306">
        <f>E2306/L2306</f>
        <v>53.469203539823013</v>
      </c>
      <c r="Q2306" t="str">
        <f>LEFT(N2306, SEARCH("/",N2306,1)-1)</f>
        <v>music</v>
      </c>
      <c r="R2306" t="str">
        <f>RIGHT(N2306, LEN(N2306) - SEARCH("/", N2306))</f>
        <v>indie rock</v>
      </c>
      <c r="S2306" s="10">
        <f>(((J2306/60)/60)/24)+DATE(1970,1,1)+(-8/24)</f>
        <v>40502.482534722221</v>
      </c>
      <c r="T2306" s="11">
        <f>(((I2306/60)/60)/24)+DATE(1970,1,1)+(-8/24)</f>
        <v>40543.874305555553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(E2307/D2307)*100</f>
        <v>101.22777777777779</v>
      </c>
      <c r="P2307">
        <f>E2307/L2307</f>
        <v>109.10778443113773</v>
      </c>
      <c r="Q2307" t="str">
        <f>LEFT(N2307, SEARCH("/",N2307,1)-1)</f>
        <v>music</v>
      </c>
      <c r="R2307" t="str">
        <f>RIGHT(N2307, LEN(N2307) - SEARCH("/", N2307))</f>
        <v>indie rock</v>
      </c>
      <c r="S2307" s="10">
        <f>(((J2307/60)/60)/24)+DATE(1970,1,1)+(-8/24)</f>
        <v>41834.361944444441</v>
      </c>
      <c r="T2307" s="11">
        <f>(((I2307/60)/60)/24)+DATE(1970,1,1)+(-8/24)</f>
        <v>41859.416666666664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(E2308/D2308)*100</f>
        <v>106.75857142857143</v>
      </c>
      <c r="P2308">
        <f>E2308/L2308</f>
        <v>51.185616438356163</v>
      </c>
      <c r="Q2308" t="str">
        <f>LEFT(N2308, SEARCH("/",N2308,1)-1)</f>
        <v>music</v>
      </c>
      <c r="R2308" t="str">
        <f>RIGHT(N2308, LEN(N2308) - SEARCH("/", N2308))</f>
        <v>indie rock</v>
      </c>
      <c r="S2308" s="10">
        <f>(((J2308/60)/60)/24)+DATE(1970,1,1)+(-8/24)</f>
        <v>40947.834826388884</v>
      </c>
      <c r="T2308" s="11">
        <f>(((I2308/60)/60)/24)+DATE(1970,1,1)+(-8/24)</f>
        <v>40977.834826388884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(E2309/D2309)*100</f>
        <v>106.65777537961894</v>
      </c>
      <c r="P2309">
        <f>E2309/L2309</f>
        <v>27.936800000000002</v>
      </c>
      <c r="Q2309" t="str">
        <f>LEFT(N2309, SEARCH("/",N2309,1)-1)</f>
        <v>music</v>
      </c>
      <c r="R2309" t="str">
        <f>RIGHT(N2309, LEN(N2309) - SEARCH("/", N2309))</f>
        <v>indie rock</v>
      </c>
      <c r="S2309" s="10">
        <f>(((J2309/60)/60)/24)+DATE(1970,1,1)+(-8/24)</f>
        <v>41004.469131944439</v>
      </c>
      <c r="T2309" s="11">
        <f>(((I2309/60)/60)/24)+DATE(1970,1,1)+(-8/24)</f>
        <v>41034.46907407407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(E2310/D2310)*100</f>
        <v>101.30622</v>
      </c>
      <c r="P2310">
        <f>E2310/L2310</f>
        <v>82.496921824104234</v>
      </c>
      <c r="Q2310" t="str">
        <f>LEFT(N2310, SEARCH("/",N2310,1)-1)</f>
        <v>music</v>
      </c>
      <c r="R2310" t="str">
        <f>RIGHT(N2310, LEN(N2310) - SEARCH("/", N2310))</f>
        <v>indie rock</v>
      </c>
      <c r="S2310" s="10">
        <f>(((J2310/60)/60)/24)+DATE(1970,1,1)+(-8/24)</f>
        <v>41851.629583333335</v>
      </c>
      <c r="T2310" s="11">
        <f>(((I2310/60)/60)/24)+DATE(1970,1,1)+(-8/24)</f>
        <v>41879.708333333328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(E2311/D2311)*100</f>
        <v>106.67450000000001</v>
      </c>
      <c r="P2311">
        <f>E2311/L2311</f>
        <v>59.817476635514019</v>
      </c>
      <c r="Q2311" t="str">
        <f>LEFT(N2311, SEARCH("/",N2311,1)-1)</f>
        <v>music</v>
      </c>
      <c r="R2311" t="str">
        <f>RIGHT(N2311, LEN(N2311) - SEARCH("/", N2311))</f>
        <v>indie rock</v>
      </c>
      <c r="S2311" s="10">
        <f>(((J2311/60)/60)/24)+DATE(1970,1,1)+(-8/24)</f>
        <v>41307.654363425921</v>
      </c>
      <c r="T2311" s="11">
        <f>(((I2311/60)/60)/24)+DATE(1970,1,1)+(-8/24)</f>
        <v>41342.654363425921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(E2312/D2312)*100</f>
        <v>428.83978378378379</v>
      </c>
      <c r="P2312">
        <f>E2312/L2312</f>
        <v>64.816470588235291</v>
      </c>
      <c r="Q2312" t="str">
        <f>LEFT(N2312, SEARCH("/",N2312,1)-1)</f>
        <v>music</v>
      </c>
      <c r="R2312" t="str">
        <f>RIGHT(N2312, LEN(N2312) - SEARCH("/", N2312))</f>
        <v>indie rock</v>
      </c>
      <c r="S2312" s="10">
        <f>(((J2312/60)/60)/24)+DATE(1970,1,1)+(-8/24)</f>
        <v>41324.460821759254</v>
      </c>
      <c r="T2312" s="11">
        <f>(((I2312/60)/60)/24)+DATE(1970,1,1)+(-8/24)</f>
        <v>41354.41915509259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(E2313/D2313)*100</f>
        <v>104.11111111111111</v>
      </c>
      <c r="P2313">
        <f>E2313/L2313</f>
        <v>90.09615384615384</v>
      </c>
      <c r="Q2313" t="str">
        <f>LEFT(N2313, SEARCH("/",N2313,1)-1)</f>
        <v>music</v>
      </c>
      <c r="R2313" t="str">
        <f>RIGHT(N2313, LEN(N2313) - SEARCH("/", N2313))</f>
        <v>indie rock</v>
      </c>
      <c r="S2313" s="10">
        <f>(((J2313/60)/60)/24)+DATE(1970,1,1)+(-8/24)</f>
        <v>41735.671168981477</v>
      </c>
      <c r="T2313" s="11">
        <f>(((I2313/60)/60)/24)+DATE(1970,1,1)+(-8/24)</f>
        <v>41765.671168981477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(E2314/D2314)*100</f>
        <v>107.86666666666666</v>
      </c>
      <c r="P2314">
        <f>E2314/L2314</f>
        <v>40.962025316455694</v>
      </c>
      <c r="Q2314" t="str">
        <f>LEFT(N2314, SEARCH("/",N2314,1)-1)</f>
        <v>music</v>
      </c>
      <c r="R2314" t="str">
        <f>RIGHT(N2314, LEN(N2314) - SEARCH("/", N2314))</f>
        <v>indie rock</v>
      </c>
      <c r="S2314" s="10">
        <f>(((J2314/60)/60)/24)+DATE(1970,1,1)+(-8/24)</f>
        <v>41716.299513888887</v>
      </c>
      <c r="T2314" s="11">
        <f>(((I2314/60)/60)/24)+DATE(1970,1,1)+(-8/24)</f>
        <v>41747.625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(E2315/D2315)*100</f>
        <v>175.84040000000002</v>
      </c>
      <c r="P2315">
        <f>E2315/L2315</f>
        <v>56.000127388535034</v>
      </c>
      <c r="Q2315" t="str">
        <f>LEFT(N2315, SEARCH("/",N2315,1)-1)</f>
        <v>music</v>
      </c>
      <c r="R2315" t="str">
        <f>RIGHT(N2315, LEN(N2315) - SEARCH("/", N2315))</f>
        <v>indie rock</v>
      </c>
      <c r="S2315" s="10">
        <f>(((J2315/60)/60)/24)+DATE(1970,1,1)+(-8/24)</f>
        <v>41002.625300925924</v>
      </c>
      <c r="T2315" s="11">
        <f>(((I2315/60)/60)/24)+DATE(1970,1,1)+(-8/24)</f>
        <v>41032.625300925924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(E2316/D2316)*100</f>
        <v>156.97</v>
      </c>
      <c r="P2316">
        <f>E2316/L2316</f>
        <v>37.672800000000002</v>
      </c>
      <c r="Q2316" t="str">
        <f>LEFT(N2316, SEARCH("/",N2316,1)-1)</f>
        <v>music</v>
      </c>
      <c r="R2316" t="str">
        <f>RIGHT(N2316, LEN(N2316) - SEARCH("/", N2316))</f>
        <v>indie rock</v>
      </c>
      <c r="S2316" s="10">
        <f>(((J2316/60)/60)/24)+DATE(1970,1,1)+(-8/24)</f>
        <v>41037.218252314815</v>
      </c>
      <c r="T2316" s="11">
        <f>(((I2316/60)/60)/24)+DATE(1970,1,1)+(-8/24)</f>
        <v>41067.218252314815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(E2317/D2317)*100</f>
        <v>102.60000000000001</v>
      </c>
      <c r="P2317">
        <f>E2317/L2317</f>
        <v>40.078125</v>
      </c>
      <c r="Q2317" t="str">
        <f>LEFT(N2317, SEARCH("/",N2317,1)-1)</f>
        <v>music</v>
      </c>
      <c r="R2317" t="str">
        <f>RIGHT(N2317, LEN(N2317) - SEARCH("/", N2317))</f>
        <v>indie rock</v>
      </c>
      <c r="S2317" s="10">
        <f>(((J2317/60)/60)/24)+DATE(1970,1,1)+(-8/24)</f>
        <v>41004.392858796295</v>
      </c>
      <c r="T2317" s="11">
        <f>(((I2317/60)/60)/24)+DATE(1970,1,1)+(-8/24)</f>
        <v>41034.392858796295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(E2318/D2318)*100</f>
        <v>104.04266666666666</v>
      </c>
      <c r="P2318">
        <f>E2318/L2318</f>
        <v>78.031999999999996</v>
      </c>
      <c r="Q2318" t="str">
        <f>LEFT(N2318, SEARCH("/",N2318,1)-1)</f>
        <v>music</v>
      </c>
      <c r="R2318" t="str">
        <f>RIGHT(N2318, LEN(N2318) - SEARCH("/", N2318))</f>
        <v>indie rock</v>
      </c>
      <c r="S2318" s="10">
        <f>(((J2318/60)/60)/24)+DATE(1970,1,1)+(-8/24)</f>
        <v>40079.391782407409</v>
      </c>
      <c r="T2318" s="11">
        <f>(((I2318/60)/60)/24)+DATE(1970,1,1)+(-8/24)</f>
        <v>40156.433333333334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(E2319/D2319)*100</f>
        <v>104</v>
      </c>
      <c r="P2319">
        <f>E2319/L2319</f>
        <v>18.90909090909091</v>
      </c>
      <c r="Q2319" t="str">
        <f>LEFT(N2319, SEARCH("/",N2319,1)-1)</f>
        <v>music</v>
      </c>
      <c r="R2319" t="str">
        <f>RIGHT(N2319, LEN(N2319) - SEARCH("/", N2319))</f>
        <v>indie rock</v>
      </c>
      <c r="S2319" s="10">
        <f>(((J2319/60)/60)/24)+DATE(1970,1,1)+(-8/24)</f>
        <v>40192.20890046296</v>
      </c>
      <c r="T2319" s="11">
        <f>(((I2319/60)/60)/24)+DATE(1970,1,1)+(-8/24)</f>
        <v>40223.875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(E2320/D2320)*100</f>
        <v>121.05999999999999</v>
      </c>
      <c r="P2320">
        <f>E2320/L2320</f>
        <v>37.134969325153371</v>
      </c>
      <c r="Q2320" t="str">
        <f>LEFT(N2320, SEARCH("/",N2320,1)-1)</f>
        <v>music</v>
      </c>
      <c r="R2320" t="str">
        <f>RIGHT(N2320, LEN(N2320) - SEARCH("/", N2320))</f>
        <v>indie rock</v>
      </c>
      <c r="S2320" s="10">
        <f>(((J2320/60)/60)/24)+DATE(1970,1,1)+(-8/24)</f>
        <v>40050.310347222221</v>
      </c>
      <c r="T2320" s="11">
        <f>(((I2320/60)/60)/24)+DATE(1970,1,1)+(-8/24)</f>
        <v>40081.832638888889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(E2321/D2321)*100</f>
        <v>107.69999999999999</v>
      </c>
      <c r="P2321">
        <f>E2321/L2321</f>
        <v>41.961038961038959</v>
      </c>
      <c r="Q2321" t="str">
        <f>LEFT(N2321, SEARCH("/",N2321,1)-1)</f>
        <v>music</v>
      </c>
      <c r="R2321" t="str">
        <f>RIGHT(N2321, LEN(N2321) - SEARCH("/", N2321))</f>
        <v>indie rock</v>
      </c>
      <c r="S2321" s="10">
        <f>(((J2321/60)/60)/24)+DATE(1970,1,1)+(-8/24)</f>
        <v>41592.748668981476</v>
      </c>
      <c r="T2321" s="11">
        <f>(((I2321/60)/60)/24)+DATE(1970,1,1)+(-8/24)</f>
        <v>41622.748668981476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(E2322/D2322)*100</f>
        <v>108.66</v>
      </c>
      <c r="P2322">
        <f>E2322/L2322</f>
        <v>61.044943820224717</v>
      </c>
      <c r="Q2322" t="str">
        <f>LEFT(N2322, SEARCH("/",N2322,1)-1)</f>
        <v>music</v>
      </c>
      <c r="R2322" t="str">
        <f>RIGHT(N2322, LEN(N2322) - SEARCH("/", N2322))</f>
        <v>indie rock</v>
      </c>
      <c r="S2322" s="10">
        <f>(((J2322/60)/60)/24)+DATE(1970,1,1)+(-8/24)</f>
        <v>41696.483796296292</v>
      </c>
      <c r="T2322" s="11">
        <f>(((I2322/60)/60)/24)+DATE(1970,1,1)+(-8/24)</f>
        <v>41731.442129629628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(E2323/D2323)*100</f>
        <v>39.120962394619681</v>
      </c>
      <c r="P2323">
        <f>E2323/L2323</f>
        <v>64.53125</v>
      </c>
      <c r="Q2323" t="str">
        <f>LEFT(N2323, SEARCH("/",N2323,1)-1)</f>
        <v>food</v>
      </c>
      <c r="R2323" t="str">
        <f>RIGHT(N2323, LEN(N2323) - SEARCH("/", N2323))</f>
        <v>small batch</v>
      </c>
      <c r="S2323" s="10">
        <f>(((J2323/60)/60)/24)+DATE(1970,1,1)+(-8/24)</f>
        <v>42798.927094907405</v>
      </c>
      <c r="T2323" s="11">
        <f>(((I2323/60)/60)/24)+DATE(1970,1,1)+(-8/24)</f>
        <v>42828.885428240734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(E2324/D2324)*100</f>
        <v>3.1481481481481479</v>
      </c>
      <c r="P2324">
        <f>E2324/L2324</f>
        <v>21.25</v>
      </c>
      <c r="Q2324" t="str">
        <f>LEFT(N2324, SEARCH("/",N2324,1)-1)</f>
        <v>food</v>
      </c>
      <c r="R2324" t="str">
        <f>RIGHT(N2324, LEN(N2324) - SEARCH("/", N2324))</f>
        <v>small batch</v>
      </c>
      <c r="S2324" s="10">
        <f>(((J2324/60)/60)/24)+DATE(1970,1,1)+(-8/24)</f>
        <v>42804.562141203707</v>
      </c>
      <c r="T2324" s="11">
        <f>(((I2324/60)/60)/24)+DATE(1970,1,1)+(-8/24)</f>
        <v>42834.520474537036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(E2325/D2325)*100</f>
        <v>48</v>
      </c>
      <c r="P2325">
        <f>E2325/L2325</f>
        <v>30</v>
      </c>
      <c r="Q2325" t="str">
        <f>LEFT(N2325, SEARCH("/",N2325,1)-1)</f>
        <v>food</v>
      </c>
      <c r="R2325" t="str">
        <f>RIGHT(N2325, LEN(N2325) - SEARCH("/", N2325))</f>
        <v>small batch</v>
      </c>
      <c r="S2325" s="10">
        <f>(((J2325/60)/60)/24)+DATE(1970,1,1)+(-8/24)</f>
        <v>42807.42184027777</v>
      </c>
      <c r="T2325" s="11">
        <f>(((I2325/60)/60)/24)+DATE(1970,1,1)+(-8/24)</f>
        <v>42814.42184027777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(E2326/D2326)*100</f>
        <v>20.733333333333334</v>
      </c>
      <c r="P2326">
        <f>E2326/L2326</f>
        <v>25.491803278688526</v>
      </c>
      <c r="Q2326" t="str">
        <f>LEFT(N2326, SEARCH("/",N2326,1)-1)</f>
        <v>food</v>
      </c>
      <c r="R2326" t="str">
        <f>RIGHT(N2326, LEN(N2326) - SEARCH("/", N2326))</f>
        <v>small batch</v>
      </c>
      <c r="S2326" s="10">
        <f>(((J2326/60)/60)/24)+DATE(1970,1,1)+(-8/24)</f>
        <v>42790.55190972222</v>
      </c>
      <c r="T2326" s="11">
        <f>(((I2326/60)/60)/24)+DATE(1970,1,1)+(-8/24)</f>
        <v>42820.510243055549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(E2327/D2327)*100</f>
        <v>8</v>
      </c>
      <c r="P2327">
        <f>E2327/L2327</f>
        <v>11.428571428571429</v>
      </c>
      <c r="Q2327" t="str">
        <f>LEFT(N2327, SEARCH("/",N2327,1)-1)</f>
        <v>food</v>
      </c>
      <c r="R2327" t="str">
        <f>RIGHT(N2327, LEN(N2327) - SEARCH("/", N2327))</f>
        <v>small batch</v>
      </c>
      <c r="S2327" s="10">
        <f>(((J2327/60)/60)/24)+DATE(1970,1,1)+(-8/24)</f>
        <v>42793.689016203702</v>
      </c>
      <c r="T2327" s="11">
        <f>(((I2327/60)/60)/24)+DATE(1970,1,1)+(-8/24)</f>
        <v>42823.647349537037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(E2328/D2328)*100</f>
        <v>0.72</v>
      </c>
      <c r="P2328">
        <f>E2328/L2328</f>
        <v>108</v>
      </c>
      <c r="Q2328" t="str">
        <f>LEFT(N2328, SEARCH("/",N2328,1)-1)</f>
        <v>food</v>
      </c>
      <c r="R2328" t="str">
        <f>RIGHT(N2328, LEN(N2328) - SEARCH("/", N2328))</f>
        <v>small batch</v>
      </c>
      <c r="S2328" s="10">
        <f>(((J2328/60)/60)/24)+DATE(1970,1,1)+(-8/24)</f>
        <v>42803.700787037036</v>
      </c>
      <c r="T2328" s="11">
        <f>(((I2328/60)/60)/24)+DATE(1970,1,1)+(-8/24)</f>
        <v>42855.374999999993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(E2329/D2329)*100</f>
        <v>526.09431428571429</v>
      </c>
      <c r="P2329">
        <f>E2329/L2329</f>
        <v>54.883162444113267</v>
      </c>
      <c r="Q2329" t="str">
        <f>LEFT(N2329, SEARCH("/",N2329,1)-1)</f>
        <v>food</v>
      </c>
      <c r="R2329" t="str">
        <f>RIGHT(N2329, LEN(N2329) - SEARCH("/", N2329))</f>
        <v>small batch</v>
      </c>
      <c r="S2329" s="10">
        <f>(((J2329/60)/60)/24)+DATE(1970,1,1)+(-8/24)</f>
        <v>41842.583796296298</v>
      </c>
      <c r="T2329" s="11">
        <f>(((I2329/60)/60)/24)+DATE(1970,1,1)+(-8/24)</f>
        <v>41877.583796296298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(E2330/D2330)*100</f>
        <v>254.45000000000002</v>
      </c>
      <c r="P2330">
        <f>E2330/L2330</f>
        <v>47.383612662942269</v>
      </c>
      <c r="Q2330" t="str">
        <f>LEFT(N2330, SEARCH("/",N2330,1)-1)</f>
        <v>food</v>
      </c>
      <c r="R2330" t="str">
        <f>RIGHT(N2330, LEN(N2330) - SEARCH("/", N2330))</f>
        <v>small batch</v>
      </c>
      <c r="S2330" s="10">
        <f>(((J2330/60)/60)/24)+DATE(1970,1,1)+(-8/24)</f>
        <v>42139.448344907411</v>
      </c>
      <c r="T2330" s="11">
        <f>(((I2330/60)/60)/24)+DATE(1970,1,1)+(-8/24)</f>
        <v>42169.448344907411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(E2331/D2331)*100</f>
        <v>105.91999999999999</v>
      </c>
      <c r="P2331">
        <f>E2331/L2331</f>
        <v>211.84</v>
      </c>
      <c r="Q2331" t="str">
        <f>LEFT(N2331, SEARCH("/",N2331,1)-1)</f>
        <v>food</v>
      </c>
      <c r="R2331" t="str">
        <f>RIGHT(N2331, LEN(N2331) - SEARCH("/", N2331))</f>
        <v>small batch</v>
      </c>
      <c r="S2331" s="10">
        <f>(((J2331/60)/60)/24)+DATE(1970,1,1)+(-8/24)</f>
        <v>41807.291041666664</v>
      </c>
      <c r="T2331" s="11">
        <f>(((I2331/60)/60)/24)+DATE(1970,1,1)+(-8/24)</f>
        <v>41837.291041666664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(E2332/D2332)*100</f>
        <v>102.42285714285715</v>
      </c>
      <c r="P2332">
        <f>E2332/L2332</f>
        <v>219.92638036809817</v>
      </c>
      <c r="Q2332" t="str">
        <f>LEFT(N2332, SEARCH("/",N2332,1)-1)</f>
        <v>food</v>
      </c>
      <c r="R2332" t="str">
        <f>RIGHT(N2332, LEN(N2332) - SEARCH("/", N2332))</f>
        <v>small batch</v>
      </c>
      <c r="S2332" s="10">
        <f>(((J2332/60)/60)/24)+DATE(1970,1,1)+(-8/24)</f>
        <v>42332.566469907404</v>
      </c>
      <c r="T2332" s="11">
        <f>(((I2332/60)/60)/24)+DATE(1970,1,1)+(-8/24)</f>
        <v>42362.666666666664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(E2333/D2333)*100</f>
        <v>144.31375</v>
      </c>
      <c r="P2333">
        <f>E2333/L2333</f>
        <v>40.795406360424032</v>
      </c>
      <c r="Q2333" t="str">
        <f>LEFT(N2333, SEARCH("/",N2333,1)-1)</f>
        <v>food</v>
      </c>
      <c r="R2333" t="str">
        <f>RIGHT(N2333, LEN(N2333) - SEARCH("/", N2333))</f>
        <v>small batch</v>
      </c>
      <c r="S2333" s="10">
        <f>(((J2333/60)/60)/24)+DATE(1970,1,1)+(-8/24)</f>
        <v>41838.672337962962</v>
      </c>
      <c r="T2333" s="11">
        <f>(((I2333/60)/60)/24)+DATE(1970,1,1)+(-8/24)</f>
        <v>41868.672337962962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(E2334/D2334)*100</f>
        <v>106.30800000000001</v>
      </c>
      <c r="P2334">
        <f>E2334/L2334</f>
        <v>75.502840909090907</v>
      </c>
      <c r="Q2334" t="str">
        <f>LEFT(N2334, SEARCH("/",N2334,1)-1)</f>
        <v>food</v>
      </c>
      <c r="R2334" t="str">
        <f>RIGHT(N2334, LEN(N2334) - SEARCH("/", N2334))</f>
        <v>small batch</v>
      </c>
      <c r="S2334" s="10">
        <f>(((J2334/60)/60)/24)+DATE(1970,1,1)+(-8/24)</f>
        <v>42011.294803240737</v>
      </c>
      <c r="T2334" s="11">
        <f>(((I2334/60)/60)/24)+DATE(1970,1,1)+(-8/24)</f>
        <v>42041.294803240737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(E2335/D2335)*100</f>
        <v>212.16666666666666</v>
      </c>
      <c r="P2335">
        <f>E2335/L2335</f>
        <v>13.542553191489361</v>
      </c>
      <c r="Q2335" t="str">
        <f>LEFT(N2335, SEARCH("/",N2335,1)-1)</f>
        <v>food</v>
      </c>
      <c r="R2335" t="str">
        <f>RIGHT(N2335, LEN(N2335) - SEARCH("/", N2335))</f>
        <v>small batch</v>
      </c>
      <c r="S2335" s="10">
        <f>(((J2335/60)/60)/24)+DATE(1970,1,1)+(-8/24)</f>
        <v>41767.317013888889</v>
      </c>
      <c r="T2335" s="11">
        <f>(((I2335/60)/60)/24)+DATE(1970,1,1)+(-8/24)</f>
        <v>41788.409722222219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(E2336/D2336)*100</f>
        <v>101.95</v>
      </c>
      <c r="P2336">
        <f>E2336/L2336</f>
        <v>60.865671641791046</v>
      </c>
      <c r="Q2336" t="str">
        <f>LEFT(N2336, SEARCH("/",N2336,1)-1)</f>
        <v>food</v>
      </c>
      <c r="R2336" t="str">
        <f>RIGHT(N2336, LEN(N2336) - SEARCH("/", N2336))</f>
        <v>small batch</v>
      </c>
      <c r="S2336" s="10">
        <f>(((J2336/60)/60)/24)+DATE(1970,1,1)+(-8/24)</f>
        <v>41918.336782407401</v>
      </c>
      <c r="T2336" s="11">
        <f>(((I2336/60)/60)/24)+DATE(1970,1,1)+(-8/24)</f>
        <v>41948.398611111108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(E2337/D2337)*100</f>
        <v>102.27200000000001</v>
      </c>
      <c r="P2337">
        <f>E2337/L2337</f>
        <v>115.69230769230769</v>
      </c>
      <c r="Q2337" t="str">
        <f>LEFT(N2337, SEARCH("/",N2337,1)-1)</f>
        <v>food</v>
      </c>
      <c r="R2337" t="str">
        <f>RIGHT(N2337, LEN(N2337) - SEARCH("/", N2337))</f>
        <v>small batch</v>
      </c>
      <c r="S2337" s="10">
        <f>(((J2337/60)/60)/24)+DATE(1970,1,1)+(-8/24)</f>
        <v>41771.238923611112</v>
      </c>
      <c r="T2337" s="11">
        <f>(((I2337/60)/60)/24)+DATE(1970,1,1)+(-8/24)</f>
        <v>41801.238923611112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(E2338/D2338)*100</f>
        <v>520.73254999999995</v>
      </c>
      <c r="P2338">
        <f>E2338/L2338</f>
        <v>48.104623556581984</v>
      </c>
      <c r="Q2338" t="str">
        <f>LEFT(N2338, SEARCH("/",N2338,1)-1)</f>
        <v>food</v>
      </c>
      <c r="R2338" t="str">
        <f>RIGHT(N2338, LEN(N2338) - SEARCH("/", N2338))</f>
        <v>small batch</v>
      </c>
      <c r="S2338" s="10">
        <f>(((J2338/60)/60)/24)+DATE(1970,1,1)+(-8/24)</f>
        <v>41666.591377314813</v>
      </c>
      <c r="T2338" s="11">
        <f>(((I2338/60)/60)/24)+DATE(1970,1,1)+(-8/24)</f>
        <v>41706.591377314813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(E2339/D2339)*100</f>
        <v>110.65833333333333</v>
      </c>
      <c r="P2339">
        <f>E2339/L2339</f>
        <v>74.184357541899445</v>
      </c>
      <c r="Q2339" t="str">
        <f>LEFT(N2339, SEARCH("/",N2339,1)-1)</f>
        <v>food</v>
      </c>
      <c r="R2339" t="str">
        <f>RIGHT(N2339, LEN(N2339) - SEARCH("/", N2339))</f>
        <v>small batch</v>
      </c>
      <c r="S2339" s="10">
        <f>(((J2339/60)/60)/24)+DATE(1970,1,1)+(-8/24)</f>
        <v>41786.307210648149</v>
      </c>
      <c r="T2339" s="11">
        <f>(((I2339/60)/60)/24)+DATE(1970,1,1)+(-8/24)</f>
        <v>41816.307210648149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(E2340/D2340)*100</f>
        <v>101.14333333333335</v>
      </c>
      <c r="P2340">
        <f>E2340/L2340</f>
        <v>123.34552845528455</v>
      </c>
      <c r="Q2340" t="str">
        <f>LEFT(N2340, SEARCH("/",N2340,1)-1)</f>
        <v>food</v>
      </c>
      <c r="R2340" t="str">
        <f>RIGHT(N2340, LEN(N2340) - SEARCH("/", N2340))</f>
        <v>small batch</v>
      </c>
      <c r="S2340" s="10">
        <f>(((J2340/60)/60)/24)+DATE(1970,1,1)+(-8/24)</f>
        <v>41789.563472222217</v>
      </c>
      <c r="T2340" s="11">
        <f>(((I2340/60)/60)/24)+DATE(1970,1,1)+(-8/24)</f>
        <v>41819.563472222217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(E2341/D2341)*100</f>
        <v>294.20799999999997</v>
      </c>
      <c r="P2341">
        <f>E2341/L2341</f>
        <v>66.623188405797094</v>
      </c>
      <c r="Q2341" t="str">
        <f>LEFT(N2341, SEARCH("/",N2341,1)-1)</f>
        <v>food</v>
      </c>
      <c r="R2341" t="str">
        <f>RIGHT(N2341, LEN(N2341) - SEARCH("/", N2341))</f>
        <v>small batch</v>
      </c>
      <c r="S2341" s="10">
        <f>(((J2341/60)/60)/24)+DATE(1970,1,1)+(-8/24)</f>
        <v>42692.466539351844</v>
      </c>
      <c r="T2341" s="11">
        <f>(((I2341/60)/60)/24)+DATE(1970,1,1)+(-8/24)</f>
        <v>42722.999305555553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(E2342/D2342)*100</f>
        <v>105.77749999999999</v>
      </c>
      <c r="P2342">
        <f>E2342/L2342</f>
        <v>104.99007444168734</v>
      </c>
      <c r="Q2342" t="str">
        <f>LEFT(N2342, SEARCH("/",N2342,1)-1)</f>
        <v>food</v>
      </c>
      <c r="R2342" t="str">
        <f>RIGHT(N2342, LEN(N2342) - SEARCH("/", N2342))</f>
        <v>small batch</v>
      </c>
      <c r="S2342" s="10">
        <f>(((J2342/60)/60)/24)+DATE(1970,1,1)+(-8/24)</f>
        <v>42643.309467592589</v>
      </c>
      <c r="T2342" s="11">
        <f>(((I2342/60)/60)/24)+DATE(1970,1,1)+(-8/24)</f>
        <v>42673.309467592589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(E2343/D2343)*100</f>
        <v>0</v>
      </c>
      <c r="P2343" t="e">
        <f>E2343/L2343</f>
        <v>#DIV/0!</v>
      </c>
      <c r="Q2343" t="str">
        <f>LEFT(N2343, SEARCH("/",N2343,1)-1)</f>
        <v>technology</v>
      </c>
      <c r="R2343" t="str">
        <f>RIGHT(N2343, LEN(N2343) - SEARCH("/", N2343))</f>
        <v>web</v>
      </c>
      <c r="S2343" s="10">
        <f>(((J2343/60)/60)/24)+DATE(1970,1,1)+(-8/24)</f>
        <v>42167.480370370373</v>
      </c>
      <c r="T2343" s="11">
        <f>(((I2343/60)/60)/24)+DATE(1970,1,1)+(-8/24)</f>
        <v>42197.480370370373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(E2344/D2344)*100</f>
        <v>0</v>
      </c>
      <c r="P2344" t="e">
        <f>E2344/L2344</f>
        <v>#DIV/0!</v>
      </c>
      <c r="Q2344" t="str">
        <f>LEFT(N2344, SEARCH("/",N2344,1)-1)</f>
        <v>technology</v>
      </c>
      <c r="R2344" t="str">
        <f>RIGHT(N2344, LEN(N2344) - SEARCH("/", N2344))</f>
        <v>web</v>
      </c>
      <c r="S2344" s="10">
        <f>(((J2344/60)/60)/24)+DATE(1970,1,1)+(-8/24)</f>
        <v>41897.36886574074</v>
      </c>
      <c r="T2344" s="11">
        <f>(((I2344/60)/60)/24)+DATE(1970,1,1)+(-8/24)</f>
        <v>41917.875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(E2345/D2345)*100</f>
        <v>3</v>
      </c>
      <c r="P2345">
        <f>E2345/L2345</f>
        <v>300</v>
      </c>
      <c r="Q2345" t="str">
        <f>LEFT(N2345, SEARCH("/",N2345,1)-1)</f>
        <v>technology</v>
      </c>
      <c r="R2345" t="str">
        <f>RIGHT(N2345, LEN(N2345) - SEARCH("/", N2345))</f>
        <v>web</v>
      </c>
      <c r="S2345" s="10">
        <f>(((J2345/60)/60)/24)+DATE(1970,1,1)+(-8/24)</f>
        <v>42327.491956018515</v>
      </c>
      <c r="T2345" s="11">
        <f>(((I2345/60)/60)/24)+DATE(1970,1,1)+(-8/24)</f>
        <v>42377.490972222215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(E2346/D2346)*100</f>
        <v>0.1</v>
      </c>
      <c r="P2346">
        <f>E2346/L2346</f>
        <v>1</v>
      </c>
      <c r="Q2346" t="str">
        <f>LEFT(N2346, SEARCH("/",N2346,1)-1)</f>
        <v>technology</v>
      </c>
      <c r="R2346" t="str">
        <f>RIGHT(N2346, LEN(N2346) - SEARCH("/", N2346))</f>
        <v>web</v>
      </c>
      <c r="S2346" s="10">
        <f>(((J2346/60)/60)/24)+DATE(1970,1,1)+(-8/24)</f>
        <v>42515.394317129627</v>
      </c>
      <c r="T2346" s="11">
        <f>(((I2346/60)/60)/24)+DATE(1970,1,1)+(-8/24)</f>
        <v>42545.394317129627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(E2347/D2347)*100</f>
        <v>0</v>
      </c>
      <c r="P2347" t="e">
        <f>E2347/L2347</f>
        <v>#DIV/0!</v>
      </c>
      <c r="Q2347" t="str">
        <f>LEFT(N2347, SEARCH("/",N2347,1)-1)</f>
        <v>technology</v>
      </c>
      <c r="R2347" t="str">
        <f>RIGHT(N2347, LEN(N2347) - SEARCH("/", N2347))</f>
        <v>web</v>
      </c>
      <c r="S2347" s="10">
        <f>(((J2347/60)/60)/24)+DATE(1970,1,1)+(-8/24)</f>
        <v>42059.66847222222</v>
      </c>
      <c r="T2347" s="11">
        <f>(((I2347/60)/60)/24)+DATE(1970,1,1)+(-8/24)</f>
        <v>42094.652083333327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(E2348/D2348)*100</f>
        <v>6.5000000000000002E-2</v>
      </c>
      <c r="P2348">
        <f>E2348/L2348</f>
        <v>13</v>
      </c>
      <c r="Q2348" t="str">
        <f>LEFT(N2348, SEARCH("/",N2348,1)-1)</f>
        <v>technology</v>
      </c>
      <c r="R2348" t="str">
        <f>RIGHT(N2348, LEN(N2348) - SEARCH("/", N2348))</f>
        <v>web</v>
      </c>
      <c r="S2348" s="10">
        <f>(((J2348/60)/60)/24)+DATE(1970,1,1)+(-8/24)</f>
        <v>42615.465636574074</v>
      </c>
      <c r="T2348" s="11">
        <f>(((I2348/60)/60)/24)+DATE(1970,1,1)+(-8/24)</f>
        <v>42660.465636574074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(E2349/D2349)*100</f>
        <v>1.5</v>
      </c>
      <c r="P2349">
        <f>E2349/L2349</f>
        <v>15</v>
      </c>
      <c r="Q2349" t="str">
        <f>LEFT(N2349, SEARCH("/",N2349,1)-1)</f>
        <v>technology</v>
      </c>
      <c r="R2349" t="str">
        <f>RIGHT(N2349, LEN(N2349) - SEARCH("/", N2349))</f>
        <v>web</v>
      </c>
      <c r="S2349" s="10">
        <f>(((J2349/60)/60)/24)+DATE(1970,1,1)+(-8/24)</f>
        <v>42577.274027777778</v>
      </c>
      <c r="T2349" s="11">
        <f>(((I2349/60)/60)/24)+DATE(1970,1,1)+(-8/24)</f>
        <v>42607.274027777778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(E2350/D2350)*100</f>
        <v>0.38571428571428573</v>
      </c>
      <c r="P2350">
        <f>E2350/L2350</f>
        <v>54</v>
      </c>
      <c r="Q2350" t="str">
        <f>LEFT(N2350, SEARCH("/",N2350,1)-1)</f>
        <v>technology</v>
      </c>
      <c r="R2350" t="str">
        <f>RIGHT(N2350, LEN(N2350) - SEARCH("/", N2350))</f>
        <v>web</v>
      </c>
      <c r="S2350" s="10">
        <f>(((J2350/60)/60)/24)+DATE(1970,1,1)+(-8/24)</f>
        <v>42360.598819444444</v>
      </c>
      <c r="T2350" s="11">
        <f>(((I2350/60)/60)/24)+DATE(1970,1,1)+(-8/24)</f>
        <v>42420.598819444444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(E2351/D2351)*100</f>
        <v>0</v>
      </c>
      <c r="P2351" t="e">
        <f>E2351/L2351</f>
        <v>#DIV/0!</v>
      </c>
      <c r="Q2351" t="str">
        <f>LEFT(N2351, SEARCH("/",N2351,1)-1)</f>
        <v>technology</v>
      </c>
      <c r="R2351" t="str">
        <f>RIGHT(N2351, LEN(N2351) - SEARCH("/", N2351))</f>
        <v>web</v>
      </c>
      <c r="S2351" s="10">
        <f>(((J2351/60)/60)/24)+DATE(1970,1,1)+(-8/24)</f>
        <v>42198.442453703705</v>
      </c>
      <c r="T2351" s="11">
        <f>(((I2351/60)/60)/24)+DATE(1970,1,1)+(-8/24)</f>
        <v>42227.442453703705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(E2352/D2352)*100</f>
        <v>0</v>
      </c>
      <c r="P2352" t="e">
        <f>E2352/L2352</f>
        <v>#DIV/0!</v>
      </c>
      <c r="Q2352" t="str">
        <f>LEFT(N2352, SEARCH("/",N2352,1)-1)</f>
        <v>technology</v>
      </c>
      <c r="R2352" t="str">
        <f>RIGHT(N2352, LEN(N2352) - SEARCH("/", N2352))</f>
        <v>web</v>
      </c>
      <c r="S2352" s="10">
        <f>(((J2352/60)/60)/24)+DATE(1970,1,1)+(-8/24)</f>
        <v>42708.508912037032</v>
      </c>
      <c r="T2352" s="11">
        <f>(((I2352/60)/60)/24)+DATE(1970,1,1)+(-8/24)</f>
        <v>42738.508912037032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(E2353/D2353)*100</f>
        <v>0.5714285714285714</v>
      </c>
      <c r="P2353">
        <f>E2353/L2353</f>
        <v>15.428571428571429</v>
      </c>
      <c r="Q2353" t="str">
        <f>LEFT(N2353, SEARCH("/",N2353,1)-1)</f>
        <v>technology</v>
      </c>
      <c r="R2353" t="str">
        <f>RIGHT(N2353, LEN(N2353) - SEARCH("/", N2353))</f>
        <v>web</v>
      </c>
      <c r="S2353" s="10">
        <f>(((J2353/60)/60)/24)+DATE(1970,1,1)+(-8/24)</f>
        <v>42093.767812500002</v>
      </c>
      <c r="T2353" s="11">
        <f>(((I2353/60)/60)/24)+DATE(1970,1,1)+(-8/24)</f>
        <v>42123.767812500002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(E2354/D2354)*100</f>
        <v>0</v>
      </c>
      <c r="P2354" t="e">
        <f>E2354/L2354</f>
        <v>#DIV/0!</v>
      </c>
      <c r="Q2354" t="str">
        <f>LEFT(N2354, SEARCH("/",N2354,1)-1)</f>
        <v>technology</v>
      </c>
      <c r="R2354" t="str">
        <f>RIGHT(N2354, LEN(N2354) - SEARCH("/", N2354))</f>
        <v>web</v>
      </c>
      <c r="S2354" s="10">
        <f>(((J2354/60)/60)/24)+DATE(1970,1,1)+(-8/24)</f>
        <v>42101.300370370365</v>
      </c>
      <c r="T2354" s="11">
        <f>(((I2354/60)/60)/24)+DATE(1970,1,1)+(-8/24)</f>
        <v>42161.300370370365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(E2355/D2355)*100</f>
        <v>0</v>
      </c>
      <c r="P2355" t="e">
        <f>E2355/L2355</f>
        <v>#DIV/0!</v>
      </c>
      <c r="Q2355" t="str">
        <f>LEFT(N2355, SEARCH("/",N2355,1)-1)</f>
        <v>technology</v>
      </c>
      <c r="R2355" t="str">
        <f>RIGHT(N2355, LEN(N2355) - SEARCH("/", N2355))</f>
        <v>web</v>
      </c>
      <c r="S2355" s="10">
        <f>(((J2355/60)/60)/24)+DATE(1970,1,1)+(-8/24)</f>
        <v>42103.342847222222</v>
      </c>
      <c r="T2355" s="11">
        <f>(((I2355/60)/60)/24)+DATE(1970,1,1)+(-8/24)</f>
        <v>42115.342847222222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(E2356/D2356)*100</f>
        <v>7.1428571428571425E-2</v>
      </c>
      <c r="P2356">
        <f>E2356/L2356</f>
        <v>25</v>
      </c>
      <c r="Q2356" t="str">
        <f>LEFT(N2356, SEARCH("/",N2356,1)-1)</f>
        <v>technology</v>
      </c>
      <c r="R2356" t="str">
        <f>RIGHT(N2356, LEN(N2356) - SEARCH("/", N2356))</f>
        <v>web</v>
      </c>
      <c r="S2356" s="10">
        <f>(((J2356/60)/60)/24)+DATE(1970,1,1)+(-8/24)</f>
        <v>41954.38958333333</v>
      </c>
      <c r="T2356" s="11">
        <f>(((I2356/60)/60)/24)+DATE(1970,1,1)+(-8/24)</f>
        <v>42014.38958333333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(E2357/D2357)*100</f>
        <v>0.6875</v>
      </c>
      <c r="P2357">
        <f>E2357/L2357</f>
        <v>27.5</v>
      </c>
      <c r="Q2357" t="str">
        <f>LEFT(N2357, SEARCH("/",N2357,1)-1)</f>
        <v>technology</v>
      </c>
      <c r="R2357" t="str">
        <f>RIGHT(N2357, LEN(N2357) - SEARCH("/", N2357))</f>
        <v>web</v>
      </c>
      <c r="S2357" s="10">
        <f>(((J2357/60)/60)/24)+DATE(1970,1,1)+(-8/24)</f>
        <v>42096.584907407399</v>
      </c>
      <c r="T2357" s="11">
        <f>(((I2357/60)/60)/24)+DATE(1970,1,1)+(-8/24)</f>
        <v>42126.584907407399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(E2358/D2358)*100</f>
        <v>0</v>
      </c>
      <c r="P2358" t="e">
        <f>E2358/L2358</f>
        <v>#DIV/0!</v>
      </c>
      <c r="Q2358" t="str">
        <f>LEFT(N2358, SEARCH("/",N2358,1)-1)</f>
        <v>technology</v>
      </c>
      <c r="R2358" t="str">
        <f>RIGHT(N2358, LEN(N2358) - SEARCH("/", N2358))</f>
        <v>web</v>
      </c>
      <c r="S2358" s="10">
        <f>(((J2358/60)/60)/24)+DATE(1970,1,1)+(-8/24)</f>
        <v>42130.450277777774</v>
      </c>
      <c r="T2358" s="11">
        <f>(((I2358/60)/60)/24)+DATE(1970,1,1)+(-8/24)</f>
        <v>42160.450277777774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(E2359/D2359)*100</f>
        <v>0</v>
      </c>
      <c r="P2359" t="e">
        <f>E2359/L2359</f>
        <v>#DIV/0!</v>
      </c>
      <c r="Q2359" t="str">
        <f>LEFT(N2359, SEARCH("/",N2359,1)-1)</f>
        <v>technology</v>
      </c>
      <c r="R2359" t="str">
        <f>RIGHT(N2359, LEN(N2359) - SEARCH("/", N2359))</f>
        <v>web</v>
      </c>
      <c r="S2359" s="10">
        <f>(((J2359/60)/60)/24)+DATE(1970,1,1)+(-8/24)</f>
        <v>42264.286782407398</v>
      </c>
      <c r="T2359" s="11">
        <f>(((I2359/60)/60)/24)+DATE(1970,1,1)+(-8/24)</f>
        <v>42294.286782407398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(E2360/D2360)*100</f>
        <v>0</v>
      </c>
      <c r="P2360" t="e">
        <f>E2360/L2360</f>
        <v>#DIV/0!</v>
      </c>
      <c r="Q2360" t="str">
        <f>LEFT(N2360, SEARCH("/",N2360,1)-1)</f>
        <v>technology</v>
      </c>
      <c r="R2360" t="str">
        <f>RIGHT(N2360, LEN(N2360) - SEARCH("/", N2360))</f>
        <v>web</v>
      </c>
      <c r="S2360" s="10">
        <f>(((J2360/60)/60)/24)+DATE(1970,1,1)+(-8/24)</f>
        <v>41978.597638888888</v>
      </c>
      <c r="T2360" s="11">
        <f>(((I2360/60)/60)/24)+DATE(1970,1,1)+(-8/24)</f>
        <v>42034.693749999999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(E2361/D2361)*100</f>
        <v>14.680000000000001</v>
      </c>
      <c r="P2361">
        <f>E2361/L2361</f>
        <v>367</v>
      </c>
      <c r="Q2361" t="str">
        <f>LEFT(N2361, SEARCH("/",N2361,1)-1)</f>
        <v>technology</v>
      </c>
      <c r="R2361" t="str">
        <f>RIGHT(N2361, LEN(N2361) - SEARCH("/", N2361))</f>
        <v>web</v>
      </c>
      <c r="S2361" s="10">
        <f>(((J2361/60)/60)/24)+DATE(1970,1,1)+(-8/24)</f>
        <v>42159.316249999996</v>
      </c>
      <c r="T2361" s="11">
        <f>(((I2361/60)/60)/24)+DATE(1970,1,1)+(-8/24)</f>
        <v>42219.316249999996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(E2362/D2362)*100</f>
        <v>0.04</v>
      </c>
      <c r="P2362">
        <f>E2362/L2362</f>
        <v>2</v>
      </c>
      <c r="Q2362" t="str">
        <f>LEFT(N2362, SEARCH("/",N2362,1)-1)</f>
        <v>technology</v>
      </c>
      <c r="R2362" t="str">
        <f>RIGHT(N2362, LEN(N2362) - SEARCH("/", N2362))</f>
        <v>web</v>
      </c>
      <c r="S2362" s="10">
        <f>(((J2362/60)/60)/24)+DATE(1970,1,1)+(-8/24)</f>
        <v>42377.373611111114</v>
      </c>
      <c r="T2362" s="11">
        <f>(((I2362/60)/60)/24)+DATE(1970,1,1)+(-8/24)</f>
        <v>42407.373611111114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(E2363/D2363)*100</f>
        <v>0</v>
      </c>
      <c r="P2363" t="e">
        <f>E2363/L2363</f>
        <v>#DIV/0!</v>
      </c>
      <c r="Q2363" t="str">
        <f>LEFT(N2363, SEARCH("/",N2363,1)-1)</f>
        <v>technology</v>
      </c>
      <c r="R2363" t="str">
        <f>RIGHT(N2363, LEN(N2363) - SEARCH("/", N2363))</f>
        <v>web</v>
      </c>
      <c r="S2363" s="10">
        <f>(((J2363/60)/60)/24)+DATE(1970,1,1)+(-8/24)</f>
        <v>42466.525555555556</v>
      </c>
      <c r="T2363" s="11">
        <f>(((I2363/60)/60)/24)+DATE(1970,1,1)+(-8/24)</f>
        <v>42490.583333333336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(E2364/D2364)*100</f>
        <v>28.571428571428569</v>
      </c>
      <c r="P2364">
        <f>E2364/L2364</f>
        <v>60</v>
      </c>
      <c r="Q2364" t="str">
        <f>LEFT(N2364, SEARCH("/",N2364,1)-1)</f>
        <v>technology</v>
      </c>
      <c r="R2364" t="str">
        <f>RIGHT(N2364, LEN(N2364) - SEARCH("/", N2364))</f>
        <v>web</v>
      </c>
      <c r="S2364" s="10">
        <f>(((J2364/60)/60)/24)+DATE(1970,1,1)+(-8/24)</f>
        <v>41954.35497685185</v>
      </c>
      <c r="T2364" s="11">
        <f>(((I2364/60)/60)/24)+DATE(1970,1,1)+(-8/24)</f>
        <v>41984.35497685185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(E2365/D2365)*100</f>
        <v>0</v>
      </c>
      <c r="P2365" t="e">
        <f>E2365/L2365</f>
        <v>#DIV/0!</v>
      </c>
      <c r="Q2365" t="str">
        <f>LEFT(N2365, SEARCH("/",N2365,1)-1)</f>
        <v>technology</v>
      </c>
      <c r="R2365" t="str">
        <f>RIGHT(N2365, LEN(N2365) - SEARCH("/", N2365))</f>
        <v>web</v>
      </c>
      <c r="S2365" s="10">
        <f>(((J2365/60)/60)/24)+DATE(1970,1,1)+(-8/24)</f>
        <v>42321.678240740737</v>
      </c>
      <c r="T2365" s="11">
        <f>(((I2365/60)/60)/24)+DATE(1970,1,1)+(-8/24)</f>
        <v>42366.678240740737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(E2366/D2366)*100</f>
        <v>0</v>
      </c>
      <c r="P2366" t="e">
        <f>E2366/L2366</f>
        <v>#DIV/0!</v>
      </c>
      <c r="Q2366" t="str">
        <f>LEFT(N2366, SEARCH("/",N2366,1)-1)</f>
        <v>technology</v>
      </c>
      <c r="R2366" t="str">
        <f>RIGHT(N2366, LEN(N2366) - SEARCH("/", N2366))</f>
        <v>web</v>
      </c>
      <c r="S2366" s="10">
        <f>(((J2366/60)/60)/24)+DATE(1970,1,1)+(-8/24)</f>
        <v>42248.601342592585</v>
      </c>
      <c r="T2366" s="11">
        <f>(((I2366/60)/60)/24)+DATE(1970,1,1)+(-8/24)</f>
        <v>42303.601342592585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(E2367/D2367)*100</f>
        <v>0</v>
      </c>
      <c r="P2367" t="e">
        <f>E2367/L2367</f>
        <v>#DIV/0!</v>
      </c>
      <c r="Q2367" t="str">
        <f>LEFT(N2367, SEARCH("/",N2367,1)-1)</f>
        <v>technology</v>
      </c>
      <c r="R2367" t="str">
        <f>RIGHT(N2367, LEN(N2367) - SEARCH("/", N2367))</f>
        <v>web</v>
      </c>
      <c r="S2367" s="10">
        <f>(((J2367/60)/60)/24)+DATE(1970,1,1)+(-8/24)</f>
        <v>42346.403067129628</v>
      </c>
      <c r="T2367" s="11">
        <f>(((I2367/60)/60)/24)+DATE(1970,1,1)+(-8/24)</f>
        <v>42386.624999999993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(E2368/D2368)*100</f>
        <v>10.52</v>
      </c>
      <c r="P2368">
        <f>E2368/L2368</f>
        <v>97.407407407407405</v>
      </c>
      <c r="Q2368" t="str">
        <f>LEFT(N2368, SEARCH("/",N2368,1)-1)</f>
        <v>technology</v>
      </c>
      <c r="R2368" t="str">
        <f>RIGHT(N2368, LEN(N2368) - SEARCH("/", N2368))</f>
        <v>web</v>
      </c>
      <c r="S2368" s="10">
        <f>(((J2368/60)/60)/24)+DATE(1970,1,1)+(-8/24)</f>
        <v>42268.198298611103</v>
      </c>
      <c r="T2368" s="11">
        <f>(((I2368/60)/60)/24)+DATE(1970,1,1)+(-8/24)</f>
        <v>42298.198298611103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(E2369/D2369)*100</f>
        <v>1.34</v>
      </c>
      <c r="P2369">
        <f>E2369/L2369</f>
        <v>47.857142857142854</v>
      </c>
      <c r="Q2369" t="str">
        <f>LEFT(N2369, SEARCH("/",N2369,1)-1)</f>
        <v>technology</v>
      </c>
      <c r="R2369" t="str">
        <f>RIGHT(N2369, LEN(N2369) - SEARCH("/", N2369))</f>
        <v>web</v>
      </c>
      <c r="S2369" s="10">
        <f>(((J2369/60)/60)/24)+DATE(1970,1,1)+(-8/24)</f>
        <v>42425.636759259258</v>
      </c>
      <c r="T2369" s="11">
        <f>(((I2369/60)/60)/24)+DATE(1970,1,1)+(-8/24)</f>
        <v>42485.595092592594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(E2370/D2370)*100</f>
        <v>0.25</v>
      </c>
      <c r="P2370">
        <f>E2370/L2370</f>
        <v>50</v>
      </c>
      <c r="Q2370" t="str">
        <f>LEFT(N2370, SEARCH("/",N2370,1)-1)</f>
        <v>technology</v>
      </c>
      <c r="R2370" t="str">
        <f>RIGHT(N2370, LEN(N2370) - SEARCH("/", N2370))</f>
        <v>web</v>
      </c>
      <c r="S2370" s="10">
        <f>(((J2370/60)/60)/24)+DATE(1970,1,1)+(-8/24)</f>
        <v>42063.388483796291</v>
      </c>
      <c r="T2370" s="11">
        <f>(((I2370/60)/60)/24)+DATE(1970,1,1)+(-8/24)</f>
        <v>42108.346817129634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(E2371/D2371)*100</f>
        <v>0</v>
      </c>
      <c r="P2371" t="e">
        <f>E2371/L2371</f>
        <v>#DIV/0!</v>
      </c>
      <c r="Q2371" t="str">
        <f>LEFT(N2371, SEARCH("/",N2371,1)-1)</f>
        <v>technology</v>
      </c>
      <c r="R2371" t="str">
        <f>RIGHT(N2371, LEN(N2371) - SEARCH("/", N2371))</f>
        <v>web</v>
      </c>
      <c r="S2371" s="10">
        <f>(((J2371/60)/60)/24)+DATE(1970,1,1)+(-8/24)</f>
        <v>42380.47929398148</v>
      </c>
      <c r="T2371" s="11">
        <f>(((I2371/60)/60)/24)+DATE(1970,1,1)+(-8/24)</f>
        <v>42410.47929398148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(E2372/D2372)*100</f>
        <v>0.32800000000000001</v>
      </c>
      <c r="P2372">
        <f>E2372/L2372</f>
        <v>20.5</v>
      </c>
      <c r="Q2372" t="str">
        <f>LEFT(N2372, SEARCH("/",N2372,1)-1)</f>
        <v>technology</v>
      </c>
      <c r="R2372" t="str">
        <f>RIGHT(N2372, LEN(N2372) - SEARCH("/", N2372))</f>
        <v>web</v>
      </c>
      <c r="S2372" s="10">
        <f>(((J2372/60)/60)/24)+DATE(1970,1,1)+(-8/24)</f>
        <v>41960.855798611105</v>
      </c>
      <c r="T2372" s="11">
        <f>(((I2372/60)/60)/24)+DATE(1970,1,1)+(-8/24)</f>
        <v>41990.855798611105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(E2373/D2373)*100</f>
        <v>0</v>
      </c>
      <c r="P2373" t="e">
        <f>E2373/L2373</f>
        <v>#DIV/0!</v>
      </c>
      <c r="Q2373" t="str">
        <f>LEFT(N2373, SEARCH("/",N2373,1)-1)</f>
        <v>technology</v>
      </c>
      <c r="R2373" t="str">
        <f>RIGHT(N2373, LEN(N2373) - SEARCH("/", N2373))</f>
        <v>web</v>
      </c>
      <c r="S2373" s="10">
        <f>(((J2373/60)/60)/24)+DATE(1970,1,1)+(-8/24)</f>
        <v>42150.444398148145</v>
      </c>
      <c r="T2373" s="11">
        <f>(((I2373/60)/60)/24)+DATE(1970,1,1)+(-8/24)</f>
        <v>42180.444398148145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(E2374/D2374)*100</f>
        <v>3.2727272727272729</v>
      </c>
      <c r="P2374">
        <f>E2374/L2374</f>
        <v>30</v>
      </c>
      <c r="Q2374" t="str">
        <f>LEFT(N2374, SEARCH("/",N2374,1)-1)</f>
        <v>technology</v>
      </c>
      <c r="R2374" t="str">
        <f>RIGHT(N2374, LEN(N2374) - SEARCH("/", N2374))</f>
        <v>web</v>
      </c>
      <c r="S2374" s="10">
        <f>(((J2374/60)/60)/24)+DATE(1970,1,1)+(-8/24)</f>
        <v>42087.735775462956</v>
      </c>
      <c r="T2374" s="11">
        <f>(((I2374/60)/60)/24)+DATE(1970,1,1)+(-8/24)</f>
        <v>42117.735775462956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(E2375/D2375)*100</f>
        <v>5.8823529411764705E-3</v>
      </c>
      <c r="P2375">
        <f>E2375/L2375</f>
        <v>50</v>
      </c>
      <c r="Q2375" t="str">
        <f>LEFT(N2375, SEARCH("/",N2375,1)-1)</f>
        <v>technology</v>
      </c>
      <c r="R2375" t="str">
        <f>RIGHT(N2375, LEN(N2375) - SEARCH("/", N2375))</f>
        <v>web</v>
      </c>
      <c r="S2375" s="10">
        <f>(((J2375/60)/60)/24)+DATE(1970,1,1)+(-8/24)</f>
        <v>42215.328981481485</v>
      </c>
      <c r="T2375" s="11">
        <f>(((I2375/60)/60)/24)+DATE(1970,1,1)+(-8/24)</f>
        <v>42245.328981481485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(E2376/D2376)*100</f>
        <v>4.5454545454545456E-2</v>
      </c>
      <c r="P2376">
        <f>E2376/L2376</f>
        <v>10</v>
      </c>
      <c r="Q2376" t="str">
        <f>LEFT(N2376, SEARCH("/",N2376,1)-1)</f>
        <v>technology</v>
      </c>
      <c r="R2376" t="str">
        <f>RIGHT(N2376, LEN(N2376) - SEARCH("/", N2376))</f>
        <v>web</v>
      </c>
      <c r="S2376" s="10">
        <f>(((J2376/60)/60)/24)+DATE(1970,1,1)+(-8/24)</f>
        <v>42017.509953703695</v>
      </c>
      <c r="T2376" s="11">
        <f>(((I2376/60)/60)/24)+DATE(1970,1,1)+(-8/24)</f>
        <v>42047.509953703695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(E2377/D2377)*100</f>
        <v>0</v>
      </c>
      <c r="P2377" t="e">
        <f>E2377/L2377</f>
        <v>#DIV/0!</v>
      </c>
      <c r="Q2377" t="str">
        <f>LEFT(N2377, SEARCH("/",N2377,1)-1)</f>
        <v>technology</v>
      </c>
      <c r="R2377" t="str">
        <f>RIGHT(N2377, LEN(N2377) - SEARCH("/", N2377))</f>
        <v>web</v>
      </c>
      <c r="S2377" s="10">
        <f>(((J2377/60)/60)/24)+DATE(1970,1,1)+(-8/24)</f>
        <v>42592.502743055556</v>
      </c>
      <c r="T2377" s="11">
        <f>(((I2377/60)/60)/24)+DATE(1970,1,1)+(-8/24)</f>
        <v>42622.502743055556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(E2378/D2378)*100</f>
        <v>10.877666666666666</v>
      </c>
      <c r="P2378">
        <f>E2378/L2378</f>
        <v>81.582499999999996</v>
      </c>
      <c r="Q2378" t="str">
        <f>LEFT(N2378, SEARCH("/",N2378,1)-1)</f>
        <v>technology</v>
      </c>
      <c r="R2378" t="str">
        <f>RIGHT(N2378, LEN(N2378) - SEARCH("/", N2378))</f>
        <v>web</v>
      </c>
      <c r="S2378" s="10">
        <f>(((J2378/60)/60)/24)+DATE(1970,1,1)+(-8/24)</f>
        <v>42318.592199074068</v>
      </c>
      <c r="T2378" s="11">
        <f>(((I2378/60)/60)/24)+DATE(1970,1,1)+(-8/24)</f>
        <v>42348.592199074068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(E2379/D2379)*100</f>
        <v>0</v>
      </c>
      <c r="P2379" t="e">
        <f>E2379/L2379</f>
        <v>#DIV/0!</v>
      </c>
      <c r="Q2379" t="str">
        <f>LEFT(N2379, SEARCH("/",N2379,1)-1)</f>
        <v>technology</v>
      </c>
      <c r="R2379" t="str">
        <f>RIGHT(N2379, LEN(N2379) - SEARCH("/", N2379))</f>
        <v>web</v>
      </c>
      <c r="S2379" s="10">
        <f>(((J2379/60)/60)/24)+DATE(1970,1,1)+(-8/24)</f>
        <v>42669.536840277775</v>
      </c>
      <c r="T2379" s="11">
        <f>(((I2379/60)/60)/24)+DATE(1970,1,1)+(-8/24)</f>
        <v>42699.578506944446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(E2380/D2380)*100</f>
        <v>0</v>
      </c>
      <c r="P2380" t="e">
        <f>E2380/L2380</f>
        <v>#DIV/0!</v>
      </c>
      <c r="Q2380" t="str">
        <f>LEFT(N2380, SEARCH("/",N2380,1)-1)</f>
        <v>technology</v>
      </c>
      <c r="R2380" t="str">
        <f>RIGHT(N2380, LEN(N2380) - SEARCH("/", N2380))</f>
        <v>web</v>
      </c>
      <c r="S2380" s="10">
        <f>(((J2380/60)/60)/24)+DATE(1970,1,1)+(-8/24)</f>
        <v>42212.679745370369</v>
      </c>
      <c r="T2380" s="11">
        <f>(((I2380/60)/60)/24)+DATE(1970,1,1)+(-8/24)</f>
        <v>42241.679745370369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(E2381/D2381)*100</f>
        <v>0</v>
      </c>
      <c r="P2381" t="e">
        <f>E2381/L2381</f>
        <v>#DIV/0!</v>
      </c>
      <c r="Q2381" t="str">
        <f>LEFT(N2381, SEARCH("/",N2381,1)-1)</f>
        <v>technology</v>
      </c>
      <c r="R2381" t="str">
        <f>RIGHT(N2381, LEN(N2381) - SEARCH("/", N2381))</f>
        <v>web</v>
      </c>
      <c r="S2381" s="10">
        <f>(((J2381/60)/60)/24)+DATE(1970,1,1)+(-8/24)</f>
        <v>42236.683055555557</v>
      </c>
      <c r="T2381" s="11">
        <f>(((I2381/60)/60)/24)+DATE(1970,1,1)+(-8/24)</f>
        <v>42281.683055555557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(E2382/D2382)*100</f>
        <v>0.36666666666666664</v>
      </c>
      <c r="P2382">
        <f>E2382/L2382</f>
        <v>18.333333333333332</v>
      </c>
      <c r="Q2382" t="str">
        <f>LEFT(N2382, SEARCH("/",N2382,1)-1)</f>
        <v>technology</v>
      </c>
      <c r="R2382" t="str">
        <f>RIGHT(N2382, LEN(N2382) - SEARCH("/", N2382))</f>
        <v>web</v>
      </c>
      <c r="S2382" s="10">
        <f>(((J2382/60)/60)/24)+DATE(1970,1,1)+(-8/24)</f>
        <v>42248.459976851846</v>
      </c>
      <c r="T2382" s="11">
        <f>(((I2382/60)/60)/24)+DATE(1970,1,1)+(-8/24)</f>
        <v>42278.459976851846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(E2383/D2383)*100</f>
        <v>1.8193398957730169</v>
      </c>
      <c r="P2383">
        <f>E2383/L2383</f>
        <v>224.42857142857142</v>
      </c>
      <c r="Q2383" t="str">
        <f>LEFT(N2383, SEARCH("/",N2383,1)-1)</f>
        <v>technology</v>
      </c>
      <c r="R2383" t="str">
        <f>RIGHT(N2383, LEN(N2383) - SEARCH("/", N2383))</f>
        <v>web</v>
      </c>
      <c r="S2383" s="10">
        <f>(((J2383/60)/60)/24)+DATE(1970,1,1)+(-8/24)</f>
        <v>42074.602407407401</v>
      </c>
      <c r="T2383" s="11">
        <f>(((I2383/60)/60)/24)+DATE(1970,1,1)+(-8/24)</f>
        <v>42104.602407407401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(E2384/D2384)*100</f>
        <v>2.5</v>
      </c>
      <c r="P2384">
        <f>E2384/L2384</f>
        <v>37.5</v>
      </c>
      <c r="Q2384" t="str">
        <f>LEFT(N2384, SEARCH("/",N2384,1)-1)</f>
        <v>technology</v>
      </c>
      <c r="R2384" t="str">
        <f>RIGHT(N2384, LEN(N2384) - SEARCH("/", N2384))</f>
        <v>web</v>
      </c>
      <c r="S2384" s="10">
        <f>(((J2384/60)/60)/24)+DATE(1970,1,1)+(-8/24)</f>
        <v>42194.854201388887</v>
      </c>
      <c r="T2384" s="11">
        <f>(((I2384/60)/60)/24)+DATE(1970,1,1)+(-8/24)</f>
        <v>42219.854201388887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(E2385/D2385)*100</f>
        <v>4.3499999999999996</v>
      </c>
      <c r="P2385">
        <f>E2385/L2385</f>
        <v>145</v>
      </c>
      <c r="Q2385" t="str">
        <f>LEFT(N2385, SEARCH("/",N2385,1)-1)</f>
        <v>technology</v>
      </c>
      <c r="R2385" t="str">
        <f>RIGHT(N2385, LEN(N2385) - SEARCH("/", N2385))</f>
        <v>web</v>
      </c>
      <c r="S2385" s="10">
        <f>(((J2385/60)/60)/24)+DATE(1970,1,1)+(-8/24)</f>
        <v>42026.723460648143</v>
      </c>
      <c r="T2385" s="11">
        <f>(((I2385/60)/60)/24)+DATE(1970,1,1)+(-8/24)</f>
        <v>42056.723460648143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(E2386/D2386)*100</f>
        <v>0.8</v>
      </c>
      <c r="P2386">
        <f>E2386/L2386</f>
        <v>1</v>
      </c>
      <c r="Q2386" t="str">
        <f>LEFT(N2386, SEARCH("/",N2386,1)-1)</f>
        <v>technology</v>
      </c>
      <c r="R2386" t="str">
        <f>RIGHT(N2386, LEN(N2386) - SEARCH("/", N2386))</f>
        <v>web</v>
      </c>
      <c r="S2386" s="10">
        <f>(((J2386/60)/60)/24)+DATE(1970,1,1)+(-8/24)</f>
        <v>41926.734293981477</v>
      </c>
      <c r="T2386" s="11">
        <f>(((I2386/60)/60)/24)+DATE(1970,1,1)+(-8/24)</f>
        <v>41956.775960648149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(E2387/D2387)*100</f>
        <v>1.2123076923076923</v>
      </c>
      <c r="P2387">
        <f>E2387/L2387</f>
        <v>112.57142857142857</v>
      </c>
      <c r="Q2387" t="str">
        <f>LEFT(N2387, SEARCH("/",N2387,1)-1)</f>
        <v>technology</v>
      </c>
      <c r="R2387" t="str">
        <f>RIGHT(N2387, LEN(N2387) - SEARCH("/", N2387))</f>
        <v>web</v>
      </c>
      <c r="S2387" s="10">
        <f>(((J2387/60)/60)/24)+DATE(1970,1,1)+(-8/24)</f>
        <v>42191.368425925924</v>
      </c>
      <c r="T2387" s="11">
        <f>(((I2387/60)/60)/24)+DATE(1970,1,1)+(-8/24)</f>
        <v>42221.368425925924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(E2388/D2388)*100</f>
        <v>0</v>
      </c>
      <c r="P2388" t="e">
        <f>E2388/L2388</f>
        <v>#DIV/0!</v>
      </c>
      <c r="Q2388" t="str">
        <f>LEFT(N2388, SEARCH("/",N2388,1)-1)</f>
        <v>technology</v>
      </c>
      <c r="R2388" t="str">
        <f>RIGHT(N2388, LEN(N2388) - SEARCH("/", N2388))</f>
        <v>web</v>
      </c>
      <c r="S2388" s="10">
        <f>(((J2388/60)/60)/24)+DATE(1970,1,1)+(-8/24)</f>
        <v>41954.504907407405</v>
      </c>
      <c r="T2388" s="11">
        <f>(((I2388/60)/60)/24)+DATE(1970,1,1)+(-8/24)</f>
        <v>42014.504907407405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(E2389/D2389)*100</f>
        <v>0.68399999999999994</v>
      </c>
      <c r="P2389">
        <f>E2389/L2389</f>
        <v>342</v>
      </c>
      <c r="Q2389" t="str">
        <f>LEFT(N2389, SEARCH("/",N2389,1)-1)</f>
        <v>technology</v>
      </c>
      <c r="R2389" t="str">
        <f>RIGHT(N2389, LEN(N2389) - SEARCH("/", N2389))</f>
        <v>web</v>
      </c>
      <c r="S2389" s="10">
        <f>(((J2389/60)/60)/24)+DATE(1970,1,1)+(-8/24)</f>
        <v>42528.293287037035</v>
      </c>
      <c r="T2389" s="11">
        <f>(((I2389/60)/60)/24)+DATE(1970,1,1)+(-8/24)</f>
        <v>42573.293287037035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(E2390/D2390)*100</f>
        <v>1.2513513513513512</v>
      </c>
      <c r="P2390">
        <f>E2390/L2390</f>
        <v>57.875</v>
      </c>
      <c r="Q2390" t="str">
        <f>LEFT(N2390, SEARCH("/",N2390,1)-1)</f>
        <v>technology</v>
      </c>
      <c r="R2390" t="str">
        <f>RIGHT(N2390, LEN(N2390) - SEARCH("/", N2390))</f>
        <v>web</v>
      </c>
      <c r="S2390" s="10">
        <f>(((J2390/60)/60)/24)+DATE(1970,1,1)+(-8/24)</f>
        <v>41989.520358796297</v>
      </c>
      <c r="T2390" s="11">
        <f>(((I2390/60)/60)/24)+DATE(1970,1,1)+(-8/24)</f>
        <v>42019.478472222218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(E2391/D2391)*100</f>
        <v>0.1875</v>
      </c>
      <c r="P2391">
        <f>E2391/L2391</f>
        <v>30</v>
      </c>
      <c r="Q2391" t="str">
        <f>LEFT(N2391, SEARCH("/",N2391,1)-1)</f>
        <v>technology</v>
      </c>
      <c r="R2391" t="str">
        <f>RIGHT(N2391, LEN(N2391) - SEARCH("/", N2391))</f>
        <v>web</v>
      </c>
      <c r="S2391" s="10">
        <f>(((J2391/60)/60)/24)+DATE(1970,1,1)+(-8/24)</f>
        <v>42179.320046296292</v>
      </c>
      <c r="T2391" s="11">
        <f>(((I2391/60)/60)/24)+DATE(1970,1,1)+(-8/24)</f>
        <v>42210.582638888889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(E2392/D2392)*100</f>
        <v>0</v>
      </c>
      <c r="P2392" t="e">
        <f>E2392/L2392</f>
        <v>#DIV/0!</v>
      </c>
      <c r="Q2392" t="str">
        <f>LEFT(N2392, SEARCH("/",N2392,1)-1)</f>
        <v>technology</v>
      </c>
      <c r="R2392" t="str">
        <f>RIGHT(N2392, LEN(N2392) - SEARCH("/", N2392))</f>
        <v>web</v>
      </c>
      <c r="S2392" s="10">
        <f>(((J2392/60)/60)/24)+DATE(1970,1,1)+(-8/24)</f>
        <v>41967.928981481477</v>
      </c>
      <c r="T2392" s="11">
        <f>(((I2392/60)/60)/24)+DATE(1970,1,1)+(-8/24)</f>
        <v>42007.928981481477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(E2393/D2393)*100</f>
        <v>0.125</v>
      </c>
      <c r="P2393">
        <f>E2393/L2393</f>
        <v>25</v>
      </c>
      <c r="Q2393" t="str">
        <f>LEFT(N2393, SEARCH("/",N2393,1)-1)</f>
        <v>technology</v>
      </c>
      <c r="R2393" t="str">
        <f>RIGHT(N2393, LEN(N2393) - SEARCH("/", N2393))</f>
        <v>web</v>
      </c>
      <c r="S2393" s="10">
        <f>(((J2393/60)/60)/24)+DATE(1970,1,1)+(-8/24)</f>
        <v>42064.461157407401</v>
      </c>
      <c r="T2393" s="11">
        <f>(((I2393/60)/60)/24)+DATE(1970,1,1)+(-8/24)</f>
        <v>42094.419490740744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(E2394/D2394)*100</f>
        <v>0</v>
      </c>
      <c r="P2394" t="e">
        <f>E2394/L2394</f>
        <v>#DIV/0!</v>
      </c>
      <c r="Q2394" t="str">
        <f>LEFT(N2394, SEARCH("/",N2394,1)-1)</f>
        <v>technology</v>
      </c>
      <c r="R2394" t="str">
        <f>RIGHT(N2394, LEN(N2394) - SEARCH("/", N2394))</f>
        <v>web</v>
      </c>
      <c r="S2394" s="10">
        <f>(((J2394/60)/60)/24)+DATE(1970,1,1)+(-8/24)</f>
        <v>42275.787303240737</v>
      </c>
      <c r="T2394" s="11">
        <f>(((I2394/60)/60)/24)+DATE(1970,1,1)+(-8/24)</f>
        <v>42305.787303240737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(E2395/D2395)*100</f>
        <v>0.05</v>
      </c>
      <c r="P2395">
        <f>E2395/L2395</f>
        <v>50</v>
      </c>
      <c r="Q2395" t="str">
        <f>LEFT(N2395, SEARCH("/",N2395,1)-1)</f>
        <v>technology</v>
      </c>
      <c r="R2395" t="str">
        <f>RIGHT(N2395, LEN(N2395) - SEARCH("/", N2395))</f>
        <v>web</v>
      </c>
      <c r="S2395" s="10">
        <f>(((J2395/60)/60)/24)+DATE(1970,1,1)+(-8/24)</f>
        <v>42194.315011574072</v>
      </c>
      <c r="T2395" s="11">
        <f>(((I2395/60)/60)/24)+DATE(1970,1,1)+(-8/24)</f>
        <v>42224.315011574072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(E2396/D2396)*100</f>
        <v>0.06</v>
      </c>
      <c r="P2396">
        <f>E2396/L2396</f>
        <v>1.5</v>
      </c>
      <c r="Q2396" t="str">
        <f>LEFT(N2396, SEARCH("/",N2396,1)-1)</f>
        <v>technology</v>
      </c>
      <c r="R2396" t="str">
        <f>RIGHT(N2396, LEN(N2396) - SEARCH("/", N2396))</f>
        <v>web</v>
      </c>
      <c r="S2396" s="10">
        <f>(((J2396/60)/60)/24)+DATE(1970,1,1)+(-8/24)</f>
        <v>42031.02885416666</v>
      </c>
      <c r="T2396" s="11">
        <f>(((I2396/60)/60)/24)+DATE(1970,1,1)+(-8/24)</f>
        <v>42061.02885416666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(E2397/D2397)*100</f>
        <v>0</v>
      </c>
      <c r="P2397" t="e">
        <f>E2397/L2397</f>
        <v>#DIV/0!</v>
      </c>
      <c r="Q2397" t="str">
        <f>LEFT(N2397, SEARCH("/",N2397,1)-1)</f>
        <v>technology</v>
      </c>
      <c r="R2397" t="str">
        <f>RIGHT(N2397, LEN(N2397) - SEARCH("/", N2397))</f>
        <v>web</v>
      </c>
      <c r="S2397" s="10">
        <f>(((J2397/60)/60)/24)+DATE(1970,1,1)+(-8/24)</f>
        <v>42716.788043981483</v>
      </c>
      <c r="T2397" s="11">
        <f>(((I2397/60)/60)/24)+DATE(1970,1,1)+(-8/24)</f>
        <v>42745.039583333331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(E2398/D2398)*100</f>
        <v>0.2</v>
      </c>
      <c r="P2398">
        <f>E2398/L2398</f>
        <v>10</v>
      </c>
      <c r="Q2398" t="str">
        <f>LEFT(N2398, SEARCH("/",N2398,1)-1)</f>
        <v>technology</v>
      </c>
      <c r="R2398" t="str">
        <f>RIGHT(N2398, LEN(N2398) - SEARCH("/", N2398))</f>
        <v>web</v>
      </c>
      <c r="S2398" s="10">
        <f>(((J2398/60)/60)/24)+DATE(1970,1,1)+(-8/24)</f>
        <v>42262.515717592592</v>
      </c>
      <c r="T2398" s="11">
        <f>(((I2398/60)/60)/24)+DATE(1970,1,1)+(-8/24)</f>
        <v>42292.515717592592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(E2399/D2399)*100</f>
        <v>0</v>
      </c>
      <c r="P2399" t="e">
        <f>E2399/L2399</f>
        <v>#DIV/0!</v>
      </c>
      <c r="Q2399" t="str">
        <f>LEFT(N2399, SEARCH("/",N2399,1)-1)</f>
        <v>technology</v>
      </c>
      <c r="R2399" t="str">
        <f>RIGHT(N2399, LEN(N2399) - SEARCH("/", N2399))</f>
        <v>web</v>
      </c>
      <c r="S2399" s="10">
        <f>(((J2399/60)/60)/24)+DATE(1970,1,1)+(-8/24)</f>
        <v>41976.551574074074</v>
      </c>
      <c r="T2399" s="11">
        <f>(((I2399/60)/60)/24)+DATE(1970,1,1)+(-8/24)</f>
        <v>42006.551574074074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(E2400/D2400)*100</f>
        <v>0</v>
      </c>
      <c r="P2400" t="e">
        <f>E2400/L2400</f>
        <v>#DIV/0!</v>
      </c>
      <c r="Q2400" t="str">
        <f>LEFT(N2400, SEARCH("/",N2400,1)-1)</f>
        <v>technology</v>
      </c>
      <c r="R2400" t="str">
        <f>RIGHT(N2400, LEN(N2400) - SEARCH("/", N2400))</f>
        <v>web</v>
      </c>
      <c r="S2400" s="10">
        <f>(((J2400/60)/60)/24)+DATE(1970,1,1)+(-8/24)</f>
        <v>42157.583148148151</v>
      </c>
      <c r="T2400" s="11">
        <f>(((I2400/60)/60)/24)+DATE(1970,1,1)+(-8/24)</f>
        <v>42187.583148148151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(E2401/D2401)*100</f>
        <v>0</v>
      </c>
      <c r="P2401" t="e">
        <f>E2401/L2401</f>
        <v>#DIV/0!</v>
      </c>
      <c r="Q2401" t="str">
        <f>LEFT(N2401, SEARCH("/",N2401,1)-1)</f>
        <v>technology</v>
      </c>
      <c r="R2401" t="str">
        <f>RIGHT(N2401, LEN(N2401) - SEARCH("/", N2401))</f>
        <v>web</v>
      </c>
      <c r="S2401" s="10">
        <f>(((J2401/60)/60)/24)+DATE(1970,1,1)+(-8/24)</f>
        <v>41956.519745370366</v>
      </c>
      <c r="T2401" s="11">
        <f>(((I2401/60)/60)/24)+DATE(1970,1,1)+(-8/24)</f>
        <v>41991.519745370366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(E2402/D2402)*100</f>
        <v>0</v>
      </c>
      <c r="P2402" t="e">
        <f>E2402/L2402</f>
        <v>#DIV/0!</v>
      </c>
      <c r="Q2402" t="str">
        <f>LEFT(N2402, SEARCH("/",N2402,1)-1)</f>
        <v>technology</v>
      </c>
      <c r="R2402" t="str">
        <f>RIGHT(N2402, LEN(N2402) - SEARCH("/", N2402))</f>
        <v>web</v>
      </c>
      <c r="S2402" s="10">
        <f>(((J2402/60)/60)/24)+DATE(1970,1,1)+(-8/24)</f>
        <v>42443.934768518513</v>
      </c>
      <c r="T2402" s="11">
        <f>(((I2402/60)/60)/24)+DATE(1970,1,1)+(-8/24)</f>
        <v>42473.934768518513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(E2403/D2403)*100</f>
        <v>0.71785714285714286</v>
      </c>
      <c r="P2403">
        <f>E2403/L2403</f>
        <v>22.333333333333332</v>
      </c>
      <c r="Q2403" t="str">
        <f>LEFT(N2403, SEARCH("/",N2403,1)-1)</f>
        <v>food</v>
      </c>
      <c r="R2403" t="str">
        <f>RIGHT(N2403, LEN(N2403) - SEARCH("/", N2403))</f>
        <v>food trucks</v>
      </c>
      <c r="S2403" s="10">
        <f>(((J2403/60)/60)/24)+DATE(1970,1,1)+(-8/24)</f>
        <v>42374.489537037036</v>
      </c>
      <c r="T2403" s="11">
        <f>(((I2403/60)/60)/24)+DATE(1970,1,1)+(-8/24)</f>
        <v>42434.489537037036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(E2404/D2404)*100</f>
        <v>0.43333333333333329</v>
      </c>
      <c r="P2404">
        <f>E2404/L2404</f>
        <v>52</v>
      </c>
      <c r="Q2404" t="str">
        <f>LEFT(N2404, SEARCH("/",N2404,1)-1)</f>
        <v>food</v>
      </c>
      <c r="R2404" t="str">
        <f>RIGHT(N2404, LEN(N2404) - SEARCH("/", N2404))</f>
        <v>food trucks</v>
      </c>
      <c r="S2404" s="10">
        <f>(((J2404/60)/60)/24)+DATE(1970,1,1)+(-8/24)</f>
        <v>42107.34642361111</v>
      </c>
      <c r="T2404" s="11">
        <f>(((I2404/60)/60)/24)+DATE(1970,1,1)+(-8/24)</f>
        <v>42137.34642361111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(E2405/D2405)*100</f>
        <v>16.833333333333332</v>
      </c>
      <c r="P2405">
        <f>E2405/L2405</f>
        <v>16.833333333333332</v>
      </c>
      <c r="Q2405" t="str">
        <f>LEFT(N2405, SEARCH("/",N2405,1)-1)</f>
        <v>food</v>
      </c>
      <c r="R2405" t="str">
        <f>RIGHT(N2405, LEN(N2405) - SEARCH("/", N2405))</f>
        <v>food trucks</v>
      </c>
      <c r="S2405" s="10">
        <f>(((J2405/60)/60)/24)+DATE(1970,1,1)+(-8/24)</f>
        <v>42399.549282407403</v>
      </c>
      <c r="T2405" s="11">
        <f>(((I2405/60)/60)/24)+DATE(1970,1,1)+(-8/24)</f>
        <v>42459.507615740738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(E2406/D2406)*100</f>
        <v>0</v>
      </c>
      <c r="P2406" t="e">
        <f>E2406/L2406</f>
        <v>#DIV/0!</v>
      </c>
      <c r="Q2406" t="str">
        <f>LEFT(N2406, SEARCH("/",N2406,1)-1)</f>
        <v>food</v>
      </c>
      <c r="R2406" t="str">
        <f>RIGHT(N2406, LEN(N2406) - SEARCH("/", N2406))</f>
        <v>food trucks</v>
      </c>
      <c r="S2406" s="10">
        <f>(((J2406/60)/60)/24)+DATE(1970,1,1)+(-8/24)</f>
        <v>42341.706099537034</v>
      </c>
      <c r="T2406" s="11">
        <f>(((I2406/60)/60)/24)+DATE(1970,1,1)+(-8/24)</f>
        <v>42371.706099537034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(E2407/D2407)*100</f>
        <v>22.52</v>
      </c>
      <c r="P2407">
        <f>E2407/L2407</f>
        <v>56.3</v>
      </c>
      <c r="Q2407" t="str">
        <f>LEFT(N2407, SEARCH("/",N2407,1)-1)</f>
        <v>food</v>
      </c>
      <c r="R2407" t="str">
        <f>RIGHT(N2407, LEN(N2407) - SEARCH("/", N2407))</f>
        <v>food trucks</v>
      </c>
      <c r="S2407" s="10">
        <f>(((J2407/60)/60)/24)+DATE(1970,1,1)+(-8/24)</f>
        <v>42595.252025462956</v>
      </c>
      <c r="T2407" s="11">
        <f>(((I2407/60)/60)/24)+DATE(1970,1,1)+(-8/24)</f>
        <v>42616.252025462956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(E2408/D2408)*100</f>
        <v>41.384615384615387</v>
      </c>
      <c r="P2408">
        <f>E2408/L2408</f>
        <v>84.0625</v>
      </c>
      <c r="Q2408" t="str">
        <f>LEFT(N2408, SEARCH("/",N2408,1)-1)</f>
        <v>food</v>
      </c>
      <c r="R2408" t="str">
        <f>RIGHT(N2408, LEN(N2408) - SEARCH("/", N2408))</f>
        <v>food trucks</v>
      </c>
      <c r="S2408" s="10">
        <f>(((J2408/60)/60)/24)+DATE(1970,1,1)+(-8/24)</f>
        <v>41982.777662037035</v>
      </c>
      <c r="T2408" s="11">
        <f>(((I2408/60)/60)/24)+DATE(1970,1,1)+(-8/24)</f>
        <v>42022.777662037035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(E2409/D2409)*100</f>
        <v>25.259090909090908</v>
      </c>
      <c r="P2409">
        <f>E2409/L2409</f>
        <v>168.39393939393941</v>
      </c>
      <c r="Q2409" t="str">
        <f>LEFT(N2409, SEARCH("/",N2409,1)-1)</f>
        <v>food</v>
      </c>
      <c r="R2409" t="str">
        <f>RIGHT(N2409, LEN(N2409) - SEARCH("/", N2409))</f>
        <v>food trucks</v>
      </c>
      <c r="S2409" s="10">
        <f>(((J2409/60)/60)/24)+DATE(1970,1,1)+(-8/24)</f>
        <v>42082.242222222216</v>
      </c>
      <c r="T2409" s="11">
        <f>(((I2409/60)/60)/24)+DATE(1970,1,1)+(-8/24)</f>
        <v>42104.916666666664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(E2410/D2410)*100</f>
        <v>0.2</v>
      </c>
      <c r="P2410">
        <f>E2410/L2410</f>
        <v>15</v>
      </c>
      <c r="Q2410" t="str">
        <f>LEFT(N2410, SEARCH("/",N2410,1)-1)</f>
        <v>food</v>
      </c>
      <c r="R2410" t="str">
        <f>RIGHT(N2410, LEN(N2410) - SEARCH("/", N2410))</f>
        <v>food trucks</v>
      </c>
      <c r="S2410" s="10">
        <f>(((J2410/60)/60)/24)+DATE(1970,1,1)+(-8/24)</f>
        <v>41918.80737268518</v>
      </c>
      <c r="T2410" s="11">
        <f>(((I2410/60)/60)/24)+DATE(1970,1,1)+(-8/24)</f>
        <v>41948.849039351851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(E2411/D2411)*100</f>
        <v>1.8399999999999999</v>
      </c>
      <c r="P2411">
        <f>E2411/L2411</f>
        <v>76.666666666666671</v>
      </c>
      <c r="Q2411" t="str">
        <f>LEFT(N2411, SEARCH("/",N2411,1)-1)</f>
        <v>food</v>
      </c>
      <c r="R2411" t="str">
        <f>RIGHT(N2411, LEN(N2411) - SEARCH("/", N2411))</f>
        <v>food trucks</v>
      </c>
      <c r="S2411" s="10">
        <f>(((J2411/60)/60)/24)+DATE(1970,1,1)+(-8/24)</f>
        <v>42204.542534722219</v>
      </c>
      <c r="T2411" s="11">
        <f>(((I2411/60)/60)/24)+DATE(1970,1,1)+(-8/24)</f>
        <v>42234.542534722219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(E2412/D2412)*100</f>
        <v>0</v>
      </c>
      <c r="P2412" t="e">
        <f>E2412/L2412</f>
        <v>#DIV/0!</v>
      </c>
      <c r="Q2412" t="str">
        <f>LEFT(N2412, SEARCH("/",N2412,1)-1)</f>
        <v>food</v>
      </c>
      <c r="R2412" t="str">
        <f>RIGHT(N2412, LEN(N2412) - SEARCH("/", N2412))</f>
        <v>food trucks</v>
      </c>
      <c r="S2412" s="10">
        <f>(((J2412/60)/60)/24)+DATE(1970,1,1)+(-8/24)</f>
        <v>42224.074942129628</v>
      </c>
      <c r="T2412" s="11">
        <f>(((I2412/60)/60)/24)+DATE(1970,1,1)+(-8/24)</f>
        <v>42254.074942129628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(E2413/D2413)*100</f>
        <v>0.60399999999999998</v>
      </c>
      <c r="P2413">
        <f>E2413/L2413</f>
        <v>50.333333333333336</v>
      </c>
      <c r="Q2413" t="str">
        <f>LEFT(N2413, SEARCH("/",N2413,1)-1)</f>
        <v>food</v>
      </c>
      <c r="R2413" t="str">
        <f>RIGHT(N2413, LEN(N2413) - SEARCH("/", N2413))</f>
        <v>food trucks</v>
      </c>
      <c r="S2413" s="10">
        <f>(((J2413/60)/60)/24)+DATE(1970,1,1)+(-8/24)</f>
        <v>42211.399097222216</v>
      </c>
      <c r="T2413" s="11">
        <f>(((I2413/60)/60)/24)+DATE(1970,1,1)+(-8/24)</f>
        <v>42241.399097222216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(E2414/D2414)*100</f>
        <v>0</v>
      </c>
      <c r="P2414" t="e">
        <f>E2414/L2414</f>
        <v>#DIV/0!</v>
      </c>
      <c r="Q2414" t="str">
        <f>LEFT(N2414, SEARCH("/",N2414,1)-1)</f>
        <v>food</v>
      </c>
      <c r="R2414" t="str">
        <f>RIGHT(N2414, LEN(N2414) - SEARCH("/", N2414))</f>
        <v>food trucks</v>
      </c>
      <c r="S2414" s="10">
        <f>(((J2414/60)/60)/24)+DATE(1970,1,1)+(-8/24)</f>
        <v>42655.403622685182</v>
      </c>
      <c r="T2414" s="11">
        <f>(((I2414/60)/60)/24)+DATE(1970,1,1)+(-8/24)</f>
        <v>42700.445289351854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(E2415/D2415)*100</f>
        <v>0.83333333333333337</v>
      </c>
      <c r="P2415">
        <f>E2415/L2415</f>
        <v>8.3333333333333339</v>
      </c>
      <c r="Q2415" t="str">
        <f>LEFT(N2415, SEARCH("/",N2415,1)-1)</f>
        <v>food</v>
      </c>
      <c r="R2415" t="str">
        <f>RIGHT(N2415, LEN(N2415) - SEARCH("/", N2415))</f>
        <v>food trucks</v>
      </c>
      <c r="S2415" s="10">
        <f>(((J2415/60)/60)/24)+DATE(1970,1,1)+(-8/24)</f>
        <v>41759.776412037034</v>
      </c>
      <c r="T2415" s="11">
        <f>(((I2415/60)/60)/24)+DATE(1970,1,1)+(-8/24)</f>
        <v>41790.645833333328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(E2416/D2416)*100</f>
        <v>3.0666666666666664</v>
      </c>
      <c r="P2416">
        <f>E2416/L2416</f>
        <v>35.384615384615387</v>
      </c>
      <c r="Q2416" t="str">
        <f>LEFT(N2416, SEARCH("/",N2416,1)-1)</f>
        <v>food</v>
      </c>
      <c r="R2416" t="str">
        <f>RIGHT(N2416, LEN(N2416) - SEARCH("/", N2416))</f>
        <v>food trucks</v>
      </c>
      <c r="S2416" s="10">
        <f>(((J2416/60)/60)/24)+DATE(1970,1,1)+(-8/24)</f>
        <v>42198.361805555549</v>
      </c>
      <c r="T2416" s="11">
        <f>(((I2416/60)/60)/24)+DATE(1970,1,1)+(-8/24)</f>
        <v>42237.832638888889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(E2417/D2417)*100</f>
        <v>0.55833333333333335</v>
      </c>
      <c r="P2417">
        <f>E2417/L2417</f>
        <v>55.833333333333336</v>
      </c>
      <c r="Q2417" t="str">
        <f>LEFT(N2417, SEARCH("/",N2417,1)-1)</f>
        <v>food</v>
      </c>
      <c r="R2417" t="str">
        <f>RIGHT(N2417, LEN(N2417) - SEARCH("/", N2417))</f>
        <v>food trucks</v>
      </c>
      <c r="S2417" s="10">
        <f>(((J2417/60)/60)/24)+DATE(1970,1,1)+(-8/24)</f>
        <v>42536.529467592591</v>
      </c>
      <c r="T2417" s="11">
        <f>(((I2417/60)/60)/24)+DATE(1970,1,1)+(-8/24)</f>
        <v>42566.529467592591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(E2418/D2418)*100</f>
        <v>2.5000000000000001E-2</v>
      </c>
      <c r="P2418">
        <f>E2418/L2418</f>
        <v>5</v>
      </c>
      <c r="Q2418" t="str">
        <f>LEFT(N2418, SEARCH("/",N2418,1)-1)</f>
        <v>food</v>
      </c>
      <c r="R2418" t="str">
        <f>RIGHT(N2418, LEN(N2418) - SEARCH("/", N2418))</f>
        <v>food trucks</v>
      </c>
      <c r="S2418" s="10">
        <f>(((J2418/60)/60)/24)+DATE(1970,1,1)+(-8/24)</f>
        <v>42019.404432870368</v>
      </c>
      <c r="T2418" s="11">
        <f>(((I2418/60)/60)/24)+DATE(1970,1,1)+(-8/24)</f>
        <v>42077.291666666664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(E2419/D2419)*100</f>
        <v>0</v>
      </c>
      <c r="P2419" t="e">
        <f>E2419/L2419</f>
        <v>#DIV/0!</v>
      </c>
      <c r="Q2419" t="str">
        <f>LEFT(N2419, SEARCH("/",N2419,1)-1)</f>
        <v>food</v>
      </c>
      <c r="R2419" t="str">
        <f>RIGHT(N2419, LEN(N2419) - SEARCH("/", N2419))</f>
        <v>food trucks</v>
      </c>
      <c r="S2419" s="10">
        <f>(((J2419/60)/60)/24)+DATE(1970,1,1)+(-8/24)</f>
        <v>41831.550775462958</v>
      </c>
      <c r="T2419" s="11">
        <f>(((I2419/60)/60)/24)+DATE(1970,1,1)+(-8/24)</f>
        <v>41861.550775462958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(E2420/D2420)*100</f>
        <v>0.02</v>
      </c>
      <c r="P2420">
        <f>E2420/L2420</f>
        <v>1</v>
      </c>
      <c r="Q2420" t="str">
        <f>LEFT(N2420, SEARCH("/",N2420,1)-1)</f>
        <v>food</v>
      </c>
      <c r="R2420" t="str">
        <f>RIGHT(N2420, LEN(N2420) - SEARCH("/", N2420))</f>
        <v>food trucks</v>
      </c>
      <c r="S2420" s="10">
        <f>(((J2420/60)/60)/24)+DATE(1970,1,1)+(-8/24)</f>
        <v>42027.523657407401</v>
      </c>
      <c r="T2420" s="11">
        <f>(((I2420/60)/60)/24)+DATE(1970,1,1)+(-8/24)</f>
        <v>42087.481990740744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(E2421/D2421)*100</f>
        <v>0</v>
      </c>
      <c r="P2421" t="e">
        <f>E2421/L2421</f>
        <v>#DIV/0!</v>
      </c>
      <c r="Q2421" t="str">
        <f>LEFT(N2421, SEARCH("/",N2421,1)-1)</f>
        <v>food</v>
      </c>
      <c r="R2421" t="str">
        <f>RIGHT(N2421, LEN(N2421) - SEARCH("/", N2421))</f>
        <v>food trucks</v>
      </c>
      <c r="S2421" s="10">
        <f>(((J2421/60)/60)/24)+DATE(1970,1,1)+(-8/24)</f>
        <v>41993.404965277768</v>
      </c>
      <c r="T2421" s="11">
        <f>(((I2421/60)/60)/24)+DATE(1970,1,1)+(-8/24)</f>
        <v>42053.404965277768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(E2422/D2422)*100</f>
        <v>14.825133372851216</v>
      </c>
      <c r="P2422">
        <f>E2422/L2422</f>
        <v>69.472222222222229</v>
      </c>
      <c r="Q2422" t="str">
        <f>LEFT(N2422, SEARCH("/",N2422,1)-1)</f>
        <v>food</v>
      </c>
      <c r="R2422" t="str">
        <f>RIGHT(N2422, LEN(N2422) - SEARCH("/", N2422))</f>
        <v>food trucks</v>
      </c>
      <c r="S2422" s="10">
        <f>(((J2422/60)/60)/24)+DATE(1970,1,1)+(-8/24)</f>
        <v>41892.695543981477</v>
      </c>
      <c r="T2422" s="11">
        <f>(((I2422/60)/60)/24)+DATE(1970,1,1)+(-8/24)</f>
        <v>41952.737210648142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(E2423/D2423)*100</f>
        <v>1.6666666666666666E-2</v>
      </c>
      <c r="P2423">
        <f>E2423/L2423</f>
        <v>1</v>
      </c>
      <c r="Q2423" t="str">
        <f>LEFT(N2423, SEARCH("/",N2423,1)-1)</f>
        <v>food</v>
      </c>
      <c r="R2423" t="str">
        <f>RIGHT(N2423, LEN(N2423) - SEARCH("/", N2423))</f>
        <v>food trucks</v>
      </c>
      <c r="S2423" s="10">
        <f>(((J2423/60)/60)/24)+DATE(1970,1,1)+(-8/24)</f>
        <v>42026.354120370372</v>
      </c>
      <c r="T2423" s="11">
        <f>(((I2423/60)/60)/24)+DATE(1970,1,1)+(-8/24)</f>
        <v>42056.354120370372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(E2424/D2424)*100</f>
        <v>0.2</v>
      </c>
      <c r="P2424">
        <f>E2424/L2424</f>
        <v>1</v>
      </c>
      <c r="Q2424" t="str">
        <f>LEFT(N2424, SEARCH("/",N2424,1)-1)</f>
        <v>food</v>
      </c>
      <c r="R2424" t="str">
        <f>RIGHT(N2424, LEN(N2424) - SEARCH("/", N2424))</f>
        <v>food trucks</v>
      </c>
      <c r="S2424" s="10">
        <f>(((J2424/60)/60)/24)+DATE(1970,1,1)+(-8/24)</f>
        <v>42044.391620370363</v>
      </c>
      <c r="T2424" s="11">
        <f>(((I2424/60)/60)/24)+DATE(1970,1,1)+(-8/24)</f>
        <v>42074.349953703706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(E2425/D2425)*100</f>
        <v>1.3333333333333334E-2</v>
      </c>
      <c r="P2425">
        <f>E2425/L2425</f>
        <v>8</v>
      </c>
      <c r="Q2425" t="str">
        <f>LEFT(N2425, SEARCH("/",N2425,1)-1)</f>
        <v>food</v>
      </c>
      <c r="R2425" t="str">
        <f>RIGHT(N2425, LEN(N2425) - SEARCH("/", N2425))</f>
        <v>food trucks</v>
      </c>
      <c r="S2425" s="10">
        <f>(((J2425/60)/60)/24)+DATE(1970,1,1)+(-8/24)</f>
        <v>41974.371412037035</v>
      </c>
      <c r="T2425" s="11">
        <f>(((I2425/60)/60)/24)+DATE(1970,1,1)+(-8/24)</f>
        <v>42004.371412037035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(E2426/D2426)*100</f>
        <v>1.24</v>
      </c>
      <c r="P2426">
        <f>E2426/L2426</f>
        <v>34.444444444444443</v>
      </c>
      <c r="Q2426" t="str">
        <f>LEFT(N2426, SEARCH("/",N2426,1)-1)</f>
        <v>food</v>
      </c>
      <c r="R2426" t="str">
        <f>RIGHT(N2426, LEN(N2426) - SEARCH("/", N2426))</f>
        <v>food trucks</v>
      </c>
      <c r="S2426" s="10">
        <f>(((J2426/60)/60)/24)+DATE(1970,1,1)+(-8/24)</f>
        <v>41909.559120370366</v>
      </c>
      <c r="T2426" s="11">
        <f>(((I2426/60)/60)/24)+DATE(1970,1,1)+(-8/24)</f>
        <v>41939.559120370366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(E2427/D2427)*100</f>
        <v>2.8571428571428574E-2</v>
      </c>
      <c r="P2427">
        <f>E2427/L2427</f>
        <v>1</v>
      </c>
      <c r="Q2427" t="str">
        <f>LEFT(N2427, SEARCH("/",N2427,1)-1)</f>
        <v>food</v>
      </c>
      <c r="R2427" t="str">
        <f>RIGHT(N2427, LEN(N2427) - SEARCH("/", N2427))</f>
        <v>food trucks</v>
      </c>
      <c r="S2427" s="10">
        <f>(((J2427/60)/60)/24)+DATE(1970,1,1)+(-8/24)</f>
        <v>42502.580428240741</v>
      </c>
      <c r="T2427" s="11">
        <f>(((I2427/60)/60)/24)+DATE(1970,1,1)+(-8/24)</f>
        <v>42517.586111111108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(E2428/D2428)*100</f>
        <v>0</v>
      </c>
      <c r="P2428" t="e">
        <f>E2428/L2428</f>
        <v>#DIV/0!</v>
      </c>
      <c r="Q2428" t="str">
        <f>LEFT(N2428, SEARCH("/",N2428,1)-1)</f>
        <v>food</v>
      </c>
      <c r="R2428" t="str">
        <f>RIGHT(N2428, LEN(N2428) - SEARCH("/", N2428))</f>
        <v>food trucks</v>
      </c>
      <c r="S2428" s="10">
        <f>(((J2428/60)/60)/24)+DATE(1970,1,1)+(-8/24)</f>
        <v>42163.836712962955</v>
      </c>
      <c r="T2428" s="11">
        <f>(((I2428/60)/60)/24)+DATE(1970,1,1)+(-8/24)</f>
        <v>42223.836712962955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(E2429/D2429)*100</f>
        <v>2E-3</v>
      </c>
      <c r="P2429">
        <f>E2429/L2429</f>
        <v>1</v>
      </c>
      <c r="Q2429" t="str">
        <f>LEFT(N2429, SEARCH("/",N2429,1)-1)</f>
        <v>food</v>
      </c>
      <c r="R2429" t="str">
        <f>RIGHT(N2429, LEN(N2429) - SEARCH("/", N2429))</f>
        <v>food trucks</v>
      </c>
      <c r="S2429" s="10">
        <f>(((J2429/60)/60)/24)+DATE(1970,1,1)+(-8/24)</f>
        <v>42411.98533564814</v>
      </c>
      <c r="T2429" s="11">
        <f>(((I2429/60)/60)/24)+DATE(1970,1,1)+(-8/24)</f>
        <v>42451.943668981483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(E2430/D2430)*100</f>
        <v>2.8571428571428571E-3</v>
      </c>
      <c r="P2430">
        <f>E2430/L2430</f>
        <v>1</v>
      </c>
      <c r="Q2430" t="str">
        <f>LEFT(N2430, SEARCH("/",N2430,1)-1)</f>
        <v>food</v>
      </c>
      <c r="R2430" t="str">
        <f>RIGHT(N2430, LEN(N2430) - SEARCH("/", N2430))</f>
        <v>food trucks</v>
      </c>
      <c r="S2430" s="10">
        <f>(((J2430/60)/60)/24)+DATE(1970,1,1)+(-8/24)</f>
        <v>42045.450821759259</v>
      </c>
      <c r="T2430" s="11">
        <f>(((I2430/60)/60)/24)+DATE(1970,1,1)+(-8/24)</f>
        <v>42075.409155092588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(E2431/D2431)*100</f>
        <v>1.4321428571428572</v>
      </c>
      <c r="P2431">
        <f>E2431/L2431</f>
        <v>501.25</v>
      </c>
      <c r="Q2431" t="str">
        <f>LEFT(N2431, SEARCH("/",N2431,1)-1)</f>
        <v>food</v>
      </c>
      <c r="R2431" t="str">
        <f>RIGHT(N2431, LEN(N2431) - SEARCH("/", N2431))</f>
        <v>food trucks</v>
      </c>
      <c r="S2431" s="10">
        <f>(((J2431/60)/60)/24)+DATE(1970,1,1)+(-8/24)</f>
        <v>42734.545902777776</v>
      </c>
      <c r="T2431" s="11">
        <f>(((I2431/60)/60)/24)+DATE(1970,1,1)+(-8/24)</f>
        <v>42771.363888888889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(E2432/D2432)*100</f>
        <v>0.70000000000000007</v>
      </c>
      <c r="P2432">
        <f>E2432/L2432</f>
        <v>10.5</v>
      </c>
      <c r="Q2432" t="str">
        <f>LEFT(N2432, SEARCH("/",N2432,1)-1)</f>
        <v>food</v>
      </c>
      <c r="R2432" t="str">
        <f>RIGHT(N2432, LEN(N2432) - SEARCH("/", N2432))</f>
        <v>food trucks</v>
      </c>
      <c r="S2432" s="10">
        <f>(((J2432/60)/60)/24)+DATE(1970,1,1)+(-8/24)</f>
        <v>42381.797499999993</v>
      </c>
      <c r="T2432" s="11">
        <f>(((I2432/60)/60)/24)+DATE(1970,1,1)+(-8/24)</f>
        <v>42411.797499999993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(E2433/D2433)*100</f>
        <v>2E-3</v>
      </c>
      <c r="P2433">
        <f>E2433/L2433</f>
        <v>1</v>
      </c>
      <c r="Q2433" t="str">
        <f>LEFT(N2433, SEARCH("/",N2433,1)-1)</f>
        <v>food</v>
      </c>
      <c r="R2433" t="str">
        <f>RIGHT(N2433, LEN(N2433) - SEARCH("/", N2433))</f>
        <v>food trucks</v>
      </c>
      <c r="S2433" s="10">
        <f>(((J2433/60)/60)/24)+DATE(1970,1,1)+(-8/24)</f>
        <v>42488.766354166662</v>
      </c>
      <c r="T2433" s="11">
        <f>(((I2433/60)/60)/24)+DATE(1970,1,1)+(-8/24)</f>
        <v>42548.766354166662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(E2434/D2434)*100</f>
        <v>1.4285714285714287E-2</v>
      </c>
      <c r="P2434">
        <f>E2434/L2434</f>
        <v>1</v>
      </c>
      <c r="Q2434" t="str">
        <f>LEFT(N2434, SEARCH("/",N2434,1)-1)</f>
        <v>food</v>
      </c>
      <c r="R2434" t="str">
        <f>RIGHT(N2434, LEN(N2434) - SEARCH("/", N2434))</f>
        <v>food trucks</v>
      </c>
      <c r="S2434" s="10">
        <f>(((J2434/60)/60)/24)+DATE(1970,1,1)+(-8/24)</f>
        <v>42040.885381944441</v>
      </c>
      <c r="T2434" s="11">
        <f>(((I2434/60)/60)/24)+DATE(1970,1,1)+(-8/24)</f>
        <v>42070.885381944441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(E2435/D2435)*100</f>
        <v>0</v>
      </c>
      <c r="P2435" t="e">
        <f>E2435/L2435</f>
        <v>#DIV/0!</v>
      </c>
      <c r="Q2435" t="str">
        <f>LEFT(N2435, SEARCH("/",N2435,1)-1)</f>
        <v>food</v>
      </c>
      <c r="R2435" t="str">
        <f>RIGHT(N2435, LEN(N2435) - SEARCH("/", N2435))</f>
        <v>food trucks</v>
      </c>
      <c r="S2435" s="10">
        <f>(((J2435/60)/60)/24)+DATE(1970,1,1)+(-8/24)</f>
        <v>42397.566469907404</v>
      </c>
      <c r="T2435" s="11">
        <f>(((I2435/60)/60)/24)+DATE(1970,1,1)+(-8/24)</f>
        <v>42427.566469907404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(E2436/D2436)*100</f>
        <v>0.13</v>
      </c>
      <c r="P2436">
        <f>E2436/L2436</f>
        <v>13</v>
      </c>
      <c r="Q2436" t="str">
        <f>LEFT(N2436, SEARCH("/",N2436,1)-1)</f>
        <v>food</v>
      </c>
      <c r="R2436" t="str">
        <f>RIGHT(N2436, LEN(N2436) - SEARCH("/", N2436))</f>
        <v>food trucks</v>
      </c>
      <c r="S2436" s="10">
        <f>(((J2436/60)/60)/24)+DATE(1970,1,1)+(-8/24)</f>
        <v>42179.852708333325</v>
      </c>
      <c r="T2436" s="11">
        <f>(((I2436/60)/60)/24)+DATE(1970,1,1)+(-8/24)</f>
        <v>42219.852708333325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(E2437/D2437)*100</f>
        <v>0.48960000000000004</v>
      </c>
      <c r="P2437">
        <f>E2437/L2437</f>
        <v>306</v>
      </c>
      <c r="Q2437" t="str">
        <f>LEFT(N2437, SEARCH("/",N2437,1)-1)</f>
        <v>food</v>
      </c>
      <c r="R2437" t="str">
        <f>RIGHT(N2437, LEN(N2437) - SEARCH("/", N2437))</f>
        <v>food trucks</v>
      </c>
      <c r="S2437" s="10">
        <f>(((J2437/60)/60)/24)+DATE(1970,1,1)+(-8/24)</f>
        <v>42251.944282407399</v>
      </c>
      <c r="T2437" s="11">
        <f>(((I2437/60)/60)/24)+DATE(1970,1,1)+(-8/24)</f>
        <v>42281.944282407399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(E2438/D2438)*100</f>
        <v>3.8461538461538464E-2</v>
      </c>
      <c r="P2438">
        <f>E2438/L2438</f>
        <v>22.5</v>
      </c>
      <c r="Q2438" t="str">
        <f>LEFT(N2438, SEARCH("/",N2438,1)-1)</f>
        <v>food</v>
      </c>
      <c r="R2438" t="str">
        <f>RIGHT(N2438, LEN(N2438) - SEARCH("/", N2438))</f>
        <v>food trucks</v>
      </c>
      <c r="S2438" s="10">
        <f>(((J2438/60)/60)/24)+DATE(1970,1,1)+(-8/24)</f>
        <v>42338.282060185178</v>
      </c>
      <c r="T2438" s="11">
        <f>(((I2438/60)/60)/24)+DATE(1970,1,1)+(-8/24)</f>
        <v>42398.282060185178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(E2439/D2439)*100</f>
        <v>0</v>
      </c>
      <c r="P2439" t="e">
        <f>E2439/L2439</f>
        <v>#DIV/0!</v>
      </c>
      <c r="Q2439" t="str">
        <f>LEFT(N2439, SEARCH("/",N2439,1)-1)</f>
        <v>food</v>
      </c>
      <c r="R2439" t="str">
        <f>RIGHT(N2439, LEN(N2439) - SEARCH("/", N2439))</f>
        <v>food trucks</v>
      </c>
      <c r="S2439" s="10">
        <f>(((J2439/60)/60)/24)+DATE(1970,1,1)+(-8/24)</f>
        <v>42031.631805555553</v>
      </c>
      <c r="T2439" s="11">
        <f>(((I2439/60)/60)/24)+DATE(1970,1,1)+(-8/24)</f>
        <v>42080.416666666664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(E2440/D2440)*100</f>
        <v>0.33333333333333337</v>
      </c>
      <c r="P2440">
        <f>E2440/L2440</f>
        <v>50</v>
      </c>
      <c r="Q2440" t="str">
        <f>LEFT(N2440, SEARCH("/",N2440,1)-1)</f>
        <v>food</v>
      </c>
      <c r="R2440" t="str">
        <f>RIGHT(N2440, LEN(N2440) - SEARCH("/", N2440))</f>
        <v>food trucks</v>
      </c>
      <c r="S2440" s="10">
        <f>(((J2440/60)/60)/24)+DATE(1970,1,1)+(-8/24)</f>
        <v>42285.581736111104</v>
      </c>
      <c r="T2440" s="11">
        <f>(((I2440/60)/60)/24)+DATE(1970,1,1)+(-8/24)</f>
        <v>42345.623402777775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(E2441/D2441)*100</f>
        <v>0</v>
      </c>
      <c r="P2441" t="e">
        <f>E2441/L2441</f>
        <v>#DIV/0!</v>
      </c>
      <c r="Q2441" t="str">
        <f>LEFT(N2441, SEARCH("/",N2441,1)-1)</f>
        <v>food</v>
      </c>
      <c r="R2441" t="str">
        <f>RIGHT(N2441, LEN(N2441) - SEARCH("/", N2441))</f>
        <v>food trucks</v>
      </c>
      <c r="S2441" s="10">
        <f>(((J2441/60)/60)/24)+DATE(1970,1,1)+(-8/24)</f>
        <v>42265.485289351847</v>
      </c>
      <c r="T2441" s="11">
        <f>(((I2441/60)/60)/24)+DATE(1970,1,1)+(-8/24)</f>
        <v>42295.485289351847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(E2442/D2442)*100</f>
        <v>0.2</v>
      </c>
      <c r="P2442">
        <f>E2442/L2442</f>
        <v>5</v>
      </c>
      <c r="Q2442" t="str">
        <f>LEFT(N2442, SEARCH("/",N2442,1)-1)</f>
        <v>food</v>
      </c>
      <c r="R2442" t="str">
        <f>RIGHT(N2442, LEN(N2442) - SEARCH("/", N2442))</f>
        <v>food trucks</v>
      </c>
      <c r="S2442" s="10">
        <f>(((J2442/60)/60)/24)+DATE(1970,1,1)+(-8/24)</f>
        <v>42383.566122685181</v>
      </c>
      <c r="T2442" s="11">
        <f>(((I2442/60)/60)/24)+DATE(1970,1,1)+(-8/24)</f>
        <v>42413.566122685181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(E2443/D2443)*100</f>
        <v>107.88</v>
      </c>
      <c r="P2443">
        <f>E2443/L2443</f>
        <v>74.22935779816514</v>
      </c>
      <c r="Q2443" t="str">
        <f>LEFT(N2443, SEARCH("/",N2443,1)-1)</f>
        <v>food</v>
      </c>
      <c r="R2443" t="str">
        <f>RIGHT(N2443, LEN(N2443) - SEARCH("/", N2443))</f>
        <v>small batch</v>
      </c>
      <c r="S2443" s="10">
        <f>(((J2443/60)/60)/24)+DATE(1970,1,1)+(-8/24)</f>
        <v>42186.792291666665</v>
      </c>
      <c r="T2443" s="11">
        <f>(((I2443/60)/60)/24)+DATE(1970,1,1)+(-8/24)</f>
        <v>42207.874305555553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(E2444/D2444)*100</f>
        <v>125.94166666666666</v>
      </c>
      <c r="P2444">
        <f>E2444/L2444</f>
        <v>81.252688172043008</v>
      </c>
      <c r="Q2444" t="str">
        <f>LEFT(N2444, SEARCH("/",N2444,1)-1)</f>
        <v>food</v>
      </c>
      <c r="R2444" t="str">
        <f>RIGHT(N2444, LEN(N2444) - SEARCH("/", N2444))</f>
        <v>small batch</v>
      </c>
      <c r="S2444" s="10">
        <f>(((J2444/60)/60)/24)+DATE(1970,1,1)+(-8/24)</f>
        <v>42052.333657407398</v>
      </c>
      <c r="T2444" s="11">
        <f>(((I2444/60)/60)/24)+DATE(1970,1,1)+(-8/24)</f>
        <v>42082.291990740741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(E2445/D2445)*100</f>
        <v>202.51495</v>
      </c>
      <c r="P2445">
        <f>E2445/L2445</f>
        <v>130.23469453376205</v>
      </c>
      <c r="Q2445" t="str">
        <f>LEFT(N2445, SEARCH("/",N2445,1)-1)</f>
        <v>food</v>
      </c>
      <c r="R2445" t="str">
        <f>RIGHT(N2445, LEN(N2445) - SEARCH("/", N2445))</f>
        <v>small batch</v>
      </c>
      <c r="S2445" s="10">
        <f>(((J2445/60)/60)/24)+DATE(1970,1,1)+(-8/24)</f>
        <v>41836.291921296295</v>
      </c>
      <c r="T2445" s="11">
        <f>(((I2445/60)/60)/24)+DATE(1970,1,1)+(-8/24)</f>
        <v>41866.291921296295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(E2446/D2446)*100</f>
        <v>108.60000000000001</v>
      </c>
      <c r="P2446">
        <f>E2446/L2446</f>
        <v>53.409836065573771</v>
      </c>
      <c r="Q2446" t="str">
        <f>LEFT(N2446, SEARCH("/",N2446,1)-1)</f>
        <v>food</v>
      </c>
      <c r="R2446" t="str">
        <f>RIGHT(N2446, LEN(N2446) - SEARCH("/", N2446))</f>
        <v>small batch</v>
      </c>
      <c r="S2446" s="10">
        <f>(((J2446/60)/60)/24)+DATE(1970,1,1)+(-8/24)</f>
        <v>42485.42119212963</v>
      </c>
      <c r="T2446" s="11">
        <f>(((I2446/60)/60)/24)+DATE(1970,1,1)+(-8/24)</f>
        <v>42515.42119212963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(E2447/D2447)*100</f>
        <v>172.8</v>
      </c>
      <c r="P2447">
        <f>E2447/L2447</f>
        <v>75.130434782608702</v>
      </c>
      <c r="Q2447" t="str">
        <f>LEFT(N2447, SEARCH("/",N2447,1)-1)</f>
        <v>food</v>
      </c>
      <c r="R2447" t="str">
        <f>RIGHT(N2447, LEN(N2447) - SEARCH("/", N2447))</f>
        <v>small batch</v>
      </c>
      <c r="S2447" s="10">
        <f>(((J2447/60)/60)/24)+DATE(1970,1,1)+(-8/24)</f>
        <v>42242.856724537036</v>
      </c>
      <c r="T2447" s="11">
        <f>(((I2447/60)/60)/24)+DATE(1970,1,1)+(-8/24)</f>
        <v>42272.856724537036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(E2448/D2448)*100</f>
        <v>167.98</v>
      </c>
      <c r="P2448">
        <f>E2448/L2448</f>
        <v>75.666666666666671</v>
      </c>
      <c r="Q2448" t="str">
        <f>LEFT(N2448, SEARCH("/",N2448,1)-1)</f>
        <v>food</v>
      </c>
      <c r="R2448" t="str">
        <f>RIGHT(N2448, LEN(N2448) - SEARCH("/", N2448))</f>
        <v>small batch</v>
      </c>
      <c r="S2448" s="10">
        <f>(((J2448/60)/60)/24)+DATE(1970,1,1)+(-8/24)</f>
        <v>42670.269340277773</v>
      </c>
      <c r="T2448" s="11">
        <f>(((I2448/60)/60)/24)+DATE(1970,1,1)+(-8/24)</f>
        <v>42700.311006944445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(E2449/D2449)*100</f>
        <v>427.20000000000005</v>
      </c>
      <c r="P2449">
        <f>E2449/L2449</f>
        <v>31.691394658753708</v>
      </c>
      <c r="Q2449" t="str">
        <f>LEFT(N2449, SEARCH("/",N2449,1)-1)</f>
        <v>food</v>
      </c>
      <c r="R2449" t="str">
        <f>RIGHT(N2449, LEN(N2449) - SEARCH("/", N2449))</f>
        <v>small batch</v>
      </c>
      <c r="S2449" s="10">
        <f>(((J2449/60)/60)/24)+DATE(1970,1,1)+(-8/24)</f>
        <v>42654.13649305555</v>
      </c>
      <c r="T2449" s="11">
        <f>(((I2449/60)/60)/24)+DATE(1970,1,1)+(-8/24)</f>
        <v>42685.833333333336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(E2450/D2450)*100</f>
        <v>107.5</v>
      </c>
      <c r="P2450">
        <f>E2450/L2450</f>
        <v>47.777777777777779</v>
      </c>
      <c r="Q2450" t="str">
        <f>LEFT(N2450, SEARCH("/",N2450,1)-1)</f>
        <v>food</v>
      </c>
      <c r="R2450" t="str">
        <f>RIGHT(N2450, LEN(N2450) - SEARCH("/", N2450))</f>
        <v>small batch</v>
      </c>
      <c r="S2450" s="10">
        <f>(((J2450/60)/60)/24)+DATE(1970,1,1)+(-8/24)</f>
        <v>42606.982789351845</v>
      </c>
      <c r="T2450" s="11">
        <f>(((I2450/60)/60)/24)+DATE(1970,1,1)+(-8/24)</f>
        <v>42612.9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(E2451/D2451)*100</f>
        <v>108</v>
      </c>
      <c r="P2451">
        <f>E2451/L2451</f>
        <v>90</v>
      </c>
      <c r="Q2451" t="str">
        <f>LEFT(N2451, SEARCH("/",N2451,1)-1)</f>
        <v>food</v>
      </c>
      <c r="R2451" t="str">
        <f>RIGHT(N2451, LEN(N2451) - SEARCH("/", N2451))</f>
        <v>small batch</v>
      </c>
      <c r="S2451" s="10">
        <f>(((J2451/60)/60)/24)+DATE(1970,1,1)+(-8/24)</f>
        <v>41942.809201388889</v>
      </c>
      <c r="T2451" s="11">
        <f>(((I2451/60)/60)/24)+DATE(1970,1,1)+(-8/24)</f>
        <v>41972.850868055553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(E2452/D2452)*100</f>
        <v>101.53353333333335</v>
      </c>
      <c r="P2452">
        <f>E2452/L2452</f>
        <v>149.31401960784314</v>
      </c>
      <c r="Q2452" t="str">
        <f>LEFT(N2452, SEARCH("/",N2452,1)-1)</f>
        <v>food</v>
      </c>
      <c r="R2452" t="str">
        <f>RIGHT(N2452, LEN(N2452) - SEARCH("/", N2452))</f>
        <v>small batch</v>
      </c>
      <c r="S2452" s="10">
        <f>(((J2452/60)/60)/24)+DATE(1970,1,1)+(-8/24)</f>
        <v>41901.739074074074</v>
      </c>
      <c r="T2452" s="11">
        <f>(((I2452/60)/60)/24)+DATE(1970,1,1)+(-8/24)</f>
        <v>41939.799305555556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(E2453/D2453)*100</f>
        <v>115.45</v>
      </c>
      <c r="P2453">
        <f>E2453/L2453</f>
        <v>62.06989247311828</v>
      </c>
      <c r="Q2453" t="str">
        <f>LEFT(N2453, SEARCH("/",N2453,1)-1)</f>
        <v>food</v>
      </c>
      <c r="R2453" t="str">
        <f>RIGHT(N2453, LEN(N2453) - SEARCH("/", N2453))</f>
        <v>small batch</v>
      </c>
      <c r="S2453" s="10">
        <f>(((J2453/60)/60)/24)+DATE(1970,1,1)+(-8/24)</f>
        <v>42779.575115740743</v>
      </c>
      <c r="T2453" s="11">
        <f>(((I2453/60)/60)/24)+DATE(1970,1,1)+(-8/24)</f>
        <v>42799.575115740743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(E2454/D2454)*100</f>
        <v>133.5</v>
      </c>
      <c r="P2454">
        <f>E2454/L2454</f>
        <v>53.4</v>
      </c>
      <c r="Q2454" t="str">
        <f>LEFT(N2454, SEARCH("/",N2454,1)-1)</f>
        <v>food</v>
      </c>
      <c r="R2454" t="str">
        <f>RIGHT(N2454, LEN(N2454) - SEARCH("/", N2454))</f>
        <v>small batch</v>
      </c>
      <c r="S2454" s="10">
        <f>(((J2454/60)/60)/24)+DATE(1970,1,1)+(-8/24)</f>
        <v>42338.510416666664</v>
      </c>
      <c r="T2454" s="11">
        <f>(((I2454/60)/60)/24)+DATE(1970,1,1)+(-8/24)</f>
        <v>42367.624999999993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(E2455/D2455)*100</f>
        <v>154.69999999999999</v>
      </c>
      <c r="P2455">
        <f>E2455/L2455</f>
        <v>69.268656716417908</v>
      </c>
      <c r="Q2455" t="str">
        <f>LEFT(N2455, SEARCH("/",N2455,1)-1)</f>
        <v>food</v>
      </c>
      <c r="R2455" t="str">
        <f>RIGHT(N2455, LEN(N2455) - SEARCH("/", N2455))</f>
        <v>small batch</v>
      </c>
      <c r="S2455" s="10">
        <f>(((J2455/60)/60)/24)+DATE(1970,1,1)+(-8/24)</f>
        <v>42738.358900462961</v>
      </c>
      <c r="T2455" s="11">
        <f>(((I2455/60)/60)/24)+DATE(1970,1,1)+(-8/24)</f>
        <v>42768.358900462961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(E2456/D2456)*100</f>
        <v>100.84571428571429</v>
      </c>
      <c r="P2456">
        <f>E2456/L2456</f>
        <v>271.50769230769231</v>
      </c>
      <c r="Q2456" t="str">
        <f>LEFT(N2456, SEARCH("/",N2456,1)-1)</f>
        <v>food</v>
      </c>
      <c r="R2456" t="str">
        <f>RIGHT(N2456, LEN(N2456) - SEARCH("/", N2456))</f>
        <v>small batch</v>
      </c>
      <c r="S2456" s="10">
        <f>(((J2456/60)/60)/24)+DATE(1970,1,1)+(-8/24)</f>
        <v>42769.86814814814</v>
      </c>
      <c r="T2456" s="11">
        <f>(((I2456/60)/60)/24)+DATE(1970,1,1)+(-8/24)</f>
        <v>42804.86814814814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(E2457/D2457)*100</f>
        <v>182</v>
      </c>
      <c r="P2457">
        <f>E2457/L2457</f>
        <v>34.125</v>
      </c>
      <c r="Q2457" t="str">
        <f>LEFT(N2457, SEARCH("/",N2457,1)-1)</f>
        <v>food</v>
      </c>
      <c r="R2457" t="str">
        <f>RIGHT(N2457, LEN(N2457) - SEARCH("/", N2457))</f>
        <v>small batch</v>
      </c>
      <c r="S2457" s="10">
        <f>(((J2457/60)/60)/24)+DATE(1970,1,1)+(-8/24)</f>
        <v>42452.448495370372</v>
      </c>
      <c r="T2457" s="11">
        <f>(((I2457/60)/60)/24)+DATE(1970,1,1)+(-8/24)</f>
        <v>42480.448495370372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(E2458/D2458)*100</f>
        <v>180.86666666666667</v>
      </c>
      <c r="P2458">
        <f>E2458/L2458</f>
        <v>40.492537313432834</v>
      </c>
      <c r="Q2458" t="str">
        <f>LEFT(N2458, SEARCH("/",N2458,1)-1)</f>
        <v>food</v>
      </c>
      <c r="R2458" t="str">
        <f>RIGHT(N2458, LEN(N2458) - SEARCH("/", N2458))</f>
        <v>small batch</v>
      </c>
      <c r="S2458" s="10">
        <f>(((J2458/60)/60)/24)+DATE(1970,1,1)+(-8/24)</f>
        <v>42761.627766203703</v>
      </c>
      <c r="T2458" s="11">
        <f>(((I2458/60)/60)/24)+DATE(1970,1,1)+(-8/24)</f>
        <v>42791.627766203703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(E2459/D2459)*100</f>
        <v>102.30434782608695</v>
      </c>
      <c r="P2459">
        <f>E2459/L2459</f>
        <v>189.75806451612902</v>
      </c>
      <c r="Q2459" t="str">
        <f>LEFT(N2459, SEARCH("/",N2459,1)-1)</f>
        <v>food</v>
      </c>
      <c r="R2459" t="str">
        <f>RIGHT(N2459, LEN(N2459) - SEARCH("/", N2459))</f>
        <v>small batch</v>
      </c>
      <c r="S2459" s="10">
        <f>(((J2459/60)/60)/24)+DATE(1970,1,1)+(-8/24)</f>
        <v>42423.269166666665</v>
      </c>
      <c r="T2459" s="11">
        <f>(((I2459/60)/60)/24)+DATE(1970,1,1)+(-8/24)</f>
        <v>42453.227500000001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(E2460/D2460)*100</f>
        <v>110.17999999999999</v>
      </c>
      <c r="P2460">
        <f>E2460/L2460</f>
        <v>68.862499999999997</v>
      </c>
      <c r="Q2460" t="str">
        <f>LEFT(N2460, SEARCH("/",N2460,1)-1)</f>
        <v>food</v>
      </c>
      <c r="R2460" t="str">
        <f>RIGHT(N2460, LEN(N2460) - SEARCH("/", N2460))</f>
        <v>small batch</v>
      </c>
      <c r="S2460" s="10">
        <f>(((J2460/60)/60)/24)+DATE(1970,1,1)+(-8/24)</f>
        <v>42495.538402777776</v>
      </c>
      <c r="T2460" s="11">
        <f>(((I2460/60)/60)/24)+DATE(1970,1,1)+(-8/24)</f>
        <v>42530.458333333336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(E2461/D2461)*100</f>
        <v>102.25</v>
      </c>
      <c r="P2461">
        <f>E2461/L2461</f>
        <v>108.77659574468085</v>
      </c>
      <c r="Q2461" t="str">
        <f>LEFT(N2461, SEARCH("/",N2461,1)-1)</f>
        <v>food</v>
      </c>
      <c r="R2461" t="str">
        <f>RIGHT(N2461, LEN(N2461) - SEARCH("/", N2461))</f>
        <v>small batch</v>
      </c>
      <c r="S2461" s="10">
        <f>(((J2461/60)/60)/24)+DATE(1970,1,1)+(-8/24)</f>
        <v>42407.304224537038</v>
      </c>
      <c r="T2461" s="11">
        <f>(((I2461/60)/60)/24)+DATE(1970,1,1)+(-8/24)</f>
        <v>42452.262557870366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(E2462/D2462)*100</f>
        <v>100.78823529411764</v>
      </c>
      <c r="P2462">
        <f>E2462/L2462</f>
        <v>125.98529411764706</v>
      </c>
      <c r="Q2462" t="str">
        <f>LEFT(N2462, SEARCH("/",N2462,1)-1)</f>
        <v>food</v>
      </c>
      <c r="R2462" t="str">
        <f>RIGHT(N2462, LEN(N2462) - SEARCH("/", N2462))</f>
        <v>small batch</v>
      </c>
      <c r="S2462" s="10">
        <f>(((J2462/60)/60)/24)+DATE(1970,1,1)+(-8/24)</f>
        <v>42703.853784722225</v>
      </c>
      <c r="T2462" s="11">
        <f>(((I2462/60)/60)/24)+DATE(1970,1,1)+(-8/24)</f>
        <v>42737.845138888886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(E2463/D2463)*100</f>
        <v>103.8</v>
      </c>
      <c r="P2463">
        <f>E2463/L2463</f>
        <v>90.523255813953483</v>
      </c>
      <c r="Q2463" t="str">
        <f>LEFT(N2463, SEARCH("/",N2463,1)-1)</f>
        <v>music</v>
      </c>
      <c r="R2463" t="str">
        <f>RIGHT(N2463, LEN(N2463) - SEARCH("/", N2463))</f>
        <v>indie rock</v>
      </c>
      <c r="S2463" s="10">
        <f>(((J2463/60)/60)/24)+DATE(1970,1,1)+(-8/24)</f>
        <v>40783.679363425923</v>
      </c>
      <c r="T2463" s="11">
        <f>(((I2463/60)/60)/24)+DATE(1970,1,1)+(-8/24)</f>
        <v>40816.791666666664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(E2464/D2464)*100</f>
        <v>110.70833333333334</v>
      </c>
      <c r="P2464">
        <f>E2464/L2464</f>
        <v>28.880434782608695</v>
      </c>
      <c r="Q2464" t="str">
        <f>LEFT(N2464, SEARCH("/",N2464,1)-1)</f>
        <v>music</v>
      </c>
      <c r="R2464" t="str">
        <f>RIGHT(N2464, LEN(N2464) - SEARCH("/", N2464))</f>
        <v>indie rock</v>
      </c>
      <c r="S2464" s="10">
        <f>(((J2464/60)/60)/24)+DATE(1970,1,1)+(-8/24)</f>
        <v>41088.852962962963</v>
      </c>
      <c r="T2464" s="11">
        <f>(((I2464/60)/60)/24)+DATE(1970,1,1)+(-8/24)</f>
        <v>41108.852962962963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(E2465/D2465)*100</f>
        <v>116.25000000000001</v>
      </c>
      <c r="P2465">
        <f>E2465/L2465</f>
        <v>31</v>
      </c>
      <c r="Q2465" t="str">
        <f>LEFT(N2465, SEARCH("/",N2465,1)-1)</f>
        <v>music</v>
      </c>
      <c r="R2465" t="str">
        <f>RIGHT(N2465, LEN(N2465) - SEARCH("/", N2465))</f>
        <v>indie rock</v>
      </c>
      <c r="S2465" s="10">
        <f>(((J2465/60)/60)/24)+DATE(1970,1,1)+(-8/24)</f>
        <v>41340.778067129628</v>
      </c>
      <c r="T2465" s="11">
        <f>(((I2465/60)/60)/24)+DATE(1970,1,1)+(-8/24)</f>
        <v>41380.458333333328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(E2466/D2466)*100</f>
        <v>111.1</v>
      </c>
      <c r="P2466">
        <f>E2466/L2466</f>
        <v>51.674418604651166</v>
      </c>
      <c r="Q2466" t="str">
        <f>LEFT(N2466, SEARCH("/",N2466,1)-1)</f>
        <v>music</v>
      </c>
      <c r="R2466" t="str">
        <f>RIGHT(N2466, LEN(N2466) - SEARCH("/", N2466))</f>
        <v>indie rock</v>
      </c>
      <c r="S2466" s="10">
        <f>(((J2466/60)/60)/24)+DATE(1970,1,1)+(-8/24)</f>
        <v>42248.567094907405</v>
      </c>
      <c r="T2466" s="11">
        <f>(((I2466/60)/60)/24)+DATE(1970,1,1)+(-8/24)</f>
        <v>42277.478472222218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(E2467/D2467)*100</f>
        <v>180.14285714285714</v>
      </c>
      <c r="P2467">
        <f>E2467/L2467</f>
        <v>26.270833333333332</v>
      </c>
      <c r="Q2467" t="str">
        <f>LEFT(N2467, SEARCH("/",N2467,1)-1)</f>
        <v>music</v>
      </c>
      <c r="R2467" t="str">
        <f>RIGHT(N2467, LEN(N2467) - SEARCH("/", N2467))</f>
        <v>indie rock</v>
      </c>
      <c r="S2467" s="10">
        <f>(((J2467/60)/60)/24)+DATE(1970,1,1)+(-8/24)</f>
        <v>41145.385972222219</v>
      </c>
      <c r="T2467" s="11">
        <f>(((I2467/60)/60)/24)+DATE(1970,1,1)+(-8/24)</f>
        <v>41175.385972222219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(E2468/D2468)*100</f>
        <v>100</v>
      </c>
      <c r="P2468">
        <f>E2468/L2468</f>
        <v>48.07692307692308</v>
      </c>
      <c r="Q2468" t="str">
        <f>LEFT(N2468, SEARCH("/",N2468,1)-1)</f>
        <v>music</v>
      </c>
      <c r="R2468" t="str">
        <f>RIGHT(N2468, LEN(N2468) - SEARCH("/", N2468))</f>
        <v>indie rock</v>
      </c>
      <c r="S2468" s="10">
        <f>(((J2468/60)/60)/24)+DATE(1970,1,1)+(-8/24)</f>
        <v>41372.769131944442</v>
      </c>
      <c r="T2468" s="11">
        <f>(((I2468/60)/60)/24)+DATE(1970,1,1)+(-8/24)</f>
        <v>41402.769131944442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(E2469/D2469)*100</f>
        <v>118.5</v>
      </c>
      <c r="P2469">
        <f>E2469/L2469</f>
        <v>27.558139534883722</v>
      </c>
      <c r="Q2469" t="str">
        <f>LEFT(N2469, SEARCH("/",N2469,1)-1)</f>
        <v>music</v>
      </c>
      <c r="R2469" t="str">
        <f>RIGHT(N2469, LEN(N2469) - SEARCH("/", N2469))</f>
        <v>indie rock</v>
      </c>
      <c r="S2469" s="10">
        <f>(((J2469/60)/60)/24)+DATE(1970,1,1)+(-8/24)</f>
        <v>41025.540868055556</v>
      </c>
      <c r="T2469" s="11">
        <f>(((I2469/60)/60)/24)+DATE(1970,1,1)+(-8/24)</f>
        <v>41039.375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(E2470/D2470)*100</f>
        <v>107.21700000000001</v>
      </c>
      <c r="P2470">
        <f>E2470/L2470</f>
        <v>36.97137931034483</v>
      </c>
      <c r="Q2470" t="str">
        <f>LEFT(N2470, SEARCH("/",N2470,1)-1)</f>
        <v>music</v>
      </c>
      <c r="R2470" t="str">
        <f>RIGHT(N2470, LEN(N2470) - SEARCH("/", N2470))</f>
        <v>indie rock</v>
      </c>
      <c r="S2470" s="10">
        <f>(((J2470/60)/60)/24)+DATE(1970,1,1)+(-8/24)</f>
        <v>41173.820844907401</v>
      </c>
      <c r="T2470" s="11">
        <f>(((I2470/60)/60)/24)+DATE(1970,1,1)+(-8/24)</f>
        <v>41209.875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(E2471/D2471)*100</f>
        <v>113.66666666666667</v>
      </c>
      <c r="P2471">
        <f>E2471/L2471</f>
        <v>29.021276595744681</v>
      </c>
      <c r="Q2471" t="str">
        <f>LEFT(N2471, SEARCH("/",N2471,1)-1)</f>
        <v>music</v>
      </c>
      <c r="R2471" t="str">
        <f>RIGHT(N2471, LEN(N2471) - SEARCH("/", N2471))</f>
        <v>indie rock</v>
      </c>
      <c r="S2471" s="10">
        <f>(((J2471/60)/60)/24)+DATE(1970,1,1)+(-8/24)</f>
        <v>40557.096400462957</v>
      </c>
      <c r="T2471" s="11">
        <f>(((I2471/60)/60)/24)+DATE(1970,1,1)+(-8/24)</f>
        <v>40582.096400462957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(E2472/D2472)*100</f>
        <v>103.16400000000002</v>
      </c>
      <c r="P2472">
        <f>E2472/L2472</f>
        <v>28.65666666666667</v>
      </c>
      <c r="Q2472" t="str">
        <f>LEFT(N2472, SEARCH("/",N2472,1)-1)</f>
        <v>music</v>
      </c>
      <c r="R2472" t="str">
        <f>RIGHT(N2472, LEN(N2472) - SEARCH("/", N2472))</f>
        <v>indie rock</v>
      </c>
      <c r="S2472" s="10">
        <f>(((J2472/60)/60)/24)+DATE(1970,1,1)+(-8/24)</f>
        <v>41022.741377314815</v>
      </c>
      <c r="T2472" s="11">
        <f>(((I2472/60)/60)/24)+DATE(1970,1,1)+(-8/24)</f>
        <v>41052.741377314815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(E2473/D2473)*100</f>
        <v>128</v>
      </c>
      <c r="P2473">
        <f>E2473/L2473</f>
        <v>37.647058823529413</v>
      </c>
      <c r="Q2473" t="str">
        <f>LEFT(N2473, SEARCH("/",N2473,1)-1)</f>
        <v>music</v>
      </c>
      <c r="R2473" t="str">
        <f>RIGHT(N2473, LEN(N2473) - SEARCH("/", N2473))</f>
        <v>indie rock</v>
      </c>
      <c r="S2473" s="10">
        <f>(((J2473/60)/60)/24)+DATE(1970,1,1)+(-8/24)</f>
        <v>40893.659629629627</v>
      </c>
      <c r="T2473" s="11">
        <f>(((I2473/60)/60)/24)+DATE(1970,1,1)+(-8/24)</f>
        <v>40933.659629629627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(E2474/D2474)*100</f>
        <v>135.76026666666667</v>
      </c>
      <c r="P2474">
        <f>E2474/L2474</f>
        <v>97.904038461538462</v>
      </c>
      <c r="Q2474" t="str">
        <f>LEFT(N2474, SEARCH("/",N2474,1)-1)</f>
        <v>music</v>
      </c>
      <c r="R2474" t="str">
        <f>RIGHT(N2474, LEN(N2474) - SEARCH("/", N2474))</f>
        <v>indie rock</v>
      </c>
      <c r="S2474" s="10">
        <f>(((J2474/60)/60)/24)+DATE(1970,1,1)+(-8/24)</f>
        <v>40353.782175925924</v>
      </c>
      <c r="T2474" s="11">
        <f>(((I2474/60)/60)/24)+DATE(1970,1,1)+(-8/24)</f>
        <v>40424.710416666661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(E2475/D2475)*100</f>
        <v>100</v>
      </c>
      <c r="P2475">
        <f>E2475/L2475</f>
        <v>42.553191489361701</v>
      </c>
      <c r="Q2475" t="str">
        <f>LEFT(N2475, SEARCH("/",N2475,1)-1)</f>
        <v>music</v>
      </c>
      <c r="R2475" t="str">
        <f>RIGHT(N2475, LEN(N2475) - SEARCH("/", N2475))</f>
        <v>indie rock</v>
      </c>
      <c r="S2475" s="10">
        <f>(((J2475/60)/60)/24)+DATE(1970,1,1)+(-8/24)</f>
        <v>41193.415150462963</v>
      </c>
      <c r="T2475" s="11">
        <f>(((I2475/60)/60)/24)+DATE(1970,1,1)+(-8/24)</f>
        <v>41223.456817129627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(E2476/D2476)*100</f>
        <v>100.00360000000002</v>
      </c>
      <c r="P2476">
        <f>E2476/L2476</f>
        <v>131.58368421052631</v>
      </c>
      <c r="Q2476" t="str">
        <f>LEFT(N2476, SEARCH("/",N2476,1)-1)</f>
        <v>music</v>
      </c>
      <c r="R2476" t="str">
        <f>RIGHT(N2476, LEN(N2476) - SEARCH("/", N2476))</f>
        <v>indie rock</v>
      </c>
      <c r="S2476" s="10">
        <f>(((J2476/60)/60)/24)+DATE(1970,1,1)+(-8/24)</f>
        <v>40416.67796296296</v>
      </c>
      <c r="T2476" s="11">
        <f>(((I2476/60)/60)/24)+DATE(1970,1,1)+(-8/24)</f>
        <v>40461.67796296296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(E2477/D2477)*100</f>
        <v>104.71999999999998</v>
      </c>
      <c r="P2477">
        <f>E2477/L2477</f>
        <v>32.320987654320987</v>
      </c>
      <c r="Q2477" t="str">
        <f>LEFT(N2477, SEARCH("/",N2477,1)-1)</f>
        <v>music</v>
      </c>
      <c r="R2477" t="str">
        <f>RIGHT(N2477, LEN(N2477) - SEARCH("/", N2477))</f>
        <v>indie rock</v>
      </c>
      <c r="S2477" s="10">
        <f>(((J2477/60)/60)/24)+DATE(1970,1,1)+(-8/24)</f>
        <v>40309.954340277778</v>
      </c>
      <c r="T2477" s="11">
        <f>(((I2477/60)/60)/24)+DATE(1970,1,1)+(-8/24)</f>
        <v>40369.583333333328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(E2478/D2478)*100</f>
        <v>105.02249999999999</v>
      </c>
      <c r="P2478">
        <f>E2478/L2478</f>
        <v>61.103999999999999</v>
      </c>
      <c r="Q2478" t="str">
        <f>LEFT(N2478, SEARCH("/",N2478,1)-1)</f>
        <v>music</v>
      </c>
      <c r="R2478" t="str">
        <f>RIGHT(N2478, LEN(N2478) - SEARCH("/", N2478))</f>
        <v>indie rock</v>
      </c>
      <c r="S2478" s="10">
        <f>(((J2478/60)/60)/24)+DATE(1970,1,1)+(-8/24)</f>
        <v>41912.995023148142</v>
      </c>
      <c r="T2478" s="11">
        <f>(((I2478/60)/60)/24)+DATE(1970,1,1)+(-8/24)</f>
        <v>41946.036689814813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(E2479/D2479)*100</f>
        <v>171.33333333333334</v>
      </c>
      <c r="P2479">
        <f>E2479/L2479</f>
        <v>31.341463414634145</v>
      </c>
      <c r="Q2479" t="str">
        <f>LEFT(N2479, SEARCH("/",N2479,1)-1)</f>
        <v>music</v>
      </c>
      <c r="R2479" t="str">
        <f>RIGHT(N2479, LEN(N2479) - SEARCH("/", N2479))</f>
        <v>indie rock</v>
      </c>
      <c r="S2479" s="10">
        <f>(((J2479/60)/60)/24)+DATE(1970,1,1)+(-8/24)</f>
        <v>41088.358159722222</v>
      </c>
      <c r="T2479" s="11">
        <f>(((I2479/60)/60)/24)+DATE(1970,1,1)+(-8/24)</f>
        <v>41133.358159722222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(E2480/D2480)*100</f>
        <v>127.49999999999999</v>
      </c>
      <c r="P2480">
        <f>E2480/L2480</f>
        <v>129.1139240506329</v>
      </c>
      <c r="Q2480" t="str">
        <f>LEFT(N2480, SEARCH("/",N2480,1)-1)</f>
        <v>music</v>
      </c>
      <c r="R2480" t="str">
        <f>RIGHT(N2480, LEN(N2480) - SEARCH("/", N2480))</f>
        <v>indie rock</v>
      </c>
      <c r="S2480" s="10">
        <f>(((J2480/60)/60)/24)+DATE(1970,1,1)+(-8/24)</f>
        <v>41257.617048611108</v>
      </c>
      <c r="T2480" s="11">
        <f>(((I2480/60)/60)/24)+DATE(1970,1,1)+(-8/24)</f>
        <v>41287.617048611108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(E2481/D2481)*100</f>
        <v>133.44333333333333</v>
      </c>
      <c r="P2481">
        <f>E2481/L2481</f>
        <v>25.020624999999999</v>
      </c>
      <c r="Q2481" t="str">
        <f>LEFT(N2481, SEARCH("/",N2481,1)-1)</f>
        <v>music</v>
      </c>
      <c r="R2481" t="str">
        <f>RIGHT(N2481, LEN(N2481) - SEARCH("/", N2481))</f>
        <v>indie rock</v>
      </c>
      <c r="S2481" s="10">
        <f>(((J2481/60)/60)/24)+DATE(1970,1,1)+(-8/24)</f>
        <v>41107.393449074072</v>
      </c>
      <c r="T2481" s="11">
        <f>(((I2481/60)/60)/24)+DATE(1970,1,1)+(-8/24)</f>
        <v>41117.75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(E2482/D2482)*100</f>
        <v>100</v>
      </c>
      <c r="P2482">
        <f>E2482/L2482</f>
        <v>250</v>
      </c>
      <c r="Q2482" t="str">
        <f>LEFT(N2482, SEARCH("/",N2482,1)-1)</f>
        <v>music</v>
      </c>
      <c r="R2482" t="str">
        <f>RIGHT(N2482, LEN(N2482) - SEARCH("/", N2482))</f>
        <v>indie rock</v>
      </c>
      <c r="S2482" s="10">
        <f>(((J2482/60)/60)/24)+DATE(1970,1,1)+(-8/24)</f>
        <v>42227.602824074071</v>
      </c>
      <c r="T2482" s="11">
        <f>(((I2482/60)/60)/24)+DATE(1970,1,1)+(-8/24)</f>
        <v>42287.602824074071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(E2483/D2483)*100</f>
        <v>112.91099999999999</v>
      </c>
      <c r="P2483">
        <f>E2483/L2483</f>
        <v>47.541473684210523</v>
      </c>
      <c r="Q2483" t="str">
        <f>LEFT(N2483, SEARCH("/",N2483,1)-1)</f>
        <v>music</v>
      </c>
      <c r="R2483" t="str">
        <f>RIGHT(N2483, LEN(N2483) - SEARCH("/", N2483))</f>
        <v>indie rock</v>
      </c>
      <c r="S2483" s="10">
        <f>(((J2483/60)/60)/24)+DATE(1970,1,1)+(-8/24)</f>
        <v>40999.312592592592</v>
      </c>
      <c r="T2483" s="11">
        <f>(((I2483/60)/60)/24)+DATE(1970,1,1)+(-8/24)</f>
        <v>41029.312592592592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(E2484/D2484)*100</f>
        <v>100.1</v>
      </c>
      <c r="P2484">
        <f>E2484/L2484</f>
        <v>40.04</v>
      </c>
      <c r="Q2484" t="str">
        <f>LEFT(N2484, SEARCH("/",N2484,1)-1)</f>
        <v>music</v>
      </c>
      <c r="R2484" t="str">
        <f>RIGHT(N2484, LEN(N2484) - SEARCH("/", N2484))</f>
        <v>indie rock</v>
      </c>
      <c r="S2484" s="10">
        <f>(((J2484/60)/60)/24)+DATE(1970,1,1)+(-8/24)</f>
        <v>40711.448877314811</v>
      </c>
      <c r="T2484" s="11">
        <f>(((I2484/60)/60)/24)+DATE(1970,1,1)+(-8/24)</f>
        <v>40756.448877314811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(E2485/D2485)*100</f>
        <v>113.72727272727272</v>
      </c>
      <c r="P2485">
        <f>E2485/L2485</f>
        <v>65.84210526315789</v>
      </c>
      <c r="Q2485" t="str">
        <f>LEFT(N2485, SEARCH("/",N2485,1)-1)</f>
        <v>music</v>
      </c>
      <c r="R2485" t="str">
        <f>RIGHT(N2485, LEN(N2485) - SEARCH("/", N2485))</f>
        <v>indie rock</v>
      </c>
      <c r="S2485" s="10">
        <f>(((J2485/60)/60)/24)+DATE(1970,1,1)+(-8/24)</f>
        <v>40970.416701388887</v>
      </c>
      <c r="T2485" s="11">
        <f>(((I2485/60)/60)/24)+DATE(1970,1,1)+(-8/24)</f>
        <v>41030.375034722223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(E2486/D2486)*100</f>
        <v>119.31742857142855</v>
      </c>
      <c r="P2486">
        <f>E2486/L2486</f>
        <v>46.401222222222216</v>
      </c>
      <c r="Q2486" t="str">
        <f>LEFT(N2486, SEARCH("/",N2486,1)-1)</f>
        <v>music</v>
      </c>
      <c r="R2486" t="str">
        <f>RIGHT(N2486, LEN(N2486) - SEARCH("/", N2486))</f>
        <v>indie rock</v>
      </c>
      <c r="S2486" s="10">
        <f>(((J2486/60)/60)/24)+DATE(1970,1,1)+(-8/24)</f>
        <v>40771.583368055552</v>
      </c>
      <c r="T2486" s="11">
        <f>(((I2486/60)/60)/24)+DATE(1970,1,1)+(-8/24)</f>
        <v>40801.583368055552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(E2487/D2487)*100</f>
        <v>103.25</v>
      </c>
      <c r="P2487">
        <f>E2487/L2487</f>
        <v>50.365853658536587</v>
      </c>
      <c r="Q2487" t="str">
        <f>LEFT(N2487, SEARCH("/",N2487,1)-1)</f>
        <v>music</v>
      </c>
      <c r="R2487" t="str">
        <f>RIGHT(N2487, LEN(N2487) - SEARCH("/", N2487))</f>
        <v>indie rock</v>
      </c>
      <c r="S2487" s="10">
        <f>(((J2487/60)/60)/24)+DATE(1970,1,1)+(-8/24)</f>
        <v>40793.665266203701</v>
      </c>
      <c r="T2487" s="11">
        <f>(((I2487/60)/60)/24)+DATE(1970,1,1)+(-8/24)</f>
        <v>40828.665266203701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(E2488/D2488)*100</f>
        <v>265.66666666666669</v>
      </c>
      <c r="P2488">
        <f>E2488/L2488</f>
        <v>26.566666666666666</v>
      </c>
      <c r="Q2488" t="str">
        <f>LEFT(N2488, SEARCH("/",N2488,1)-1)</f>
        <v>music</v>
      </c>
      <c r="R2488" t="str">
        <f>RIGHT(N2488, LEN(N2488) - SEARCH("/", N2488))</f>
        <v>indie rock</v>
      </c>
      <c r="S2488" s="10">
        <f>(((J2488/60)/60)/24)+DATE(1970,1,1)+(-8/24)</f>
        <v>40991.374722222223</v>
      </c>
      <c r="T2488" s="11">
        <f>(((I2488/60)/60)/24)+DATE(1970,1,1)+(-8/24)</f>
        <v>41021.374722222223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(E2489/D2489)*100</f>
        <v>100.05066666666667</v>
      </c>
      <c r="P2489">
        <f>E2489/L2489</f>
        <v>39.493684210526318</v>
      </c>
      <c r="Q2489" t="str">
        <f>LEFT(N2489, SEARCH("/",N2489,1)-1)</f>
        <v>music</v>
      </c>
      <c r="R2489" t="str">
        <f>RIGHT(N2489, LEN(N2489) - SEARCH("/", N2489))</f>
        <v>indie rock</v>
      </c>
      <c r="S2489" s="10">
        <f>(((J2489/60)/60)/24)+DATE(1970,1,1)+(-8/24)</f>
        <v>41025.749965277777</v>
      </c>
      <c r="T2489" s="11">
        <f>(((I2489/60)/60)/24)+DATE(1970,1,1)+(-8/24)</f>
        <v>41055.749965277777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(E2490/D2490)*100</f>
        <v>106.69999999999999</v>
      </c>
      <c r="P2490">
        <f>E2490/L2490</f>
        <v>49.246153846153845</v>
      </c>
      <c r="Q2490" t="str">
        <f>LEFT(N2490, SEARCH("/",N2490,1)-1)</f>
        <v>music</v>
      </c>
      <c r="R2490" t="str">
        <f>RIGHT(N2490, LEN(N2490) - SEARCH("/", N2490))</f>
        <v>indie rock</v>
      </c>
      <c r="S2490" s="10">
        <f>(((J2490/60)/60)/24)+DATE(1970,1,1)+(-8/24)</f>
        <v>40833.299861111111</v>
      </c>
      <c r="T2490" s="11">
        <f>(((I2490/60)/60)/24)+DATE(1970,1,1)+(-8/24)</f>
        <v>40863.341527777775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(E2491/D2491)*100</f>
        <v>133.67142857142858</v>
      </c>
      <c r="P2491">
        <f>E2491/L2491</f>
        <v>62.38</v>
      </c>
      <c r="Q2491" t="str">
        <f>LEFT(N2491, SEARCH("/",N2491,1)-1)</f>
        <v>music</v>
      </c>
      <c r="R2491" t="str">
        <f>RIGHT(N2491, LEN(N2491) - SEARCH("/", N2491))</f>
        <v>indie rock</v>
      </c>
      <c r="S2491" s="10">
        <f>(((J2491/60)/60)/24)+DATE(1970,1,1)+(-8/24)</f>
        <v>41373.356932870367</v>
      </c>
      <c r="T2491" s="11">
        <f>(((I2491/60)/60)/24)+DATE(1970,1,1)+(-8/24)</f>
        <v>41403.356932870367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(E2492/D2492)*100</f>
        <v>121.39999999999999</v>
      </c>
      <c r="P2492">
        <f>E2492/L2492</f>
        <v>37.9375</v>
      </c>
      <c r="Q2492" t="str">
        <f>LEFT(N2492, SEARCH("/",N2492,1)-1)</f>
        <v>music</v>
      </c>
      <c r="R2492" t="str">
        <f>RIGHT(N2492, LEN(N2492) - SEARCH("/", N2492))</f>
        <v>indie rock</v>
      </c>
      <c r="S2492" s="10">
        <f>(((J2492/60)/60)/24)+DATE(1970,1,1)+(-8/24)</f>
        <v>41022.894398148142</v>
      </c>
      <c r="T2492" s="11">
        <f>(((I2492/60)/60)/24)+DATE(1970,1,1)+(-8/24)</f>
        <v>41082.894398148142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(E2493/D2493)*100</f>
        <v>103.2</v>
      </c>
      <c r="P2493">
        <f>E2493/L2493</f>
        <v>51.6</v>
      </c>
      <c r="Q2493" t="str">
        <f>LEFT(N2493, SEARCH("/",N2493,1)-1)</f>
        <v>music</v>
      </c>
      <c r="R2493" t="str">
        <f>RIGHT(N2493, LEN(N2493) - SEARCH("/", N2493))</f>
        <v>indie rock</v>
      </c>
      <c r="S2493" s="10">
        <f>(((J2493/60)/60)/24)+DATE(1970,1,1)+(-8/24)</f>
        <v>40542.505949074075</v>
      </c>
      <c r="T2493" s="11">
        <f>(((I2493/60)/60)/24)+DATE(1970,1,1)+(-8/24)</f>
        <v>40558.743749999994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(E2494/D2494)*100</f>
        <v>125</v>
      </c>
      <c r="P2494">
        <f>E2494/L2494</f>
        <v>27.777777777777779</v>
      </c>
      <c r="Q2494" t="str">
        <f>LEFT(N2494, SEARCH("/",N2494,1)-1)</f>
        <v>music</v>
      </c>
      <c r="R2494" t="str">
        <f>RIGHT(N2494, LEN(N2494) - SEARCH("/", N2494))</f>
        <v>indie rock</v>
      </c>
      <c r="S2494" s="10">
        <f>(((J2494/60)/60)/24)+DATE(1970,1,1)+(-8/24)</f>
        <v>41024.652638888889</v>
      </c>
      <c r="T2494" s="11">
        <f>(((I2494/60)/60)/24)+DATE(1970,1,1)+(-8/24)</f>
        <v>41076.082638888889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(E2495/D2495)*100</f>
        <v>128.69999999999999</v>
      </c>
      <c r="P2495">
        <f>E2495/L2495</f>
        <v>99.382239382239376</v>
      </c>
      <c r="Q2495" t="str">
        <f>LEFT(N2495, SEARCH("/",N2495,1)-1)</f>
        <v>music</v>
      </c>
      <c r="R2495" t="str">
        <f>RIGHT(N2495, LEN(N2495) - SEARCH("/", N2495))</f>
        <v>indie rock</v>
      </c>
      <c r="S2495" s="10">
        <f>(((J2495/60)/60)/24)+DATE(1970,1,1)+(-8/24)</f>
        <v>41347.834953703699</v>
      </c>
      <c r="T2495" s="11">
        <f>(((I2495/60)/60)/24)+DATE(1970,1,1)+(-8/24)</f>
        <v>41392.834953703699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(E2496/D2496)*100</f>
        <v>101.00533333333333</v>
      </c>
      <c r="P2496">
        <f>E2496/L2496</f>
        <v>38.848205128205123</v>
      </c>
      <c r="Q2496" t="str">
        <f>LEFT(N2496, SEARCH("/",N2496,1)-1)</f>
        <v>music</v>
      </c>
      <c r="R2496" t="str">
        <f>RIGHT(N2496, LEN(N2496) - SEARCH("/", N2496))</f>
        <v>indie rock</v>
      </c>
      <c r="S2496" s="10">
        <f>(((J2496/60)/60)/24)+DATE(1970,1,1)+(-8/24)</f>
        <v>41022.311851851846</v>
      </c>
      <c r="T2496" s="11">
        <f>(((I2496/60)/60)/24)+DATE(1970,1,1)+(-8/24)</f>
        <v>41052.311851851846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(E2497/D2497)*100</f>
        <v>127.53666666666665</v>
      </c>
      <c r="P2497">
        <f>E2497/L2497</f>
        <v>45.548809523809524</v>
      </c>
      <c r="Q2497" t="str">
        <f>LEFT(N2497, SEARCH("/",N2497,1)-1)</f>
        <v>music</v>
      </c>
      <c r="R2497" t="str">
        <f>RIGHT(N2497, LEN(N2497) - SEARCH("/", N2497))</f>
        <v>indie rock</v>
      </c>
      <c r="S2497" s="10">
        <f>(((J2497/60)/60)/24)+DATE(1970,1,1)+(-8/24)</f>
        <v>41036.613136574073</v>
      </c>
      <c r="T2497" s="11">
        <f>(((I2497/60)/60)/24)+DATE(1970,1,1)+(-8/24)</f>
        <v>41066.613136574073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(E2498/D2498)*100</f>
        <v>100</v>
      </c>
      <c r="P2498">
        <f>E2498/L2498</f>
        <v>600</v>
      </c>
      <c r="Q2498" t="str">
        <f>LEFT(N2498, SEARCH("/",N2498,1)-1)</f>
        <v>music</v>
      </c>
      <c r="R2498" t="str">
        <f>RIGHT(N2498, LEN(N2498) - SEARCH("/", N2498))</f>
        <v>indie rock</v>
      </c>
      <c r="S2498" s="10">
        <f>(((J2498/60)/60)/24)+DATE(1970,1,1)+(-8/24)</f>
        <v>41327.663101851853</v>
      </c>
      <c r="T2498" s="11">
        <f>(((I2498/60)/60)/24)+DATE(1970,1,1)+(-8/24)</f>
        <v>41362.621435185181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(E2499/D2499)*100</f>
        <v>112.7715</v>
      </c>
      <c r="P2499">
        <f>E2499/L2499</f>
        <v>80.551071428571419</v>
      </c>
      <c r="Q2499" t="str">
        <f>LEFT(N2499, SEARCH("/",N2499,1)-1)</f>
        <v>music</v>
      </c>
      <c r="R2499" t="str">
        <f>RIGHT(N2499, LEN(N2499) - SEARCH("/", N2499))</f>
        <v>indie rock</v>
      </c>
      <c r="S2499" s="10">
        <f>(((J2499/60)/60)/24)+DATE(1970,1,1)+(-8/24)</f>
        <v>40730.545578703699</v>
      </c>
      <c r="T2499" s="11">
        <f>(((I2499/60)/60)/24)+DATE(1970,1,1)+(-8/24)</f>
        <v>40760.545578703699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(E2500/D2500)*100</f>
        <v>105.60000000000001</v>
      </c>
      <c r="P2500">
        <f>E2500/L2500</f>
        <v>52.8</v>
      </c>
      <c r="Q2500" t="str">
        <f>LEFT(N2500, SEARCH("/",N2500,1)-1)</f>
        <v>music</v>
      </c>
      <c r="R2500" t="str">
        <f>RIGHT(N2500, LEN(N2500) - SEARCH("/", N2500))</f>
        <v>indie rock</v>
      </c>
      <c r="S2500" s="10">
        <f>(((J2500/60)/60)/24)+DATE(1970,1,1)+(-8/24)</f>
        <v>42017.634108796294</v>
      </c>
      <c r="T2500" s="11">
        <f>(((I2500/60)/60)/24)+DATE(1970,1,1)+(-8/24)</f>
        <v>42031.634108796294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(E2501/D2501)*100</f>
        <v>202.625</v>
      </c>
      <c r="P2501">
        <f>E2501/L2501</f>
        <v>47.676470588235297</v>
      </c>
      <c r="Q2501" t="str">
        <f>LEFT(N2501, SEARCH("/",N2501,1)-1)</f>
        <v>music</v>
      </c>
      <c r="R2501" t="str">
        <f>RIGHT(N2501, LEN(N2501) - SEARCH("/", N2501))</f>
        <v>indie rock</v>
      </c>
      <c r="S2501" s="10">
        <f>(((J2501/60)/60)/24)+DATE(1970,1,1)+(-8/24)</f>
        <v>41226.315243055549</v>
      </c>
      <c r="T2501" s="11">
        <f>(((I2501/60)/60)/24)+DATE(1970,1,1)+(-8/24)</f>
        <v>41274.416666666664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(E2502/D2502)*100</f>
        <v>113.33333333333333</v>
      </c>
      <c r="P2502">
        <f>E2502/L2502</f>
        <v>23.448275862068964</v>
      </c>
      <c r="Q2502" t="str">
        <f>LEFT(N2502, SEARCH("/",N2502,1)-1)</f>
        <v>music</v>
      </c>
      <c r="R2502" t="str">
        <f>RIGHT(N2502, LEN(N2502) - SEARCH("/", N2502))</f>
        <v>indie rock</v>
      </c>
      <c r="S2502" s="10">
        <f>(((J2502/60)/60)/24)+DATE(1970,1,1)+(-8/24)</f>
        <v>41053.439525462964</v>
      </c>
      <c r="T2502" s="11">
        <f>(((I2502/60)/60)/24)+DATE(1970,1,1)+(-8/24)</f>
        <v>41083.439525462964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(E2503/D2503)*100</f>
        <v>2.5545454545454547</v>
      </c>
      <c r="P2503">
        <f>E2503/L2503</f>
        <v>40.142857142857146</v>
      </c>
      <c r="Q2503" t="str">
        <f>LEFT(N2503, SEARCH("/",N2503,1)-1)</f>
        <v>food</v>
      </c>
      <c r="R2503" t="str">
        <f>RIGHT(N2503, LEN(N2503) - SEARCH("/", N2503))</f>
        <v>restaurants</v>
      </c>
      <c r="S2503" s="10">
        <f>(((J2503/60)/60)/24)+DATE(1970,1,1)+(-8/24)</f>
        <v>42244.443333333329</v>
      </c>
      <c r="T2503" s="11">
        <f>(((I2503/60)/60)/24)+DATE(1970,1,1)+(-8/24)</f>
        <v>42274.443333333329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(E2504/D2504)*100</f>
        <v>7.8181818181818186E-2</v>
      </c>
      <c r="P2504">
        <f>E2504/L2504</f>
        <v>17.2</v>
      </c>
      <c r="Q2504" t="str">
        <f>LEFT(N2504, SEARCH("/",N2504,1)-1)</f>
        <v>food</v>
      </c>
      <c r="R2504" t="str">
        <f>RIGHT(N2504, LEN(N2504) - SEARCH("/", N2504))</f>
        <v>restaurants</v>
      </c>
      <c r="S2504" s="10">
        <f>(((J2504/60)/60)/24)+DATE(1970,1,1)+(-8/24)</f>
        <v>41858.492106481477</v>
      </c>
      <c r="T2504" s="11">
        <f>(((I2504/60)/60)/24)+DATE(1970,1,1)+(-8/24)</f>
        <v>41903.492106481477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(E2505/D2505)*100</f>
        <v>0</v>
      </c>
      <c r="P2505" t="e">
        <f>E2505/L2505</f>
        <v>#DIV/0!</v>
      </c>
      <c r="Q2505" t="str">
        <f>LEFT(N2505, SEARCH("/",N2505,1)-1)</f>
        <v>food</v>
      </c>
      <c r="R2505" t="str">
        <f>RIGHT(N2505, LEN(N2505) - SEARCH("/", N2505))</f>
        <v>restaurants</v>
      </c>
      <c r="S2505" s="10">
        <f>(((J2505/60)/60)/24)+DATE(1970,1,1)+(-8/24)</f>
        <v>42498.566064814811</v>
      </c>
      <c r="T2505" s="11">
        <f>(((I2505/60)/60)/24)+DATE(1970,1,1)+(-8/24)</f>
        <v>42528.54583333333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(E2506/D2506)*100</f>
        <v>0</v>
      </c>
      <c r="P2506" t="e">
        <f>E2506/L2506</f>
        <v>#DIV/0!</v>
      </c>
      <c r="Q2506" t="str">
        <f>LEFT(N2506, SEARCH("/",N2506,1)-1)</f>
        <v>food</v>
      </c>
      <c r="R2506" t="str">
        <f>RIGHT(N2506, LEN(N2506) - SEARCH("/", N2506))</f>
        <v>restaurants</v>
      </c>
      <c r="S2506" s="10">
        <f>(((J2506/60)/60)/24)+DATE(1970,1,1)+(-8/24)</f>
        <v>41927.682106481479</v>
      </c>
      <c r="T2506" s="11">
        <f>(((I2506/60)/60)/24)+DATE(1970,1,1)+(-8/24)</f>
        <v>41957.723773148151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(E2507/D2507)*100</f>
        <v>0</v>
      </c>
      <c r="P2507" t="e">
        <f>E2507/L2507</f>
        <v>#DIV/0!</v>
      </c>
      <c r="Q2507" t="str">
        <f>LEFT(N2507, SEARCH("/",N2507,1)-1)</f>
        <v>food</v>
      </c>
      <c r="R2507" t="str">
        <f>RIGHT(N2507, LEN(N2507) - SEARCH("/", N2507))</f>
        <v>restaurants</v>
      </c>
      <c r="S2507" s="10">
        <f>(((J2507/60)/60)/24)+DATE(1970,1,1)+(-8/24)</f>
        <v>42046.722407407404</v>
      </c>
      <c r="T2507" s="11">
        <f>(((I2507/60)/60)/24)+DATE(1970,1,1)+(-8/24)</f>
        <v>42076.68074074074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(E2508/D2508)*100</f>
        <v>0.6</v>
      </c>
      <c r="P2508">
        <f>E2508/L2508</f>
        <v>15</v>
      </c>
      <c r="Q2508" t="str">
        <f>LEFT(N2508, SEARCH("/",N2508,1)-1)</f>
        <v>food</v>
      </c>
      <c r="R2508" t="str">
        <f>RIGHT(N2508, LEN(N2508) - SEARCH("/", N2508))</f>
        <v>restaurants</v>
      </c>
      <c r="S2508" s="10">
        <f>(((J2508/60)/60)/24)+DATE(1970,1,1)+(-8/24)</f>
        <v>42257.963761574072</v>
      </c>
      <c r="T2508" s="11">
        <f>(((I2508/60)/60)/24)+DATE(1970,1,1)+(-8/24)</f>
        <v>42280.541666666664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(E2509/D2509)*100</f>
        <v>0</v>
      </c>
      <c r="P2509" t="e">
        <f>E2509/L2509</f>
        <v>#DIV/0!</v>
      </c>
      <c r="Q2509" t="str">
        <f>LEFT(N2509, SEARCH("/",N2509,1)-1)</f>
        <v>food</v>
      </c>
      <c r="R2509" t="str">
        <f>RIGHT(N2509, LEN(N2509) - SEARCH("/", N2509))</f>
        <v>restaurants</v>
      </c>
      <c r="S2509" s="10">
        <f>(((J2509/60)/60)/24)+DATE(1970,1,1)+(-8/24)</f>
        <v>42104.739629629628</v>
      </c>
      <c r="T2509" s="11">
        <f>(((I2509/60)/60)/24)+DATE(1970,1,1)+(-8/24)</f>
        <v>42134.739629629628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(E2510/D2510)*100</f>
        <v>0</v>
      </c>
      <c r="P2510" t="e">
        <f>E2510/L2510</f>
        <v>#DIV/0!</v>
      </c>
      <c r="Q2510" t="str">
        <f>LEFT(N2510, SEARCH("/",N2510,1)-1)</f>
        <v>food</v>
      </c>
      <c r="R2510" t="str">
        <f>RIGHT(N2510, LEN(N2510) - SEARCH("/", N2510))</f>
        <v>restaurants</v>
      </c>
      <c r="S2510" s="10">
        <f>(((J2510/60)/60)/24)+DATE(1970,1,1)+(-8/24)</f>
        <v>41835.618449074071</v>
      </c>
      <c r="T2510" s="11">
        <f>(((I2510/60)/60)/24)+DATE(1970,1,1)+(-8/24)</f>
        <v>41865.618449074071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(E2511/D2511)*100</f>
        <v>1.0526315789473684</v>
      </c>
      <c r="P2511">
        <f>E2511/L2511</f>
        <v>35.714285714285715</v>
      </c>
      <c r="Q2511" t="str">
        <f>LEFT(N2511, SEARCH("/",N2511,1)-1)</f>
        <v>food</v>
      </c>
      <c r="R2511" t="str">
        <f>RIGHT(N2511, LEN(N2511) - SEARCH("/", N2511))</f>
        <v>restaurants</v>
      </c>
      <c r="S2511" s="10">
        <f>(((J2511/60)/60)/24)+DATE(1970,1,1)+(-8/24)</f>
        <v>42058.476261574069</v>
      </c>
      <c r="T2511" s="11">
        <f>(((I2511/60)/60)/24)+DATE(1970,1,1)+(-8/24)</f>
        <v>42114.434594907405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(E2512/D2512)*100</f>
        <v>0.15</v>
      </c>
      <c r="P2512">
        <f>E2512/L2512</f>
        <v>37.5</v>
      </c>
      <c r="Q2512" t="str">
        <f>LEFT(N2512, SEARCH("/",N2512,1)-1)</f>
        <v>food</v>
      </c>
      <c r="R2512" t="str">
        <f>RIGHT(N2512, LEN(N2512) - SEARCH("/", N2512))</f>
        <v>restaurants</v>
      </c>
      <c r="S2512" s="10">
        <f>(((J2512/60)/60)/24)+DATE(1970,1,1)+(-8/24)</f>
        <v>42078.66402777777</v>
      </c>
      <c r="T2512" s="11">
        <f>(((I2512/60)/60)/24)+DATE(1970,1,1)+(-8/24)</f>
        <v>42138.66402777777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(E2513/D2513)*100</f>
        <v>0</v>
      </c>
      <c r="P2513" t="e">
        <f>E2513/L2513</f>
        <v>#DIV/0!</v>
      </c>
      <c r="Q2513" t="str">
        <f>LEFT(N2513, SEARCH("/",N2513,1)-1)</f>
        <v>food</v>
      </c>
      <c r="R2513" t="str">
        <f>RIGHT(N2513, LEN(N2513) - SEARCH("/", N2513))</f>
        <v>restaurants</v>
      </c>
      <c r="S2513" s="10">
        <f>(((J2513/60)/60)/24)+DATE(1970,1,1)+(-8/24)</f>
        <v>42371.113576388881</v>
      </c>
      <c r="T2513" s="11">
        <f>(((I2513/60)/60)/24)+DATE(1970,1,1)+(-8/24)</f>
        <v>42401.113576388881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(E2514/D2514)*100</f>
        <v>0</v>
      </c>
      <c r="P2514" t="e">
        <f>E2514/L2514</f>
        <v>#DIV/0!</v>
      </c>
      <c r="Q2514" t="str">
        <f>LEFT(N2514, SEARCH("/",N2514,1)-1)</f>
        <v>food</v>
      </c>
      <c r="R2514" t="str">
        <f>RIGHT(N2514, LEN(N2514) - SEARCH("/", N2514))</f>
        <v>restaurants</v>
      </c>
      <c r="S2514" s="10">
        <f>(((J2514/60)/60)/24)+DATE(1970,1,1)+(-8/24)</f>
        <v>41971.543530092589</v>
      </c>
      <c r="T2514" s="11">
        <f>(((I2514/60)/60)/24)+DATE(1970,1,1)+(-8/24)</f>
        <v>41986.543530092589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(E2515/D2515)*100</f>
        <v>0</v>
      </c>
      <c r="P2515" t="e">
        <f>E2515/L2515</f>
        <v>#DIV/0!</v>
      </c>
      <c r="Q2515" t="str">
        <f>LEFT(N2515, SEARCH("/",N2515,1)-1)</f>
        <v>food</v>
      </c>
      <c r="R2515" t="str">
        <f>RIGHT(N2515, LEN(N2515) - SEARCH("/", N2515))</f>
        <v>restaurants</v>
      </c>
      <c r="S2515" s="10">
        <f>(((J2515/60)/60)/24)+DATE(1970,1,1)+(-8/24)</f>
        <v>42731.673483796294</v>
      </c>
      <c r="T2515" s="11">
        <f>(((I2515/60)/60)/24)+DATE(1970,1,1)+(-8/24)</f>
        <v>42791.673483796294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(E2516/D2516)*100</f>
        <v>1.7500000000000002</v>
      </c>
      <c r="P2516">
        <f>E2516/L2516</f>
        <v>52.5</v>
      </c>
      <c r="Q2516" t="str">
        <f>LEFT(N2516, SEARCH("/",N2516,1)-1)</f>
        <v>food</v>
      </c>
      <c r="R2516" t="str">
        <f>RIGHT(N2516, LEN(N2516) - SEARCH("/", N2516))</f>
        <v>restaurants</v>
      </c>
      <c r="S2516" s="10">
        <f>(((J2516/60)/60)/24)+DATE(1970,1,1)+(-8/24)</f>
        <v>41854.056446759256</v>
      </c>
      <c r="T2516" s="11">
        <f>(((I2516/60)/60)/24)+DATE(1970,1,1)+(-8/24)</f>
        <v>41871.056446759256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(E2517/D2517)*100</f>
        <v>18.600000000000001</v>
      </c>
      <c r="P2517">
        <f>E2517/L2517</f>
        <v>77.5</v>
      </c>
      <c r="Q2517" t="str">
        <f>LEFT(N2517, SEARCH("/",N2517,1)-1)</f>
        <v>food</v>
      </c>
      <c r="R2517" t="str">
        <f>RIGHT(N2517, LEN(N2517) - SEARCH("/", N2517))</f>
        <v>restaurants</v>
      </c>
      <c r="S2517" s="10">
        <f>(((J2517/60)/60)/24)+DATE(1970,1,1)+(-8/24)</f>
        <v>42027.50640046296</v>
      </c>
      <c r="T2517" s="11">
        <f>(((I2517/60)/60)/24)+DATE(1970,1,1)+(-8/24)</f>
        <v>42057.50640046296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(E2518/D2518)*100</f>
        <v>0</v>
      </c>
      <c r="P2518" t="e">
        <f>E2518/L2518</f>
        <v>#DIV/0!</v>
      </c>
      <c r="Q2518" t="str">
        <f>LEFT(N2518, SEARCH("/",N2518,1)-1)</f>
        <v>food</v>
      </c>
      <c r="R2518" t="str">
        <f>RIGHT(N2518, LEN(N2518) - SEARCH("/", N2518))</f>
        <v>restaurants</v>
      </c>
      <c r="S2518" s="10">
        <f>(((J2518/60)/60)/24)+DATE(1970,1,1)+(-8/24)</f>
        <v>41942.320046296292</v>
      </c>
      <c r="T2518" s="11">
        <f>(((I2518/60)/60)/24)+DATE(1970,1,1)+(-8/24)</f>
        <v>41972.361712962964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(E2519/D2519)*100</f>
        <v>9.8166666666666664</v>
      </c>
      <c r="P2519">
        <f>E2519/L2519</f>
        <v>53.545454545454547</v>
      </c>
      <c r="Q2519" t="str">
        <f>LEFT(N2519, SEARCH("/",N2519,1)-1)</f>
        <v>food</v>
      </c>
      <c r="R2519" t="str">
        <f>RIGHT(N2519, LEN(N2519) - SEARCH("/", N2519))</f>
        <v>restaurants</v>
      </c>
      <c r="S2519" s="10">
        <f>(((J2519/60)/60)/24)+DATE(1970,1,1)+(-8/24)</f>
        <v>42052.469097222223</v>
      </c>
      <c r="T2519" s="11">
        <f>(((I2519/60)/60)/24)+DATE(1970,1,1)+(-8/24)</f>
        <v>42082.427430555552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(E2520/D2520)*100</f>
        <v>0</v>
      </c>
      <c r="P2520" t="e">
        <f>E2520/L2520</f>
        <v>#DIV/0!</v>
      </c>
      <c r="Q2520" t="str">
        <f>LEFT(N2520, SEARCH("/",N2520,1)-1)</f>
        <v>food</v>
      </c>
      <c r="R2520" t="str">
        <f>RIGHT(N2520, LEN(N2520) - SEARCH("/", N2520))</f>
        <v>restaurants</v>
      </c>
      <c r="S2520" s="10">
        <f>(((J2520/60)/60)/24)+DATE(1970,1,1)+(-8/24)</f>
        <v>41926.347546296296</v>
      </c>
      <c r="T2520" s="11">
        <f>(((I2520/60)/60)/24)+DATE(1970,1,1)+(-8/24)</f>
        <v>41956.38921296296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(E2521/D2521)*100</f>
        <v>4.3333333333333335E-2</v>
      </c>
      <c r="P2521">
        <f>E2521/L2521</f>
        <v>16.25</v>
      </c>
      <c r="Q2521" t="str">
        <f>LEFT(N2521, SEARCH("/",N2521,1)-1)</f>
        <v>food</v>
      </c>
      <c r="R2521" t="str">
        <f>RIGHT(N2521, LEN(N2521) - SEARCH("/", N2521))</f>
        <v>restaurants</v>
      </c>
      <c r="S2521" s="10">
        <f>(((J2521/60)/60)/24)+DATE(1970,1,1)+(-8/24)</f>
        <v>41808.821805555555</v>
      </c>
      <c r="T2521" s="11">
        <f>(((I2521/60)/60)/24)+DATE(1970,1,1)+(-8/24)</f>
        <v>41838.821805555555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(E2522/D2522)*100</f>
        <v>0</v>
      </c>
      <c r="P2522" t="e">
        <f>E2522/L2522</f>
        <v>#DIV/0!</v>
      </c>
      <c r="Q2522" t="str">
        <f>LEFT(N2522, SEARCH("/",N2522,1)-1)</f>
        <v>food</v>
      </c>
      <c r="R2522" t="str">
        <f>RIGHT(N2522, LEN(N2522) - SEARCH("/", N2522))</f>
        <v>restaurants</v>
      </c>
      <c r="S2522" s="10">
        <f>(((J2522/60)/60)/24)+DATE(1970,1,1)+(-8/24)</f>
        <v>42612.267187500001</v>
      </c>
      <c r="T2522" s="11">
        <f>(((I2522/60)/60)/24)+DATE(1970,1,1)+(-8/24)</f>
        <v>42658.472916666658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(E2523/D2523)*100</f>
        <v>109.48792</v>
      </c>
      <c r="P2523">
        <f>E2523/L2523</f>
        <v>103.68174242424243</v>
      </c>
      <c r="Q2523" t="str">
        <f>LEFT(N2523, SEARCH("/",N2523,1)-1)</f>
        <v>music</v>
      </c>
      <c r="R2523" t="str">
        <f>RIGHT(N2523, LEN(N2523) - SEARCH("/", N2523))</f>
        <v>classical music</v>
      </c>
      <c r="S2523" s="10">
        <f>(((J2523/60)/60)/24)+DATE(1970,1,1)+(-8/24)</f>
        <v>42269.63450231481</v>
      </c>
      <c r="T2523" s="11">
        <f>(((I2523/60)/60)/24)+DATE(1970,1,1)+(-8/24)</f>
        <v>42290.63450231481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(E2524/D2524)*100</f>
        <v>100</v>
      </c>
      <c r="P2524">
        <f>E2524/L2524</f>
        <v>185.18518518518519</v>
      </c>
      <c r="Q2524" t="str">
        <f>LEFT(N2524, SEARCH("/",N2524,1)-1)</f>
        <v>music</v>
      </c>
      <c r="R2524" t="str">
        <f>RIGHT(N2524, LEN(N2524) - SEARCH("/", N2524))</f>
        <v>classical music</v>
      </c>
      <c r="S2524" s="10">
        <f>(((J2524/60)/60)/24)+DATE(1970,1,1)+(-8/24)</f>
        <v>42460.240277777775</v>
      </c>
      <c r="T2524" s="11">
        <f>(((I2524/60)/60)/24)+DATE(1970,1,1)+(-8/24)</f>
        <v>42482.286111111105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(E2525/D2525)*100</f>
        <v>156.44444444444446</v>
      </c>
      <c r="P2525">
        <f>E2525/L2525</f>
        <v>54.153846153846153</v>
      </c>
      <c r="Q2525" t="str">
        <f>LEFT(N2525, SEARCH("/",N2525,1)-1)</f>
        <v>music</v>
      </c>
      <c r="R2525" t="str">
        <f>RIGHT(N2525, LEN(N2525) - SEARCH("/", N2525))</f>
        <v>classical music</v>
      </c>
      <c r="S2525" s="10">
        <f>(((J2525/60)/60)/24)+DATE(1970,1,1)+(-8/24)</f>
        <v>41930.642268518517</v>
      </c>
      <c r="T2525" s="11">
        <f>(((I2525/60)/60)/24)+DATE(1970,1,1)+(-8/24)</f>
        <v>41960.683935185189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(E2526/D2526)*100</f>
        <v>101.6</v>
      </c>
      <c r="P2526">
        <f>E2526/L2526</f>
        <v>177.2093023255814</v>
      </c>
      <c r="Q2526" t="str">
        <f>LEFT(N2526, SEARCH("/",N2526,1)-1)</f>
        <v>music</v>
      </c>
      <c r="R2526" t="str">
        <f>RIGHT(N2526, LEN(N2526) - SEARCH("/", N2526))</f>
        <v>classical music</v>
      </c>
      <c r="S2526" s="10">
        <f>(((J2526/60)/60)/24)+DATE(1970,1,1)+(-8/24)</f>
        <v>41961.474039351851</v>
      </c>
      <c r="T2526" s="11">
        <f>(((I2526/60)/60)/24)+DATE(1970,1,1)+(-8/24)</f>
        <v>41993.854166666664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(E2527/D2527)*100</f>
        <v>100.325</v>
      </c>
      <c r="P2527">
        <f>E2527/L2527</f>
        <v>100.325</v>
      </c>
      <c r="Q2527" t="str">
        <f>LEFT(N2527, SEARCH("/",N2527,1)-1)</f>
        <v>music</v>
      </c>
      <c r="R2527" t="str">
        <f>RIGHT(N2527, LEN(N2527) - SEARCH("/", N2527))</f>
        <v>classical music</v>
      </c>
      <c r="S2527" s="10">
        <f>(((J2527/60)/60)/24)+DATE(1970,1,1)+(-8/24)</f>
        <v>41058.511238425926</v>
      </c>
      <c r="T2527" s="11">
        <f>(((I2527/60)/60)/24)+DATE(1970,1,1)+(-8/24)</f>
        <v>41088.511238425926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(E2528/D2528)*100</f>
        <v>112.94999999999999</v>
      </c>
      <c r="P2528">
        <f>E2528/L2528</f>
        <v>136.90909090909091</v>
      </c>
      <c r="Q2528" t="str">
        <f>LEFT(N2528, SEARCH("/",N2528,1)-1)</f>
        <v>music</v>
      </c>
      <c r="R2528" t="str">
        <f>RIGHT(N2528, LEN(N2528) - SEARCH("/", N2528))</f>
        <v>classical music</v>
      </c>
      <c r="S2528" s="10">
        <f>(((J2528/60)/60)/24)+DATE(1970,1,1)+(-8/24)</f>
        <v>41952.757800925923</v>
      </c>
      <c r="T2528" s="11">
        <f>(((I2528/60)/60)/24)+DATE(1970,1,1)+(-8/24)</f>
        <v>41980.874305555553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(E2529/D2529)*100</f>
        <v>102.125</v>
      </c>
      <c r="P2529">
        <f>E2529/L2529</f>
        <v>57.535211267605632</v>
      </c>
      <c r="Q2529" t="str">
        <f>LEFT(N2529, SEARCH("/",N2529,1)-1)</f>
        <v>music</v>
      </c>
      <c r="R2529" t="str">
        <f>RIGHT(N2529, LEN(N2529) - SEARCH("/", N2529))</f>
        <v>classical music</v>
      </c>
      <c r="S2529" s="10">
        <f>(((J2529/60)/60)/24)+DATE(1970,1,1)+(-8/24)</f>
        <v>41546.417719907404</v>
      </c>
      <c r="T2529" s="11">
        <f>(((I2529/60)/60)/24)+DATE(1970,1,1)+(-8/24)</f>
        <v>41564.832638888889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(E2530/D2530)*100</f>
        <v>107.24974999999999</v>
      </c>
      <c r="P2530">
        <f>E2530/L2530</f>
        <v>52.962839506172834</v>
      </c>
      <c r="Q2530" t="str">
        <f>LEFT(N2530, SEARCH("/",N2530,1)-1)</f>
        <v>music</v>
      </c>
      <c r="R2530" t="str">
        <f>RIGHT(N2530, LEN(N2530) - SEARCH("/", N2530))</f>
        <v>classical music</v>
      </c>
      <c r="S2530" s="10">
        <f>(((J2530/60)/60)/24)+DATE(1970,1,1)+(-8/24)</f>
        <v>42217.501192129632</v>
      </c>
      <c r="T2530" s="11">
        <f>(((I2530/60)/60)/24)+DATE(1970,1,1)+(-8/24)</f>
        <v>42236.124999999993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(E2531/D2531)*100</f>
        <v>104.28333333333333</v>
      </c>
      <c r="P2531">
        <f>E2531/L2531</f>
        <v>82.328947368421055</v>
      </c>
      <c r="Q2531" t="str">
        <f>LEFT(N2531, SEARCH("/",N2531,1)-1)</f>
        <v>music</v>
      </c>
      <c r="R2531" t="str">
        <f>RIGHT(N2531, LEN(N2531) - SEARCH("/", N2531))</f>
        <v>classical music</v>
      </c>
      <c r="S2531" s="10">
        <f>(((J2531/60)/60)/24)+DATE(1970,1,1)+(-8/24)</f>
        <v>40947.747395833328</v>
      </c>
      <c r="T2531" s="11">
        <f>(((I2531/60)/60)/24)+DATE(1970,1,1)+(-8/24)</f>
        <v>40992.705729166664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(E2532/D2532)*100</f>
        <v>100</v>
      </c>
      <c r="P2532">
        <f>E2532/L2532</f>
        <v>135.41666666666666</v>
      </c>
      <c r="Q2532" t="str">
        <f>LEFT(N2532, SEARCH("/",N2532,1)-1)</f>
        <v>music</v>
      </c>
      <c r="R2532" t="str">
        <f>RIGHT(N2532, LEN(N2532) - SEARCH("/", N2532))</f>
        <v>classical music</v>
      </c>
      <c r="S2532" s="10">
        <f>(((J2532/60)/60)/24)+DATE(1970,1,1)+(-8/24)</f>
        <v>42081.531307870369</v>
      </c>
      <c r="T2532" s="11">
        <f>(((I2532/60)/60)/24)+DATE(1970,1,1)+(-8/24)</f>
        <v>42113.868055555555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(E2533/D2533)*100</f>
        <v>100.4</v>
      </c>
      <c r="P2533">
        <f>E2533/L2533</f>
        <v>74.06557377049181</v>
      </c>
      <c r="Q2533" t="str">
        <f>LEFT(N2533, SEARCH("/",N2533,1)-1)</f>
        <v>music</v>
      </c>
      <c r="R2533" t="str">
        <f>RIGHT(N2533, LEN(N2533) - SEARCH("/", N2533))</f>
        <v>classical music</v>
      </c>
      <c r="S2533" s="10">
        <f>(((J2533/60)/60)/24)+DATE(1970,1,1)+(-8/24)</f>
        <v>42208.346689814811</v>
      </c>
      <c r="T2533" s="11">
        <f>(((I2533/60)/60)/24)+DATE(1970,1,1)+(-8/24)</f>
        <v>42230.832638888889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(E2534/D2534)*100</f>
        <v>126.125</v>
      </c>
      <c r="P2534">
        <f>E2534/L2534</f>
        <v>84.083333333333329</v>
      </c>
      <c r="Q2534" t="str">
        <f>LEFT(N2534, SEARCH("/",N2534,1)-1)</f>
        <v>music</v>
      </c>
      <c r="R2534" t="str">
        <f>RIGHT(N2534, LEN(N2534) - SEARCH("/", N2534))</f>
        <v>classical music</v>
      </c>
      <c r="S2534" s="10">
        <f>(((J2534/60)/60)/24)+DATE(1970,1,1)+(-8/24)</f>
        <v>41107.515810185185</v>
      </c>
      <c r="T2534" s="11">
        <f>(((I2534/60)/60)/24)+DATE(1970,1,1)+(-8/24)</f>
        <v>41137.515810185185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(E2535/D2535)*100</f>
        <v>110.66666666666667</v>
      </c>
      <c r="P2535">
        <f>E2535/L2535</f>
        <v>61.029411764705884</v>
      </c>
      <c r="Q2535" t="str">
        <f>LEFT(N2535, SEARCH("/",N2535,1)-1)</f>
        <v>music</v>
      </c>
      <c r="R2535" t="str">
        <f>RIGHT(N2535, LEN(N2535) - SEARCH("/", N2535))</f>
        <v>classical music</v>
      </c>
      <c r="S2535" s="10">
        <f>(((J2535/60)/60)/24)+DATE(1970,1,1)+(-8/24)</f>
        <v>41304.417951388888</v>
      </c>
      <c r="T2535" s="11">
        <f>(((I2535/60)/60)/24)+DATE(1970,1,1)+(-8/24)</f>
        <v>41334.417453703703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(E2536/D2536)*100</f>
        <v>105</v>
      </c>
      <c r="P2536">
        <f>E2536/L2536</f>
        <v>150</v>
      </c>
      <c r="Q2536" t="str">
        <f>LEFT(N2536, SEARCH("/",N2536,1)-1)</f>
        <v>music</v>
      </c>
      <c r="R2536" t="str">
        <f>RIGHT(N2536, LEN(N2536) - SEARCH("/", N2536))</f>
        <v>classical music</v>
      </c>
      <c r="S2536" s="10">
        <f>(((J2536/60)/60)/24)+DATE(1970,1,1)+(-8/24)</f>
        <v>40127.367037037038</v>
      </c>
      <c r="T2536" s="11">
        <f>(((I2536/60)/60)/24)+DATE(1970,1,1)+(-8/24)</f>
        <v>40178.916666666664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(E2537/D2537)*100</f>
        <v>103.77499999999999</v>
      </c>
      <c r="P2537">
        <f>E2537/L2537</f>
        <v>266.08974358974359</v>
      </c>
      <c r="Q2537" t="str">
        <f>LEFT(N2537, SEARCH("/",N2537,1)-1)</f>
        <v>music</v>
      </c>
      <c r="R2537" t="str">
        <f>RIGHT(N2537, LEN(N2537) - SEARCH("/", N2537))</f>
        <v>classical music</v>
      </c>
      <c r="S2537" s="10">
        <f>(((J2537/60)/60)/24)+DATE(1970,1,1)+(-8/24)</f>
        <v>41943.457696759258</v>
      </c>
      <c r="T2537" s="11">
        <f>(((I2537/60)/60)/24)+DATE(1970,1,1)+(-8/24)</f>
        <v>41974.499363425923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(E2538/D2538)*100</f>
        <v>115.99999999999999</v>
      </c>
      <c r="P2538">
        <f>E2538/L2538</f>
        <v>7.25</v>
      </c>
      <c r="Q2538" t="str">
        <f>LEFT(N2538, SEARCH("/",N2538,1)-1)</f>
        <v>music</v>
      </c>
      <c r="R2538" t="str">
        <f>RIGHT(N2538, LEN(N2538) - SEARCH("/", N2538))</f>
        <v>classical music</v>
      </c>
      <c r="S2538" s="10">
        <f>(((J2538/60)/60)/24)+DATE(1970,1,1)+(-8/24)</f>
        <v>41463.77275462963</v>
      </c>
      <c r="T2538" s="11">
        <f>(((I2538/60)/60)/24)+DATE(1970,1,1)+(-8/24)</f>
        <v>41484.77275462963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(E2539/D2539)*100</f>
        <v>110.00000000000001</v>
      </c>
      <c r="P2539">
        <f>E2539/L2539</f>
        <v>100</v>
      </c>
      <c r="Q2539" t="str">
        <f>LEFT(N2539, SEARCH("/",N2539,1)-1)</f>
        <v>music</v>
      </c>
      <c r="R2539" t="str">
        <f>RIGHT(N2539, LEN(N2539) - SEARCH("/", N2539))</f>
        <v>classical music</v>
      </c>
      <c r="S2539" s="10">
        <f>(((J2539/60)/60)/24)+DATE(1970,1,1)+(-8/24)</f>
        <v>40696.315451388888</v>
      </c>
      <c r="T2539" s="11">
        <f>(((I2539/60)/60)/24)+DATE(1970,1,1)+(-8/24)</f>
        <v>40756.315451388888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(E2540/D2540)*100</f>
        <v>113.01761111111111</v>
      </c>
      <c r="P2540">
        <f>E2540/L2540</f>
        <v>109.96308108108107</v>
      </c>
      <c r="Q2540" t="str">
        <f>LEFT(N2540, SEARCH("/",N2540,1)-1)</f>
        <v>music</v>
      </c>
      <c r="R2540" t="str">
        <f>RIGHT(N2540, LEN(N2540) - SEARCH("/", N2540))</f>
        <v>classical music</v>
      </c>
      <c r="S2540" s="10">
        <f>(((J2540/60)/60)/24)+DATE(1970,1,1)+(-8/24)</f>
        <v>41298.176631944443</v>
      </c>
      <c r="T2540" s="11">
        <f>(((I2540/60)/60)/24)+DATE(1970,1,1)+(-8/24)</f>
        <v>41328.874305555553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(E2541/D2541)*100</f>
        <v>100.25</v>
      </c>
      <c r="P2541">
        <f>E2541/L2541</f>
        <v>169.91525423728814</v>
      </c>
      <c r="Q2541" t="str">
        <f>LEFT(N2541, SEARCH("/",N2541,1)-1)</f>
        <v>music</v>
      </c>
      <c r="R2541" t="str">
        <f>RIGHT(N2541, LEN(N2541) - SEARCH("/", N2541))</f>
        <v>classical music</v>
      </c>
      <c r="S2541" s="10">
        <f>(((J2541/60)/60)/24)+DATE(1970,1,1)+(-8/24)</f>
        <v>41977.568888888891</v>
      </c>
      <c r="T2541" s="11">
        <f>(((I2541/60)/60)/24)+DATE(1970,1,1)+(-8/24)</f>
        <v>42037.568888888891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(E2542/D2542)*100</f>
        <v>103.4</v>
      </c>
      <c r="P2542">
        <f>E2542/L2542</f>
        <v>95.740740740740748</v>
      </c>
      <c r="Q2542" t="str">
        <f>LEFT(N2542, SEARCH("/",N2542,1)-1)</f>
        <v>music</v>
      </c>
      <c r="R2542" t="str">
        <f>RIGHT(N2542, LEN(N2542) - SEARCH("/", N2542))</f>
        <v>classical music</v>
      </c>
      <c r="S2542" s="10">
        <f>(((J2542/60)/60)/24)+DATE(1970,1,1)+(-8/24)</f>
        <v>40785.341678240737</v>
      </c>
      <c r="T2542" s="11">
        <f>(((I2542/60)/60)/24)+DATE(1970,1,1)+(-8/24)</f>
        <v>40845.341678240737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(E2543/D2543)*100</f>
        <v>107.02857142857142</v>
      </c>
      <c r="P2543">
        <f>E2543/L2543</f>
        <v>59.460317460317462</v>
      </c>
      <c r="Q2543" t="str">
        <f>LEFT(N2543, SEARCH("/",N2543,1)-1)</f>
        <v>music</v>
      </c>
      <c r="R2543" t="str">
        <f>RIGHT(N2543, LEN(N2543) - SEARCH("/", N2543))</f>
        <v>classical music</v>
      </c>
      <c r="S2543" s="10">
        <f>(((J2543/60)/60)/24)+DATE(1970,1,1)+(-8/24)</f>
        <v>41483.115949074068</v>
      </c>
      <c r="T2543" s="11">
        <f>(((I2543/60)/60)/24)+DATE(1970,1,1)+(-8/24)</f>
        <v>41543.115949074068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(E2544/D2544)*100</f>
        <v>103.57142857142858</v>
      </c>
      <c r="P2544">
        <f>E2544/L2544</f>
        <v>55.769230769230766</v>
      </c>
      <c r="Q2544" t="str">
        <f>LEFT(N2544, SEARCH("/",N2544,1)-1)</f>
        <v>music</v>
      </c>
      <c r="R2544" t="str">
        <f>RIGHT(N2544, LEN(N2544) - SEARCH("/", N2544))</f>
        <v>classical music</v>
      </c>
      <c r="S2544" s="10">
        <f>(((J2544/60)/60)/24)+DATE(1970,1,1)+(-8/24)</f>
        <v>41509.093252314815</v>
      </c>
      <c r="T2544" s="11">
        <f>(((I2544/60)/60)/24)+DATE(1970,1,1)+(-8/24)</f>
        <v>41547.832638888889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(E2545/D2545)*100</f>
        <v>156.4</v>
      </c>
      <c r="P2545">
        <f>E2545/L2545</f>
        <v>30.076923076923077</v>
      </c>
      <c r="Q2545" t="str">
        <f>LEFT(N2545, SEARCH("/",N2545,1)-1)</f>
        <v>music</v>
      </c>
      <c r="R2545" t="str">
        <f>RIGHT(N2545, LEN(N2545) - SEARCH("/", N2545))</f>
        <v>classical music</v>
      </c>
      <c r="S2545" s="10">
        <f>(((J2545/60)/60)/24)+DATE(1970,1,1)+(-8/24)</f>
        <v>40513.774282407401</v>
      </c>
      <c r="T2545" s="11">
        <f>(((I2545/60)/60)/24)+DATE(1970,1,1)+(-8/24)</f>
        <v>40544.791666666664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(E2546/D2546)*100</f>
        <v>100.82</v>
      </c>
      <c r="P2546">
        <f>E2546/L2546</f>
        <v>88.438596491228068</v>
      </c>
      <c r="Q2546" t="str">
        <f>LEFT(N2546, SEARCH("/",N2546,1)-1)</f>
        <v>music</v>
      </c>
      <c r="R2546" t="str">
        <f>RIGHT(N2546, LEN(N2546) - SEARCH("/", N2546))</f>
        <v>classical music</v>
      </c>
      <c r="S2546" s="10">
        <f>(((J2546/60)/60)/24)+DATE(1970,1,1)+(-8/24)</f>
        <v>41068.1871412037</v>
      </c>
      <c r="T2546" s="11">
        <f>(((I2546/60)/60)/24)+DATE(1970,1,1)+(-8/24)</f>
        <v>41098.1871412037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(E2547/D2547)*100</f>
        <v>195.3</v>
      </c>
      <c r="P2547">
        <f>E2547/L2547</f>
        <v>64.032786885245898</v>
      </c>
      <c r="Q2547" t="str">
        <f>LEFT(N2547, SEARCH("/",N2547,1)-1)</f>
        <v>music</v>
      </c>
      <c r="R2547" t="str">
        <f>RIGHT(N2547, LEN(N2547) - SEARCH("/", N2547))</f>
        <v>classical music</v>
      </c>
      <c r="S2547" s="10">
        <f>(((J2547/60)/60)/24)+DATE(1970,1,1)+(-8/24)</f>
        <v>42026.804837962954</v>
      </c>
      <c r="T2547" s="11">
        <f>(((I2547/60)/60)/24)+DATE(1970,1,1)+(-8/24)</f>
        <v>42061.687499999993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(E2548/D2548)*100</f>
        <v>111.71428571428572</v>
      </c>
      <c r="P2548">
        <f>E2548/L2548</f>
        <v>60.153846153846153</v>
      </c>
      <c r="Q2548" t="str">
        <f>LEFT(N2548, SEARCH("/",N2548,1)-1)</f>
        <v>music</v>
      </c>
      <c r="R2548" t="str">
        <f>RIGHT(N2548, LEN(N2548) - SEARCH("/", N2548))</f>
        <v>classical music</v>
      </c>
      <c r="S2548" s="10">
        <f>(((J2548/60)/60)/24)+DATE(1970,1,1)+(-8/24)</f>
        <v>41524.525219907402</v>
      </c>
      <c r="T2548" s="11">
        <f>(((I2548/60)/60)/24)+DATE(1970,1,1)+(-8/24)</f>
        <v>41551.875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(E2549/D2549)*100</f>
        <v>119.85454545454546</v>
      </c>
      <c r="P2549">
        <f>E2549/L2549</f>
        <v>49.194029850746269</v>
      </c>
      <c r="Q2549" t="str">
        <f>LEFT(N2549, SEARCH("/",N2549,1)-1)</f>
        <v>music</v>
      </c>
      <c r="R2549" t="str">
        <f>RIGHT(N2549, LEN(N2549) - SEARCH("/", N2549))</f>
        <v>classical music</v>
      </c>
      <c r="S2549" s="10">
        <f>(((J2549/60)/60)/24)+DATE(1970,1,1)+(-8/24)</f>
        <v>40973.439849537033</v>
      </c>
      <c r="T2549" s="11">
        <f>(((I2549/60)/60)/24)+DATE(1970,1,1)+(-8/24)</f>
        <v>41003.398182870369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(E2550/D2550)*100</f>
        <v>101.85</v>
      </c>
      <c r="P2550">
        <f>E2550/L2550</f>
        <v>165.16216216216216</v>
      </c>
      <c r="Q2550" t="str">
        <f>LEFT(N2550, SEARCH("/",N2550,1)-1)</f>
        <v>music</v>
      </c>
      <c r="R2550" t="str">
        <f>RIGHT(N2550, LEN(N2550) - SEARCH("/", N2550))</f>
        <v>classical music</v>
      </c>
      <c r="S2550" s="10">
        <f>(((J2550/60)/60)/24)+DATE(1970,1,1)+(-8/24)</f>
        <v>42618.292094907411</v>
      </c>
      <c r="T2550" s="11">
        <f>(((I2550/60)/60)/24)+DATE(1970,1,1)+(-8/24)</f>
        <v>42642.852083333331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(E2551/D2551)*100</f>
        <v>102.80254777070064</v>
      </c>
      <c r="P2551">
        <f>E2551/L2551</f>
        <v>43.621621621621621</v>
      </c>
      <c r="Q2551" t="str">
        <f>LEFT(N2551, SEARCH("/",N2551,1)-1)</f>
        <v>music</v>
      </c>
      <c r="R2551" t="str">
        <f>RIGHT(N2551, LEN(N2551) - SEARCH("/", N2551))</f>
        <v>classical music</v>
      </c>
      <c r="S2551" s="10">
        <f>(((J2551/60)/60)/24)+DATE(1970,1,1)+(-8/24)</f>
        <v>41390.424421296295</v>
      </c>
      <c r="T2551" s="11">
        <f>(((I2551/60)/60)/24)+DATE(1970,1,1)+(-8/24)</f>
        <v>41425.375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(E2552/D2552)*100</f>
        <v>100.84615384615385</v>
      </c>
      <c r="P2552">
        <f>E2552/L2552</f>
        <v>43.7</v>
      </c>
      <c r="Q2552" t="str">
        <f>LEFT(N2552, SEARCH("/",N2552,1)-1)</f>
        <v>music</v>
      </c>
      <c r="R2552" t="str">
        <f>RIGHT(N2552, LEN(N2552) - SEARCH("/", N2552))</f>
        <v>classical music</v>
      </c>
      <c r="S2552" s="10">
        <f>(((J2552/60)/60)/24)+DATE(1970,1,1)+(-8/24)</f>
        <v>42228.300995370366</v>
      </c>
      <c r="T2552" s="11">
        <f>(((I2552/60)/60)/24)+DATE(1970,1,1)+(-8/24)</f>
        <v>42284.832638888889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(E2553/D2553)*100</f>
        <v>102.73469387755102</v>
      </c>
      <c r="P2553">
        <f>E2553/L2553</f>
        <v>67.419642857142861</v>
      </c>
      <c r="Q2553" t="str">
        <f>LEFT(N2553, SEARCH("/",N2553,1)-1)</f>
        <v>music</v>
      </c>
      <c r="R2553" t="str">
        <f>RIGHT(N2553, LEN(N2553) - SEARCH("/", N2553))</f>
        <v>classical music</v>
      </c>
      <c r="S2553" s="10">
        <f>(((J2553/60)/60)/24)+DATE(1970,1,1)+(-8/24)</f>
        <v>40960.918807870366</v>
      </c>
      <c r="T2553" s="11">
        <f>(((I2553/60)/60)/24)+DATE(1970,1,1)+(-8/24)</f>
        <v>40989.533333333333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(E2554/D2554)*100</f>
        <v>106.5</v>
      </c>
      <c r="P2554">
        <f>E2554/L2554</f>
        <v>177.5</v>
      </c>
      <c r="Q2554" t="str">
        <f>LEFT(N2554, SEARCH("/",N2554,1)-1)</f>
        <v>music</v>
      </c>
      <c r="R2554" t="str">
        <f>RIGHT(N2554, LEN(N2554) - SEARCH("/", N2554))</f>
        <v>classical music</v>
      </c>
      <c r="S2554" s="10">
        <f>(((J2554/60)/60)/24)+DATE(1970,1,1)+(-8/24)</f>
        <v>42769.476631944439</v>
      </c>
      <c r="T2554" s="11">
        <f>(((I2554/60)/60)/24)+DATE(1970,1,1)+(-8/24)</f>
        <v>42799.476631944439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(E2555/D2555)*100</f>
        <v>155.53333333333333</v>
      </c>
      <c r="P2555">
        <f>E2555/L2555</f>
        <v>38.883333333333333</v>
      </c>
      <c r="Q2555" t="str">
        <f>LEFT(N2555, SEARCH("/",N2555,1)-1)</f>
        <v>music</v>
      </c>
      <c r="R2555" t="str">
        <f>RIGHT(N2555, LEN(N2555) - SEARCH("/", N2555))</f>
        <v>classical music</v>
      </c>
      <c r="S2555" s="10">
        <f>(((J2555/60)/60)/24)+DATE(1970,1,1)+(-8/24)</f>
        <v>41112.86582175926</v>
      </c>
      <c r="T2555" s="11">
        <f>(((I2555/60)/60)/24)+DATE(1970,1,1)+(-8/24)</f>
        <v>41172.86582175926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(E2556/D2556)*100</f>
        <v>122.8</v>
      </c>
      <c r="P2556">
        <f>E2556/L2556</f>
        <v>54.985074626865675</v>
      </c>
      <c r="Q2556" t="str">
        <f>LEFT(N2556, SEARCH("/",N2556,1)-1)</f>
        <v>music</v>
      </c>
      <c r="R2556" t="str">
        <f>RIGHT(N2556, LEN(N2556) - SEARCH("/", N2556))</f>
        <v>classical music</v>
      </c>
      <c r="S2556" s="10">
        <f>(((J2556/60)/60)/24)+DATE(1970,1,1)+(-8/24)</f>
        <v>42124.744942129626</v>
      </c>
      <c r="T2556" s="11">
        <f>(((I2556/60)/60)/24)+DATE(1970,1,1)+(-8/24)</f>
        <v>42155.832638888889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(E2557/D2557)*100</f>
        <v>107.35</v>
      </c>
      <c r="P2557">
        <f>E2557/L2557</f>
        <v>61.342857142857142</v>
      </c>
      <c r="Q2557" t="str">
        <f>LEFT(N2557, SEARCH("/",N2557,1)-1)</f>
        <v>music</v>
      </c>
      <c r="R2557" t="str">
        <f>RIGHT(N2557, LEN(N2557) - SEARCH("/", N2557))</f>
        <v>classical music</v>
      </c>
      <c r="S2557" s="10">
        <f>(((J2557/60)/60)/24)+DATE(1970,1,1)+(-8/24)</f>
        <v>41026.32167824074</v>
      </c>
      <c r="T2557" s="11">
        <f>(((I2557/60)/60)/24)+DATE(1970,1,1)+(-8/24)</f>
        <v>41057.32167824074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(E2558/D2558)*100</f>
        <v>105.50335570469798</v>
      </c>
      <c r="P2558">
        <f>E2558/L2558</f>
        <v>23.117647058823529</v>
      </c>
      <c r="Q2558" t="str">
        <f>LEFT(N2558, SEARCH("/",N2558,1)-1)</f>
        <v>music</v>
      </c>
      <c r="R2558" t="str">
        <f>RIGHT(N2558, LEN(N2558) - SEARCH("/", N2558))</f>
        <v>classical music</v>
      </c>
      <c r="S2558" s="10">
        <f>(((J2558/60)/60)/24)+DATE(1970,1,1)+(-8/24)</f>
        <v>41222.658067129625</v>
      </c>
      <c r="T2558" s="11">
        <f>(((I2558/60)/60)/24)+DATE(1970,1,1)+(-8/24)</f>
        <v>41267.658067129625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(E2559/D2559)*100</f>
        <v>118.44444444444444</v>
      </c>
      <c r="P2559">
        <f>E2559/L2559</f>
        <v>29.611111111111111</v>
      </c>
      <c r="Q2559" t="str">
        <f>LEFT(N2559, SEARCH("/",N2559,1)-1)</f>
        <v>music</v>
      </c>
      <c r="R2559" t="str">
        <f>RIGHT(N2559, LEN(N2559) - SEARCH("/", N2559))</f>
        <v>classical music</v>
      </c>
      <c r="S2559" s="10">
        <f>(((J2559/60)/60)/24)+DATE(1970,1,1)+(-8/24)</f>
        <v>41744.411874999998</v>
      </c>
      <c r="T2559" s="11">
        <f>(((I2559/60)/60)/24)+DATE(1970,1,1)+(-8/24)</f>
        <v>41774.411874999998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(E2560/D2560)*100</f>
        <v>108.88</v>
      </c>
      <c r="P2560">
        <f>E2560/L2560</f>
        <v>75.611111111111114</v>
      </c>
      <c r="Q2560" t="str">
        <f>LEFT(N2560, SEARCH("/",N2560,1)-1)</f>
        <v>music</v>
      </c>
      <c r="R2560" t="str">
        <f>RIGHT(N2560, LEN(N2560) - SEARCH("/", N2560))</f>
        <v>classical music</v>
      </c>
      <c r="S2560" s="10">
        <f>(((J2560/60)/60)/24)+DATE(1970,1,1)+(-8/24)</f>
        <v>42093.526689814818</v>
      </c>
      <c r="T2560" s="11">
        <f>(((I2560/60)/60)/24)+DATE(1970,1,1)+(-8/24)</f>
        <v>42125.249305555553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(E2561/D2561)*100</f>
        <v>111.25</v>
      </c>
      <c r="P2561">
        <f>E2561/L2561</f>
        <v>35.6</v>
      </c>
      <c r="Q2561" t="str">
        <f>LEFT(N2561, SEARCH("/",N2561,1)-1)</f>
        <v>music</v>
      </c>
      <c r="R2561" t="str">
        <f>RIGHT(N2561, LEN(N2561) - SEARCH("/", N2561))</f>
        <v>classical music</v>
      </c>
      <c r="S2561" s="10">
        <f>(((J2561/60)/60)/24)+DATE(1970,1,1)+(-8/24)</f>
        <v>40829.540324074071</v>
      </c>
      <c r="T2561" s="11">
        <f>(((I2561/60)/60)/24)+DATE(1970,1,1)+(-8/24)</f>
        <v>40862.484027777777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(E2562/D2562)*100</f>
        <v>100.1</v>
      </c>
      <c r="P2562">
        <f>E2562/L2562</f>
        <v>143</v>
      </c>
      <c r="Q2562" t="str">
        <f>LEFT(N2562, SEARCH("/",N2562,1)-1)</f>
        <v>music</v>
      </c>
      <c r="R2562" t="str">
        <f>RIGHT(N2562, LEN(N2562) - SEARCH("/", N2562))</f>
        <v>classical music</v>
      </c>
      <c r="S2562" s="10">
        <f>(((J2562/60)/60)/24)+DATE(1970,1,1)+(-8/24)</f>
        <v>42039.617754629631</v>
      </c>
      <c r="T2562" s="11">
        <f>(((I2562/60)/60)/24)+DATE(1970,1,1)+(-8/24)</f>
        <v>42069.617754629631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(E2563/D2563)*100</f>
        <v>0</v>
      </c>
      <c r="P2563" t="e">
        <f>E2563/L2563</f>
        <v>#DIV/0!</v>
      </c>
      <c r="Q2563" t="str">
        <f>LEFT(N2563, SEARCH("/",N2563,1)-1)</f>
        <v>food</v>
      </c>
      <c r="R2563" t="str">
        <f>RIGHT(N2563, LEN(N2563) - SEARCH("/", N2563))</f>
        <v>food trucks</v>
      </c>
      <c r="S2563" s="10">
        <f>(((J2563/60)/60)/24)+DATE(1970,1,1)+(-8/24)</f>
        <v>42260.195474537039</v>
      </c>
      <c r="T2563" s="11">
        <f>(((I2563/60)/60)/24)+DATE(1970,1,1)+(-8/24)</f>
        <v>42290.195474537039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(E2564/D2564)*100</f>
        <v>0.75</v>
      </c>
      <c r="P2564">
        <f>E2564/L2564</f>
        <v>25</v>
      </c>
      <c r="Q2564" t="str">
        <f>LEFT(N2564, SEARCH("/",N2564,1)-1)</f>
        <v>food</v>
      </c>
      <c r="R2564" t="str">
        <f>RIGHT(N2564, LEN(N2564) - SEARCH("/", N2564))</f>
        <v>food trucks</v>
      </c>
      <c r="S2564" s="10">
        <f>(((J2564/60)/60)/24)+DATE(1970,1,1)+(-8/24)</f>
        <v>42594.191423611112</v>
      </c>
      <c r="T2564" s="11">
        <f>(((I2564/60)/60)/24)+DATE(1970,1,1)+(-8/24)</f>
        <v>42654.191423611112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(E2565/D2565)*100</f>
        <v>0</v>
      </c>
      <c r="P2565" t="e">
        <f>E2565/L2565</f>
        <v>#DIV/0!</v>
      </c>
      <c r="Q2565" t="str">
        <f>LEFT(N2565, SEARCH("/",N2565,1)-1)</f>
        <v>food</v>
      </c>
      <c r="R2565" t="str">
        <f>RIGHT(N2565, LEN(N2565) - SEARCH("/", N2565))</f>
        <v>food trucks</v>
      </c>
      <c r="S2565" s="10">
        <f>(((J2565/60)/60)/24)+DATE(1970,1,1)+(-8/24)</f>
        <v>42154.806145833332</v>
      </c>
      <c r="T2565" s="11">
        <f>(((I2565/60)/60)/24)+DATE(1970,1,1)+(-8/24)</f>
        <v>42214.806145833332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(E2566/D2566)*100</f>
        <v>0</v>
      </c>
      <c r="P2566" t="e">
        <f>E2566/L2566</f>
        <v>#DIV/0!</v>
      </c>
      <c r="Q2566" t="str">
        <f>LEFT(N2566, SEARCH("/",N2566,1)-1)</f>
        <v>food</v>
      </c>
      <c r="R2566" t="str">
        <f>RIGHT(N2566, LEN(N2566) - SEARCH("/", N2566))</f>
        <v>food trucks</v>
      </c>
      <c r="S2566" s="10">
        <f>(((J2566/60)/60)/24)+DATE(1970,1,1)+(-8/24)</f>
        <v>41821.70716435185</v>
      </c>
      <c r="T2566" s="11">
        <f>(((I2566/60)/60)/24)+DATE(1970,1,1)+(-8/24)</f>
        <v>41851.70716435185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(E2567/D2567)*100</f>
        <v>1</v>
      </c>
      <c r="P2567">
        <f>E2567/L2567</f>
        <v>100</v>
      </c>
      <c r="Q2567" t="str">
        <f>LEFT(N2567, SEARCH("/",N2567,1)-1)</f>
        <v>food</v>
      </c>
      <c r="R2567" t="str">
        <f>RIGHT(N2567, LEN(N2567) - SEARCH("/", N2567))</f>
        <v>food trucks</v>
      </c>
      <c r="S2567" s="10">
        <f>(((J2567/60)/60)/24)+DATE(1970,1,1)+(-8/24)</f>
        <v>42440.317002314812</v>
      </c>
      <c r="T2567" s="11">
        <f>(((I2567/60)/60)/24)+DATE(1970,1,1)+(-8/24)</f>
        <v>42499.534722222219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(E2568/D2568)*100</f>
        <v>0</v>
      </c>
      <c r="P2568" t="e">
        <f>E2568/L2568</f>
        <v>#DIV/0!</v>
      </c>
      <c r="Q2568" t="str">
        <f>LEFT(N2568, SEARCH("/",N2568,1)-1)</f>
        <v>food</v>
      </c>
      <c r="R2568" t="str">
        <f>RIGHT(N2568, LEN(N2568) - SEARCH("/", N2568))</f>
        <v>food trucks</v>
      </c>
      <c r="S2568" s="10">
        <f>(((J2568/60)/60)/24)+DATE(1970,1,1)+(-8/24)</f>
        <v>41842.647546296292</v>
      </c>
      <c r="T2568" s="11">
        <f>(((I2568/60)/60)/24)+DATE(1970,1,1)+(-8/24)</f>
        <v>41872.647546296292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(E2569/D2569)*100</f>
        <v>0.26666666666666666</v>
      </c>
      <c r="P2569">
        <f>E2569/L2569</f>
        <v>60</v>
      </c>
      <c r="Q2569" t="str">
        <f>LEFT(N2569, SEARCH("/",N2569,1)-1)</f>
        <v>food</v>
      </c>
      <c r="R2569" t="str">
        <f>RIGHT(N2569, LEN(N2569) - SEARCH("/", N2569))</f>
        <v>food trucks</v>
      </c>
      <c r="S2569" s="10">
        <f>(((J2569/60)/60)/24)+DATE(1970,1,1)+(-8/24)</f>
        <v>42087.545578703699</v>
      </c>
      <c r="T2569" s="11">
        <f>(((I2569/60)/60)/24)+DATE(1970,1,1)+(-8/24)</f>
        <v>42117.545578703699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(E2570/D2570)*100</f>
        <v>0.5</v>
      </c>
      <c r="P2570">
        <f>E2570/L2570</f>
        <v>50</v>
      </c>
      <c r="Q2570" t="str">
        <f>LEFT(N2570, SEARCH("/",N2570,1)-1)</f>
        <v>food</v>
      </c>
      <c r="R2570" t="str">
        <f>RIGHT(N2570, LEN(N2570) - SEARCH("/", N2570))</f>
        <v>food trucks</v>
      </c>
      <c r="S2570" s="10">
        <f>(((J2570/60)/60)/24)+DATE(1970,1,1)+(-8/24)</f>
        <v>42584.33326388889</v>
      </c>
      <c r="T2570" s="11">
        <f>(((I2570/60)/60)/24)+DATE(1970,1,1)+(-8/24)</f>
        <v>42614.33326388889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(E2571/D2571)*100</f>
        <v>2.2307692307692308</v>
      </c>
      <c r="P2571">
        <f>E2571/L2571</f>
        <v>72.5</v>
      </c>
      <c r="Q2571" t="str">
        <f>LEFT(N2571, SEARCH("/",N2571,1)-1)</f>
        <v>food</v>
      </c>
      <c r="R2571" t="str">
        <f>RIGHT(N2571, LEN(N2571) - SEARCH("/", N2571))</f>
        <v>food trucks</v>
      </c>
      <c r="S2571" s="10">
        <f>(((J2571/60)/60)/24)+DATE(1970,1,1)+(-8/24)</f>
        <v>42233.772129629629</v>
      </c>
      <c r="T2571" s="11">
        <f>(((I2571/60)/60)/24)+DATE(1970,1,1)+(-8/24)</f>
        <v>42263.772129629629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(E2572/D2572)*100</f>
        <v>0.84285714285714297</v>
      </c>
      <c r="P2572">
        <f>E2572/L2572</f>
        <v>29.5</v>
      </c>
      <c r="Q2572" t="str">
        <f>LEFT(N2572, SEARCH("/",N2572,1)-1)</f>
        <v>food</v>
      </c>
      <c r="R2572" t="str">
        <f>RIGHT(N2572, LEN(N2572) - SEARCH("/", N2572))</f>
        <v>food trucks</v>
      </c>
      <c r="S2572" s="10">
        <f>(((J2572/60)/60)/24)+DATE(1970,1,1)+(-8/24)</f>
        <v>42744.569849537038</v>
      </c>
      <c r="T2572" s="11">
        <f>(((I2572/60)/60)/24)+DATE(1970,1,1)+(-8/24)</f>
        <v>42774.569849537038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(E2573/D2573)*100</f>
        <v>0.25</v>
      </c>
      <c r="P2573">
        <f>E2573/L2573</f>
        <v>62.5</v>
      </c>
      <c r="Q2573" t="str">
        <f>LEFT(N2573, SEARCH("/",N2573,1)-1)</f>
        <v>food</v>
      </c>
      <c r="R2573" t="str">
        <f>RIGHT(N2573, LEN(N2573) - SEARCH("/", N2573))</f>
        <v>food trucks</v>
      </c>
      <c r="S2573" s="10">
        <f>(((J2573/60)/60)/24)+DATE(1970,1,1)+(-8/24)</f>
        <v>42449.008344907408</v>
      </c>
      <c r="T2573" s="11">
        <f>(((I2573/60)/60)/24)+DATE(1970,1,1)+(-8/24)</f>
        <v>42509.008344907408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(E2574/D2574)*100</f>
        <v>0</v>
      </c>
      <c r="P2574" t="e">
        <f>E2574/L2574</f>
        <v>#DIV/0!</v>
      </c>
      <c r="Q2574" t="str">
        <f>LEFT(N2574, SEARCH("/",N2574,1)-1)</f>
        <v>food</v>
      </c>
      <c r="R2574" t="str">
        <f>RIGHT(N2574, LEN(N2574) - SEARCH("/", N2574))</f>
        <v>food trucks</v>
      </c>
      <c r="S2574" s="10">
        <f>(((J2574/60)/60)/24)+DATE(1970,1,1)+(-8/24)</f>
        <v>42076.786076388882</v>
      </c>
      <c r="T2574" s="11">
        <f>(((I2574/60)/60)/24)+DATE(1970,1,1)+(-8/24)</f>
        <v>42106.786076388882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(E2575/D2575)*100</f>
        <v>0</v>
      </c>
      <c r="P2575" t="e">
        <f>E2575/L2575</f>
        <v>#DIV/0!</v>
      </c>
      <c r="Q2575" t="str">
        <f>LEFT(N2575, SEARCH("/",N2575,1)-1)</f>
        <v>food</v>
      </c>
      <c r="R2575" t="str">
        <f>RIGHT(N2575, LEN(N2575) - SEARCH("/", N2575))</f>
        <v>food trucks</v>
      </c>
      <c r="S2575" s="10">
        <f>(((J2575/60)/60)/24)+DATE(1970,1,1)+(-8/24)</f>
        <v>41829.258668981478</v>
      </c>
      <c r="T2575" s="11">
        <f>(((I2575/60)/60)/24)+DATE(1970,1,1)+(-8/24)</f>
        <v>41874.258668981478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(E2576/D2576)*100</f>
        <v>0</v>
      </c>
      <c r="P2576" t="e">
        <f>E2576/L2576</f>
        <v>#DIV/0!</v>
      </c>
      <c r="Q2576" t="str">
        <f>LEFT(N2576, SEARCH("/",N2576,1)-1)</f>
        <v>food</v>
      </c>
      <c r="R2576" t="str">
        <f>RIGHT(N2576, LEN(N2576) - SEARCH("/", N2576))</f>
        <v>food trucks</v>
      </c>
      <c r="S2576" s="10">
        <f>(((J2576/60)/60)/24)+DATE(1970,1,1)+(-8/24)</f>
        <v>42487.492418981477</v>
      </c>
      <c r="T2576" s="11">
        <f>(((I2576/60)/60)/24)+DATE(1970,1,1)+(-8/24)</f>
        <v>42508.492418981477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(E2577/D2577)*100</f>
        <v>0</v>
      </c>
      <c r="P2577" t="e">
        <f>E2577/L2577</f>
        <v>#DIV/0!</v>
      </c>
      <c r="Q2577" t="str">
        <f>LEFT(N2577, SEARCH("/",N2577,1)-1)</f>
        <v>food</v>
      </c>
      <c r="R2577" t="str">
        <f>RIGHT(N2577, LEN(N2577) - SEARCH("/", N2577))</f>
        <v>food trucks</v>
      </c>
      <c r="S2577" s="10">
        <f>(((J2577/60)/60)/24)+DATE(1970,1,1)+(-8/24)</f>
        <v>41985.77539351851</v>
      </c>
      <c r="T2577" s="11">
        <f>(((I2577/60)/60)/24)+DATE(1970,1,1)+(-8/24)</f>
        <v>42015.77539351851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(E2578/D2578)*100</f>
        <v>0</v>
      </c>
      <c r="P2578" t="e">
        <f>E2578/L2578</f>
        <v>#DIV/0!</v>
      </c>
      <c r="Q2578" t="str">
        <f>LEFT(N2578, SEARCH("/",N2578,1)-1)</f>
        <v>food</v>
      </c>
      <c r="R2578" t="str">
        <f>RIGHT(N2578, LEN(N2578) - SEARCH("/", N2578))</f>
        <v>food trucks</v>
      </c>
      <c r="S2578" s="10">
        <f>(((J2578/60)/60)/24)+DATE(1970,1,1)+(-8/24)</f>
        <v>42059.676469907405</v>
      </c>
      <c r="T2578" s="11">
        <f>(((I2578/60)/60)/24)+DATE(1970,1,1)+(-8/24)</f>
        <v>42104.634803240733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(E2579/D2579)*100</f>
        <v>0</v>
      </c>
      <c r="P2579" t="e">
        <f>E2579/L2579</f>
        <v>#DIV/0!</v>
      </c>
      <c r="Q2579" t="str">
        <f>LEFT(N2579, SEARCH("/",N2579,1)-1)</f>
        <v>food</v>
      </c>
      <c r="R2579" t="str">
        <f>RIGHT(N2579, LEN(N2579) - SEARCH("/", N2579))</f>
        <v>food trucks</v>
      </c>
      <c r="S2579" s="10">
        <f>(((J2579/60)/60)/24)+DATE(1970,1,1)+(-8/24)</f>
        <v>41830.487233796295</v>
      </c>
      <c r="T2579" s="11">
        <f>(((I2579/60)/60)/24)+DATE(1970,1,1)+(-8/24)</f>
        <v>41855.487233796295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(E2580/D2580)*100</f>
        <v>0</v>
      </c>
      <c r="P2580" t="e">
        <f>E2580/L2580</f>
        <v>#DIV/0!</v>
      </c>
      <c r="Q2580" t="str">
        <f>LEFT(N2580, SEARCH("/",N2580,1)-1)</f>
        <v>food</v>
      </c>
      <c r="R2580" t="str">
        <f>RIGHT(N2580, LEN(N2580) - SEARCH("/", N2580))</f>
        <v>food trucks</v>
      </c>
      <c r="S2580" s="10">
        <f>(((J2580/60)/60)/24)+DATE(1970,1,1)+(-8/24)</f>
        <v>42237.689571759263</v>
      </c>
      <c r="T2580" s="11">
        <f>(((I2580/60)/60)/24)+DATE(1970,1,1)+(-8/24)</f>
        <v>42286.374999999993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(E2581/D2581)*100</f>
        <v>0.13849999999999998</v>
      </c>
      <c r="P2581">
        <f>E2581/L2581</f>
        <v>23.083333333333332</v>
      </c>
      <c r="Q2581" t="str">
        <f>LEFT(N2581, SEARCH("/",N2581,1)-1)</f>
        <v>food</v>
      </c>
      <c r="R2581" t="str">
        <f>RIGHT(N2581, LEN(N2581) - SEARCH("/", N2581))</f>
        <v>food trucks</v>
      </c>
      <c r="S2581" s="10">
        <f>(((J2581/60)/60)/24)+DATE(1970,1,1)+(-8/24)</f>
        <v>41837.496562499997</v>
      </c>
      <c r="T2581" s="11">
        <f>(((I2581/60)/60)/24)+DATE(1970,1,1)+(-8/24)</f>
        <v>41897.496562499997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(E2582/D2582)*100</f>
        <v>0.6</v>
      </c>
      <c r="P2582">
        <f>E2582/L2582</f>
        <v>25.5</v>
      </c>
      <c r="Q2582" t="str">
        <f>LEFT(N2582, SEARCH("/",N2582,1)-1)</f>
        <v>food</v>
      </c>
      <c r="R2582" t="str">
        <f>RIGHT(N2582, LEN(N2582) - SEARCH("/", N2582))</f>
        <v>food trucks</v>
      </c>
      <c r="S2582" s="10">
        <f>(((J2582/60)/60)/24)+DATE(1970,1,1)+(-8/24)</f>
        <v>42109.993090277778</v>
      </c>
      <c r="T2582" s="11">
        <f>(((I2582/60)/60)/24)+DATE(1970,1,1)+(-8/24)</f>
        <v>42139.791666666664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(E2583/D2583)*100</f>
        <v>10.6</v>
      </c>
      <c r="P2583">
        <f>E2583/L2583</f>
        <v>48.18181818181818</v>
      </c>
      <c r="Q2583" t="str">
        <f>LEFT(N2583, SEARCH("/",N2583,1)-1)</f>
        <v>food</v>
      </c>
      <c r="R2583" t="str">
        <f>RIGHT(N2583, LEN(N2583) - SEARCH("/", N2583))</f>
        <v>food trucks</v>
      </c>
      <c r="S2583" s="10">
        <f>(((J2583/60)/60)/24)+DATE(1970,1,1)+(-8/24)</f>
        <v>42294.295115740737</v>
      </c>
      <c r="T2583" s="11">
        <f>(((I2583/60)/60)/24)+DATE(1970,1,1)+(-8/24)</f>
        <v>42324.336782407401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(E2584/D2584)*100</f>
        <v>1.1111111111111111E-3</v>
      </c>
      <c r="P2584">
        <f>E2584/L2584</f>
        <v>1</v>
      </c>
      <c r="Q2584" t="str">
        <f>LEFT(N2584, SEARCH("/",N2584,1)-1)</f>
        <v>food</v>
      </c>
      <c r="R2584" t="str">
        <f>RIGHT(N2584, LEN(N2584) - SEARCH("/", N2584))</f>
        <v>food trucks</v>
      </c>
      <c r="S2584" s="10">
        <f>(((J2584/60)/60)/24)+DATE(1970,1,1)+(-8/24)</f>
        <v>42642.655486111107</v>
      </c>
      <c r="T2584" s="11">
        <f>(((I2584/60)/60)/24)+DATE(1970,1,1)+(-8/24)</f>
        <v>42672.655486111107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(E2585/D2585)*100</f>
        <v>0.5</v>
      </c>
      <c r="P2585">
        <f>E2585/L2585</f>
        <v>1</v>
      </c>
      <c r="Q2585" t="str">
        <f>LEFT(N2585, SEARCH("/",N2585,1)-1)</f>
        <v>food</v>
      </c>
      <c r="R2585" t="str">
        <f>RIGHT(N2585, LEN(N2585) - SEARCH("/", N2585))</f>
        <v>food trucks</v>
      </c>
      <c r="S2585" s="10">
        <f>(((J2585/60)/60)/24)+DATE(1970,1,1)+(-8/24)</f>
        <v>42019.436111111114</v>
      </c>
      <c r="T2585" s="11">
        <f>(((I2585/60)/60)/24)+DATE(1970,1,1)+(-8/24)</f>
        <v>42079.394444444442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(E2586/D2586)*100</f>
        <v>0</v>
      </c>
      <c r="P2586" t="e">
        <f>E2586/L2586</f>
        <v>#DIV/0!</v>
      </c>
      <c r="Q2586" t="str">
        <f>LEFT(N2586, SEARCH("/",N2586,1)-1)</f>
        <v>food</v>
      </c>
      <c r="R2586" t="str">
        <f>RIGHT(N2586, LEN(N2586) - SEARCH("/", N2586))</f>
        <v>food trucks</v>
      </c>
      <c r="S2586" s="10">
        <f>(((J2586/60)/60)/24)+DATE(1970,1,1)+(-8/24)</f>
        <v>42139.839918981481</v>
      </c>
      <c r="T2586" s="11">
        <f>(((I2586/60)/60)/24)+DATE(1970,1,1)+(-8/24)</f>
        <v>42169.839918981481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(E2587/D2587)*100</f>
        <v>0.16666666666666669</v>
      </c>
      <c r="P2587">
        <f>E2587/L2587</f>
        <v>50</v>
      </c>
      <c r="Q2587" t="str">
        <f>LEFT(N2587, SEARCH("/",N2587,1)-1)</f>
        <v>food</v>
      </c>
      <c r="R2587" t="str">
        <f>RIGHT(N2587, LEN(N2587) - SEARCH("/", N2587))</f>
        <v>food trucks</v>
      </c>
      <c r="S2587" s="10">
        <f>(((J2587/60)/60)/24)+DATE(1970,1,1)+(-8/24)</f>
        <v>41795.629999999997</v>
      </c>
      <c r="T2587" s="11">
        <f>(((I2587/60)/60)/24)+DATE(1970,1,1)+(-8/24)</f>
        <v>41825.629999999997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(E2588/D2588)*100</f>
        <v>0.16666666666666669</v>
      </c>
      <c r="P2588">
        <f>E2588/L2588</f>
        <v>5</v>
      </c>
      <c r="Q2588" t="str">
        <f>LEFT(N2588, SEARCH("/",N2588,1)-1)</f>
        <v>food</v>
      </c>
      <c r="R2588" t="str">
        <f>RIGHT(N2588, LEN(N2588) - SEARCH("/", N2588))</f>
        <v>food trucks</v>
      </c>
      <c r="S2588" s="10">
        <f>(((J2588/60)/60)/24)+DATE(1970,1,1)+(-8/24)</f>
        <v>42332.996944444443</v>
      </c>
      <c r="T2588" s="11">
        <f>(((I2588/60)/60)/24)+DATE(1970,1,1)+(-8/24)</f>
        <v>42362.996944444443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(E2589/D2589)*100</f>
        <v>2.4340000000000002</v>
      </c>
      <c r="P2589">
        <f>E2589/L2589</f>
        <v>202.83333333333334</v>
      </c>
      <c r="Q2589" t="str">
        <f>LEFT(N2589, SEARCH("/",N2589,1)-1)</f>
        <v>food</v>
      </c>
      <c r="R2589" t="str">
        <f>RIGHT(N2589, LEN(N2589) - SEARCH("/", N2589))</f>
        <v>food trucks</v>
      </c>
      <c r="S2589" s="10">
        <f>(((J2589/60)/60)/24)+DATE(1970,1,1)+(-8/24)</f>
        <v>42338.342048611106</v>
      </c>
      <c r="T2589" s="11">
        <f>(((I2589/60)/60)/24)+DATE(1970,1,1)+(-8/24)</f>
        <v>42368.342048611106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(E2590/D2590)*100</f>
        <v>3.8833333333333329</v>
      </c>
      <c r="P2590">
        <f>E2590/L2590</f>
        <v>29.125</v>
      </c>
      <c r="Q2590" t="str">
        <f>LEFT(N2590, SEARCH("/",N2590,1)-1)</f>
        <v>food</v>
      </c>
      <c r="R2590" t="str">
        <f>RIGHT(N2590, LEN(N2590) - SEARCH("/", N2590))</f>
        <v>food trucks</v>
      </c>
      <c r="S2590" s="10">
        <f>(((J2590/60)/60)/24)+DATE(1970,1,1)+(-8/24)</f>
        <v>42042.342893518515</v>
      </c>
      <c r="T2590" s="11">
        <f>(((I2590/60)/60)/24)+DATE(1970,1,1)+(-8/24)</f>
        <v>42094.218055555553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(E2591/D2591)*100</f>
        <v>0.01</v>
      </c>
      <c r="P2591">
        <f>E2591/L2591</f>
        <v>5</v>
      </c>
      <c r="Q2591" t="str">
        <f>LEFT(N2591, SEARCH("/",N2591,1)-1)</f>
        <v>food</v>
      </c>
      <c r="R2591" t="str">
        <f>RIGHT(N2591, LEN(N2591) - SEARCH("/", N2591))</f>
        <v>food trucks</v>
      </c>
      <c r="S2591" s="10">
        <f>(((J2591/60)/60)/24)+DATE(1970,1,1)+(-8/24)</f>
        <v>42422.202858796292</v>
      </c>
      <c r="T2591" s="11">
        <f>(((I2591/60)/60)/24)+DATE(1970,1,1)+(-8/24)</f>
        <v>42452.161192129628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(E2592/D2592)*100</f>
        <v>0</v>
      </c>
      <c r="P2592" t="e">
        <f>E2592/L2592</f>
        <v>#DIV/0!</v>
      </c>
      <c r="Q2592" t="str">
        <f>LEFT(N2592, SEARCH("/",N2592,1)-1)</f>
        <v>food</v>
      </c>
      <c r="R2592" t="str">
        <f>RIGHT(N2592, LEN(N2592) - SEARCH("/", N2592))</f>
        <v>food trucks</v>
      </c>
      <c r="S2592" s="10">
        <f>(((J2592/60)/60)/24)+DATE(1970,1,1)+(-8/24)</f>
        <v>42388.255752314813</v>
      </c>
      <c r="T2592" s="11">
        <f>(((I2592/60)/60)/24)+DATE(1970,1,1)+(-8/24)</f>
        <v>42395.255752314813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(E2593/D2593)*100</f>
        <v>1.7333333333333332</v>
      </c>
      <c r="P2593">
        <f>E2593/L2593</f>
        <v>13</v>
      </c>
      <c r="Q2593" t="str">
        <f>LEFT(N2593, SEARCH("/",N2593,1)-1)</f>
        <v>food</v>
      </c>
      <c r="R2593" t="str">
        <f>RIGHT(N2593, LEN(N2593) - SEARCH("/", N2593))</f>
        <v>food trucks</v>
      </c>
      <c r="S2593" s="10">
        <f>(((J2593/60)/60)/24)+DATE(1970,1,1)+(-8/24)</f>
        <v>42382.573194444441</v>
      </c>
      <c r="T2593" s="11">
        <f>(((I2593/60)/60)/24)+DATE(1970,1,1)+(-8/24)</f>
        <v>42442.531527777777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(E2594/D2594)*100</f>
        <v>0.16666666666666669</v>
      </c>
      <c r="P2594">
        <f>E2594/L2594</f>
        <v>50</v>
      </c>
      <c r="Q2594" t="str">
        <f>LEFT(N2594, SEARCH("/",N2594,1)-1)</f>
        <v>food</v>
      </c>
      <c r="R2594" t="str">
        <f>RIGHT(N2594, LEN(N2594) - SEARCH("/", N2594))</f>
        <v>food trucks</v>
      </c>
      <c r="S2594" s="10">
        <f>(((J2594/60)/60)/24)+DATE(1970,1,1)+(-8/24)</f>
        <v>41887.467835648145</v>
      </c>
      <c r="T2594" s="11">
        <f>(((I2594/60)/60)/24)+DATE(1970,1,1)+(-8/24)</f>
        <v>41917.467835648145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(E2595/D2595)*100</f>
        <v>0</v>
      </c>
      <c r="P2595" t="e">
        <f>E2595/L2595</f>
        <v>#DIV/0!</v>
      </c>
      <c r="Q2595" t="str">
        <f>LEFT(N2595, SEARCH("/",N2595,1)-1)</f>
        <v>food</v>
      </c>
      <c r="R2595" t="str">
        <f>RIGHT(N2595, LEN(N2595) - SEARCH("/", N2595))</f>
        <v>food trucks</v>
      </c>
      <c r="S2595" s="10">
        <f>(((J2595/60)/60)/24)+DATE(1970,1,1)+(-8/24)</f>
        <v>42089.511875000004</v>
      </c>
      <c r="T2595" s="11">
        <f>(((I2595/60)/60)/24)+DATE(1970,1,1)+(-8/24)</f>
        <v>42119.511875000004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(E2596/D2596)*100</f>
        <v>1.25E-3</v>
      </c>
      <c r="P2596">
        <f>E2596/L2596</f>
        <v>1</v>
      </c>
      <c r="Q2596" t="str">
        <f>LEFT(N2596, SEARCH("/",N2596,1)-1)</f>
        <v>food</v>
      </c>
      <c r="R2596" t="str">
        <f>RIGHT(N2596, LEN(N2596) - SEARCH("/", N2596))</f>
        <v>food trucks</v>
      </c>
      <c r="S2596" s="10">
        <f>(((J2596/60)/60)/24)+DATE(1970,1,1)+(-8/24)</f>
        <v>41828.634583333333</v>
      </c>
      <c r="T2596" s="11">
        <f>(((I2596/60)/60)/24)+DATE(1970,1,1)+(-8/24)</f>
        <v>41858.634583333333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(E2597/D2597)*100</f>
        <v>12.166666666666668</v>
      </c>
      <c r="P2597">
        <f>E2597/L2597</f>
        <v>96.05263157894737</v>
      </c>
      <c r="Q2597" t="str">
        <f>LEFT(N2597, SEARCH("/",N2597,1)-1)</f>
        <v>food</v>
      </c>
      <c r="R2597" t="str">
        <f>RIGHT(N2597, LEN(N2597) - SEARCH("/", N2597))</f>
        <v>food trucks</v>
      </c>
      <c r="S2597" s="10">
        <f>(((J2597/60)/60)/24)+DATE(1970,1,1)+(-8/24)</f>
        <v>42759.910879629628</v>
      </c>
      <c r="T2597" s="11">
        <f>(((I2597/60)/60)/24)+DATE(1970,1,1)+(-8/24)</f>
        <v>42789.910879629628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(E2598/D2598)*100</f>
        <v>23.588571428571427</v>
      </c>
      <c r="P2598">
        <f>E2598/L2598</f>
        <v>305.77777777777777</v>
      </c>
      <c r="Q2598" t="str">
        <f>LEFT(N2598, SEARCH("/",N2598,1)-1)</f>
        <v>food</v>
      </c>
      <c r="R2598" t="str">
        <f>RIGHT(N2598, LEN(N2598) - SEARCH("/", N2598))</f>
        <v>food trucks</v>
      </c>
      <c r="S2598" s="10">
        <f>(((J2598/60)/60)/24)+DATE(1970,1,1)+(-8/24)</f>
        <v>41828.33112268518</v>
      </c>
      <c r="T2598" s="11">
        <f>(((I2598/60)/60)/24)+DATE(1970,1,1)+(-8/24)</f>
        <v>41858.33112268518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(E2599/D2599)*100</f>
        <v>5.6666666666666661</v>
      </c>
      <c r="P2599">
        <f>E2599/L2599</f>
        <v>12.142857142857142</v>
      </c>
      <c r="Q2599" t="str">
        <f>LEFT(N2599, SEARCH("/",N2599,1)-1)</f>
        <v>food</v>
      </c>
      <c r="R2599" t="str">
        <f>RIGHT(N2599, LEN(N2599) - SEARCH("/", N2599))</f>
        <v>food trucks</v>
      </c>
      <c r="S2599" s="10">
        <f>(((J2599/60)/60)/24)+DATE(1970,1,1)+(-8/24)</f>
        <v>42510.008298611108</v>
      </c>
      <c r="T2599" s="11">
        <f>(((I2599/60)/60)/24)+DATE(1970,1,1)+(-8/24)</f>
        <v>42540.008298611108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(E2600/D2600)*100</f>
        <v>39</v>
      </c>
      <c r="P2600">
        <f>E2600/L2600</f>
        <v>83.571428571428569</v>
      </c>
      <c r="Q2600" t="str">
        <f>LEFT(N2600, SEARCH("/",N2600,1)-1)</f>
        <v>food</v>
      </c>
      <c r="R2600" t="str">
        <f>RIGHT(N2600, LEN(N2600) - SEARCH("/", N2600))</f>
        <v>food trucks</v>
      </c>
      <c r="S2600" s="10">
        <f>(((J2600/60)/60)/24)+DATE(1970,1,1)+(-8/24)</f>
        <v>42240.506956018515</v>
      </c>
      <c r="T2600" s="11">
        <f>(((I2600/60)/60)/24)+DATE(1970,1,1)+(-8/24)</f>
        <v>42270.506956018515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(E2601/D2601)*100</f>
        <v>0.99546510341776351</v>
      </c>
      <c r="P2601">
        <f>E2601/L2601</f>
        <v>18</v>
      </c>
      <c r="Q2601" t="str">
        <f>LEFT(N2601, SEARCH("/",N2601,1)-1)</f>
        <v>food</v>
      </c>
      <c r="R2601" t="str">
        <f>RIGHT(N2601, LEN(N2601) - SEARCH("/", N2601))</f>
        <v>food trucks</v>
      </c>
      <c r="S2601" s="10">
        <f>(((J2601/60)/60)/24)+DATE(1970,1,1)+(-8/24)</f>
        <v>41809.420682870368</v>
      </c>
      <c r="T2601" s="11">
        <f>(((I2601/60)/60)/24)+DATE(1970,1,1)+(-8/24)</f>
        <v>41854.420682870368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(E2602/D2602)*100</f>
        <v>6.9320000000000004</v>
      </c>
      <c r="P2602">
        <f>E2602/L2602</f>
        <v>115.53333333333333</v>
      </c>
      <c r="Q2602" t="str">
        <f>LEFT(N2602, SEARCH("/",N2602,1)-1)</f>
        <v>food</v>
      </c>
      <c r="R2602" t="str">
        <f>RIGHT(N2602, LEN(N2602) - SEARCH("/", N2602))</f>
        <v>food trucks</v>
      </c>
      <c r="S2602" s="10">
        <f>(((J2602/60)/60)/24)+DATE(1970,1,1)+(-8/24)</f>
        <v>42394.567129629628</v>
      </c>
      <c r="T2602" s="11">
        <f>(((I2602/60)/60)/24)+DATE(1970,1,1)+(-8/24)</f>
        <v>42454.525462962956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(E2603/D2603)*100</f>
        <v>661.4</v>
      </c>
      <c r="P2603">
        <f>E2603/L2603</f>
        <v>21.900662251655628</v>
      </c>
      <c r="Q2603" t="str">
        <f>LEFT(N2603, SEARCH("/",N2603,1)-1)</f>
        <v>technology</v>
      </c>
      <c r="R2603" t="str">
        <f>RIGHT(N2603, LEN(N2603) - SEARCH("/", N2603))</f>
        <v>space exploration</v>
      </c>
      <c r="S2603" s="10">
        <f>(((J2603/60)/60)/24)+DATE(1970,1,1)+(-8/24)</f>
        <v>41150.56885416666</v>
      </c>
      <c r="T2603" s="11">
        <f>(((I2603/60)/60)/24)+DATE(1970,1,1)+(-8/24)</f>
        <v>41164.832638888889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(E2604/D2604)*100</f>
        <v>326.0916666666667</v>
      </c>
      <c r="P2604">
        <f>E2604/L2604</f>
        <v>80.022494887525568</v>
      </c>
      <c r="Q2604" t="str">
        <f>LEFT(N2604, SEARCH("/",N2604,1)-1)</f>
        <v>technology</v>
      </c>
      <c r="R2604" t="str">
        <f>RIGHT(N2604, LEN(N2604) - SEARCH("/", N2604))</f>
        <v>space exploration</v>
      </c>
      <c r="S2604" s="10">
        <f>(((J2604/60)/60)/24)+DATE(1970,1,1)+(-8/24)</f>
        <v>41915.413981481477</v>
      </c>
      <c r="T2604" s="11">
        <f>(((I2604/60)/60)/24)+DATE(1970,1,1)+(-8/24)</f>
        <v>41955.555555555555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(E2605/D2605)*100</f>
        <v>101.48571428571429</v>
      </c>
      <c r="P2605">
        <f>E2605/L2605</f>
        <v>35.520000000000003</v>
      </c>
      <c r="Q2605" t="str">
        <f>LEFT(N2605, SEARCH("/",N2605,1)-1)</f>
        <v>technology</v>
      </c>
      <c r="R2605" t="str">
        <f>RIGHT(N2605, LEN(N2605) - SEARCH("/", N2605))</f>
        <v>space exploration</v>
      </c>
      <c r="S2605" s="10">
        <f>(((J2605/60)/60)/24)+DATE(1970,1,1)+(-8/24)</f>
        <v>41617.579328703701</v>
      </c>
      <c r="T2605" s="11">
        <f>(((I2605/60)/60)/24)+DATE(1970,1,1)+(-8/24)</f>
        <v>41631.579328703701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(E2606/D2606)*100</f>
        <v>104.21799999999999</v>
      </c>
      <c r="P2606">
        <f>E2606/L2606</f>
        <v>64.933333333333323</v>
      </c>
      <c r="Q2606" t="str">
        <f>LEFT(N2606, SEARCH("/",N2606,1)-1)</f>
        <v>technology</v>
      </c>
      <c r="R2606" t="str">
        <f>RIGHT(N2606, LEN(N2606) - SEARCH("/", N2606))</f>
        <v>space exploration</v>
      </c>
      <c r="S2606" s="10">
        <f>(((J2606/60)/60)/24)+DATE(1970,1,1)+(-8/24)</f>
        <v>40997.717858796292</v>
      </c>
      <c r="T2606" s="11">
        <f>(((I2606/60)/60)/24)+DATE(1970,1,1)+(-8/24)</f>
        <v>41027.717858796292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(E2607/D2607)*100</f>
        <v>107.42157000000002</v>
      </c>
      <c r="P2607">
        <f>E2607/L2607</f>
        <v>60.965703745743475</v>
      </c>
      <c r="Q2607" t="str">
        <f>LEFT(N2607, SEARCH("/",N2607,1)-1)</f>
        <v>technology</v>
      </c>
      <c r="R2607" t="str">
        <f>RIGHT(N2607, LEN(N2607) - SEARCH("/", N2607))</f>
        <v>space exploration</v>
      </c>
      <c r="S2607" s="10">
        <f>(((J2607/60)/60)/24)+DATE(1970,1,1)+(-8/24)</f>
        <v>42508.20821759259</v>
      </c>
      <c r="T2607" s="11">
        <f>(((I2607/60)/60)/24)+DATE(1970,1,1)+(-8/24)</f>
        <v>42538.20821759259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(E2608/D2608)*100</f>
        <v>110.05454545454545</v>
      </c>
      <c r="P2608">
        <f>E2608/L2608</f>
        <v>31.444155844155844</v>
      </c>
      <c r="Q2608" t="str">
        <f>LEFT(N2608, SEARCH("/",N2608,1)-1)</f>
        <v>technology</v>
      </c>
      <c r="R2608" t="str">
        <f>RIGHT(N2608, LEN(N2608) - SEARCH("/", N2608))</f>
        <v>space exploration</v>
      </c>
      <c r="S2608" s="10">
        <f>(((J2608/60)/60)/24)+DATE(1970,1,1)+(-8/24)</f>
        <v>41726.379421296297</v>
      </c>
      <c r="T2608" s="11">
        <f>(((I2608/60)/60)/24)+DATE(1970,1,1)+(-8/24)</f>
        <v>41758.379421296297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(E2609/D2609)*100</f>
        <v>407.7</v>
      </c>
      <c r="P2609">
        <f>E2609/L2609</f>
        <v>81.949748743718587</v>
      </c>
      <c r="Q2609" t="str">
        <f>LEFT(N2609, SEARCH("/",N2609,1)-1)</f>
        <v>technology</v>
      </c>
      <c r="R2609" t="str">
        <f>RIGHT(N2609, LEN(N2609) - SEARCH("/", N2609))</f>
        <v>space exploration</v>
      </c>
      <c r="S2609" s="10">
        <f>(((J2609/60)/60)/24)+DATE(1970,1,1)+(-8/24)</f>
        <v>42184.541342592587</v>
      </c>
      <c r="T2609" s="11">
        <f>(((I2609/60)/60)/24)+DATE(1970,1,1)+(-8/24)</f>
        <v>42227.749999999993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(E2610/D2610)*100</f>
        <v>223.92500000000001</v>
      </c>
      <c r="P2610">
        <f>E2610/L2610</f>
        <v>58.92763157894737</v>
      </c>
      <c r="Q2610" t="str">
        <f>LEFT(N2610, SEARCH("/",N2610,1)-1)</f>
        <v>technology</v>
      </c>
      <c r="R2610" t="str">
        <f>RIGHT(N2610, LEN(N2610) - SEARCH("/", N2610))</f>
        <v>space exploration</v>
      </c>
      <c r="S2610" s="10">
        <f>(((J2610/60)/60)/24)+DATE(1970,1,1)+(-8/24)</f>
        <v>42767.468379629623</v>
      </c>
      <c r="T2610" s="11">
        <f>(((I2610/60)/60)/24)+DATE(1970,1,1)+(-8/24)</f>
        <v>42808.666666666664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(E2611/D2611)*100</f>
        <v>303.80111428571428</v>
      </c>
      <c r="P2611">
        <f>E2611/L2611</f>
        <v>157.29347633136095</v>
      </c>
      <c r="Q2611" t="str">
        <f>LEFT(N2611, SEARCH("/",N2611,1)-1)</f>
        <v>technology</v>
      </c>
      <c r="R2611" t="str">
        <f>RIGHT(N2611, LEN(N2611) - SEARCH("/", N2611))</f>
        <v>space exploration</v>
      </c>
      <c r="S2611" s="10">
        <f>(((J2611/60)/60)/24)+DATE(1970,1,1)+(-8/24)</f>
        <v>41074.90452546296</v>
      </c>
      <c r="T2611" s="11">
        <f>(((I2611/60)/60)/24)+DATE(1970,1,1)+(-8/24)</f>
        <v>41104.90452546296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(E2612/D2612)*100</f>
        <v>141.3251043268175</v>
      </c>
      <c r="P2612">
        <f>E2612/L2612</f>
        <v>55.758509532062391</v>
      </c>
      <c r="Q2612" t="str">
        <f>LEFT(N2612, SEARCH("/",N2612,1)-1)</f>
        <v>technology</v>
      </c>
      <c r="R2612" t="str">
        <f>RIGHT(N2612, LEN(N2612) - SEARCH("/", N2612))</f>
        <v>space exploration</v>
      </c>
      <c r="S2612" s="10">
        <f>(((J2612/60)/60)/24)+DATE(1970,1,1)+(-8/24)</f>
        <v>42564.547743055555</v>
      </c>
      <c r="T2612" s="11">
        <f>(((I2612/60)/60)/24)+DATE(1970,1,1)+(-8/24)</f>
        <v>42603.957638888889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(E2613/D2613)*100</f>
        <v>2790.6363636363635</v>
      </c>
      <c r="P2613">
        <f>E2613/L2613</f>
        <v>83.802893802893806</v>
      </c>
      <c r="Q2613" t="str">
        <f>LEFT(N2613, SEARCH("/",N2613,1)-1)</f>
        <v>technology</v>
      </c>
      <c r="R2613" t="str">
        <f>RIGHT(N2613, LEN(N2613) - SEARCH("/", N2613))</f>
        <v>space exploration</v>
      </c>
      <c r="S2613" s="10">
        <f>(((J2613/60)/60)/24)+DATE(1970,1,1)+(-8/24)</f>
        <v>42704.002476851849</v>
      </c>
      <c r="T2613" s="11">
        <f>(((I2613/60)/60)/24)+DATE(1970,1,1)+(-8/24)</f>
        <v>42737.624305555553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(E2614/D2614)*100</f>
        <v>171.76130000000001</v>
      </c>
      <c r="P2614">
        <f>E2614/L2614</f>
        <v>58.422210884353746</v>
      </c>
      <c r="Q2614" t="str">
        <f>LEFT(N2614, SEARCH("/",N2614,1)-1)</f>
        <v>technology</v>
      </c>
      <c r="R2614" t="str">
        <f>RIGHT(N2614, LEN(N2614) - SEARCH("/", N2614))</f>
        <v>space exploration</v>
      </c>
      <c r="S2614" s="10">
        <f>(((J2614/60)/60)/24)+DATE(1970,1,1)+(-8/24)</f>
        <v>41981.809837962959</v>
      </c>
      <c r="T2614" s="11">
        <f>(((I2614/60)/60)/24)+DATE(1970,1,1)+(-8/24)</f>
        <v>42012.809837962959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(E2615/D2615)*100</f>
        <v>101.01333333333334</v>
      </c>
      <c r="P2615">
        <f>E2615/L2615</f>
        <v>270.57142857142856</v>
      </c>
      <c r="Q2615" t="str">
        <f>LEFT(N2615, SEARCH("/",N2615,1)-1)</f>
        <v>technology</v>
      </c>
      <c r="R2615" t="str">
        <f>RIGHT(N2615, LEN(N2615) - SEARCH("/", N2615))</f>
        <v>space exploration</v>
      </c>
      <c r="S2615" s="10">
        <f>(((J2615/60)/60)/24)+DATE(1970,1,1)+(-8/24)</f>
        <v>41143.484884259255</v>
      </c>
      <c r="T2615" s="11">
        <f>(((I2615/60)/60)/24)+DATE(1970,1,1)+(-8/24)</f>
        <v>41173.484884259255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(E2616/D2616)*100</f>
        <v>102</v>
      </c>
      <c r="P2616">
        <f>E2616/L2616</f>
        <v>107.1</v>
      </c>
      <c r="Q2616" t="str">
        <f>LEFT(N2616, SEARCH("/",N2616,1)-1)</f>
        <v>technology</v>
      </c>
      <c r="R2616" t="str">
        <f>RIGHT(N2616, LEN(N2616) - SEARCH("/", N2616))</f>
        <v>space exploration</v>
      </c>
      <c r="S2616" s="10">
        <f>(((J2616/60)/60)/24)+DATE(1970,1,1)+(-8/24)</f>
        <v>41730.375138888885</v>
      </c>
      <c r="T2616" s="11">
        <f>(((I2616/60)/60)/24)+DATE(1970,1,1)+(-8/24)</f>
        <v>41758.875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(E2617/D2617)*100</f>
        <v>169.76511744127936</v>
      </c>
      <c r="P2617">
        <f>E2617/L2617</f>
        <v>47.180555555555557</v>
      </c>
      <c r="Q2617" t="str">
        <f>LEFT(N2617, SEARCH("/",N2617,1)-1)</f>
        <v>technology</v>
      </c>
      <c r="R2617" t="str">
        <f>RIGHT(N2617, LEN(N2617) - SEARCH("/", N2617))</f>
        <v>space exploration</v>
      </c>
      <c r="S2617" s="10">
        <f>(((J2617/60)/60)/24)+DATE(1970,1,1)+(-8/24)</f>
        <v>42453.163935185185</v>
      </c>
      <c r="T2617" s="11">
        <f>(((I2617/60)/60)/24)+DATE(1970,1,1)+(-8/24)</f>
        <v>42490.166666666664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(E2618/D2618)*100</f>
        <v>114.53400000000001</v>
      </c>
      <c r="P2618">
        <f>E2618/L2618</f>
        <v>120.30882352941177</v>
      </c>
      <c r="Q2618" t="str">
        <f>LEFT(N2618, SEARCH("/",N2618,1)-1)</f>
        <v>technology</v>
      </c>
      <c r="R2618" t="str">
        <f>RIGHT(N2618, LEN(N2618) - SEARCH("/", N2618))</f>
        <v>space exploration</v>
      </c>
      <c r="S2618" s="10">
        <f>(((J2618/60)/60)/24)+DATE(1970,1,1)+(-8/24)</f>
        <v>42211.661215277774</v>
      </c>
      <c r="T2618" s="11">
        <f>(((I2618/60)/60)/24)+DATE(1970,1,1)+(-8/24)</f>
        <v>42241.661215277774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(E2619/D2619)*100</f>
        <v>877.6</v>
      </c>
      <c r="P2619">
        <f>E2619/L2619</f>
        <v>27.59748427672956</v>
      </c>
      <c r="Q2619" t="str">
        <f>LEFT(N2619, SEARCH("/",N2619,1)-1)</f>
        <v>technology</v>
      </c>
      <c r="R2619" t="str">
        <f>RIGHT(N2619, LEN(N2619) - SEARCH("/", N2619))</f>
        <v>space exploration</v>
      </c>
      <c r="S2619" s="10">
        <f>(((J2619/60)/60)/24)+DATE(1970,1,1)+(-8/24)</f>
        <v>41902.541099537033</v>
      </c>
      <c r="T2619" s="11">
        <f>(((I2619/60)/60)/24)+DATE(1970,1,1)+(-8/24)</f>
        <v>41932.541099537033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(E2620/D2620)*100</f>
        <v>105.38666666666667</v>
      </c>
      <c r="P2620">
        <f>E2620/L2620</f>
        <v>205.2987012987013</v>
      </c>
      <c r="Q2620" t="str">
        <f>LEFT(N2620, SEARCH("/",N2620,1)-1)</f>
        <v>technology</v>
      </c>
      <c r="R2620" t="str">
        <f>RIGHT(N2620, LEN(N2620) - SEARCH("/", N2620))</f>
        <v>space exploration</v>
      </c>
      <c r="S2620" s="10">
        <f>(((J2620/60)/60)/24)+DATE(1970,1,1)+(-8/24)</f>
        <v>42279.459039351852</v>
      </c>
      <c r="T2620" s="11">
        <f>(((I2620/60)/60)/24)+DATE(1970,1,1)+(-8/24)</f>
        <v>42339.500706018516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(E2621/D2621)*100</f>
        <v>188.39999999999998</v>
      </c>
      <c r="P2621">
        <f>E2621/L2621</f>
        <v>35.547169811320757</v>
      </c>
      <c r="Q2621" t="str">
        <f>LEFT(N2621, SEARCH("/",N2621,1)-1)</f>
        <v>technology</v>
      </c>
      <c r="R2621" t="str">
        <f>RIGHT(N2621, LEN(N2621) - SEARCH("/", N2621))</f>
        <v>space exploration</v>
      </c>
      <c r="S2621" s="10">
        <f>(((J2621/60)/60)/24)+DATE(1970,1,1)+(-8/24)</f>
        <v>42273.55097222222</v>
      </c>
      <c r="T2621" s="11">
        <f>(((I2621/60)/60)/24)+DATE(1970,1,1)+(-8/24)</f>
        <v>42300.124999999993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(E2622/D2622)*100</f>
        <v>143.65230769230772</v>
      </c>
      <c r="P2622">
        <f>E2622/L2622</f>
        <v>74.639488409272587</v>
      </c>
      <c r="Q2622" t="str">
        <f>LEFT(N2622, SEARCH("/",N2622,1)-1)</f>
        <v>technology</v>
      </c>
      <c r="R2622" t="str">
        <f>RIGHT(N2622, LEN(N2622) - SEARCH("/", N2622))</f>
        <v>space exploration</v>
      </c>
      <c r="S2622" s="10">
        <f>(((J2622/60)/60)/24)+DATE(1970,1,1)+(-8/24)</f>
        <v>42250.833819444444</v>
      </c>
      <c r="T2622" s="11">
        <f>(((I2622/60)/60)/24)+DATE(1970,1,1)+(-8/24)</f>
        <v>42287.708333333336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(E2623/D2623)*100</f>
        <v>145.88</v>
      </c>
      <c r="P2623">
        <f>E2623/L2623</f>
        <v>47.058064516129029</v>
      </c>
      <c r="Q2623" t="str">
        <f>LEFT(N2623, SEARCH("/",N2623,1)-1)</f>
        <v>technology</v>
      </c>
      <c r="R2623" t="str">
        <f>RIGHT(N2623, LEN(N2623) - SEARCH("/", N2623))</f>
        <v>space exploration</v>
      </c>
      <c r="S2623" s="10">
        <f>(((J2623/60)/60)/24)+DATE(1970,1,1)+(-8/24)</f>
        <v>42115.414212962954</v>
      </c>
      <c r="T2623" s="11">
        <f>(((I2623/60)/60)/24)+DATE(1970,1,1)+(-8/24)</f>
        <v>42145.414212962954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(E2624/D2624)*100</f>
        <v>131.184</v>
      </c>
      <c r="P2624">
        <f>E2624/L2624</f>
        <v>26.591351351351353</v>
      </c>
      <c r="Q2624" t="str">
        <f>LEFT(N2624, SEARCH("/",N2624,1)-1)</f>
        <v>technology</v>
      </c>
      <c r="R2624" t="str">
        <f>RIGHT(N2624, LEN(N2624) - SEARCH("/", N2624))</f>
        <v>space exploration</v>
      </c>
      <c r="S2624" s="10">
        <f>(((J2624/60)/60)/24)+DATE(1970,1,1)+(-8/24)</f>
        <v>42689.409907407404</v>
      </c>
      <c r="T2624" s="11">
        <f>(((I2624/60)/60)/24)+DATE(1970,1,1)+(-8/24)</f>
        <v>42734.409907407404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(E2625/D2625)*100</f>
        <v>113.99999999999999</v>
      </c>
      <c r="P2625">
        <f>E2625/L2625</f>
        <v>36.774193548387096</v>
      </c>
      <c r="Q2625" t="str">
        <f>LEFT(N2625, SEARCH("/",N2625,1)-1)</f>
        <v>technology</v>
      </c>
      <c r="R2625" t="str">
        <f>RIGHT(N2625, LEN(N2625) - SEARCH("/", N2625))</f>
        <v>space exploration</v>
      </c>
      <c r="S2625" s="10">
        <f>(((J2625/60)/60)/24)+DATE(1970,1,1)+(-8/24)</f>
        <v>42691.923217592594</v>
      </c>
      <c r="T2625" s="11">
        <f>(((I2625/60)/60)/24)+DATE(1970,1,1)+(-8/24)</f>
        <v>42705.923217592594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(E2626/D2626)*100</f>
        <v>1379.4206249999997</v>
      </c>
      <c r="P2626">
        <f>E2626/L2626</f>
        <v>31.820544982698959</v>
      </c>
      <c r="Q2626" t="str">
        <f>LEFT(N2626, SEARCH("/",N2626,1)-1)</f>
        <v>technology</v>
      </c>
      <c r="R2626" t="str">
        <f>RIGHT(N2626, LEN(N2626) - SEARCH("/", N2626))</f>
        <v>space exploration</v>
      </c>
      <c r="S2626" s="10">
        <f>(((J2626/60)/60)/24)+DATE(1970,1,1)+(-8/24)</f>
        <v>41144.088217592594</v>
      </c>
      <c r="T2626" s="11">
        <f>(((I2626/60)/60)/24)+DATE(1970,1,1)+(-8/24)</f>
        <v>41165.088217592594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(E2627/D2627)*100</f>
        <v>956</v>
      </c>
      <c r="P2627">
        <f>E2627/L2627</f>
        <v>27.576923076923077</v>
      </c>
      <c r="Q2627" t="str">
        <f>LEFT(N2627, SEARCH("/",N2627,1)-1)</f>
        <v>technology</v>
      </c>
      <c r="R2627" t="str">
        <f>RIGHT(N2627, LEN(N2627) - SEARCH("/", N2627))</f>
        <v>space exploration</v>
      </c>
      <c r="S2627" s="10">
        <f>(((J2627/60)/60)/24)+DATE(1970,1,1)+(-8/24)</f>
        <v>42658.476944444446</v>
      </c>
      <c r="T2627" s="11">
        <f>(((I2627/60)/60)/24)+DATE(1970,1,1)+(-8/24)</f>
        <v>42683.518611111103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(E2628/D2628)*100</f>
        <v>112.00000000000001</v>
      </c>
      <c r="P2628">
        <f>E2628/L2628</f>
        <v>56</v>
      </c>
      <c r="Q2628" t="str">
        <f>LEFT(N2628, SEARCH("/",N2628,1)-1)</f>
        <v>technology</v>
      </c>
      <c r="R2628" t="str">
        <f>RIGHT(N2628, LEN(N2628) - SEARCH("/", N2628))</f>
        <v>space exploration</v>
      </c>
      <c r="S2628" s="10">
        <f>(((J2628/60)/60)/24)+DATE(1970,1,1)+(-8/24)</f>
        <v>42128.29478009259</v>
      </c>
      <c r="T2628" s="11">
        <f>(((I2628/60)/60)/24)+DATE(1970,1,1)+(-8/24)</f>
        <v>42158.29478009259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(E2629/D2629)*100</f>
        <v>646.66666666666663</v>
      </c>
      <c r="P2629">
        <f>E2629/L2629</f>
        <v>21.555555555555557</v>
      </c>
      <c r="Q2629" t="str">
        <f>LEFT(N2629, SEARCH("/",N2629,1)-1)</f>
        <v>technology</v>
      </c>
      <c r="R2629" t="str">
        <f>RIGHT(N2629, LEN(N2629) - SEARCH("/", N2629))</f>
        <v>space exploration</v>
      </c>
      <c r="S2629" s="10">
        <f>(((J2629/60)/60)/24)+DATE(1970,1,1)+(-8/24)</f>
        <v>42304.496076388888</v>
      </c>
      <c r="T2629" s="11">
        <f>(((I2629/60)/60)/24)+DATE(1970,1,1)+(-8/24)</f>
        <v>42334.53774305556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(E2630/D2630)*100</f>
        <v>110.36948748510132</v>
      </c>
      <c r="P2630">
        <f>E2630/L2630</f>
        <v>44.095238095238095</v>
      </c>
      <c r="Q2630" t="str">
        <f>LEFT(N2630, SEARCH("/",N2630,1)-1)</f>
        <v>technology</v>
      </c>
      <c r="R2630" t="str">
        <f>RIGHT(N2630, LEN(N2630) - SEARCH("/", N2630))</f>
        <v>space exploration</v>
      </c>
      <c r="S2630" s="10">
        <f>(((J2630/60)/60)/24)+DATE(1970,1,1)+(-8/24)</f>
        <v>41953.632719907408</v>
      </c>
      <c r="T2630" s="11">
        <f>(((I2630/60)/60)/24)+DATE(1970,1,1)+(-8/24)</f>
        <v>41973.632719907408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(E2631/D2631)*100</f>
        <v>127.74000000000001</v>
      </c>
      <c r="P2631">
        <f>E2631/L2631</f>
        <v>63.87</v>
      </c>
      <c r="Q2631" t="str">
        <f>LEFT(N2631, SEARCH("/",N2631,1)-1)</f>
        <v>technology</v>
      </c>
      <c r="R2631" t="str">
        <f>RIGHT(N2631, LEN(N2631) - SEARCH("/", N2631))</f>
        <v>space exploration</v>
      </c>
      <c r="S2631" s="10">
        <f>(((J2631/60)/60)/24)+DATE(1970,1,1)+(-8/24)</f>
        <v>42108.205115740733</v>
      </c>
      <c r="T2631" s="11">
        <f>(((I2631/60)/60)/24)+DATE(1970,1,1)+(-8/24)</f>
        <v>42138.205115740733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(E2632/D2632)*100</f>
        <v>157.9</v>
      </c>
      <c r="P2632">
        <f>E2632/L2632</f>
        <v>38.987654320987652</v>
      </c>
      <c r="Q2632" t="str">
        <f>LEFT(N2632, SEARCH("/",N2632,1)-1)</f>
        <v>technology</v>
      </c>
      <c r="R2632" t="str">
        <f>RIGHT(N2632, LEN(N2632) - SEARCH("/", N2632))</f>
        <v>space exploration</v>
      </c>
      <c r="S2632" s="10">
        <f>(((J2632/60)/60)/24)+DATE(1970,1,1)+(-8/24)</f>
        <v>42523.772129629629</v>
      </c>
      <c r="T2632" s="11">
        <f>(((I2632/60)/60)/24)+DATE(1970,1,1)+(-8/24)</f>
        <v>42551.083333333336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(E2633/D2633)*100</f>
        <v>114.66525000000001</v>
      </c>
      <c r="P2633">
        <f>E2633/L2633</f>
        <v>80.185489510489504</v>
      </c>
      <c r="Q2633" t="str">
        <f>LEFT(N2633, SEARCH("/",N2633,1)-1)</f>
        <v>technology</v>
      </c>
      <c r="R2633" t="str">
        <f>RIGHT(N2633, LEN(N2633) - SEARCH("/", N2633))</f>
        <v>space exploration</v>
      </c>
      <c r="S2633" s="10">
        <f>(((J2633/60)/60)/24)+DATE(1970,1,1)+(-8/24)</f>
        <v>42217.835960648146</v>
      </c>
      <c r="T2633" s="11">
        <f>(((I2633/60)/60)/24)+DATE(1970,1,1)+(-8/24)</f>
        <v>42245.835960648146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(E2634/D2634)*100</f>
        <v>137.00934579439252</v>
      </c>
      <c r="P2634">
        <f>E2634/L2634</f>
        <v>34.904761904761905</v>
      </c>
      <c r="Q2634" t="str">
        <f>LEFT(N2634, SEARCH("/",N2634,1)-1)</f>
        <v>technology</v>
      </c>
      <c r="R2634" t="str">
        <f>RIGHT(N2634, LEN(N2634) - SEARCH("/", N2634))</f>
        <v>space exploration</v>
      </c>
      <c r="S2634" s="10">
        <f>(((J2634/60)/60)/24)+DATE(1970,1,1)+(-8/24)</f>
        <v>42493.728460648148</v>
      </c>
      <c r="T2634" s="11">
        <f>(((I2634/60)/60)/24)+DATE(1970,1,1)+(-8/24)</f>
        <v>42518.728460648148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(E2635/D2635)*100</f>
        <v>354.62</v>
      </c>
      <c r="P2635">
        <f>E2635/L2635</f>
        <v>89.100502512562812</v>
      </c>
      <c r="Q2635" t="str">
        <f>LEFT(N2635, SEARCH("/",N2635,1)-1)</f>
        <v>technology</v>
      </c>
      <c r="R2635" t="str">
        <f>RIGHT(N2635, LEN(N2635) - SEARCH("/", N2635))</f>
        <v>space exploration</v>
      </c>
      <c r="S2635" s="10">
        <f>(((J2635/60)/60)/24)+DATE(1970,1,1)+(-8/24)</f>
        <v>41667.489953703705</v>
      </c>
      <c r="T2635" s="11">
        <f>(((I2635/60)/60)/24)+DATE(1970,1,1)+(-8/24)</f>
        <v>41697.625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(E2636/D2636)*100</f>
        <v>106.02150537634409</v>
      </c>
      <c r="P2636">
        <f>E2636/L2636</f>
        <v>39.44</v>
      </c>
      <c r="Q2636" t="str">
        <f>LEFT(N2636, SEARCH("/",N2636,1)-1)</f>
        <v>technology</v>
      </c>
      <c r="R2636" t="str">
        <f>RIGHT(N2636, LEN(N2636) - SEARCH("/", N2636))</f>
        <v>space exploration</v>
      </c>
      <c r="S2636" s="10">
        <f>(((J2636/60)/60)/24)+DATE(1970,1,1)+(-8/24)</f>
        <v>42612.323159722226</v>
      </c>
      <c r="T2636" s="11">
        <f>(((I2636/60)/60)/24)+DATE(1970,1,1)+(-8/24)</f>
        <v>42642.323159722226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(E2637/D2637)*100</f>
        <v>100</v>
      </c>
      <c r="P2637">
        <f>E2637/L2637</f>
        <v>136.9047619047619</v>
      </c>
      <c r="Q2637" t="str">
        <f>LEFT(N2637, SEARCH("/",N2637,1)-1)</f>
        <v>technology</v>
      </c>
      <c r="R2637" t="str">
        <f>RIGHT(N2637, LEN(N2637) - SEARCH("/", N2637))</f>
        <v>space exploration</v>
      </c>
      <c r="S2637" s="10">
        <f>(((J2637/60)/60)/24)+DATE(1970,1,1)+(-8/24)</f>
        <v>42037.617604166669</v>
      </c>
      <c r="T2637" s="11">
        <f>(((I2637/60)/60)/24)+DATE(1970,1,1)+(-8/24)</f>
        <v>42072.575937499998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(E2638/D2638)*100</f>
        <v>187.3</v>
      </c>
      <c r="P2638">
        <f>E2638/L2638</f>
        <v>37.46</v>
      </c>
      <c r="Q2638" t="str">
        <f>LEFT(N2638, SEARCH("/",N2638,1)-1)</f>
        <v>technology</v>
      </c>
      <c r="R2638" t="str">
        <f>RIGHT(N2638, LEN(N2638) - SEARCH("/", N2638))</f>
        <v>space exploration</v>
      </c>
      <c r="S2638" s="10">
        <f>(((J2638/60)/60)/24)+DATE(1970,1,1)+(-8/24)</f>
        <v>42636.281412037039</v>
      </c>
      <c r="T2638" s="11">
        <f>(((I2638/60)/60)/24)+DATE(1970,1,1)+(-8/24)</f>
        <v>42658.708333333336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(E2639/D2639)*100</f>
        <v>166.2</v>
      </c>
      <c r="P2639">
        <f>E2639/L2639</f>
        <v>31.96153846153846</v>
      </c>
      <c r="Q2639" t="str">
        <f>LEFT(N2639, SEARCH("/",N2639,1)-1)</f>
        <v>technology</v>
      </c>
      <c r="R2639" t="str">
        <f>RIGHT(N2639, LEN(N2639) - SEARCH("/", N2639))</f>
        <v>space exploration</v>
      </c>
      <c r="S2639" s="10">
        <f>(((J2639/60)/60)/24)+DATE(1970,1,1)+(-8/24)</f>
        <v>42639.216145833336</v>
      </c>
      <c r="T2639" s="11">
        <f>(((I2639/60)/60)/24)+DATE(1970,1,1)+(-8/24)</f>
        <v>42655.216145833336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(E2640/D2640)*100</f>
        <v>101.72910662824208</v>
      </c>
      <c r="P2640">
        <f>E2640/L2640</f>
        <v>25.214285714285715</v>
      </c>
      <c r="Q2640" t="str">
        <f>LEFT(N2640, SEARCH("/",N2640,1)-1)</f>
        <v>technology</v>
      </c>
      <c r="R2640" t="str">
        <f>RIGHT(N2640, LEN(N2640) - SEARCH("/", N2640))</f>
        <v>space exploration</v>
      </c>
      <c r="S2640" s="10">
        <f>(((J2640/60)/60)/24)+DATE(1970,1,1)+(-8/24)</f>
        <v>41989.57980324074</v>
      </c>
      <c r="T2640" s="11">
        <f>(((I2640/60)/60)/24)+DATE(1970,1,1)+(-8/24)</f>
        <v>42019.57980324074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(E2641/D2641)*100</f>
        <v>164</v>
      </c>
      <c r="P2641">
        <f>E2641/L2641</f>
        <v>10.040816326530612</v>
      </c>
      <c r="Q2641" t="str">
        <f>LEFT(N2641, SEARCH("/",N2641,1)-1)</f>
        <v>technology</v>
      </c>
      <c r="R2641" t="str">
        <f>RIGHT(N2641, LEN(N2641) - SEARCH("/", N2641))</f>
        <v>space exploration</v>
      </c>
      <c r="S2641" s="10">
        <f>(((J2641/60)/60)/24)+DATE(1970,1,1)+(-8/24)</f>
        <v>42024.531805555554</v>
      </c>
      <c r="T2641" s="11">
        <f>(((I2641/60)/60)/24)+DATE(1970,1,1)+(-8/24)</f>
        <v>42054.531805555554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(E2642/D2642)*100</f>
        <v>105.66666666666666</v>
      </c>
      <c r="P2642">
        <f>E2642/L2642</f>
        <v>45.94202898550725</v>
      </c>
      <c r="Q2642" t="str">
        <f>LEFT(N2642, SEARCH("/",N2642,1)-1)</f>
        <v>technology</v>
      </c>
      <c r="R2642" t="str">
        <f>RIGHT(N2642, LEN(N2642) - SEARCH("/", N2642))</f>
        <v>space exploration</v>
      </c>
      <c r="S2642" s="10">
        <f>(((J2642/60)/60)/24)+DATE(1970,1,1)+(-8/24)</f>
        <v>42102.827245370368</v>
      </c>
      <c r="T2642" s="11">
        <f>(((I2642/60)/60)/24)+DATE(1970,1,1)+(-8/24)</f>
        <v>42162.827245370368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(E2643/D2643)*100</f>
        <v>1</v>
      </c>
      <c r="P2643">
        <f>E2643/L2643</f>
        <v>15</v>
      </c>
      <c r="Q2643" t="str">
        <f>LEFT(N2643, SEARCH("/",N2643,1)-1)</f>
        <v>technology</v>
      </c>
      <c r="R2643" t="str">
        <f>RIGHT(N2643, LEN(N2643) - SEARCH("/", N2643))</f>
        <v>space exploration</v>
      </c>
      <c r="S2643" s="10">
        <f>(((J2643/60)/60)/24)+DATE(1970,1,1)+(-8/24)</f>
        <v>41880.493784722217</v>
      </c>
      <c r="T2643" s="11">
        <f>(((I2643/60)/60)/24)+DATE(1970,1,1)+(-8/24)</f>
        <v>41897.506249999999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(E2644/D2644)*100</f>
        <v>0</v>
      </c>
      <c r="P2644" t="e">
        <f>E2644/L2644</f>
        <v>#DIV/0!</v>
      </c>
      <c r="Q2644" t="str">
        <f>LEFT(N2644, SEARCH("/",N2644,1)-1)</f>
        <v>technology</v>
      </c>
      <c r="R2644" t="str">
        <f>RIGHT(N2644, LEN(N2644) - SEARCH("/", N2644))</f>
        <v>space exploration</v>
      </c>
      <c r="S2644" s="10">
        <f>(((J2644/60)/60)/24)+DATE(1970,1,1)+(-8/24)</f>
        <v>42535.91328703703</v>
      </c>
      <c r="T2644" s="11">
        <f>(((I2644/60)/60)/24)+DATE(1970,1,1)+(-8/24)</f>
        <v>42565.956249999996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(E2645/D2645)*100</f>
        <v>33.559730999999999</v>
      </c>
      <c r="P2645">
        <f>E2645/L2645</f>
        <v>223.58248500999335</v>
      </c>
      <c r="Q2645" t="str">
        <f>LEFT(N2645, SEARCH("/",N2645,1)-1)</f>
        <v>technology</v>
      </c>
      <c r="R2645" t="str">
        <f>RIGHT(N2645, LEN(N2645) - SEARCH("/", N2645))</f>
        <v>space exploration</v>
      </c>
      <c r="S2645" s="10">
        <f>(((J2645/60)/60)/24)+DATE(1970,1,1)+(-8/24)</f>
        <v>42689.249016203699</v>
      </c>
      <c r="T2645" s="11">
        <f>(((I2645/60)/60)/24)+DATE(1970,1,1)+(-8/24)</f>
        <v>42724.999305555553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(E2646/D2646)*100</f>
        <v>2.0529999999999999</v>
      </c>
      <c r="P2646">
        <f>E2646/L2646</f>
        <v>39.480769230769234</v>
      </c>
      <c r="Q2646" t="str">
        <f>LEFT(N2646, SEARCH("/",N2646,1)-1)</f>
        <v>technology</v>
      </c>
      <c r="R2646" t="str">
        <f>RIGHT(N2646, LEN(N2646) - SEARCH("/", N2646))</f>
        <v>space exploration</v>
      </c>
      <c r="S2646" s="10">
        <f>(((J2646/60)/60)/24)+DATE(1970,1,1)+(-8/24)</f>
        <v>42774.458738425928</v>
      </c>
      <c r="T2646" s="11">
        <f>(((I2646/60)/60)/24)+DATE(1970,1,1)+(-8/24)</f>
        <v>42804.458738425928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(E2647/D2647)*100</f>
        <v>10.5</v>
      </c>
      <c r="P2647">
        <f>E2647/L2647</f>
        <v>91.304347826086953</v>
      </c>
      <c r="Q2647" t="str">
        <f>LEFT(N2647, SEARCH("/",N2647,1)-1)</f>
        <v>technology</v>
      </c>
      <c r="R2647" t="str">
        <f>RIGHT(N2647, LEN(N2647) - SEARCH("/", N2647))</f>
        <v>space exploration</v>
      </c>
      <c r="S2647" s="10">
        <f>(((J2647/60)/60)/24)+DATE(1970,1,1)+(-8/24)</f>
        <v>41921.509293981479</v>
      </c>
      <c r="T2647" s="11">
        <f>(((I2647/60)/60)/24)+DATE(1970,1,1)+(-8/24)</f>
        <v>41951.550960648143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(E2648/D2648)*100</f>
        <v>8.4172840000000004</v>
      </c>
      <c r="P2648">
        <f>E2648/L2648</f>
        <v>78.666205607476627</v>
      </c>
      <c r="Q2648" t="str">
        <f>LEFT(N2648, SEARCH("/",N2648,1)-1)</f>
        <v>technology</v>
      </c>
      <c r="R2648" t="str">
        <f>RIGHT(N2648, LEN(N2648) - SEARCH("/", N2648))</f>
        <v>space exploration</v>
      </c>
      <c r="S2648" s="10">
        <f>(((J2648/60)/60)/24)+DATE(1970,1,1)+(-8/24)</f>
        <v>42225.97996527778</v>
      </c>
      <c r="T2648" s="11">
        <f>(((I2648/60)/60)/24)+DATE(1970,1,1)+(-8/24)</f>
        <v>42255.97996527778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(E2649/D2649)*100</f>
        <v>1.44</v>
      </c>
      <c r="P2649">
        <f>E2649/L2649</f>
        <v>12</v>
      </c>
      <c r="Q2649" t="str">
        <f>LEFT(N2649, SEARCH("/",N2649,1)-1)</f>
        <v>technology</v>
      </c>
      <c r="R2649" t="str">
        <f>RIGHT(N2649, LEN(N2649) - SEARCH("/", N2649))</f>
        <v>space exploration</v>
      </c>
      <c r="S2649" s="10">
        <f>(((J2649/60)/60)/24)+DATE(1970,1,1)+(-8/24)</f>
        <v>42199.928460648145</v>
      </c>
      <c r="T2649" s="11">
        <f>(((I2649/60)/60)/24)+DATE(1970,1,1)+(-8/24)</f>
        <v>42229.928460648145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(E2650/D2650)*100</f>
        <v>0.88333333333333341</v>
      </c>
      <c r="P2650">
        <f>E2650/L2650</f>
        <v>17.666666666666668</v>
      </c>
      <c r="Q2650" t="str">
        <f>LEFT(N2650, SEARCH("/",N2650,1)-1)</f>
        <v>technology</v>
      </c>
      <c r="R2650" t="str">
        <f>RIGHT(N2650, LEN(N2650) - SEARCH("/", N2650))</f>
        <v>space exploration</v>
      </c>
      <c r="S2650" s="10">
        <f>(((J2650/60)/60)/24)+DATE(1970,1,1)+(-8/24)</f>
        <v>42408.381481481476</v>
      </c>
      <c r="T2650" s="11">
        <f>(((I2650/60)/60)/24)+DATE(1970,1,1)+(-8/24)</f>
        <v>42438.381481481476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(E2651/D2651)*100</f>
        <v>9.920000000000001E-2</v>
      </c>
      <c r="P2651">
        <f>E2651/L2651</f>
        <v>41.333333333333336</v>
      </c>
      <c r="Q2651" t="str">
        <f>LEFT(N2651, SEARCH("/",N2651,1)-1)</f>
        <v>technology</v>
      </c>
      <c r="R2651" t="str">
        <f>RIGHT(N2651, LEN(N2651) - SEARCH("/", N2651))</f>
        <v>space exploration</v>
      </c>
      <c r="S2651" s="10">
        <f>(((J2651/60)/60)/24)+DATE(1970,1,1)+(-8/24)</f>
        <v>42341.663668981484</v>
      </c>
      <c r="T2651" s="11">
        <f>(((I2651/60)/60)/24)+DATE(1970,1,1)+(-8/24)</f>
        <v>42401.663668981484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(E2652/D2652)*100</f>
        <v>0.59666666666666668</v>
      </c>
      <c r="P2652">
        <f>E2652/L2652</f>
        <v>71.599999999999994</v>
      </c>
      <c r="Q2652" t="str">
        <f>LEFT(N2652, SEARCH("/",N2652,1)-1)</f>
        <v>technology</v>
      </c>
      <c r="R2652" t="str">
        <f>RIGHT(N2652, LEN(N2652) - SEARCH("/", N2652))</f>
        <v>space exploration</v>
      </c>
      <c r="S2652" s="10">
        <f>(((J2652/60)/60)/24)+DATE(1970,1,1)+(-8/24)</f>
        <v>42695.291006944441</v>
      </c>
      <c r="T2652" s="11">
        <f>(((I2652/60)/60)/24)+DATE(1970,1,1)+(-8/24)</f>
        <v>42725.291006944441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(E2653/D2653)*100</f>
        <v>1.8689285714285715</v>
      </c>
      <c r="P2653">
        <f>E2653/L2653</f>
        <v>307.8235294117647</v>
      </c>
      <c r="Q2653" t="str">
        <f>LEFT(N2653, SEARCH("/",N2653,1)-1)</f>
        <v>technology</v>
      </c>
      <c r="R2653" t="str">
        <f>RIGHT(N2653, LEN(N2653) - SEARCH("/", N2653))</f>
        <v>space exploration</v>
      </c>
      <c r="S2653" s="10">
        <f>(((J2653/60)/60)/24)+DATE(1970,1,1)+(-8/24)</f>
        <v>42327.472326388881</v>
      </c>
      <c r="T2653" s="11">
        <f>(((I2653/60)/60)/24)+DATE(1970,1,1)+(-8/24)</f>
        <v>42355.472326388881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(E2654/D2654)*100</f>
        <v>0.88500000000000001</v>
      </c>
      <c r="P2654">
        <f>E2654/L2654</f>
        <v>80.454545454545453</v>
      </c>
      <c r="Q2654" t="str">
        <f>LEFT(N2654, SEARCH("/",N2654,1)-1)</f>
        <v>technology</v>
      </c>
      <c r="R2654" t="str">
        <f>RIGHT(N2654, LEN(N2654) - SEARCH("/", N2654))</f>
        <v>space exploration</v>
      </c>
      <c r="S2654" s="10">
        <f>(((J2654/60)/60)/24)+DATE(1970,1,1)+(-8/24)</f>
        <v>41952.825520833336</v>
      </c>
      <c r="T2654" s="11">
        <f>(((I2654/60)/60)/24)+DATE(1970,1,1)+(-8/24)</f>
        <v>41982.825520833336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(E2655/D2655)*100</f>
        <v>11.52156862745098</v>
      </c>
      <c r="P2655">
        <f>E2655/L2655</f>
        <v>83.942857142857136</v>
      </c>
      <c r="Q2655" t="str">
        <f>LEFT(N2655, SEARCH("/",N2655,1)-1)</f>
        <v>technology</v>
      </c>
      <c r="R2655" t="str">
        <f>RIGHT(N2655, LEN(N2655) - SEARCH("/", N2655))</f>
        <v>space exploration</v>
      </c>
      <c r="S2655" s="10">
        <f>(((J2655/60)/60)/24)+DATE(1970,1,1)+(-8/24)</f>
        <v>41771.318599537037</v>
      </c>
      <c r="T2655" s="11">
        <f>(((I2655/60)/60)/24)+DATE(1970,1,1)+(-8/24)</f>
        <v>41802.833333333328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(E2656/D2656)*100</f>
        <v>5.1000000000000004E-2</v>
      </c>
      <c r="P2656">
        <f>E2656/L2656</f>
        <v>8.5</v>
      </c>
      <c r="Q2656" t="str">
        <f>LEFT(N2656, SEARCH("/",N2656,1)-1)</f>
        <v>technology</v>
      </c>
      <c r="R2656" t="str">
        <f>RIGHT(N2656, LEN(N2656) - SEARCH("/", N2656))</f>
        <v>space exploration</v>
      </c>
      <c r="S2656" s="10">
        <f>(((J2656/60)/60)/24)+DATE(1970,1,1)+(-8/24)</f>
        <v>42055.26766203704</v>
      </c>
      <c r="T2656" s="11">
        <f>(((I2656/60)/60)/24)+DATE(1970,1,1)+(-8/24)</f>
        <v>42115.225995370369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(E2657/D2657)*100</f>
        <v>21.033333333333335</v>
      </c>
      <c r="P2657">
        <f>E2657/L2657</f>
        <v>73.372093023255815</v>
      </c>
      <c r="Q2657" t="str">
        <f>LEFT(N2657, SEARCH("/",N2657,1)-1)</f>
        <v>technology</v>
      </c>
      <c r="R2657" t="str">
        <f>RIGHT(N2657, LEN(N2657) - SEARCH("/", N2657))</f>
        <v>space exploration</v>
      </c>
      <c r="S2657" s="10">
        <f>(((J2657/60)/60)/24)+DATE(1970,1,1)+(-8/24)</f>
        <v>42381.532951388886</v>
      </c>
      <c r="T2657" s="11">
        <f>(((I2657/60)/60)/24)+DATE(1970,1,1)+(-8/24)</f>
        <v>42409.499999999993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(E2658/D2658)*100</f>
        <v>11.436666666666667</v>
      </c>
      <c r="P2658">
        <f>E2658/L2658</f>
        <v>112.86184210526316</v>
      </c>
      <c r="Q2658" t="str">
        <f>LEFT(N2658, SEARCH("/",N2658,1)-1)</f>
        <v>technology</v>
      </c>
      <c r="R2658" t="str">
        <f>RIGHT(N2658, LEN(N2658) - SEARCH("/", N2658))</f>
        <v>space exploration</v>
      </c>
      <c r="S2658" s="10">
        <f>(((J2658/60)/60)/24)+DATE(1970,1,1)+(-8/24)</f>
        <v>42767.355185185181</v>
      </c>
      <c r="T2658" s="11">
        <f>(((I2658/60)/60)/24)+DATE(1970,1,1)+(-8/24)</f>
        <v>42806.458333333336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(E2659/D2659)*100</f>
        <v>18.737933333333334</v>
      </c>
      <c r="P2659">
        <f>E2659/L2659</f>
        <v>95.277627118644077</v>
      </c>
      <c r="Q2659" t="str">
        <f>LEFT(N2659, SEARCH("/",N2659,1)-1)</f>
        <v>technology</v>
      </c>
      <c r="R2659" t="str">
        <f>RIGHT(N2659, LEN(N2659) - SEARCH("/", N2659))</f>
        <v>space exploration</v>
      </c>
      <c r="S2659" s="10">
        <f>(((J2659/60)/60)/24)+DATE(1970,1,1)+(-8/24)</f>
        <v>42551.595520833333</v>
      </c>
      <c r="T2659" s="11">
        <f>(((I2659/60)/60)/24)+DATE(1970,1,1)+(-8/24)</f>
        <v>42584.729166666664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(E2660/D2660)*100</f>
        <v>9.285714285714286E-2</v>
      </c>
      <c r="P2660">
        <f>E2660/L2660</f>
        <v>22.75</v>
      </c>
      <c r="Q2660" t="str">
        <f>LEFT(N2660, SEARCH("/",N2660,1)-1)</f>
        <v>technology</v>
      </c>
      <c r="R2660" t="str">
        <f>RIGHT(N2660, LEN(N2660) - SEARCH("/", N2660))</f>
        <v>space exploration</v>
      </c>
      <c r="S2660" s="10">
        <f>(((J2660/60)/60)/24)+DATE(1970,1,1)+(-8/24)</f>
        <v>42551.550856481481</v>
      </c>
      <c r="T2660" s="11">
        <f>(((I2660/60)/60)/24)+DATE(1970,1,1)+(-8/24)</f>
        <v>42581.550856481481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(E2661/D2661)*100</f>
        <v>2.7204081632653061</v>
      </c>
      <c r="P2661">
        <f>E2661/L2661</f>
        <v>133.30000000000001</v>
      </c>
      <c r="Q2661" t="str">
        <f>LEFT(N2661, SEARCH("/",N2661,1)-1)</f>
        <v>technology</v>
      </c>
      <c r="R2661" t="str">
        <f>RIGHT(N2661, LEN(N2661) - SEARCH("/", N2661))</f>
        <v>space exploration</v>
      </c>
      <c r="S2661" s="10">
        <f>(((J2661/60)/60)/24)+DATE(1970,1,1)+(-8/24)</f>
        <v>42081.736226851855</v>
      </c>
      <c r="T2661" s="11">
        <f>(((I2661/60)/60)/24)+DATE(1970,1,1)+(-8/24)</f>
        <v>42111.736226851855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(E2662/D2662)*100</f>
        <v>9.5000000000000001E-2</v>
      </c>
      <c r="P2662">
        <f>E2662/L2662</f>
        <v>3.8</v>
      </c>
      <c r="Q2662" t="str">
        <f>LEFT(N2662, SEARCH("/",N2662,1)-1)</f>
        <v>technology</v>
      </c>
      <c r="R2662" t="str">
        <f>RIGHT(N2662, LEN(N2662) - SEARCH("/", N2662))</f>
        <v>space exploration</v>
      </c>
      <c r="S2662" s="10">
        <f>(((J2662/60)/60)/24)+DATE(1970,1,1)+(-8/24)</f>
        <v>42272.379837962959</v>
      </c>
      <c r="T2662" s="11">
        <f>(((I2662/60)/60)/24)+DATE(1970,1,1)+(-8/24)</f>
        <v>42332.421504629623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(E2663/D2663)*100</f>
        <v>102.89999999999999</v>
      </c>
      <c r="P2663">
        <f>E2663/L2663</f>
        <v>85.75</v>
      </c>
      <c r="Q2663" t="str">
        <f>LEFT(N2663, SEARCH("/",N2663,1)-1)</f>
        <v>technology</v>
      </c>
      <c r="R2663" t="str">
        <f>RIGHT(N2663, LEN(N2663) - SEARCH("/", N2663))</f>
        <v>makerspaces</v>
      </c>
      <c r="S2663" s="10">
        <f>(((J2663/60)/60)/24)+DATE(1970,1,1)+(-8/24)</f>
        <v>41542.625115740739</v>
      </c>
      <c r="T2663" s="11">
        <f>(((I2663/60)/60)/24)+DATE(1970,1,1)+(-8/24)</f>
        <v>41572.625115740739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(E2664/D2664)*100</f>
        <v>106.80000000000001</v>
      </c>
      <c r="P2664">
        <f>E2664/L2664</f>
        <v>267</v>
      </c>
      <c r="Q2664" t="str">
        <f>LEFT(N2664, SEARCH("/",N2664,1)-1)</f>
        <v>technology</v>
      </c>
      <c r="R2664" t="str">
        <f>RIGHT(N2664, LEN(N2664) - SEARCH("/", N2664))</f>
        <v>makerspaces</v>
      </c>
      <c r="S2664" s="10">
        <f>(((J2664/60)/60)/24)+DATE(1970,1,1)+(-8/24)</f>
        <v>42207.413344907407</v>
      </c>
      <c r="T2664" s="11">
        <f>(((I2664/60)/60)/24)+DATE(1970,1,1)+(-8/24)</f>
        <v>42237.413344907407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(E2665/D2665)*100</f>
        <v>104.59625</v>
      </c>
      <c r="P2665">
        <f>E2665/L2665</f>
        <v>373.55803571428572</v>
      </c>
      <c r="Q2665" t="str">
        <f>LEFT(N2665, SEARCH("/",N2665,1)-1)</f>
        <v>technology</v>
      </c>
      <c r="R2665" t="str">
        <f>RIGHT(N2665, LEN(N2665) - SEARCH("/", N2665))</f>
        <v>makerspaces</v>
      </c>
      <c r="S2665" s="10">
        <f>(((J2665/60)/60)/24)+DATE(1970,1,1)+(-8/24)</f>
        <v>42222.28943287037</v>
      </c>
      <c r="T2665" s="11">
        <f>(((I2665/60)/60)/24)+DATE(1970,1,1)+(-8/24)</f>
        <v>42251.291666666664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(E2666/D2666)*100</f>
        <v>103.42857142857143</v>
      </c>
      <c r="P2666">
        <f>E2666/L2666</f>
        <v>174.03846153846155</v>
      </c>
      <c r="Q2666" t="str">
        <f>LEFT(N2666, SEARCH("/",N2666,1)-1)</f>
        <v>technology</v>
      </c>
      <c r="R2666" t="str">
        <f>RIGHT(N2666, LEN(N2666) - SEARCH("/", N2666))</f>
        <v>makerspaces</v>
      </c>
      <c r="S2666" s="10">
        <f>(((J2666/60)/60)/24)+DATE(1970,1,1)+(-8/24)</f>
        <v>42312.692094907405</v>
      </c>
      <c r="T2666" s="11">
        <f>(((I2666/60)/60)/24)+DATE(1970,1,1)+(-8/24)</f>
        <v>42346.957638888889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(E2667/D2667)*100</f>
        <v>123.14285714285715</v>
      </c>
      <c r="P2667">
        <f>E2667/L2667</f>
        <v>93.695652173913047</v>
      </c>
      <c r="Q2667" t="str">
        <f>LEFT(N2667, SEARCH("/",N2667,1)-1)</f>
        <v>technology</v>
      </c>
      <c r="R2667" t="str">
        <f>RIGHT(N2667, LEN(N2667) - SEARCH("/", N2667))</f>
        <v>makerspaces</v>
      </c>
      <c r="S2667" s="10">
        <f>(((J2667/60)/60)/24)+DATE(1970,1,1)+(-8/24)</f>
        <v>42083.562199074069</v>
      </c>
      <c r="T2667" s="11">
        <f>(((I2667/60)/60)/24)+DATE(1970,1,1)+(-8/24)</f>
        <v>42128.562199074069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(E2668/D2668)*100</f>
        <v>159.29509999999999</v>
      </c>
      <c r="P2668">
        <f>E2668/L2668</f>
        <v>77.327718446601949</v>
      </c>
      <c r="Q2668" t="str">
        <f>LEFT(N2668, SEARCH("/",N2668,1)-1)</f>
        <v>technology</v>
      </c>
      <c r="R2668" t="str">
        <f>RIGHT(N2668, LEN(N2668) - SEARCH("/", N2668))</f>
        <v>makerspaces</v>
      </c>
      <c r="S2668" s="10">
        <f>(((J2668/60)/60)/24)+DATE(1970,1,1)+(-8/24)</f>
        <v>42235.43100694444</v>
      </c>
      <c r="T2668" s="11">
        <f>(((I2668/60)/60)/24)+DATE(1970,1,1)+(-8/24)</f>
        <v>42272.541666666664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(E2669/D2669)*100</f>
        <v>110.66666666666667</v>
      </c>
      <c r="P2669">
        <f>E2669/L2669</f>
        <v>92.222222222222229</v>
      </c>
      <c r="Q2669" t="str">
        <f>LEFT(N2669, SEARCH("/",N2669,1)-1)</f>
        <v>technology</v>
      </c>
      <c r="R2669" t="str">
        <f>RIGHT(N2669, LEN(N2669) - SEARCH("/", N2669))</f>
        <v>makerspaces</v>
      </c>
      <c r="S2669" s="10">
        <f>(((J2669/60)/60)/24)+DATE(1970,1,1)+(-8/24)</f>
        <v>42380.592777777776</v>
      </c>
      <c r="T2669" s="11">
        <f>(((I2669/60)/60)/24)+DATE(1970,1,1)+(-8/24)</f>
        <v>42410.592777777776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(E2670/D2670)*100</f>
        <v>170.70000000000002</v>
      </c>
      <c r="P2670">
        <f>E2670/L2670</f>
        <v>60.964285714285715</v>
      </c>
      <c r="Q2670" t="str">
        <f>LEFT(N2670, SEARCH("/",N2670,1)-1)</f>
        <v>technology</v>
      </c>
      <c r="R2670" t="str">
        <f>RIGHT(N2670, LEN(N2670) - SEARCH("/", N2670))</f>
        <v>makerspaces</v>
      </c>
      <c r="S2670" s="10">
        <f>(((J2670/60)/60)/24)+DATE(1970,1,1)+(-8/24)</f>
        <v>42275.255381944437</v>
      </c>
      <c r="T2670" s="11">
        <f>(((I2670/60)/60)/24)+DATE(1970,1,1)+(-8/24)</f>
        <v>42317.272222222215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(E2671/D2671)*100</f>
        <v>125.125</v>
      </c>
      <c r="P2671">
        <f>E2671/L2671</f>
        <v>91</v>
      </c>
      <c r="Q2671" t="str">
        <f>LEFT(N2671, SEARCH("/",N2671,1)-1)</f>
        <v>technology</v>
      </c>
      <c r="R2671" t="str">
        <f>RIGHT(N2671, LEN(N2671) - SEARCH("/", N2671))</f>
        <v>makerspaces</v>
      </c>
      <c r="S2671" s="10">
        <f>(((J2671/60)/60)/24)+DATE(1970,1,1)+(-8/24)</f>
        <v>42318.702499999999</v>
      </c>
      <c r="T2671" s="11">
        <f>(((I2671/60)/60)/24)+DATE(1970,1,1)+(-8/24)</f>
        <v>42378.702499999999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(E2672/D2672)*100</f>
        <v>6.4158609339642041</v>
      </c>
      <c r="P2672">
        <f>E2672/L2672</f>
        <v>41.583333333333336</v>
      </c>
      <c r="Q2672" t="str">
        <f>LEFT(N2672, SEARCH("/",N2672,1)-1)</f>
        <v>technology</v>
      </c>
      <c r="R2672" t="str">
        <f>RIGHT(N2672, LEN(N2672) - SEARCH("/", N2672))</f>
        <v>makerspaces</v>
      </c>
      <c r="S2672" s="10">
        <f>(((J2672/60)/60)/24)+DATE(1970,1,1)+(-8/24)</f>
        <v>41820.687268518515</v>
      </c>
      <c r="T2672" s="11">
        <f>(((I2672/60)/60)/24)+DATE(1970,1,1)+(-8/24)</f>
        <v>41848.687268518515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(E2673/D2673)*100</f>
        <v>11.343999999999999</v>
      </c>
      <c r="P2673">
        <f>E2673/L2673</f>
        <v>33.761904761904759</v>
      </c>
      <c r="Q2673" t="str">
        <f>LEFT(N2673, SEARCH("/",N2673,1)-1)</f>
        <v>technology</v>
      </c>
      <c r="R2673" t="str">
        <f>RIGHT(N2673, LEN(N2673) - SEARCH("/", N2673))</f>
        <v>makerspaces</v>
      </c>
      <c r="S2673" s="10">
        <f>(((J2673/60)/60)/24)+DATE(1970,1,1)+(-8/24)</f>
        <v>41962.415694444448</v>
      </c>
      <c r="T2673" s="11">
        <f>(((I2673/60)/60)/24)+DATE(1970,1,1)+(-8/24)</f>
        <v>41992.484722222223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(E2674/D2674)*100</f>
        <v>33.19</v>
      </c>
      <c r="P2674">
        <f>E2674/L2674</f>
        <v>70.61702127659575</v>
      </c>
      <c r="Q2674" t="str">
        <f>LEFT(N2674, SEARCH("/",N2674,1)-1)</f>
        <v>technology</v>
      </c>
      <c r="R2674" t="str">
        <f>RIGHT(N2674, LEN(N2674) - SEARCH("/", N2674))</f>
        <v>makerspaces</v>
      </c>
      <c r="S2674" s="10">
        <f>(((J2674/60)/60)/24)+DATE(1970,1,1)+(-8/24)</f>
        <v>42344.550810185181</v>
      </c>
      <c r="T2674" s="11">
        <f>(((I2674/60)/60)/24)+DATE(1970,1,1)+(-8/24)</f>
        <v>42365.916666666664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(E2675/D2675)*100</f>
        <v>27.58</v>
      </c>
      <c r="P2675">
        <f>E2675/L2675</f>
        <v>167.15151515151516</v>
      </c>
      <c r="Q2675" t="str">
        <f>LEFT(N2675, SEARCH("/",N2675,1)-1)</f>
        <v>technology</v>
      </c>
      <c r="R2675" t="str">
        <f>RIGHT(N2675, LEN(N2675) - SEARCH("/", N2675))</f>
        <v>makerspaces</v>
      </c>
      <c r="S2675" s="10">
        <f>(((J2675/60)/60)/24)+DATE(1970,1,1)+(-8/24)</f>
        <v>41912.208321759259</v>
      </c>
      <c r="T2675" s="11">
        <f>(((I2675/60)/60)/24)+DATE(1970,1,1)+(-8/24)</f>
        <v>41941.614583333328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(E2676/D2676)*100</f>
        <v>62.839999999999996</v>
      </c>
      <c r="P2676">
        <f>E2676/L2676</f>
        <v>128.61988304093566</v>
      </c>
      <c r="Q2676" t="str">
        <f>LEFT(N2676, SEARCH("/",N2676,1)-1)</f>
        <v>technology</v>
      </c>
      <c r="R2676" t="str">
        <f>RIGHT(N2676, LEN(N2676) - SEARCH("/", N2676))</f>
        <v>makerspaces</v>
      </c>
      <c r="S2676" s="10">
        <f>(((J2676/60)/60)/24)+DATE(1970,1,1)+(-8/24)</f>
        <v>42529.299421296295</v>
      </c>
      <c r="T2676" s="11">
        <f>(((I2676/60)/60)/24)+DATE(1970,1,1)+(-8/24)</f>
        <v>42555.874305555553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(E2677/D2677)*100</f>
        <v>7.5880000000000001</v>
      </c>
      <c r="P2677">
        <f>E2677/L2677</f>
        <v>65.41379310344827</v>
      </c>
      <c r="Q2677" t="str">
        <f>LEFT(N2677, SEARCH("/",N2677,1)-1)</f>
        <v>technology</v>
      </c>
      <c r="R2677" t="str">
        <f>RIGHT(N2677, LEN(N2677) - SEARCH("/", N2677))</f>
        <v>makerspaces</v>
      </c>
      <c r="S2677" s="10">
        <f>(((J2677/60)/60)/24)+DATE(1970,1,1)+(-8/24)</f>
        <v>41923.524178240739</v>
      </c>
      <c r="T2677" s="11">
        <f>(((I2677/60)/60)/24)+DATE(1970,1,1)+(-8/24)</f>
        <v>41953.565844907404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(E2678/D2678)*100</f>
        <v>50.38095238095238</v>
      </c>
      <c r="P2678">
        <f>E2678/L2678</f>
        <v>117.55555555555556</v>
      </c>
      <c r="Q2678" t="str">
        <f>LEFT(N2678, SEARCH("/",N2678,1)-1)</f>
        <v>technology</v>
      </c>
      <c r="R2678" t="str">
        <f>RIGHT(N2678, LEN(N2678) - SEARCH("/", N2678))</f>
        <v>makerspaces</v>
      </c>
      <c r="S2678" s="10">
        <f>(((J2678/60)/60)/24)+DATE(1970,1,1)+(-8/24)</f>
        <v>42482.291365740741</v>
      </c>
      <c r="T2678" s="11">
        <f>(((I2678/60)/60)/24)+DATE(1970,1,1)+(-8/24)</f>
        <v>42512.291365740741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(E2679/D2679)*100</f>
        <v>17.512820512820511</v>
      </c>
      <c r="P2679">
        <f>E2679/L2679</f>
        <v>126.48148148148148</v>
      </c>
      <c r="Q2679" t="str">
        <f>LEFT(N2679, SEARCH("/",N2679,1)-1)</f>
        <v>technology</v>
      </c>
      <c r="R2679" t="str">
        <f>RIGHT(N2679, LEN(N2679) - SEARCH("/", N2679))</f>
        <v>makerspaces</v>
      </c>
      <c r="S2679" s="10">
        <f>(((J2679/60)/60)/24)+DATE(1970,1,1)+(-8/24)</f>
        <v>41792.696099537032</v>
      </c>
      <c r="T2679" s="11">
        <f>(((I2679/60)/60)/24)+DATE(1970,1,1)+(-8/24)</f>
        <v>41822.696099537032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(E2680/D2680)*100</f>
        <v>1.375E-2</v>
      </c>
      <c r="P2680">
        <f>E2680/L2680</f>
        <v>550</v>
      </c>
      <c r="Q2680" t="str">
        <f>LEFT(N2680, SEARCH("/",N2680,1)-1)</f>
        <v>technology</v>
      </c>
      <c r="R2680" t="str">
        <f>RIGHT(N2680, LEN(N2680) - SEARCH("/", N2680))</f>
        <v>makerspaces</v>
      </c>
      <c r="S2680" s="10">
        <f>(((J2680/60)/60)/24)+DATE(1970,1,1)+(-8/24)</f>
        <v>42241.464872685181</v>
      </c>
      <c r="T2680" s="11">
        <f>(((I2680/60)/60)/24)+DATE(1970,1,1)+(-8/24)</f>
        <v>42271.464872685181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(E2681/D2681)*100</f>
        <v>0.33</v>
      </c>
      <c r="P2681">
        <f>E2681/L2681</f>
        <v>44</v>
      </c>
      <c r="Q2681" t="str">
        <f>LEFT(N2681, SEARCH("/",N2681,1)-1)</f>
        <v>technology</v>
      </c>
      <c r="R2681" t="str">
        <f>RIGHT(N2681, LEN(N2681) - SEARCH("/", N2681))</f>
        <v>makerspaces</v>
      </c>
      <c r="S2681" s="10">
        <f>(((J2681/60)/60)/24)+DATE(1970,1,1)+(-8/24)</f>
        <v>42032.667754629627</v>
      </c>
      <c r="T2681" s="11">
        <f>(((I2681/60)/60)/24)+DATE(1970,1,1)+(-8/24)</f>
        <v>42062.667754629627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(E2682/D2682)*100</f>
        <v>0.86250000000000004</v>
      </c>
      <c r="P2682">
        <f>E2682/L2682</f>
        <v>69</v>
      </c>
      <c r="Q2682" t="str">
        <f>LEFT(N2682, SEARCH("/",N2682,1)-1)</f>
        <v>technology</v>
      </c>
      <c r="R2682" t="str">
        <f>RIGHT(N2682, LEN(N2682) - SEARCH("/", N2682))</f>
        <v>makerspaces</v>
      </c>
      <c r="S2682" s="10">
        <f>(((J2682/60)/60)/24)+DATE(1970,1,1)+(-8/24)</f>
        <v>42435.878368055557</v>
      </c>
      <c r="T2682" s="11">
        <f>(((I2682/60)/60)/24)+DATE(1970,1,1)+(-8/24)</f>
        <v>42465.836701388886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(E2683/D2683)*100</f>
        <v>0.6875</v>
      </c>
      <c r="P2683">
        <f>E2683/L2683</f>
        <v>27.5</v>
      </c>
      <c r="Q2683" t="str">
        <f>LEFT(N2683, SEARCH("/",N2683,1)-1)</f>
        <v>food</v>
      </c>
      <c r="R2683" t="str">
        <f>RIGHT(N2683, LEN(N2683) - SEARCH("/", N2683))</f>
        <v>food trucks</v>
      </c>
      <c r="S2683" s="10">
        <f>(((J2683/60)/60)/24)+DATE(1970,1,1)+(-8/24)</f>
        <v>41805.561921296292</v>
      </c>
      <c r="T2683" s="11">
        <f>(((I2683/60)/60)/24)+DATE(1970,1,1)+(-8/24)</f>
        <v>41830.561921296292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(E2684/D2684)*100</f>
        <v>28.299999999999997</v>
      </c>
      <c r="P2684">
        <f>E2684/L2684</f>
        <v>84.9</v>
      </c>
      <c r="Q2684" t="str">
        <f>LEFT(N2684, SEARCH("/",N2684,1)-1)</f>
        <v>food</v>
      </c>
      <c r="R2684" t="str">
        <f>RIGHT(N2684, LEN(N2684) - SEARCH("/", N2684))</f>
        <v>food trucks</v>
      </c>
      <c r="S2684" s="10">
        <f>(((J2684/60)/60)/24)+DATE(1970,1,1)+(-8/24)</f>
        <v>41932.538657407407</v>
      </c>
      <c r="T2684" s="11">
        <f>(((I2684/60)/60)/24)+DATE(1970,1,1)+(-8/24)</f>
        <v>41964.915972222218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(E2685/D2685)*100</f>
        <v>0.24</v>
      </c>
      <c r="P2685">
        <f>E2685/L2685</f>
        <v>12</v>
      </c>
      <c r="Q2685" t="str">
        <f>LEFT(N2685, SEARCH("/",N2685,1)-1)</f>
        <v>food</v>
      </c>
      <c r="R2685" t="str">
        <f>RIGHT(N2685, LEN(N2685) - SEARCH("/", N2685))</f>
        <v>food trucks</v>
      </c>
      <c r="S2685" s="10">
        <f>(((J2685/60)/60)/24)+DATE(1970,1,1)+(-8/24)</f>
        <v>42034.421759259254</v>
      </c>
      <c r="T2685" s="11">
        <f>(((I2685/60)/60)/24)+DATE(1970,1,1)+(-8/24)</f>
        <v>42064.421759259254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(E2686/D2686)*100</f>
        <v>1.1428571428571428</v>
      </c>
      <c r="P2686">
        <f>E2686/L2686</f>
        <v>200</v>
      </c>
      <c r="Q2686" t="str">
        <f>LEFT(N2686, SEARCH("/",N2686,1)-1)</f>
        <v>food</v>
      </c>
      <c r="R2686" t="str">
        <f>RIGHT(N2686, LEN(N2686) - SEARCH("/", N2686))</f>
        <v>food trucks</v>
      </c>
      <c r="S2686" s="10">
        <f>(((J2686/60)/60)/24)+DATE(1970,1,1)+(-8/24)</f>
        <v>41820.581307870365</v>
      </c>
      <c r="T2686" s="11">
        <f>(((I2686/60)/60)/24)+DATE(1970,1,1)+(-8/24)</f>
        <v>41860.581307870365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(E2687/D2687)*100</f>
        <v>0.02</v>
      </c>
      <c r="P2687">
        <f>E2687/L2687</f>
        <v>10</v>
      </c>
      <c r="Q2687" t="str">
        <f>LEFT(N2687, SEARCH("/",N2687,1)-1)</f>
        <v>food</v>
      </c>
      <c r="R2687" t="str">
        <f>RIGHT(N2687, LEN(N2687) - SEARCH("/", N2687))</f>
        <v>food trucks</v>
      </c>
      <c r="S2687" s="10">
        <f>(((J2687/60)/60)/24)+DATE(1970,1,1)+(-8/24)</f>
        <v>42061.362615740734</v>
      </c>
      <c r="T2687" s="11">
        <f>(((I2687/60)/60)/24)+DATE(1970,1,1)+(-8/24)</f>
        <v>42121.320949074077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(E2688/D2688)*100</f>
        <v>0</v>
      </c>
      <c r="P2688" t="e">
        <f>E2688/L2688</f>
        <v>#DIV/0!</v>
      </c>
      <c r="Q2688" t="str">
        <f>LEFT(N2688, SEARCH("/",N2688,1)-1)</f>
        <v>food</v>
      </c>
      <c r="R2688" t="str">
        <f>RIGHT(N2688, LEN(N2688) - SEARCH("/", N2688))</f>
        <v>food trucks</v>
      </c>
      <c r="S2688" s="10">
        <f>(((J2688/60)/60)/24)+DATE(1970,1,1)+(-8/24)</f>
        <v>41892.641469907401</v>
      </c>
      <c r="T2688" s="11">
        <f>(((I2688/60)/60)/24)+DATE(1970,1,1)+(-8/24)</f>
        <v>41912.641469907401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(E2689/D2689)*100</f>
        <v>0</v>
      </c>
      <c r="P2689" t="e">
        <f>E2689/L2689</f>
        <v>#DIV/0!</v>
      </c>
      <c r="Q2689" t="str">
        <f>LEFT(N2689, SEARCH("/",N2689,1)-1)</f>
        <v>food</v>
      </c>
      <c r="R2689" t="str">
        <f>RIGHT(N2689, LEN(N2689) - SEARCH("/", N2689))</f>
        <v>food trucks</v>
      </c>
      <c r="S2689" s="10">
        <f>(((J2689/60)/60)/24)+DATE(1970,1,1)+(-8/24)</f>
        <v>42154.306921296295</v>
      </c>
      <c r="T2689" s="11">
        <f>(((I2689/60)/60)/24)+DATE(1970,1,1)+(-8/24)</f>
        <v>42184.306921296295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(E2690/D2690)*100</f>
        <v>0.14799999999999999</v>
      </c>
      <c r="P2690">
        <f>E2690/L2690</f>
        <v>5.2857142857142856</v>
      </c>
      <c r="Q2690" t="str">
        <f>LEFT(N2690, SEARCH("/",N2690,1)-1)</f>
        <v>food</v>
      </c>
      <c r="R2690" t="str">
        <f>RIGHT(N2690, LEN(N2690) - SEARCH("/", N2690))</f>
        <v>food trucks</v>
      </c>
      <c r="S2690" s="10">
        <f>(((J2690/60)/60)/24)+DATE(1970,1,1)+(-8/24)</f>
        <v>42027.785532407412</v>
      </c>
      <c r="T2690" s="11">
        <f>(((I2690/60)/60)/24)+DATE(1970,1,1)+(-8/24)</f>
        <v>42058.791666666664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(E2691/D2691)*100</f>
        <v>2.8571428571428571E-3</v>
      </c>
      <c r="P2691">
        <f>E2691/L2691</f>
        <v>1</v>
      </c>
      <c r="Q2691" t="str">
        <f>LEFT(N2691, SEARCH("/",N2691,1)-1)</f>
        <v>food</v>
      </c>
      <c r="R2691" t="str">
        <f>RIGHT(N2691, LEN(N2691) - SEARCH("/", N2691))</f>
        <v>food trucks</v>
      </c>
      <c r="S2691" s="10">
        <f>(((J2691/60)/60)/24)+DATE(1970,1,1)+(-8/24)</f>
        <v>42551.628356481473</v>
      </c>
      <c r="T2691" s="11">
        <f>(((I2691/60)/60)/24)+DATE(1970,1,1)+(-8/24)</f>
        <v>42581.628356481473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(E2692/D2692)*100</f>
        <v>10.7325</v>
      </c>
      <c r="P2692">
        <f>E2692/L2692</f>
        <v>72.762711864406782</v>
      </c>
      <c r="Q2692" t="str">
        <f>LEFT(N2692, SEARCH("/",N2692,1)-1)</f>
        <v>food</v>
      </c>
      <c r="R2692" t="str">
        <f>RIGHT(N2692, LEN(N2692) - SEARCH("/", N2692))</f>
        <v>food trucks</v>
      </c>
      <c r="S2692" s="10">
        <f>(((J2692/60)/60)/24)+DATE(1970,1,1)+(-8/24)</f>
        <v>42112.77171296296</v>
      </c>
      <c r="T2692" s="11">
        <f>(((I2692/60)/60)/24)+DATE(1970,1,1)+(-8/24)</f>
        <v>42157.77171296296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(E2693/D2693)*100</f>
        <v>5.3846153846153842E-2</v>
      </c>
      <c r="P2693">
        <f>E2693/L2693</f>
        <v>17.5</v>
      </c>
      <c r="Q2693" t="str">
        <f>LEFT(N2693, SEARCH("/",N2693,1)-1)</f>
        <v>food</v>
      </c>
      <c r="R2693" t="str">
        <f>RIGHT(N2693, LEN(N2693) - SEARCH("/", N2693))</f>
        <v>food trucks</v>
      </c>
      <c r="S2693" s="10">
        <f>(((J2693/60)/60)/24)+DATE(1970,1,1)+(-8/24)</f>
        <v>42089.390706018516</v>
      </c>
      <c r="T2693" s="11">
        <f>(((I2693/60)/60)/24)+DATE(1970,1,1)+(-8/24)</f>
        <v>42134.390706018516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(E2694/D2694)*100</f>
        <v>0.7142857142857143</v>
      </c>
      <c r="P2694">
        <f>E2694/L2694</f>
        <v>25</v>
      </c>
      <c r="Q2694" t="str">
        <f>LEFT(N2694, SEARCH("/",N2694,1)-1)</f>
        <v>food</v>
      </c>
      <c r="R2694" t="str">
        <f>RIGHT(N2694, LEN(N2694) - SEARCH("/", N2694))</f>
        <v>food trucks</v>
      </c>
      <c r="S2694" s="10">
        <f>(((J2694/60)/60)/24)+DATE(1970,1,1)+(-8/24)</f>
        <v>42058.000694444439</v>
      </c>
      <c r="T2694" s="11">
        <f>(((I2694/60)/60)/24)+DATE(1970,1,1)+(-8/24)</f>
        <v>42087.959027777775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(E2695/D2695)*100</f>
        <v>0.8</v>
      </c>
      <c r="P2695">
        <f>E2695/L2695</f>
        <v>13.333333333333334</v>
      </c>
      <c r="Q2695" t="str">
        <f>LEFT(N2695, SEARCH("/",N2695,1)-1)</f>
        <v>food</v>
      </c>
      <c r="R2695" t="str">
        <f>RIGHT(N2695, LEN(N2695) - SEARCH("/", N2695))</f>
        <v>food trucks</v>
      </c>
      <c r="S2695" s="10">
        <f>(((J2695/60)/60)/24)+DATE(1970,1,1)+(-8/24)</f>
        <v>41833.805162037032</v>
      </c>
      <c r="T2695" s="11">
        <f>(((I2695/60)/60)/24)+DATE(1970,1,1)+(-8/24)</f>
        <v>41863.805162037032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(E2696/D2696)*100</f>
        <v>3.3333333333333335E-3</v>
      </c>
      <c r="P2696">
        <f>E2696/L2696</f>
        <v>1</v>
      </c>
      <c r="Q2696" t="str">
        <f>LEFT(N2696, SEARCH("/",N2696,1)-1)</f>
        <v>food</v>
      </c>
      <c r="R2696" t="str">
        <f>RIGHT(N2696, LEN(N2696) - SEARCH("/", N2696))</f>
        <v>food trucks</v>
      </c>
      <c r="S2696" s="10">
        <f>(((J2696/60)/60)/24)+DATE(1970,1,1)+(-8/24)</f>
        <v>41877.807164351849</v>
      </c>
      <c r="T2696" s="11">
        <f>(((I2696/60)/60)/24)+DATE(1970,1,1)+(-8/24)</f>
        <v>41907.807164351849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(E2697/D2697)*100</f>
        <v>0.47333333333333333</v>
      </c>
      <c r="P2697">
        <f>E2697/L2697</f>
        <v>23.666666666666668</v>
      </c>
      <c r="Q2697" t="str">
        <f>LEFT(N2697, SEARCH("/",N2697,1)-1)</f>
        <v>food</v>
      </c>
      <c r="R2697" t="str">
        <f>RIGHT(N2697, LEN(N2697) - SEARCH("/", N2697))</f>
        <v>food trucks</v>
      </c>
      <c r="S2697" s="10">
        <f>(((J2697/60)/60)/24)+DATE(1970,1,1)+(-8/24)</f>
        <v>42047.848587962959</v>
      </c>
      <c r="T2697" s="11">
        <f>(((I2697/60)/60)/24)+DATE(1970,1,1)+(-8/24)</f>
        <v>42107.806921296295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(E2698/D2698)*100</f>
        <v>5.65</v>
      </c>
      <c r="P2698">
        <f>E2698/L2698</f>
        <v>89.21052631578948</v>
      </c>
      <c r="Q2698" t="str">
        <f>LEFT(N2698, SEARCH("/",N2698,1)-1)</f>
        <v>food</v>
      </c>
      <c r="R2698" t="str">
        <f>RIGHT(N2698, LEN(N2698) - SEARCH("/", N2698))</f>
        <v>food trucks</v>
      </c>
      <c r="S2698" s="10">
        <f>(((J2698/60)/60)/24)+DATE(1970,1,1)+(-8/24)</f>
        <v>41964.511111111111</v>
      </c>
      <c r="T2698" s="11">
        <f>(((I2698/60)/60)/24)+DATE(1970,1,1)+(-8/24)</f>
        <v>41998.511111111111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(E2699/D2699)*100</f>
        <v>26.35217391304348</v>
      </c>
      <c r="P2699">
        <f>E2699/L2699</f>
        <v>116.55769230769231</v>
      </c>
      <c r="Q2699" t="str">
        <f>LEFT(N2699, SEARCH("/",N2699,1)-1)</f>
        <v>food</v>
      </c>
      <c r="R2699" t="str">
        <f>RIGHT(N2699, LEN(N2699) - SEARCH("/", N2699))</f>
        <v>food trucks</v>
      </c>
      <c r="S2699" s="10">
        <f>(((J2699/60)/60)/24)+DATE(1970,1,1)+(-8/24)</f>
        <v>42187.606747685182</v>
      </c>
      <c r="T2699" s="11">
        <f>(((I2699/60)/60)/24)+DATE(1970,1,1)+(-8/24)</f>
        <v>42218.583333333336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(E2700/D2700)*100</f>
        <v>0.325125</v>
      </c>
      <c r="P2700">
        <f>E2700/L2700</f>
        <v>13.005000000000001</v>
      </c>
      <c r="Q2700" t="str">
        <f>LEFT(N2700, SEARCH("/",N2700,1)-1)</f>
        <v>food</v>
      </c>
      <c r="R2700" t="str">
        <f>RIGHT(N2700, LEN(N2700) - SEARCH("/", N2700))</f>
        <v>food trucks</v>
      </c>
      <c r="S2700" s="10">
        <f>(((J2700/60)/60)/24)+DATE(1970,1,1)+(-8/24)</f>
        <v>41787.564907407403</v>
      </c>
      <c r="T2700" s="11">
        <f>(((I2700/60)/60)/24)+DATE(1970,1,1)+(-8/24)</f>
        <v>41817.564907407403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(E2701/D2701)*100</f>
        <v>0</v>
      </c>
      <c r="P2701" t="e">
        <f>E2701/L2701</f>
        <v>#DIV/0!</v>
      </c>
      <c r="Q2701" t="str">
        <f>LEFT(N2701, SEARCH("/",N2701,1)-1)</f>
        <v>food</v>
      </c>
      <c r="R2701" t="str">
        <f>RIGHT(N2701, LEN(N2701) - SEARCH("/", N2701))</f>
        <v>food trucks</v>
      </c>
      <c r="S2701" s="10">
        <f>(((J2701/60)/60)/24)+DATE(1970,1,1)+(-8/24)</f>
        <v>41829.563229166662</v>
      </c>
      <c r="T2701" s="11">
        <f>(((I2701/60)/60)/24)+DATE(1970,1,1)+(-8/24)</f>
        <v>41859.563229166662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(E2702/D2702)*100</f>
        <v>0.7000700070007001</v>
      </c>
      <c r="P2702">
        <f>E2702/L2702</f>
        <v>17.5</v>
      </c>
      <c r="Q2702" t="str">
        <f>LEFT(N2702, SEARCH("/",N2702,1)-1)</f>
        <v>food</v>
      </c>
      <c r="R2702" t="str">
        <f>RIGHT(N2702, LEN(N2702) - SEARCH("/", N2702))</f>
        <v>food trucks</v>
      </c>
      <c r="S2702" s="10">
        <f>(((J2702/60)/60)/24)+DATE(1970,1,1)+(-8/24)</f>
        <v>41870.541342592594</v>
      </c>
      <c r="T2702" s="11">
        <f>(((I2702/60)/60)/24)+DATE(1970,1,1)+(-8/24)</f>
        <v>41900.541342592594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(E2703/D2703)*100</f>
        <v>46.176470588235297</v>
      </c>
      <c r="P2703">
        <f>E2703/L2703</f>
        <v>34.130434782608695</v>
      </c>
      <c r="Q2703" t="str">
        <f>LEFT(N2703, SEARCH("/",N2703,1)-1)</f>
        <v>theater</v>
      </c>
      <c r="R2703" t="str">
        <f>RIGHT(N2703, LEN(N2703) - SEARCH("/", N2703))</f>
        <v>spaces</v>
      </c>
      <c r="S2703" s="10">
        <f>(((J2703/60)/60)/24)+DATE(1970,1,1)+(-8/24)</f>
        <v>42801.441365740735</v>
      </c>
      <c r="T2703" s="11">
        <f>(((I2703/60)/60)/24)+DATE(1970,1,1)+(-8/24)</f>
        <v>42832.399699074071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(E2704/D2704)*100</f>
        <v>34.410000000000004</v>
      </c>
      <c r="P2704">
        <f>E2704/L2704</f>
        <v>132.34615384615384</v>
      </c>
      <c r="Q2704" t="str">
        <f>LEFT(N2704, SEARCH("/",N2704,1)-1)</f>
        <v>theater</v>
      </c>
      <c r="R2704" t="str">
        <f>RIGHT(N2704, LEN(N2704) - SEARCH("/", N2704))</f>
        <v>spaces</v>
      </c>
      <c r="S2704" s="10">
        <f>(((J2704/60)/60)/24)+DATE(1970,1,1)+(-8/24)</f>
        <v>42800.468483796292</v>
      </c>
      <c r="T2704" s="11">
        <f>(((I2704/60)/60)/24)+DATE(1970,1,1)+(-8/24)</f>
        <v>42830.426817129628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(E2705/D2705)*100</f>
        <v>103.75000000000001</v>
      </c>
      <c r="P2705">
        <f>E2705/L2705</f>
        <v>922.22222222222217</v>
      </c>
      <c r="Q2705" t="str">
        <f>LEFT(N2705, SEARCH("/",N2705,1)-1)</f>
        <v>theater</v>
      </c>
      <c r="R2705" t="str">
        <f>RIGHT(N2705, LEN(N2705) - SEARCH("/", N2705))</f>
        <v>spaces</v>
      </c>
      <c r="S2705" s="10">
        <f>(((J2705/60)/60)/24)+DATE(1970,1,1)+(-8/24)</f>
        <v>42756.356828703698</v>
      </c>
      <c r="T2705" s="11">
        <f>(((I2705/60)/60)/24)+DATE(1970,1,1)+(-8/24)</f>
        <v>42816.315162037034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(E2706/D2706)*100</f>
        <v>6.0263157894736841</v>
      </c>
      <c r="P2706">
        <f>E2706/L2706</f>
        <v>163.57142857142858</v>
      </c>
      <c r="Q2706" t="str">
        <f>LEFT(N2706, SEARCH("/",N2706,1)-1)</f>
        <v>theater</v>
      </c>
      <c r="R2706" t="str">
        <f>RIGHT(N2706, LEN(N2706) - SEARCH("/", N2706))</f>
        <v>spaces</v>
      </c>
      <c r="S2706" s="10">
        <f>(((J2706/60)/60)/24)+DATE(1970,1,1)+(-8/24)</f>
        <v>42787.529097222221</v>
      </c>
      <c r="T2706" s="11">
        <f>(((I2706/60)/60)/24)+DATE(1970,1,1)+(-8/24)</f>
        <v>42830.48743055555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(E2707/D2707)*100</f>
        <v>10.539393939393939</v>
      </c>
      <c r="P2707">
        <f>E2707/L2707</f>
        <v>217.375</v>
      </c>
      <c r="Q2707" t="str">
        <f>LEFT(N2707, SEARCH("/",N2707,1)-1)</f>
        <v>theater</v>
      </c>
      <c r="R2707" t="str">
        <f>RIGHT(N2707, LEN(N2707) - SEARCH("/", N2707))</f>
        <v>spaces</v>
      </c>
      <c r="S2707" s="10">
        <f>(((J2707/60)/60)/24)+DATE(1970,1,1)+(-8/24)</f>
        <v>42773.58284722222</v>
      </c>
      <c r="T2707" s="11">
        <f>(((I2707/60)/60)/24)+DATE(1970,1,1)+(-8/24)</f>
        <v>42818.541180555556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(E2708/D2708)*100</f>
        <v>112.29714285714284</v>
      </c>
      <c r="P2708">
        <f>E2708/L2708</f>
        <v>149.44486692015209</v>
      </c>
      <c r="Q2708" t="str">
        <f>LEFT(N2708, SEARCH("/",N2708,1)-1)</f>
        <v>theater</v>
      </c>
      <c r="R2708" t="str">
        <f>RIGHT(N2708, LEN(N2708) - SEARCH("/", N2708))</f>
        <v>spaces</v>
      </c>
      <c r="S2708" s="10">
        <f>(((J2708/60)/60)/24)+DATE(1970,1,1)+(-8/24)</f>
        <v>41898.961608796293</v>
      </c>
      <c r="T2708" s="11">
        <f>(((I2708/60)/60)/24)+DATE(1970,1,1)+(-8/24)</f>
        <v>41927.957638888889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(E2709/D2709)*100</f>
        <v>350.84462500000001</v>
      </c>
      <c r="P2709">
        <f>E2709/L2709</f>
        <v>71.237487309644663</v>
      </c>
      <c r="Q2709" t="str">
        <f>LEFT(N2709, SEARCH("/",N2709,1)-1)</f>
        <v>theater</v>
      </c>
      <c r="R2709" t="str">
        <f>RIGHT(N2709, LEN(N2709) - SEARCH("/", N2709))</f>
        <v>spaces</v>
      </c>
      <c r="S2709" s="10">
        <f>(((J2709/60)/60)/24)+DATE(1970,1,1)+(-8/24)</f>
        <v>41391.449571759258</v>
      </c>
      <c r="T2709" s="11">
        <f>(((I2709/60)/60)/24)+DATE(1970,1,1)+(-8/24)</f>
        <v>41420.957638888889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(E2710/D2710)*100</f>
        <v>233.21535</v>
      </c>
      <c r="P2710">
        <f>E2710/L2710</f>
        <v>44.464318398474738</v>
      </c>
      <c r="Q2710" t="str">
        <f>LEFT(N2710, SEARCH("/",N2710,1)-1)</f>
        <v>theater</v>
      </c>
      <c r="R2710" t="str">
        <f>RIGHT(N2710, LEN(N2710) - SEARCH("/", N2710))</f>
        <v>spaces</v>
      </c>
      <c r="S2710" s="10">
        <f>(((J2710/60)/60)/24)+DATE(1970,1,1)+(-8/24)</f>
        <v>42512.364884259259</v>
      </c>
      <c r="T2710" s="11">
        <f>(((I2710/60)/60)/24)+DATE(1970,1,1)+(-8/24)</f>
        <v>42572.364884259259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(E2711/D2711)*100</f>
        <v>101.60599999999999</v>
      </c>
      <c r="P2711">
        <f>E2711/L2711</f>
        <v>164.94480519480518</v>
      </c>
      <c r="Q2711" t="str">
        <f>LEFT(N2711, SEARCH("/",N2711,1)-1)</f>
        <v>theater</v>
      </c>
      <c r="R2711" t="str">
        <f>RIGHT(N2711, LEN(N2711) - SEARCH("/", N2711))</f>
        <v>spaces</v>
      </c>
      <c r="S2711" s="10">
        <f>(((J2711/60)/60)/24)+DATE(1970,1,1)+(-8/24)</f>
        <v>42611.816446759258</v>
      </c>
      <c r="T2711" s="11">
        <f>(((I2711/60)/60)/24)+DATE(1970,1,1)+(-8/24)</f>
        <v>42646.832638888889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(E2712/D2712)*100</f>
        <v>153.90035000000003</v>
      </c>
      <c r="P2712">
        <f>E2712/L2712</f>
        <v>84.871516544117654</v>
      </c>
      <c r="Q2712" t="str">
        <f>LEFT(N2712, SEARCH("/",N2712,1)-1)</f>
        <v>theater</v>
      </c>
      <c r="R2712" t="str">
        <f>RIGHT(N2712, LEN(N2712) - SEARCH("/", N2712))</f>
        <v>spaces</v>
      </c>
      <c r="S2712" s="10">
        <f>(((J2712/60)/60)/24)+DATE(1970,1,1)+(-8/24)</f>
        <v>41827.896157407406</v>
      </c>
      <c r="T2712" s="11">
        <f>(((I2712/60)/60)/24)+DATE(1970,1,1)+(-8/24)</f>
        <v>41859.75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(E2713/D2713)*100</f>
        <v>100.7161125319693</v>
      </c>
      <c r="P2713">
        <f>E2713/L2713</f>
        <v>53.945205479452056</v>
      </c>
      <c r="Q2713" t="str">
        <f>LEFT(N2713, SEARCH("/",N2713,1)-1)</f>
        <v>theater</v>
      </c>
      <c r="R2713" t="str">
        <f>RIGHT(N2713, LEN(N2713) - SEARCH("/", N2713))</f>
        <v>spaces</v>
      </c>
      <c r="S2713" s="10">
        <f>(((J2713/60)/60)/24)+DATE(1970,1,1)+(-8/24)</f>
        <v>41780.411921296298</v>
      </c>
      <c r="T2713" s="11">
        <f>(((I2713/60)/60)/24)+DATE(1970,1,1)+(-8/24)</f>
        <v>41810.584027777775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(E2714/D2714)*100</f>
        <v>131.38181818181818</v>
      </c>
      <c r="P2714">
        <f>E2714/L2714</f>
        <v>50.531468531468533</v>
      </c>
      <c r="Q2714" t="str">
        <f>LEFT(N2714, SEARCH("/",N2714,1)-1)</f>
        <v>theater</v>
      </c>
      <c r="R2714" t="str">
        <f>RIGHT(N2714, LEN(N2714) - SEARCH("/", N2714))</f>
        <v>spaces</v>
      </c>
      <c r="S2714" s="10">
        <f>(((J2714/60)/60)/24)+DATE(1970,1,1)+(-8/24)</f>
        <v>41431.728703703702</v>
      </c>
      <c r="T2714" s="11">
        <f>(((I2714/60)/60)/24)+DATE(1970,1,1)+(-8/24)</f>
        <v>41468.416666666664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(E2715/D2715)*100</f>
        <v>102.24133333333334</v>
      </c>
      <c r="P2715">
        <f>E2715/L2715</f>
        <v>108.00140845070422</v>
      </c>
      <c r="Q2715" t="str">
        <f>LEFT(N2715, SEARCH("/",N2715,1)-1)</f>
        <v>theater</v>
      </c>
      <c r="R2715" t="str">
        <f>RIGHT(N2715, LEN(N2715) - SEARCH("/", N2715))</f>
        <v>spaces</v>
      </c>
      <c r="S2715" s="10">
        <f>(((J2715/60)/60)/24)+DATE(1970,1,1)+(-8/24)</f>
        <v>42322.320416666662</v>
      </c>
      <c r="T2715" s="11">
        <f>(((I2715/60)/60)/24)+DATE(1970,1,1)+(-8/24)</f>
        <v>42362.320416666662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(E2716/D2716)*100</f>
        <v>116.35599999999999</v>
      </c>
      <c r="P2716">
        <f>E2716/L2716</f>
        <v>95.373770491803285</v>
      </c>
      <c r="Q2716" t="str">
        <f>LEFT(N2716, SEARCH("/",N2716,1)-1)</f>
        <v>theater</v>
      </c>
      <c r="R2716" t="str">
        <f>RIGHT(N2716, LEN(N2716) - SEARCH("/", N2716))</f>
        <v>spaces</v>
      </c>
      <c r="S2716" s="10">
        <f>(((J2716/60)/60)/24)+DATE(1970,1,1)+(-8/24)</f>
        <v>42629.321712962956</v>
      </c>
      <c r="T2716" s="11">
        <f>(((I2716/60)/60)/24)+DATE(1970,1,1)+(-8/24)</f>
        <v>42657.624999999993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(E2717/D2717)*100</f>
        <v>264.62241666666665</v>
      </c>
      <c r="P2717">
        <f>E2717/L2717</f>
        <v>57.631016333938291</v>
      </c>
      <c r="Q2717" t="str">
        <f>LEFT(N2717, SEARCH("/",N2717,1)-1)</f>
        <v>theater</v>
      </c>
      <c r="R2717" t="str">
        <f>RIGHT(N2717, LEN(N2717) - SEARCH("/", N2717))</f>
        <v>spaces</v>
      </c>
      <c r="S2717" s="10">
        <f>(((J2717/60)/60)/24)+DATE(1970,1,1)+(-8/24)</f>
        <v>42387.065138888887</v>
      </c>
      <c r="T2717" s="11">
        <f>(((I2717/60)/60)/24)+DATE(1970,1,1)+(-8/24)</f>
        <v>42421.065138888887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(E2718/D2718)*100</f>
        <v>119.98010000000001</v>
      </c>
      <c r="P2718">
        <f>E2718/L2718</f>
        <v>64.160481283422456</v>
      </c>
      <c r="Q2718" t="str">
        <f>LEFT(N2718, SEARCH("/",N2718,1)-1)</f>
        <v>theater</v>
      </c>
      <c r="R2718" t="str">
        <f>RIGHT(N2718, LEN(N2718) - SEARCH("/", N2718))</f>
        <v>spaces</v>
      </c>
      <c r="S2718" s="10">
        <f>(((J2718/60)/60)/24)+DATE(1970,1,1)+(-8/24)</f>
        <v>42254.999918981477</v>
      </c>
      <c r="T2718" s="11">
        <f>(((I2718/60)/60)/24)+DATE(1970,1,1)+(-8/24)</f>
        <v>42284.999918981477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(E2719/D2719)*100</f>
        <v>120.10400000000001</v>
      </c>
      <c r="P2719">
        <f>E2719/L2719</f>
        <v>92.387692307692305</v>
      </c>
      <c r="Q2719" t="str">
        <f>LEFT(N2719, SEARCH("/",N2719,1)-1)</f>
        <v>theater</v>
      </c>
      <c r="R2719" t="str">
        <f>RIGHT(N2719, LEN(N2719) - SEARCH("/", N2719))</f>
        <v>spaces</v>
      </c>
      <c r="S2719" s="10">
        <f>(((J2719/60)/60)/24)+DATE(1970,1,1)+(-8/24)</f>
        <v>41934.581585648149</v>
      </c>
      <c r="T2719" s="11">
        <f>(((I2719/60)/60)/24)+DATE(1970,1,1)+(-8/24)</f>
        <v>41979.623252314814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(E2720/D2720)*100</f>
        <v>103.58333333333334</v>
      </c>
      <c r="P2720">
        <f>E2720/L2720</f>
        <v>125.97972972972973</v>
      </c>
      <c r="Q2720" t="str">
        <f>LEFT(N2720, SEARCH("/",N2720,1)-1)</f>
        <v>theater</v>
      </c>
      <c r="R2720" t="str">
        <f>RIGHT(N2720, LEN(N2720) - SEARCH("/", N2720))</f>
        <v>spaces</v>
      </c>
      <c r="S2720" s="10">
        <f>(((J2720/60)/60)/24)+DATE(1970,1,1)+(-8/24)</f>
        <v>42465.263252314813</v>
      </c>
      <c r="T2720" s="11">
        <f>(((I2720/60)/60)/24)+DATE(1970,1,1)+(-8/24)</f>
        <v>42493.624999999993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(E2721/D2721)*100</f>
        <v>108.83333333333334</v>
      </c>
      <c r="P2721">
        <f>E2721/L2721</f>
        <v>94.637681159420296</v>
      </c>
      <c r="Q2721" t="str">
        <f>LEFT(N2721, SEARCH("/",N2721,1)-1)</f>
        <v>theater</v>
      </c>
      <c r="R2721" t="str">
        <f>RIGHT(N2721, LEN(N2721) - SEARCH("/", N2721))</f>
        <v>spaces</v>
      </c>
      <c r="S2721" s="10">
        <f>(((J2721/60)/60)/24)+DATE(1970,1,1)+(-8/24)</f>
        <v>42417.697847222218</v>
      </c>
      <c r="T2721" s="11">
        <f>(((I2721/60)/60)/24)+DATE(1970,1,1)+(-8/24)</f>
        <v>42477.656180555547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(E2722/D2722)*100</f>
        <v>118.12400000000001</v>
      </c>
      <c r="P2722">
        <f>E2722/L2722</f>
        <v>170.69942196531792</v>
      </c>
      <c r="Q2722" t="str">
        <f>LEFT(N2722, SEARCH("/",N2722,1)-1)</f>
        <v>theater</v>
      </c>
      <c r="R2722" t="str">
        <f>RIGHT(N2722, LEN(N2722) - SEARCH("/", N2722))</f>
        <v>spaces</v>
      </c>
      <c r="S2722" s="10">
        <f>(((J2722/60)/60)/24)+DATE(1970,1,1)+(-8/24)</f>
        <v>42655.132557870362</v>
      </c>
      <c r="T2722" s="11">
        <f>(((I2722/60)/60)/24)+DATE(1970,1,1)+(-8/24)</f>
        <v>42685.174224537033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(E2723/D2723)*100</f>
        <v>1462</v>
      </c>
      <c r="P2723">
        <f>E2723/L2723</f>
        <v>40.762081784386616</v>
      </c>
      <c r="Q2723" t="str">
        <f>LEFT(N2723, SEARCH("/",N2723,1)-1)</f>
        <v>technology</v>
      </c>
      <c r="R2723" t="str">
        <f>RIGHT(N2723, LEN(N2723) - SEARCH("/", N2723))</f>
        <v>hardware</v>
      </c>
      <c r="S2723" s="10">
        <f>(((J2723/60)/60)/24)+DATE(1970,1,1)+(-8/24)</f>
        <v>41493.210625</v>
      </c>
      <c r="T2723" s="11">
        <f>(((I2723/60)/60)/24)+DATE(1970,1,1)+(-8/24)</f>
        <v>41523.458333333328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(E2724/D2724)*100</f>
        <v>252.54</v>
      </c>
      <c r="P2724">
        <f>E2724/L2724</f>
        <v>68.254054054054052</v>
      </c>
      <c r="Q2724" t="str">
        <f>LEFT(N2724, SEARCH("/",N2724,1)-1)</f>
        <v>technology</v>
      </c>
      <c r="R2724" t="str">
        <f>RIGHT(N2724, LEN(N2724) - SEARCH("/", N2724))</f>
        <v>hardware</v>
      </c>
      <c r="S2724" s="10">
        <f>(((J2724/60)/60)/24)+DATE(1970,1,1)+(-8/24)</f>
        <v>42704.52376157407</v>
      </c>
      <c r="T2724" s="11">
        <f>(((I2724/60)/60)/24)+DATE(1970,1,1)+(-8/24)</f>
        <v>42764.52376157407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(E2725/D2725)*100</f>
        <v>140.05000000000001</v>
      </c>
      <c r="P2725">
        <f>E2725/L2725</f>
        <v>95.48863636363636</v>
      </c>
      <c r="Q2725" t="str">
        <f>LEFT(N2725, SEARCH("/",N2725,1)-1)</f>
        <v>technology</v>
      </c>
      <c r="R2725" t="str">
        <f>RIGHT(N2725, LEN(N2725) - SEARCH("/", N2725))</f>
        <v>hardware</v>
      </c>
      <c r="S2725" s="10">
        <f>(((J2725/60)/60)/24)+DATE(1970,1,1)+(-8/24)</f>
        <v>41944.505648148144</v>
      </c>
      <c r="T2725" s="11">
        <f>(((I2725/60)/60)/24)+DATE(1970,1,1)+(-8/24)</f>
        <v>42004.547314814808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(E2726/D2726)*100</f>
        <v>296.87520259319291</v>
      </c>
      <c r="P2726">
        <f>E2726/L2726</f>
        <v>7.1902649656526005</v>
      </c>
      <c r="Q2726" t="str">
        <f>LEFT(N2726, SEARCH("/",N2726,1)-1)</f>
        <v>technology</v>
      </c>
      <c r="R2726" t="str">
        <f>RIGHT(N2726, LEN(N2726) - SEARCH("/", N2726))</f>
        <v>hardware</v>
      </c>
      <c r="S2726" s="10">
        <f>(((J2726/60)/60)/24)+DATE(1970,1,1)+(-8/24)</f>
        <v>42198.993738425925</v>
      </c>
      <c r="T2726" s="11">
        <f>(((I2726/60)/60)/24)+DATE(1970,1,1)+(-8/24)</f>
        <v>42230.993738425925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(E2727/D2727)*100</f>
        <v>144.54249999999999</v>
      </c>
      <c r="P2727">
        <f>E2727/L2727</f>
        <v>511.65486725663715</v>
      </c>
      <c r="Q2727" t="str">
        <f>LEFT(N2727, SEARCH("/",N2727,1)-1)</f>
        <v>technology</v>
      </c>
      <c r="R2727" t="str">
        <f>RIGHT(N2727, LEN(N2727) - SEARCH("/", N2727))</f>
        <v>hardware</v>
      </c>
      <c r="S2727" s="10">
        <f>(((J2727/60)/60)/24)+DATE(1970,1,1)+(-8/24)</f>
        <v>42745.41128472222</v>
      </c>
      <c r="T2727" s="11">
        <f>(((I2727/60)/60)/24)+DATE(1970,1,1)+(-8/24)</f>
        <v>42795.41128472222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(E2728/D2728)*100</f>
        <v>105.745</v>
      </c>
      <c r="P2728">
        <f>E2728/L2728</f>
        <v>261.74504950495049</v>
      </c>
      <c r="Q2728" t="str">
        <f>LEFT(N2728, SEARCH("/",N2728,1)-1)</f>
        <v>technology</v>
      </c>
      <c r="R2728" t="str">
        <f>RIGHT(N2728, LEN(N2728) - SEARCH("/", N2728))</f>
        <v>hardware</v>
      </c>
      <c r="S2728" s="10">
        <f>(((J2728/60)/60)/24)+DATE(1970,1,1)+(-8/24)</f>
        <v>42452.246655092589</v>
      </c>
      <c r="T2728" s="11">
        <f>(((I2728/60)/60)/24)+DATE(1970,1,1)+(-8/24)</f>
        <v>42482.246655092589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(E2729/D2729)*100</f>
        <v>493.21000000000004</v>
      </c>
      <c r="P2729">
        <f>E2729/L2729</f>
        <v>69.760961810466767</v>
      </c>
      <c r="Q2729" t="str">
        <f>LEFT(N2729, SEARCH("/",N2729,1)-1)</f>
        <v>technology</v>
      </c>
      <c r="R2729" t="str">
        <f>RIGHT(N2729, LEN(N2729) - SEARCH("/", N2729))</f>
        <v>hardware</v>
      </c>
      <c r="S2729" s="10">
        <f>(((J2729/60)/60)/24)+DATE(1970,1,1)+(-8/24)</f>
        <v>42198.343321759261</v>
      </c>
      <c r="T2729" s="11">
        <f>(((I2729/60)/60)/24)+DATE(1970,1,1)+(-8/24)</f>
        <v>42223.343321759261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(E2730/D2730)*100</f>
        <v>201.82666666666668</v>
      </c>
      <c r="P2730">
        <f>E2730/L2730</f>
        <v>77.229591836734699</v>
      </c>
      <c r="Q2730" t="str">
        <f>LEFT(N2730, SEARCH("/",N2730,1)-1)</f>
        <v>technology</v>
      </c>
      <c r="R2730" t="str">
        <f>RIGHT(N2730, LEN(N2730) - SEARCH("/", N2730))</f>
        <v>hardware</v>
      </c>
      <c r="S2730" s="10">
        <f>(((J2730/60)/60)/24)+DATE(1970,1,1)+(-8/24)</f>
        <v>42333.266597222224</v>
      </c>
      <c r="T2730" s="11">
        <f>(((I2730/60)/60)/24)+DATE(1970,1,1)+(-8/24)</f>
        <v>42368.266597222224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(E2731/D2731)*100</f>
        <v>104.44</v>
      </c>
      <c r="P2731">
        <f>E2731/L2731</f>
        <v>340.56521739130437</v>
      </c>
      <c r="Q2731" t="str">
        <f>LEFT(N2731, SEARCH("/",N2731,1)-1)</f>
        <v>technology</v>
      </c>
      <c r="R2731" t="str">
        <f>RIGHT(N2731, LEN(N2731) - SEARCH("/", N2731))</f>
        <v>hardware</v>
      </c>
      <c r="S2731" s="10">
        <f>(((J2731/60)/60)/24)+DATE(1970,1,1)+(-8/24)</f>
        <v>42094.907372685186</v>
      </c>
      <c r="T2731" s="11">
        <f>(((I2731/60)/60)/24)+DATE(1970,1,1)+(-8/24)</f>
        <v>42124.907372685186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(E2732/D2732)*100</f>
        <v>170.29262962962963</v>
      </c>
      <c r="P2732">
        <f>E2732/L2732</f>
        <v>67.417903225806455</v>
      </c>
      <c r="Q2732" t="str">
        <f>LEFT(N2732, SEARCH("/",N2732,1)-1)</f>
        <v>technology</v>
      </c>
      <c r="R2732" t="str">
        <f>RIGHT(N2732, LEN(N2732) - SEARCH("/", N2732))</f>
        <v>hardware</v>
      </c>
      <c r="S2732" s="10">
        <f>(((J2732/60)/60)/24)+DATE(1970,1,1)+(-8/24)</f>
        <v>41351.208043981482</v>
      </c>
      <c r="T2732" s="11">
        <f>(((I2732/60)/60)/24)+DATE(1970,1,1)+(-8/24)</f>
        <v>41386.208043981482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(E2733/D2733)*100</f>
        <v>104.30333333333333</v>
      </c>
      <c r="P2733">
        <f>E2733/L2733</f>
        <v>845.70270270270271</v>
      </c>
      <c r="Q2733" t="str">
        <f>LEFT(N2733, SEARCH("/",N2733,1)-1)</f>
        <v>technology</v>
      </c>
      <c r="R2733" t="str">
        <f>RIGHT(N2733, LEN(N2733) - SEARCH("/", N2733))</f>
        <v>hardware</v>
      </c>
      <c r="S2733" s="10">
        <f>(((J2733/60)/60)/24)+DATE(1970,1,1)+(-8/24)</f>
        <v>41872.192384259259</v>
      </c>
      <c r="T2733" s="11">
        <f>(((I2733/60)/60)/24)+DATE(1970,1,1)+(-8/24)</f>
        <v>41929.833333333328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(E2734/D2734)*100</f>
        <v>118.25000000000001</v>
      </c>
      <c r="P2734">
        <f>E2734/L2734</f>
        <v>97.191780821917803</v>
      </c>
      <c r="Q2734" t="str">
        <f>LEFT(N2734, SEARCH("/",N2734,1)-1)</f>
        <v>technology</v>
      </c>
      <c r="R2734" t="str">
        <f>RIGHT(N2734, LEN(N2734) - SEARCH("/", N2734))</f>
        <v>hardware</v>
      </c>
      <c r="S2734" s="10">
        <f>(((J2734/60)/60)/24)+DATE(1970,1,1)+(-8/24)</f>
        <v>41389.474861111106</v>
      </c>
      <c r="T2734" s="11">
        <f>(((I2734/60)/60)/24)+DATE(1970,1,1)+(-8/24)</f>
        <v>41421.666666666664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(E2735/D2735)*100</f>
        <v>107.538</v>
      </c>
      <c r="P2735">
        <f>E2735/L2735</f>
        <v>451.84033613445376</v>
      </c>
      <c r="Q2735" t="str">
        <f>LEFT(N2735, SEARCH("/",N2735,1)-1)</f>
        <v>technology</v>
      </c>
      <c r="R2735" t="str">
        <f>RIGHT(N2735, LEN(N2735) - SEARCH("/", N2735))</f>
        <v>hardware</v>
      </c>
      <c r="S2735" s="10">
        <f>(((J2735/60)/60)/24)+DATE(1970,1,1)+(-8/24)</f>
        <v>42043.939513888887</v>
      </c>
      <c r="T2735" s="11">
        <f>(((I2735/60)/60)/24)+DATE(1970,1,1)+(-8/24)</f>
        <v>42103.897847222215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(E2736/D2736)*100</f>
        <v>2260300</v>
      </c>
      <c r="P2736">
        <f>E2736/L2736</f>
        <v>138.66871165644173</v>
      </c>
      <c r="Q2736" t="str">
        <f>LEFT(N2736, SEARCH("/",N2736,1)-1)</f>
        <v>technology</v>
      </c>
      <c r="R2736" t="str">
        <f>RIGHT(N2736, LEN(N2736) - SEARCH("/", N2736))</f>
        <v>hardware</v>
      </c>
      <c r="S2736" s="10">
        <f>(((J2736/60)/60)/24)+DATE(1970,1,1)+(-8/24)</f>
        <v>42626.335555555554</v>
      </c>
      <c r="T2736" s="11">
        <f>(((I2736/60)/60)/24)+DATE(1970,1,1)+(-8/24)</f>
        <v>42656.582638888889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(E2737/D2737)*100</f>
        <v>978.13466666666682</v>
      </c>
      <c r="P2737">
        <f>E2737/L2737</f>
        <v>21.640147492625371</v>
      </c>
      <c r="Q2737" t="str">
        <f>LEFT(N2737, SEARCH("/",N2737,1)-1)</f>
        <v>technology</v>
      </c>
      <c r="R2737" t="str">
        <f>RIGHT(N2737, LEN(N2737) - SEARCH("/", N2737))</f>
        <v>hardware</v>
      </c>
      <c r="S2737" s="10">
        <f>(((J2737/60)/60)/24)+DATE(1970,1,1)+(-8/24)</f>
        <v>41315.787615740737</v>
      </c>
      <c r="T2737" s="11">
        <f>(((I2737/60)/60)/24)+DATE(1970,1,1)+(-8/24)</f>
        <v>41346.5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(E2738/D2738)*100</f>
        <v>122.9</v>
      </c>
      <c r="P2738">
        <f>E2738/L2738</f>
        <v>169.51724137931035</v>
      </c>
      <c r="Q2738" t="str">
        <f>LEFT(N2738, SEARCH("/",N2738,1)-1)</f>
        <v>technology</v>
      </c>
      <c r="R2738" t="str">
        <f>RIGHT(N2738, LEN(N2738) - SEARCH("/", N2738))</f>
        <v>hardware</v>
      </c>
      <c r="S2738" s="10">
        <f>(((J2738/60)/60)/24)+DATE(1970,1,1)+(-8/24)</f>
        <v>41722.333020833328</v>
      </c>
      <c r="T2738" s="11">
        <f>(((I2738/60)/60)/24)+DATE(1970,1,1)+(-8/24)</f>
        <v>41752.333020833328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(E2739/D2739)*100</f>
        <v>246.0608</v>
      </c>
      <c r="P2739">
        <f>E2739/L2739</f>
        <v>161.88210526315791</v>
      </c>
      <c r="Q2739" t="str">
        <f>LEFT(N2739, SEARCH("/",N2739,1)-1)</f>
        <v>technology</v>
      </c>
      <c r="R2739" t="str">
        <f>RIGHT(N2739, LEN(N2739) - SEARCH("/", N2739))</f>
        <v>hardware</v>
      </c>
      <c r="S2739" s="10">
        <f>(((J2739/60)/60)/24)+DATE(1970,1,1)+(-8/24)</f>
        <v>41611.584340277775</v>
      </c>
      <c r="T2739" s="11">
        <f>(((I2739/60)/60)/24)+DATE(1970,1,1)+(-8/24)</f>
        <v>41654.458333333328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(E2740/D2740)*100</f>
        <v>147.94</v>
      </c>
      <c r="P2740">
        <f>E2740/L2740</f>
        <v>493.13333333333333</v>
      </c>
      <c r="Q2740" t="str">
        <f>LEFT(N2740, SEARCH("/",N2740,1)-1)</f>
        <v>technology</v>
      </c>
      <c r="R2740" t="str">
        <f>RIGHT(N2740, LEN(N2740) - SEARCH("/", N2740))</f>
        <v>hardware</v>
      </c>
      <c r="S2740" s="10">
        <f>(((J2740/60)/60)/24)+DATE(1970,1,1)+(-8/24)</f>
        <v>42619.810231481482</v>
      </c>
      <c r="T2740" s="11">
        <f>(((I2740/60)/60)/24)+DATE(1970,1,1)+(-8/24)</f>
        <v>42679.810231481482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(E2741/D2741)*100</f>
        <v>384.09090909090907</v>
      </c>
      <c r="P2741">
        <f>E2741/L2741</f>
        <v>22.120418848167539</v>
      </c>
      <c r="Q2741" t="str">
        <f>LEFT(N2741, SEARCH("/",N2741,1)-1)</f>
        <v>technology</v>
      </c>
      <c r="R2741" t="str">
        <f>RIGHT(N2741, LEN(N2741) - SEARCH("/", N2741))</f>
        <v>hardware</v>
      </c>
      <c r="S2741" s="10">
        <f>(((J2741/60)/60)/24)+DATE(1970,1,1)+(-8/24)</f>
        <v>41719.554594907408</v>
      </c>
      <c r="T2741" s="11">
        <f>(((I2741/60)/60)/24)+DATE(1970,1,1)+(-8/24)</f>
        <v>41764.554594907408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(E2742/D2742)*100</f>
        <v>103.33333333333334</v>
      </c>
      <c r="P2742">
        <f>E2742/L2742</f>
        <v>18.235294117647058</v>
      </c>
      <c r="Q2742" t="str">
        <f>LEFT(N2742, SEARCH("/",N2742,1)-1)</f>
        <v>technology</v>
      </c>
      <c r="R2742" t="str">
        <f>RIGHT(N2742, LEN(N2742) - SEARCH("/", N2742))</f>
        <v>hardware</v>
      </c>
      <c r="S2742" s="10">
        <f>(((J2742/60)/60)/24)+DATE(1970,1,1)+(-8/24)</f>
        <v>42044.698518518511</v>
      </c>
      <c r="T2742" s="11">
        <f>(((I2742/60)/60)/24)+DATE(1970,1,1)+(-8/24)</f>
        <v>42074.656851851854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(E2743/D2743)*100</f>
        <v>0.43750000000000006</v>
      </c>
      <c r="P2743">
        <f>E2743/L2743</f>
        <v>8.75</v>
      </c>
      <c r="Q2743" t="str">
        <f>LEFT(N2743, SEARCH("/",N2743,1)-1)</f>
        <v>publishing</v>
      </c>
      <c r="R2743" t="str">
        <f>RIGHT(N2743, LEN(N2743) - SEARCH("/", N2743))</f>
        <v>children's books</v>
      </c>
      <c r="S2743" s="10">
        <f>(((J2743/60)/60)/24)+DATE(1970,1,1)+(-8/24)</f>
        <v>41911.324097222219</v>
      </c>
      <c r="T2743" s="11">
        <f>(((I2743/60)/60)/24)+DATE(1970,1,1)+(-8/24)</f>
        <v>41931.754861111105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(E2744/D2744)*100</f>
        <v>29.24</v>
      </c>
      <c r="P2744">
        <f>E2744/L2744</f>
        <v>40.611111111111114</v>
      </c>
      <c r="Q2744" t="str">
        <f>LEFT(N2744, SEARCH("/",N2744,1)-1)</f>
        <v>publishing</v>
      </c>
      <c r="R2744" t="str">
        <f>RIGHT(N2744, LEN(N2744) - SEARCH("/", N2744))</f>
        <v>children's books</v>
      </c>
      <c r="S2744" s="10">
        <f>(((J2744/60)/60)/24)+DATE(1970,1,1)+(-8/24)</f>
        <v>41030.386423611111</v>
      </c>
      <c r="T2744" s="11">
        <f>(((I2744/60)/60)/24)+DATE(1970,1,1)+(-8/24)</f>
        <v>41044.386423611111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(E2745/D2745)*100</f>
        <v>0</v>
      </c>
      <c r="P2745" t="e">
        <f>E2745/L2745</f>
        <v>#DIV/0!</v>
      </c>
      <c r="Q2745" t="str">
        <f>LEFT(N2745, SEARCH("/",N2745,1)-1)</f>
        <v>publishing</v>
      </c>
      <c r="R2745" t="str">
        <f>RIGHT(N2745, LEN(N2745) - SEARCH("/", N2745))</f>
        <v>children's books</v>
      </c>
      <c r="S2745" s="10">
        <f>(((J2745/60)/60)/24)+DATE(1970,1,1)+(-8/24)</f>
        <v>42631.995451388888</v>
      </c>
      <c r="T2745" s="11">
        <f>(((I2745/60)/60)/24)+DATE(1970,1,1)+(-8/24)</f>
        <v>42661.995451388888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(E2746/D2746)*100</f>
        <v>5.21875</v>
      </c>
      <c r="P2746">
        <f>E2746/L2746</f>
        <v>37.954545454545453</v>
      </c>
      <c r="Q2746" t="str">
        <f>LEFT(N2746, SEARCH("/",N2746,1)-1)</f>
        <v>publishing</v>
      </c>
      <c r="R2746" t="str">
        <f>RIGHT(N2746, LEN(N2746) - SEARCH("/", N2746))</f>
        <v>children's books</v>
      </c>
      <c r="S2746" s="10">
        <f>(((J2746/60)/60)/24)+DATE(1970,1,1)+(-8/24)</f>
        <v>40937.729143518518</v>
      </c>
      <c r="T2746" s="11">
        <f>(((I2746/60)/60)/24)+DATE(1970,1,1)+(-8/24)</f>
        <v>40967.729143518518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(E2747/D2747)*100</f>
        <v>21.887499999999999</v>
      </c>
      <c r="P2747">
        <f>E2747/L2747</f>
        <v>35.734693877551024</v>
      </c>
      <c r="Q2747" t="str">
        <f>LEFT(N2747, SEARCH("/",N2747,1)-1)</f>
        <v>publishing</v>
      </c>
      <c r="R2747" t="str">
        <f>RIGHT(N2747, LEN(N2747) - SEARCH("/", N2747))</f>
        <v>children's books</v>
      </c>
      <c r="S2747" s="10">
        <f>(((J2747/60)/60)/24)+DATE(1970,1,1)+(-8/24)</f>
        <v>41044.654722222222</v>
      </c>
      <c r="T2747" s="11">
        <f>(((I2747/60)/60)/24)+DATE(1970,1,1)+(-8/24)</f>
        <v>41104.654722222222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(E2748/D2748)*100</f>
        <v>26.700000000000003</v>
      </c>
      <c r="P2748">
        <f>E2748/L2748</f>
        <v>42.157894736842103</v>
      </c>
      <c r="Q2748" t="str">
        <f>LEFT(N2748, SEARCH("/",N2748,1)-1)</f>
        <v>publishing</v>
      </c>
      <c r="R2748" t="str">
        <f>RIGHT(N2748, LEN(N2748) - SEARCH("/", N2748))</f>
        <v>children's books</v>
      </c>
      <c r="S2748" s="10">
        <f>(((J2748/60)/60)/24)+DATE(1970,1,1)+(-8/24)</f>
        <v>41850.44804398148</v>
      </c>
      <c r="T2748" s="11">
        <f>(((I2748/60)/60)/24)+DATE(1970,1,1)+(-8/24)</f>
        <v>41880.44804398148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(E2749/D2749)*100</f>
        <v>28.000000000000004</v>
      </c>
      <c r="P2749">
        <f>E2749/L2749</f>
        <v>35</v>
      </c>
      <c r="Q2749" t="str">
        <f>LEFT(N2749, SEARCH("/",N2749,1)-1)</f>
        <v>publishing</v>
      </c>
      <c r="R2749" t="str">
        <f>RIGHT(N2749, LEN(N2749) - SEARCH("/", N2749))</f>
        <v>children's books</v>
      </c>
      <c r="S2749" s="10">
        <f>(((J2749/60)/60)/24)+DATE(1970,1,1)+(-8/24)</f>
        <v>41044.314780092594</v>
      </c>
      <c r="T2749" s="11">
        <f>(((I2749/60)/60)/24)+DATE(1970,1,1)+(-8/24)</f>
        <v>41075.798611111109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(E2750/D2750)*100</f>
        <v>1.06</v>
      </c>
      <c r="P2750">
        <f>E2750/L2750</f>
        <v>13.25</v>
      </c>
      <c r="Q2750" t="str">
        <f>LEFT(N2750, SEARCH("/",N2750,1)-1)</f>
        <v>publishing</v>
      </c>
      <c r="R2750" t="str">
        <f>RIGHT(N2750, LEN(N2750) - SEARCH("/", N2750))</f>
        <v>children's books</v>
      </c>
      <c r="S2750" s="10">
        <f>(((J2750/60)/60)/24)+DATE(1970,1,1)+(-8/24)</f>
        <v>42585.377337962964</v>
      </c>
      <c r="T2750" s="11">
        <f>(((I2750/60)/60)/24)+DATE(1970,1,1)+(-8/24)</f>
        <v>42615.377337962964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(E2751/D2751)*100</f>
        <v>1.0999999999999999</v>
      </c>
      <c r="P2751">
        <f>E2751/L2751</f>
        <v>55</v>
      </c>
      <c r="Q2751" t="str">
        <f>LEFT(N2751, SEARCH("/",N2751,1)-1)</f>
        <v>publishing</v>
      </c>
      <c r="R2751" t="str">
        <f>RIGHT(N2751, LEN(N2751) - SEARCH("/", N2751))</f>
        <v>children's books</v>
      </c>
      <c r="S2751" s="10">
        <f>(((J2751/60)/60)/24)+DATE(1970,1,1)+(-8/24)</f>
        <v>42068.46570601852</v>
      </c>
      <c r="T2751" s="11">
        <f>(((I2751/60)/60)/24)+DATE(1970,1,1)+(-8/24)</f>
        <v>42098.424039351848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(E2752/D2752)*100</f>
        <v>0</v>
      </c>
      <c r="P2752" t="e">
        <f>E2752/L2752</f>
        <v>#DIV/0!</v>
      </c>
      <c r="Q2752" t="str">
        <f>LEFT(N2752, SEARCH("/",N2752,1)-1)</f>
        <v>publishing</v>
      </c>
      <c r="R2752" t="str">
        <f>RIGHT(N2752, LEN(N2752) - SEARCH("/", N2752))</f>
        <v>children's books</v>
      </c>
      <c r="S2752" s="10">
        <f>(((J2752/60)/60)/24)+DATE(1970,1,1)+(-8/24)</f>
        <v>41078.56649305555</v>
      </c>
      <c r="T2752" s="11">
        <f>(((I2752/60)/60)/24)+DATE(1970,1,1)+(-8/24)</f>
        <v>41090.5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(E2753/D2753)*100</f>
        <v>0</v>
      </c>
      <c r="P2753" t="e">
        <f>E2753/L2753</f>
        <v>#DIV/0!</v>
      </c>
      <c r="Q2753" t="str">
        <f>LEFT(N2753, SEARCH("/",N2753,1)-1)</f>
        <v>publishing</v>
      </c>
      <c r="R2753" t="str">
        <f>RIGHT(N2753, LEN(N2753) - SEARCH("/", N2753))</f>
        <v>children's books</v>
      </c>
      <c r="S2753" s="10">
        <f>(((J2753/60)/60)/24)+DATE(1970,1,1)+(-8/24)</f>
        <v>41747.553726851853</v>
      </c>
      <c r="T2753" s="11">
        <f>(((I2753/60)/60)/24)+DATE(1970,1,1)+(-8/24)</f>
        <v>41807.553726851853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(E2754/D2754)*100</f>
        <v>11.458333333333332</v>
      </c>
      <c r="P2754">
        <f>E2754/L2754</f>
        <v>39.285714285714285</v>
      </c>
      <c r="Q2754" t="str">
        <f>LEFT(N2754, SEARCH("/",N2754,1)-1)</f>
        <v>publishing</v>
      </c>
      <c r="R2754" t="str">
        <f>RIGHT(N2754, LEN(N2754) - SEARCH("/", N2754))</f>
        <v>children's books</v>
      </c>
      <c r="S2754" s="10">
        <f>(((J2754/60)/60)/24)+DATE(1970,1,1)+(-8/24)</f>
        <v>40855.431759259256</v>
      </c>
      <c r="T2754" s="11">
        <f>(((I2754/60)/60)/24)+DATE(1970,1,1)+(-8/24)</f>
        <v>40895.431759259256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(E2755/D2755)*100</f>
        <v>19</v>
      </c>
      <c r="P2755">
        <f>E2755/L2755</f>
        <v>47.5</v>
      </c>
      <c r="Q2755" t="str">
        <f>LEFT(N2755, SEARCH("/",N2755,1)-1)</f>
        <v>publishing</v>
      </c>
      <c r="R2755" t="str">
        <f>RIGHT(N2755, LEN(N2755) - SEARCH("/", N2755))</f>
        <v>children's books</v>
      </c>
      <c r="S2755" s="10">
        <f>(((J2755/60)/60)/24)+DATE(1970,1,1)+(-8/24)</f>
        <v>41117.567395833328</v>
      </c>
      <c r="T2755" s="11">
        <f>(((I2755/60)/60)/24)+DATE(1970,1,1)+(-8/24)</f>
        <v>41147.567395833328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(E2756/D2756)*100</f>
        <v>0</v>
      </c>
      <c r="P2756" t="e">
        <f>E2756/L2756</f>
        <v>#DIV/0!</v>
      </c>
      <c r="Q2756" t="str">
        <f>LEFT(N2756, SEARCH("/",N2756,1)-1)</f>
        <v>publishing</v>
      </c>
      <c r="R2756" t="str">
        <f>RIGHT(N2756, LEN(N2756) - SEARCH("/", N2756))</f>
        <v>children's books</v>
      </c>
      <c r="S2756" s="10">
        <f>(((J2756/60)/60)/24)+DATE(1970,1,1)+(-8/24)</f>
        <v>41863.302673611113</v>
      </c>
      <c r="T2756" s="11">
        <f>(((I2756/60)/60)/24)+DATE(1970,1,1)+(-8/24)</f>
        <v>41893.302673611113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(E2757/D2757)*100</f>
        <v>52</v>
      </c>
      <c r="P2757">
        <f>E2757/L2757</f>
        <v>17.333333333333332</v>
      </c>
      <c r="Q2757" t="str">
        <f>LEFT(N2757, SEARCH("/",N2757,1)-1)</f>
        <v>publishing</v>
      </c>
      <c r="R2757" t="str">
        <f>RIGHT(N2757, LEN(N2757) - SEARCH("/", N2757))</f>
        <v>children's books</v>
      </c>
      <c r="S2757" s="10">
        <f>(((J2757/60)/60)/24)+DATE(1970,1,1)+(-8/24)</f>
        <v>42072.457488425927</v>
      </c>
      <c r="T2757" s="11">
        <f>(((I2757/60)/60)/24)+DATE(1970,1,1)+(-8/24)</f>
        <v>42102.457488425927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(E2758/D2758)*100</f>
        <v>10.48</v>
      </c>
      <c r="P2758">
        <f>E2758/L2758</f>
        <v>31.757575757575758</v>
      </c>
      <c r="Q2758" t="str">
        <f>LEFT(N2758, SEARCH("/",N2758,1)-1)</f>
        <v>publishing</v>
      </c>
      <c r="R2758" t="str">
        <f>RIGHT(N2758, LEN(N2758) - SEARCH("/", N2758))</f>
        <v>children's books</v>
      </c>
      <c r="S2758" s="10">
        <f>(((J2758/60)/60)/24)+DATE(1970,1,1)+(-8/24)</f>
        <v>41620.567141203705</v>
      </c>
      <c r="T2758" s="11">
        <f>(((I2758/60)/60)/24)+DATE(1970,1,1)+(-8/24)</f>
        <v>41650.567141203705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(E2759/D2759)*100</f>
        <v>0.66666666666666674</v>
      </c>
      <c r="P2759">
        <f>E2759/L2759</f>
        <v>5</v>
      </c>
      <c r="Q2759" t="str">
        <f>LEFT(N2759, SEARCH("/",N2759,1)-1)</f>
        <v>publishing</v>
      </c>
      <c r="R2759" t="str">
        <f>RIGHT(N2759, LEN(N2759) - SEARCH("/", N2759))</f>
        <v>children's books</v>
      </c>
      <c r="S2759" s="10">
        <f>(((J2759/60)/60)/24)+DATE(1970,1,1)+(-8/24)</f>
        <v>42573.323287037034</v>
      </c>
      <c r="T2759" s="11">
        <f>(((I2759/60)/60)/24)+DATE(1970,1,1)+(-8/24)</f>
        <v>42588.323287037034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(E2760/D2760)*100</f>
        <v>11.700000000000001</v>
      </c>
      <c r="P2760">
        <f>E2760/L2760</f>
        <v>39</v>
      </c>
      <c r="Q2760" t="str">
        <f>LEFT(N2760, SEARCH("/",N2760,1)-1)</f>
        <v>publishing</v>
      </c>
      <c r="R2760" t="str">
        <f>RIGHT(N2760, LEN(N2760) - SEARCH("/", N2760))</f>
        <v>children's books</v>
      </c>
      <c r="S2760" s="10">
        <f>(((J2760/60)/60)/24)+DATE(1970,1,1)+(-8/24)</f>
        <v>42639.10859953703</v>
      </c>
      <c r="T2760" s="11">
        <f>(((I2760/60)/60)/24)+DATE(1970,1,1)+(-8/24)</f>
        <v>42653.10859953703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(E2761/D2761)*100</f>
        <v>10.5</v>
      </c>
      <c r="P2761">
        <f>E2761/L2761</f>
        <v>52.5</v>
      </c>
      <c r="Q2761" t="str">
        <f>LEFT(N2761, SEARCH("/",N2761,1)-1)</f>
        <v>publishing</v>
      </c>
      <c r="R2761" t="str">
        <f>RIGHT(N2761, LEN(N2761) - SEARCH("/", N2761))</f>
        <v>children's books</v>
      </c>
      <c r="S2761" s="10">
        <f>(((J2761/60)/60)/24)+DATE(1970,1,1)+(-8/24)</f>
        <v>42524.033171296294</v>
      </c>
      <c r="T2761" s="11">
        <f>(((I2761/60)/60)/24)+DATE(1970,1,1)+(-8/24)</f>
        <v>42567.033171296294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(E2762/D2762)*100</f>
        <v>0</v>
      </c>
      <c r="P2762" t="e">
        <f>E2762/L2762</f>
        <v>#DIV/0!</v>
      </c>
      <c r="Q2762" t="str">
        <f>LEFT(N2762, SEARCH("/",N2762,1)-1)</f>
        <v>publishing</v>
      </c>
      <c r="R2762" t="str">
        <f>RIGHT(N2762, LEN(N2762) - SEARCH("/", N2762))</f>
        <v>children's books</v>
      </c>
      <c r="S2762" s="10">
        <f>(((J2762/60)/60)/24)+DATE(1970,1,1)+(-8/24)</f>
        <v>41415.127986111111</v>
      </c>
      <c r="T2762" s="11">
        <f>(((I2762/60)/60)/24)+DATE(1970,1,1)+(-8/24)</f>
        <v>41445.127986111111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(E2763/D2763)*100</f>
        <v>0.72</v>
      </c>
      <c r="P2763">
        <f>E2763/L2763</f>
        <v>9</v>
      </c>
      <c r="Q2763" t="str">
        <f>LEFT(N2763, SEARCH("/",N2763,1)-1)</f>
        <v>publishing</v>
      </c>
      <c r="R2763" t="str">
        <f>RIGHT(N2763, LEN(N2763) - SEARCH("/", N2763))</f>
        <v>children's books</v>
      </c>
      <c r="S2763" s="10">
        <f>(((J2763/60)/60)/24)+DATE(1970,1,1)+(-8/24)</f>
        <v>41246.73024305555</v>
      </c>
      <c r="T2763" s="11">
        <f>(((I2763/60)/60)/24)+DATE(1970,1,1)+(-8/24)</f>
        <v>41276.73024305555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(E2764/D2764)*100</f>
        <v>0.76923076923076927</v>
      </c>
      <c r="P2764">
        <f>E2764/L2764</f>
        <v>25</v>
      </c>
      <c r="Q2764" t="str">
        <f>LEFT(N2764, SEARCH("/",N2764,1)-1)</f>
        <v>publishing</v>
      </c>
      <c r="R2764" t="str">
        <f>RIGHT(N2764, LEN(N2764) - SEARCH("/", N2764))</f>
        <v>children's books</v>
      </c>
      <c r="S2764" s="10">
        <f>(((J2764/60)/60)/24)+DATE(1970,1,1)+(-8/24)</f>
        <v>40926.703645833331</v>
      </c>
      <c r="T2764" s="11">
        <f>(((I2764/60)/60)/24)+DATE(1970,1,1)+(-8/24)</f>
        <v>40986.661979166667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(E2765/D2765)*100</f>
        <v>0.22842639593908631</v>
      </c>
      <c r="P2765">
        <f>E2765/L2765</f>
        <v>30</v>
      </c>
      <c r="Q2765" t="str">
        <f>LEFT(N2765, SEARCH("/",N2765,1)-1)</f>
        <v>publishing</v>
      </c>
      <c r="R2765" t="str">
        <f>RIGHT(N2765, LEN(N2765) - SEARCH("/", N2765))</f>
        <v>children's books</v>
      </c>
      <c r="S2765" s="10">
        <f>(((J2765/60)/60)/24)+DATE(1970,1,1)+(-8/24)</f>
        <v>41373.246342592589</v>
      </c>
      <c r="T2765" s="11">
        <f>(((I2765/60)/60)/24)+DATE(1970,1,1)+(-8/24)</f>
        <v>41418.246342592589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(E2766/D2766)*100</f>
        <v>1.125</v>
      </c>
      <c r="P2766">
        <f>E2766/L2766</f>
        <v>11.25</v>
      </c>
      <c r="Q2766" t="str">
        <f>LEFT(N2766, SEARCH("/",N2766,1)-1)</f>
        <v>publishing</v>
      </c>
      <c r="R2766" t="str">
        <f>RIGHT(N2766, LEN(N2766) - SEARCH("/", N2766))</f>
        <v>children's books</v>
      </c>
      <c r="S2766" s="10">
        <f>(((J2766/60)/60)/24)+DATE(1970,1,1)+(-8/24)</f>
        <v>41029.958692129629</v>
      </c>
      <c r="T2766" s="11">
        <f>(((I2766/60)/60)/24)+DATE(1970,1,1)+(-8/24)</f>
        <v>41059.458333333328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(E2767/D2767)*100</f>
        <v>0</v>
      </c>
      <c r="P2767" t="e">
        <f>E2767/L2767</f>
        <v>#DIV/0!</v>
      </c>
      <c r="Q2767" t="str">
        <f>LEFT(N2767, SEARCH("/",N2767,1)-1)</f>
        <v>publishing</v>
      </c>
      <c r="R2767" t="str">
        <f>RIGHT(N2767, LEN(N2767) - SEARCH("/", N2767))</f>
        <v>children's books</v>
      </c>
      <c r="S2767" s="10">
        <f>(((J2767/60)/60)/24)+DATE(1970,1,1)+(-8/24)</f>
        <v>41194.245694444442</v>
      </c>
      <c r="T2767" s="11">
        <f>(((I2767/60)/60)/24)+DATE(1970,1,1)+(-8/24)</f>
        <v>41210.245694444442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(E2768/D2768)*100</f>
        <v>2</v>
      </c>
      <c r="P2768">
        <f>E2768/L2768</f>
        <v>25</v>
      </c>
      <c r="Q2768" t="str">
        <f>LEFT(N2768, SEARCH("/",N2768,1)-1)</f>
        <v>publishing</v>
      </c>
      <c r="R2768" t="str">
        <f>RIGHT(N2768, LEN(N2768) - SEARCH("/", N2768))</f>
        <v>children's books</v>
      </c>
      <c r="S2768" s="10">
        <f>(((J2768/60)/60)/24)+DATE(1970,1,1)+(-8/24)</f>
        <v>40736.334699074068</v>
      </c>
      <c r="T2768" s="11">
        <f>(((I2768/60)/60)/24)+DATE(1970,1,1)+(-8/24)</f>
        <v>40766.334699074068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(E2769/D2769)*100</f>
        <v>0.85000000000000009</v>
      </c>
      <c r="P2769">
        <f>E2769/L2769</f>
        <v>11.333333333333334</v>
      </c>
      <c r="Q2769" t="str">
        <f>LEFT(N2769, SEARCH("/",N2769,1)-1)</f>
        <v>publishing</v>
      </c>
      <c r="R2769" t="str">
        <f>RIGHT(N2769, LEN(N2769) - SEARCH("/", N2769))</f>
        <v>children's books</v>
      </c>
      <c r="S2769" s="10">
        <f>(((J2769/60)/60)/24)+DATE(1970,1,1)+(-8/24)</f>
        <v>42172.625578703701</v>
      </c>
      <c r="T2769" s="11">
        <f>(((I2769/60)/60)/24)+DATE(1970,1,1)+(-8/24)</f>
        <v>42232.625578703701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(E2770/D2770)*100</f>
        <v>14.314285714285715</v>
      </c>
      <c r="P2770">
        <f>E2770/L2770</f>
        <v>29.470588235294116</v>
      </c>
      <c r="Q2770" t="str">
        <f>LEFT(N2770, SEARCH("/",N2770,1)-1)</f>
        <v>publishing</v>
      </c>
      <c r="R2770" t="str">
        <f>RIGHT(N2770, LEN(N2770) - SEARCH("/", N2770))</f>
        <v>children's books</v>
      </c>
      <c r="S2770" s="10">
        <f>(((J2770/60)/60)/24)+DATE(1970,1,1)+(-8/24)</f>
        <v>40967.2815162037</v>
      </c>
      <c r="T2770" s="11">
        <f>(((I2770/60)/60)/24)+DATE(1970,1,1)+(-8/24)</f>
        <v>40997.239849537036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(E2771/D2771)*100</f>
        <v>0.25</v>
      </c>
      <c r="P2771">
        <f>E2771/L2771</f>
        <v>1</v>
      </c>
      <c r="Q2771" t="str">
        <f>LEFT(N2771, SEARCH("/",N2771,1)-1)</f>
        <v>publishing</v>
      </c>
      <c r="R2771" t="str">
        <f>RIGHT(N2771, LEN(N2771) - SEARCH("/", N2771))</f>
        <v>children's books</v>
      </c>
      <c r="S2771" s="10">
        <f>(((J2771/60)/60)/24)+DATE(1970,1,1)+(-8/24)</f>
        <v>41745.492939814809</v>
      </c>
      <c r="T2771" s="11">
        <f>(((I2771/60)/60)/24)+DATE(1970,1,1)+(-8/24)</f>
        <v>41795.492939814809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(E2772/D2772)*100</f>
        <v>10.411249999999999</v>
      </c>
      <c r="P2772">
        <f>E2772/L2772</f>
        <v>63.098484848484851</v>
      </c>
      <c r="Q2772" t="str">
        <f>LEFT(N2772, SEARCH("/",N2772,1)-1)</f>
        <v>publishing</v>
      </c>
      <c r="R2772" t="str">
        <f>RIGHT(N2772, LEN(N2772) - SEARCH("/", N2772))</f>
        <v>children's books</v>
      </c>
      <c r="S2772" s="10">
        <f>(((J2772/60)/60)/24)+DATE(1970,1,1)+(-8/24)</f>
        <v>41686.371874999997</v>
      </c>
      <c r="T2772" s="11">
        <f>(((I2772/60)/60)/24)+DATE(1970,1,1)+(-8/24)</f>
        <v>41716.330208333333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(E2773/D2773)*100</f>
        <v>0</v>
      </c>
      <c r="P2773" t="e">
        <f>E2773/L2773</f>
        <v>#DIV/0!</v>
      </c>
      <c r="Q2773" t="str">
        <f>LEFT(N2773, SEARCH("/",N2773,1)-1)</f>
        <v>publishing</v>
      </c>
      <c r="R2773" t="str">
        <f>RIGHT(N2773, LEN(N2773) - SEARCH("/", N2773))</f>
        <v>children's books</v>
      </c>
      <c r="S2773" s="10">
        <f>(((J2773/60)/60)/24)+DATE(1970,1,1)+(-8/24)</f>
        <v>41257.198379629626</v>
      </c>
      <c r="T2773" s="11">
        <f>(((I2773/60)/60)/24)+DATE(1970,1,1)+(-8/24)</f>
        <v>41306.375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(E2774/D2774)*100</f>
        <v>0</v>
      </c>
      <c r="P2774" t="e">
        <f>E2774/L2774</f>
        <v>#DIV/0!</v>
      </c>
      <c r="Q2774" t="str">
        <f>LEFT(N2774, SEARCH("/",N2774,1)-1)</f>
        <v>publishing</v>
      </c>
      <c r="R2774" t="str">
        <f>RIGHT(N2774, LEN(N2774) - SEARCH("/", N2774))</f>
        <v>children's books</v>
      </c>
      <c r="S2774" s="10">
        <f>(((J2774/60)/60)/24)+DATE(1970,1,1)+(-8/24)</f>
        <v>41537.535810185182</v>
      </c>
      <c r="T2774" s="11">
        <f>(((I2774/60)/60)/24)+DATE(1970,1,1)+(-8/24)</f>
        <v>41552.535810185182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(E2775/D2775)*100</f>
        <v>0.18867924528301888</v>
      </c>
      <c r="P2775">
        <f>E2775/L2775</f>
        <v>1</v>
      </c>
      <c r="Q2775" t="str">
        <f>LEFT(N2775, SEARCH("/",N2775,1)-1)</f>
        <v>publishing</v>
      </c>
      <c r="R2775" t="str">
        <f>RIGHT(N2775, LEN(N2775) - SEARCH("/", N2775))</f>
        <v>children's books</v>
      </c>
      <c r="S2775" s="10">
        <f>(((J2775/60)/60)/24)+DATE(1970,1,1)+(-8/24)</f>
        <v>42474.531493055554</v>
      </c>
      <c r="T2775" s="11">
        <f>(((I2775/60)/60)/24)+DATE(1970,1,1)+(-8/24)</f>
        <v>42484.531493055554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(E2776/D2776)*100</f>
        <v>14.249999999999998</v>
      </c>
      <c r="P2776">
        <f>E2776/L2776</f>
        <v>43.846153846153847</v>
      </c>
      <c r="Q2776" t="str">
        <f>LEFT(N2776, SEARCH("/",N2776,1)-1)</f>
        <v>publishing</v>
      </c>
      <c r="R2776" t="str">
        <f>RIGHT(N2776, LEN(N2776) - SEARCH("/", N2776))</f>
        <v>children's books</v>
      </c>
      <c r="S2776" s="10">
        <f>(((J2776/60)/60)/24)+DATE(1970,1,1)+(-8/24)</f>
        <v>41310.793148148143</v>
      </c>
      <c r="T2776" s="11">
        <f>(((I2776/60)/60)/24)+DATE(1970,1,1)+(-8/24)</f>
        <v>41340.793148148143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(E2777/D2777)*100</f>
        <v>3</v>
      </c>
      <c r="P2777">
        <f>E2777/L2777</f>
        <v>75</v>
      </c>
      <c r="Q2777" t="str">
        <f>LEFT(N2777, SEARCH("/",N2777,1)-1)</f>
        <v>publishing</v>
      </c>
      <c r="R2777" t="str">
        <f>RIGHT(N2777, LEN(N2777) - SEARCH("/", N2777))</f>
        <v>children's books</v>
      </c>
      <c r="S2777" s="10">
        <f>(((J2777/60)/60)/24)+DATE(1970,1,1)+(-8/24)</f>
        <v>40862.680023148147</v>
      </c>
      <c r="T2777" s="11">
        <f>(((I2777/60)/60)/24)+DATE(1970,1,1)+(-8/24)</f>
        <v>40892.680023148147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(E2778/D2778)*100</f>
        <v>7.8809523809523814</v>
      </c>
      <c r="P2778">
        <f>E2778/L2778</f>
        <v>45.972222222222221</v>
      </c>
      <c r="Q2778" t="str">
        <f>LEFT(N2778, SEARCH("/",N2778,1)-1)</f>
        <v>publishing</v>
      </c>
      <c r="R2778" t="str">
        <f>RIGHT(N2778, LEN(N2778) - SEARCH("/", N2778))</f>
        <v>children's books</v>
      </c>
      <c r="S2778" s="10">
        <f>(((J2778/60)/60)/24)+DATE(1970,1,1)+(-8/24)</f>
        <v>42135.963842592588</v>
      </c>
      <c r="T2778" s="11">
        <f>(((I2778/60)/60)/24)+DATE(1970,1,1)+(-8/24)</f>
        <v>42166.963842592588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(E2779/D2779)*100</f>
        <v>0.33333333333333337</v>
      </c>
      <c r="P2779">
        <f>E2779/L2779</f>
        <v>10</v>
      </c>
      <c r="Q2779" t="str">
        <f>LEFT(N2779, SEARCH("/",N2779,1)-1)</f>
        <v>publishing</v>
      </c>
      <c r="R2779" t="str">
        <f>RIGHT(N2779, LEN(N2779) - SEARCH("/", N2779))</f>
        <v>children's books</v>
      </c>
      <c r="S2779" s="10">
        <f>(((J2779/60)/60)/24)+DATE(1970,1,1)+(-8/24)</f>
        <v>42172.335694444446</v>
      </c>
      <c r="T2779" s="11">
        <f>(((I2779/60)/60)/24)+DATE(1970,1,1)+(-8/24)</f>
        <v>42202.335694444446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(E2780/D2780)*100</f>
        <v>25.545454545454543</v>
      </c>
      <c r="P2780">
        <f>E2780/L2780</f>
        <v>93.666666666666671</v>
      </c>
      <c r="Q2780" t="str">
        <f>LEFT(N2780, SEARCH("/",N2780,1)-1)</f>
        <v>publishing</v>
      </c>
      <c r="R2780" t="str">
        <f>RIGHT(N2780, LEN(N2780) - SEARCH("/", N2780))</f>
        <v>children's books</v>
      </c>
      <c r="S2780" s="10">
        <f>(((J2780/60)/60)/24)+DATE(1970,1,1)+(-8/24)</f>
        <v>41846.644745370366</v>
      </c>
      <c r="T2780" s="11">
        <f>(((I2780/60)/60)/24)+DATE(1970,1,1)+(-8/24)</f>
        <v>41876.644745370366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(E2781/D2781)*100</f>
        <v>2.12</v>
      </c>
      <c r="P2781">
        <f>E2781/L2781</f>
        <v>53</v>
      </c>
      <c r="Q2781" t="str">
        <f>LEFT(N2781, SEARCH("/",N2781,1)-1)</f>
        <v>publishing</v>
      </c>
      <c r="R2781" t="str">
        <f>RIGHT(N2781, LEN(N2781) - SEARCH("/", N2781))</f>
        <v>children's books</v>
      </c>
      <c r="S2781" s="10">
        <f>(((J2781/60)/60)/24)+DATE(1970,1,1)+(-8/24)</f>
        <v>42300.252557870372</v>
      </c>
      <c r="T2781" s="11">
        <f>(((I2781/60)/60)/24)+DATE(1970,1,1)+(-8/24)</f>
        <v>42330.294224537036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(E2782/D2782)*100</f>
        <v>0</v>
      </c>
      <c r="P2782" t="e">
        <f>E2782/L2782</f>
        <v>#DIV/0!</v>
      </c>
      <c r="Q2782" t="str">
        <f>LEFT(N2782, SEARCH("/",N2782,1)-1)</f>
        <v>publishing</v>
      </c>
      <c r="R2782" t="str">
        <f>RIGHT(N2782, LEN(N2782) - SEARCH("/", N2782))</f>
        <v>children's books</v>
      </c>
      <c r="S2782" s="10">
        <f>(((J2782/60)/60)/24)+DATE(1970,1,1)+(-8/24)</f>
        <v>42774.114444444444</v>
      </c>
      <c r="T2782" s="11">
        <f>(((I2782/60)/60)/24)+DATE(1970,1,1)+(-8/24)</f>
        <v>42804.114444444444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(E2783/D2783)*100</f>
        <v>105.28</v>
      </c>
      <c r="P2783">
        <f>E2783/L2783</f>
        <v>47</v>
      </c>
      <c r="Q2783" t="str">
        <f>LEFT(N2783, SEARCH("/",N2783,1)-1)</f>
        <v>theater</v>
      </c>
      <c r="R2783" t="str">
        <f>RIGHT(N2783, LEN(N2783) - SEARCH("/", N2783))</f>
        <v>plays</v>
      </c>
      <c r="S2783" s="10">
        <f>(((J2783/60)/60)/24)+DATE(1970,1,1)+(-8/24)</f>
        <v>42018.608263888884</v>
      </c>
      <c r="T2783" s="11">
        <f>(((I2783/60)/60)/24)+DATE(1970,1,1)+(-8/24)</f>
        <v>42046.958333333336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(E2784/D2784)*100</f>
        <v>120</v>
      </c>
      <c r="P2784">
        <f>E2784/L2784</f>
        <v>66.666666666666671</v>
      </c>
      <c r="Q2784" t="str">
        <f>LEFT(N2784, SEARCH("/",N2784,1)-1)</f>
        <v>theater</v>
      </c>
      <c r="R2784" t="str">
        <f>RIGHT(N2784, LEN(N2784) - SEARCH("/", N2784))</f>
        <v>plays</v>
      </c>
      <c r="S2784" s="10">
        <f>(((J2784/60)/60)/24)+DATE(1970,1,1)+(-8/24)</f>
        <v>42026.591643518514</v>
      </c>
      <c r="T2784" s="11">
        <f>(((I2784/60)/60)/24)+DATE(1970,1,1)+(-8/24)</f>
        <v>42051.874305555553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(E2785/D2785)*100</f>
        <v>114.5</v>
      </c>
      <c r="P2785">
        <f>E2785/L2785</f>
        <v>18.770491803278688</v>
      </c>
      <c r="Q2785" t="str">
        <f>LEFT(N2785, SEARCH("/",N2785,1)-1)</f>
        <v>theater</v>
      </c>
      <c r="R2785" t="str">
        <f>RIGHT(N2785, LEN(N2785) - SEARCH("/", N2785))</f>
        <v>plays</v>
      </c>
      <c r="S2785" s="10">
        <f>(((J2785/60)/60)/24)+DATE(1970,1,1)+(-8/24)</f>
        <v>42103.201921296299</v>
      </c>
      <c r="T2785" s="11">
        <f>(((I2785/60)/60)/24)+DATE(1970,1,1)+(-8/24)</f>
        <v>42117.201921296299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(E2786/D2786)*100</f>
        <v>119</v>
      </c>
      <c r="P2786">
        <f>E2786/L2786</f>
        <v>66.111111111111114</v>
      </c>
      <c r="Q2786" t="str">
        <f>LEFT(N2786, SEARCH("/",N2786,1)-1)</f>
        <v>theater</v>
      </c>
      <c r="R2786" t="str">
        <f>RIGHT(N2786, LEN(N2786) - SEARCH("/", N2786))</f>
        <v>plays</v>
      </c>
      <c r="S2786" s="10">
        <f>(((J2786/60)/60)/24)+DATE(1970,1,1)+(-8/24)</f>
        <v>41920.454201388886</v>
      </c>
      <c r="T2786" s="11">
        <f>(((I2786/60)/60)/24)+DATE(1970,1,1)+(-8/24)</f>
        <v>41941.454201388886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(E2787/D2787)*100</f>
        <v>104.67999999999999</v>
      </c>
      <c r="P2787">
        <f>E2787/L2787</f>
        <v>36.859154929577464</v>
      </c>
      <c r="Q2787" t="str">
        <f>LEFT(N2787, SEARCH("/",N2787,1)-1)</f>
        <v>theater</v>
      </c>
      <c r="R2787" t="str">
        <f>RIGHT(N2787, LEN(N2787) - SEARCH("/", N2787))</f>
        <v>plays</v>
      </c>
      <c r="S2787" s="10">
        <f>(((J2787/60)/60)/24)+DATE(1970,1,1)+(-8/24)</f>
        <v>42557.856099537035</v>
      </c>
      <c r="T2787" s="11">
        <f>(((I2787/60)/60)/24)+DATE(1970,1,1)+(-8/24)</f>
        <v>42587.541666666664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(E2788/D2788)*100</f>
        <v>117.83999999999999</v>
      </c>
      <c r="P2788">
        <f>E2788/L2788</f>
        <v>39.810810810810814</v>
      </c>
      <c r="Q2788" t="str">
        <f>LEFT(N2788, SEARCH("/",N2788,1)-1)</f>
        <v>theater</v>
      </c>
      <c r="R2788" t="str">
        <f>RIGHT(N2788, LEN(N2788) - SEARCH("/", N2788))</f>
        <v>plays</v>
      </c>
      <c r="S2788" s="10">
        <f>(((J2788/60)/60)/24)+DATE(1970,1,1)+(-8/24)</f>
        <v>41815.235879629625</v>
      </c>
      <c r="T2788" s="11">
        <f>(((I2788/60)/60)/24)+DATE(1970,1,1)+(-8/24)</f>
        <v>41829.235879629625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(E2789/D2789)*100</f>
        <v>119.7</v>
      </c>
      <c r="P2789">
        <f>E2789/L2789</f>
        <v>31.5</v>
      </c>
      <c r="Q2789" t="str">
        <f>LEFT(N2789, SEARCH("/",N2789,1)-1)</f>
        <v>theater</v>
      </c>
      <c r="R2789" t="str">
        <f>RIGHT(N2789, LEN(N2789) - SEARCH("/", N2789))</f>
        <v>plays</v>
      </c>
      <c r="S2789" s="10">
        <f>(((J2789/60)/60)/24)+DATE(1970,1,1)+(-8/24)</f>
        <v>41807.865185185183</v>
      </c>
      <c r="T2789" s="11">
        <f>(((I2789/60)/60)/24)+DATE(1970,1,1)+(-8/24)</f>
        <v>41837.865185185183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(E2790/D2790)*100</f>
        <v>102.49999999999999</v>
      </c>
      <c r="P2790">
        <f>E2790/L2790</f>
        <v>102.5</v>
      </c>
      <c r="Q2790" t="str">
        <f>LEFT(N2790, SEARCH("/",N2790,1)-1)</f>
        <v>theater</v>
      </c>
      <c r="R2790" t="str">
        <f>RIGHT(N2790, LEN(N2790) - SEARCH("/", N2790))</f>
        <v>plays</v>
      </c>
      <c r="S2790" s="10">
        <f>(((J2790/60)/60)/24)+DATE(1970,1,1)+(-8/24)</f>
        <v>42550.368553240733</v>
      </c>
      <c r="T2790" s="11">
        <f>(((I2790/60)/60)/24)+DATE(1970,1,1)+(-8/24)</f>
        <v>42580.368553240733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(E2791/D2791)*100</f>
        <v>101.16666666666667</v>
      </c>
      <c r="P2791">
        <f>E2791/L2791</f>
        <v>126.45833333333333</v>
      </c>
      <c r="Q2791" t="str">
        <f>LEFT(N2791, SEARCH("/",N2791,1)-1)</f>
        <v>theater</v>
      </c>
      <c r="R2791" t="str">
        <f>RIGHT(N2791, LEN(N2791) - SEARCH("/", N2791))</f>
        <v>plays</v>
      </c>
      <c r="S2791" s="10">
        <f>(((J2791/60)/60)/24)+DATE(1970,1,1)+(-8/24)</f>
        <v>42055.679791666662</v>
      </c>
      <c r="T2791" s="11">
        <f>(((I2791/60)/60)/24)+DATE(1970,1,1)+(-8/24)</f>
        <v>42074.833333333336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(E2792/D2792)*100</f>
        <v>105.33333333333333</v>
      </c>
      <c r="P2792">
        <f>E2792/L2792</f>
        <v>47.878787878787875</v>
      </c>
      <c r="Q2792" t="str">
        <f>LEFT(N2792, SEARCH("/",N2792,1)-1)</f>
        <v>theater</v>
      </c>
      <c r="R2792" t="str">
        <f>RIGHT(N2792, LEN(N2792) - SEARCH("/", N2792))</f>
        <v>plays</v>
      </c>
      <c r="S2792" s="10">
        <f>(((J2792/60)/60)/24)+DATE(1970,1,1)+(-8/24)</f>
        <v>42016.605358796289</v>
      </c>
      <c r="T2792" s="11">
        <f>(((I2792/60)/60)/24)+DATE(1970,1,1)+(-8/24)</f>
        <v>42046.605358796289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(E2793/D2793)*100</f>
        <v>102.49999999999999</v>
      </c>
      <c r="P2793">
        <f>E2793/L2793</f>
        <v>73.214285714285708</v>
      </c>
      <c r="Q2793" t="str">
        <f>LEFT(N2793, SEARCH("/",N2793,1)-1)</f>
        <v>theater</v>
      </c>
      <c r="R2793" t="str">
        <f>RIGHT(N2793, LEN(N2793) - SEARCH("/", N2793))</f>
        <v>plays</v>
      </c>
      <c r="S2793" s="10">
        <f>(((J2793/60)/60)/24)+DATE(1970,1,1)+(-8/24)</f>
        <v>42591.566655092589</v>
      </c>
      <c r="T2793" s="11">
        <f>(((I2793/60)/60)/24)+DATE(1970,1,1)+(-8/24)</f>
        <v>42621.833333333336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(E2794/D2794)*100</f>
        <v>107.60000000000001</v>
      </c>
      <c r="P2794">
        <f>E2794/L2794</f>
        <v>89.666666666666671</v>
      </c>
      <c r="Q2794" t="str">
        <f>LEFT(N2794, SEARCH("/",N2794,1)-1)</f>
        <v>theater</v>
      </c>
      <c r="R2794" t="str">
        <f>RIGHT(N2794, LEN(N2794) - SEARCH("/", N2794))</f>
        <v>plays</v>
      </c>
      <c r="S2794" s="10">
        <f>(((J2794/60)/60)/24)+DATE(1970,1,1)+(-8/24)</f>
        <v>42182.897673611107</v>
      </c>
      <c r="T2794" s="11">
        <f>(((I2794/60)/60)/24)+DATE(1970,1,1)+(-8/24)</f>
        <v>42227.897673611107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(E2795/D2795)*100</f>
        <v>110.5675</v>
      </c>
      <c r="P2795">
        <f>E2795/L2795</f>
        <v>151.4623287671233</v>
      </c>
      <c r="Q2795" t="str">
        <f>LEFT(N2795, SEARCH("/",N2795,1)-1)</f>
        <v>theater</v>
      </c>
      <c r="R2795" t="str">
        <f>RIGHT(N2795, LEN(N2795) - SEARCH("/", N2795))</f>
        <v>plays</v>
      </c>
      <c r="S2795" s="10">
        <f>(((J2795/60)/60)/24)+DATE(1970,1,1)+(-8/24)</f>
        <v>42176.085706018515</v>
      </c>
      <c r="T2795" s="11">
        <f>(((I2795/60)/60)/24)+DATE(1970,1,1)+(-8/24)</f>
        <v>42206.085706018515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(E2796/D2796)*100</f>
        <v>150</v>
      </c>
      <c r="P2796">
        <f>E2796/L2796</f>
        <v>25</v>
      </c>
      <c r="Q2796" t="str">
        <f>LEFT(N2796, SEARCH("/",N2796,1)-1)</f>
        <v>theater</v>
      </c>
      <c r="R2796" t="str">
        <f>RIGHT(N2796, LEN(N2796) - SEARCH("/", N2796))</f>
        <v>plays</v>
      </c>
      <c r="S2796" s="10">
        <f>(((J2796/60)/60)/24)+DATE(1970,1,1)+(-8/24)</f>
        <v>42416.35832175926</v>
      </c>
      <c r="T2796" s="11">
        <f>(((I2796/60)/60)/24)+DATE(1970,1,1)+(-8/24)</f>
        <v>42432.458333333336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(E2797/D2797)*100</f>
        <v>104.28571428571429</v>
      </c>
      <c r="P2797">
        <f>E2797/L2797</f>
        <v>36.5</v>
      </c>
      <c r="Q2797" t="str">
        <f>LEFT(N2797, SEARCH("/",N2797,1)-1)</f>
        <v>theater</v>
      </c>
      <c r="R2797" t="str">
        <f>RIGHT(N2797, LEN(N2797) - SEARCH("/", N2797))</f>
        <v>plays</v>
      </c>
      <c r="S2797" s="10">
        <f>(((J2797/60)/60)/24)+DATE(1970,1,1)+(-8/24)</f>
        <v>41780.192604166667</v>
      </c>
      <c r="T2797" s="11">
        <f>(((I2797/60)/60)/24)+DATE(1970,1,1)+(-8/24)</f>
        <v>41796.625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(E2798/D2798)*100</f>
        <v>115.5</v>
      </c>
      <c r="P2798">
        <f>E2798/L2798</f>
        <v>44</v>
      </c>
      <c r="Q2798" t="str">
        <f>LEFT(N2798, SEARCH("/",N2798,1)-1)</f>
        <v>theater</v>
      </c>
      <c r="R2798" t="str">
        <f>RIGHT(N2798, LEN(N2798) - SEARCH("/", N2798))</f>
        <v>plays</v>
      </c>
      <c r="S2798" s="10">
        <f>(((J2798/60)/60)/24)+DATE(1970,1,1)+(-8/24)</f>
        <v>41795.194768518515</v>
      </c>
      <c r="T2798" s="11">
        <f>(((I2798/60)/60)/24)+DATE(1970,1,1)+(-8/24)</f>
        <v>41825.194768518515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(E2799/D2799)*100</f>
        <v>102.64512500000001</v>
      </c>
      <c r="P2799">
        <f>E2799/L2799</f>
        <v>87.357553191489373</v>
      </c>
      <c r="Q2799" t="str">
        <f>LEFT(N2799, SEARCH("/",N2799,1)-1)</f>
        <v>theater</v>
      </c>
      <c r="R2799" t="str">
        <f>RIGHT(N2799, LEN(N2799) - SEARCH("/", N2799))</f>
        <v>plays</v>
      </c>
      <c r="S2799" s="10">
        <f>(((J2799/60)/60)/24)+DATE(1970,1,1)+(-8/24)</f>
        <v>41798.606944444444</v>
      </c>
      <c r="T2799" s="11">
        <f>(((I2799/60)/60)/24)+DATE(1970,1,1)+(-8/24)</f>
        <v>41828.606944444444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(E2800/D2800)*100</f>
        <v>101.4</v>
      </c>
      <c r="P2800">
        <f>E2800/L2800</f>
        <v>36.474820143884891</v>
      </c>
      <c r="Q2800" t="str">
        <f>LEFT(N2800, SEARCH("/",N2800,1)-1)</f>
        <v>theater</v>
      </c>
      <c r="R2800" t="str">
        <f>RIGHT(N2800, LEN(N2800) - SEARCH("/", N2800))</f>
        <v>plays</v>
      </c>
      <c r="S2800" s="10">
        <f>(((J2800/60)/60)/24)+DATE(1970,1,1)+(-8/24)</f>
        <v>42201.341678240737</v>
      </c>
      <c r="T2800" s="11">
        <f>(((I2800/60)/60)/24)+DATE(1970,1,1)+(-8/24)</f>
        <v>42216.333333333336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(E2801/D2801)*100</f>
        <v>116.6348</v>
      </c>
      <c r="P2801">
        <f>E2801/L2801</f>
        <v>44.859538461538463</v>
      </c>
      <c r="Q2801" t="str">
        <f>LEFT(N2801, SEARCH("/",N2801,1)-1)</f>
        <v>theater</v>
      </c>
      <c r="R2801" t="str">
        <f>RIGHT(N2801, LEN(N2801) - SEARCH("/", N2801))</f>
        <v>plays</v>
      </c>
      <c r="S2801" s="10">
        <f>(((J2801/60)/60)/24)+DATE(1970,1,1)+(-8/24)</f>
        <v>42506.93136574074</v>
      </c>
      <c r="T2801" s="11">
        <f>(((I2801/60)/60)/24)+DATE(1970,1,1)+(-8/24)</f>
        <v>42538.333333333336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(E2802/D2802)*100</f>
        <v>133</v>
      </c>
      <c r="P2802">
        <f>E2802/L2802</f>
        <v>42.903225806451616</v>
      </c>
      <c r="Q2802" t="str">
        <f>LEFT(N2802, SEARCH("/",N2802,1)-1)</f>
        <v>theater</v>
      </c>
      <c r="R2802" t="str">
        <f>RIGHT(N2802, LEN(N2802) - SEARCH("/", N2802))</f>
        <v>plays</v>
      </c>
      <c r="S2802" s="10">
        <f>(((J2802/60)/60)/24)+DATE(1970,1,1)+(-8/24)</f>
        <v>41948.219513888886</v>
      </c>
      <c r="T2802" s="11">
        <f>(((I2802/60)/60)/24)+DATE(1970,1,1)+(-8/24)</f>
        <v>42008.219513888886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(E2803/D2803)*100</f>
        <v>133.20000000000002</v>
      </c>
      <c r="P2803">
        <f>E2803/L2803</f>
        <v>51.230769230769234</v>
      </c>
      <c r="Q2803" t="str">
        <f>LEFT(N2803, SEARCH("/",N2803,1)-1)</f>
        <v>theater</v>
      </c>
      <c r="R2803" t="str">
        <f>RIGHT(N2803, LEN(N2803) - SEARCH("/", N2803))</f>
        <v>plays</v>
      </c>
      <c r="S2803" s="10">
        <f>(((J2803/60)/60)/24)+DATE(1970,1,1)+(-8/24)</f>
        <v>41899.909826388888</v>
      </c>
      <c r="T2803" s="11">
        <f>(((I2803/60)/60)/24)+DATE(1970,1,1)+(-8/24)</f>
        <v>41922.125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(E2804/D2804)*100</f>
        <v>101.83333333333333</v>
      </c>
      <c r="P2804">
        <f>E2804/L2804</f>
        <v>33.944444444444443</v>
      </c>
      <c r="Q2804" t="str">
        <f>LEFT(N2804, SEARCH("/",N2804,1)-1)</f>
        <v>theater</v>
      </c>
      <c r="R2804" t="str">
        <f>RIGHT(N2804, LEN(N2804) - SEARCH("/", N2804))</f>
        <v>plays</v>
      </c>
      <c r="S2804" s="10">
        <f>(((J2804/60)/60)/24)+DATE(1970,1,1)+(-8/24)</f>
        <v>42192.313738425924</v>
      </c>
      <c r="T2804" s="11">
        <f>(((I2804/60)/60)/24)+DATE(1970,1,1)+(-8/24)</f>
        <v>42222.313738425924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(E2805/D2805)*100</f>
        <v>127.95</v>
      </c>
      <c r="P2805">
        <f>E2805/L2805</f>
        <v>90.744680851063833</v>
      </c>
      <c r="Q2805" t="str">
        <f>LEFT(N2805, SEARCH("/",N2805,1)-1)</f>
        <v>theater</v>
      </c>
      <c r="R2805" t="str">
        <f>RIGHT(N2805, LEN(N2805) - SEARCH("/", N2805))</f>
        <v>plays</v>
      </c>
      <c r="S2805" s="10">
        <f>(((J2805/60)/60)/24)+DATE(1970,1,1)+(-8/24)</f>
        <v>42157.732361111113</v>
      </c>
      <c r="T2805" s="11">
        <f>(((I2805/60)/60)/24)+DATE(1970,1,1)+(-8/24)</f>
        <v>42200.666666666664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(E2806/D2806)*100</f>
        <v>114.99999999999999</v>
      </c>
      <c r="P2806">
        <f>E2806/L2806</f>
        <v>50</v>
      </c>
      <c r="Q2806" t="str">
        <f>LEFT(N2806, SEARCH("/",N2806,1)-1)</f>
        <v>theater</v>
      </c>
      <c r="R2806" t="str">
        <f>RIGHT(N2806, LEN(N2806) - SEARCH("/", N2806))</f>
        <v>plays</v>
      </c>
      <c r="S2806" s="10">
        <f>(((J2806/60)/60)/24)+DATE(1970,1,1)+(-8/24)</f>
        <v>41881.120254629626</v>
      </c>
      <c r="T2806" s="11">
        <f>(((I2806/60)/60)/24)+DATE(1970,1,1)+(-8/24)</f>
        <v>41911.120254629626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(E2807/D2807)*100</f>
        <v>110.00000000000001</v>
      </c>
      <c r="P2807">
        <f>E2807/L2807</f>
        <v>24.444444444444443</v>
      </c>
      <c r="Q2807" t="str">
        <f>LEFT(N2807, SEARCH("/",N2807,1)-1)</f>
        <v>theater</v>
      </c>
      <c r="R2807" t="str">
        <f>RIGHT(N2807, LEN(N2807) - SEARCH("/", N2807))</f>
        <v>plays</v>
      </c>
      <c r="S2807" s="10">
        <f>(((J2807/60)/60)/24)+DATE(1970,1,1)+(-8/24)</f>
        <v>42213.1721412037</v>
      </c>
      <c r="T2807" s="11">
        <f>(((I2807/60)/60)/24)+DATE(1970,1,1)+(-8/24)</f>
        <v>42238.1721412037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(E2808/D2808)*100</f>
        <v>112.1</v>
      </c>
      <c r="P2808">
        <f>E2808/L2808</f>
        <v>44.25</v>
      </c>
      <c r="Q2808" t="str">
        <f>LEFT(N2808, SEARCH("/",N2808,1)-1)</f>
        <v>theater</v>
      </c>
      <c r="R2808" t="str">
        <f>RIGHT(N2808, LEN(N2808) - SEARCH("/", N2808))</f>
        <v>plays</v>
      </c>
      <c r="S2808" s="10">
        <f>(((J2808/60)/60)/24)+DATE(1970,1,1)+(-8/24)</f>
        <v>42184.933912037035</v>
      </c>
      <c r="T2808" s="11">
        <f>(((I2808/60)/60)/24)+DATE(1970,1,1)+(-8/24)</f>
        <v>42221.124999999993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(E2809/D2809)*100</f>
        <v>126</v>
      </c>
      <c r="P2809">
        <f>E2809/L2809</f>
        <v>67.741935483870961</v>
      </c>
      <c r="Q2809" t="str">
        <f>LEFT(N2809, SEARCH("/",N2809,1)-1)</f>
        <v>theater</v>
      </c>
      <c r="R2809" t="str">
        <f>RIGHT(N2809, LEN(N2809) - SEARCH("/", N2809))</f>
        <v>plays</v>
      </c>
      <c r="S2809" s="10">
        <f>(((J2809/60)/60)/24)+DATE(1970,1,1)+(-8/24)</f>
        <v>42154.539791666662</v>
      </c>
      <c r="T2809" s="11">
        <f>(((I2809/60)/60)/24)+DATE(1970,1,1)+(-8/24)</f>
        <v>42184.539791666662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(E2810/D2810)*100</f>
        <v>100.24444444444444</v>
      </c>
      <c r="P2810">
        <f>E2810/L2810</f>
        <v>65.376811594202906</v>
      </c>
      <c r="Q2810" t="str">
        <f>LEFT(N2810, SEARCH("/",N2810,1)-1)</f>
        <v>theater</v>
      </c>
      <c r="R2810" t="str">
        <f>RIGHT(N2810, LEN(N2810) - SEARCH("/", N2810))</f>
        <v>plays</v>
      </c>
      <c r="S2810" s="10">
        <f>(((J2810/60)/60)/24)+DATE(1970,1,1)+(-8/24)</f>
        <v>42208.513136574074</v>
      </c>
      <c r="T2810" s="11">
        <f>(((I2810/60)/60)/24)+DATE(1970,1,1)+(-8/24)</f>
        <v>42238.513136574074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(E2811/D2811)*100</f>
        <v>102.4</v>
      </c>
      <c r="P2811">
        <f>E2811/L2811</f>
        <v>121.9047619047619</v>
      </c>
      <c r="Q2811" t="str">
        <f>LEFT(N2811, SEARCH("/",N2811,1)-1)</f>
        <v>theater</v>
      </c>
      <c r="R2811" t="str">
        <f>RIGHT(N2811, LEN(N2811) - SEARCH("/", N2811))</f>
        <v>plays</v>
      </c>
      <c r="S2811" s="10">
        <f>(((J2811/60)/60)/24)+DATE(1970,1,1)+(-8/24)</f>
        <v>42451.163483796299</v>
      </c>
      <c r="T2811" s="11">
        <f>(((I2811/60)/60)/24)+DATE(1970,1,1)+(-8/24)</f>
        <v>42459.277083333327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(E2812/D2812)*100</f>
        <v>108.2</v>
      </c>
      <c r="P2812">
        <f>E2812/L2812</f>
        <v>47.456140350877192</v>
      </c>
      <c r="Q2812" t="str">
        <f>LEFT(N2812, SEARCH("/",N2812,1)-1)</f>
        <v>theater</v>
      </c>
      <c r="R2812" t="str">
        <f>RIGHT(N2812, LEN(N2812) - SEARCH("/", N2812))</f>
        <v>plays</v>
      </c>
      <c r="S2812" s="10">
        <f>(((J2812/60)/60)/24)+DATE(1970,1,1)+(-8/24)</f>
        <v>41758.806296296294</v>
      </c>
      <c r="T2812" s="11">
        <f>(((I2812/60)/60)/24)+DATE(1970,1,1)+(-8/24)</f>
        <v>41790.832638888889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(E2813/D2813)*100</f>
        <v>100.27</v>
      </c>
      <c r="P2813">
        <f>E2813/L2813</f>
        <v>92.842592592592595</v>
      </c>
      <c r="Q2813" t="str">
        <f>LEFT(N2813, SEARCH("/",N2813,1)-1)</f>
        <v>theater</v>
      </c>
      <c r="R2813" t="str">
        <f>RIGHT(N2813, LEN(N2813) - SEARCH("/", N2813))</f>
        <v>plays</v>
      </c>
      <c r="S2813" s="10">
        <f>(((J2813/60)/60)/24)+DATE(1970,1,1)+(-8/24)</f>
        <v>42028.163229166668</v>
      </c>
      <c r="T2813" s="11">
        <f>(((I2813/60)/60)/24)+DATE(1970,1,1)+(-8/24)</f>
        <v>42058.163229166668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(E2814/D2814)*100</f>
        <v>113.3</v>
      </c>
      <c r="P2814">
        <f>E2814/L2814</f>
        <v>68.253012048192772</v>
      </c>
      <c r="Q2814" t="str">
        <f>LEFT(N2814, SEARCH("/",N2814,1)-1)</f>
        <v>theater</v>
      </c>
      <c r="R2814" t="str">
        <f>RIGHT(N2814, LEN(N2814) - SEARCH("/", N2814))</f>
        <v>plays</v>
      </c>
      <c r="S2814" s="10">
        <f>(((J2814/60)/60)/24)+DATE(1970,1,1)+(-8/24)</f>
        <v>42054.410856481474</v>
      </c>
      <c r="T2814" s="11">
        <f>(((I2814/60)/60)/24)+DATE(1970,1,1)+(-8/24)</f>
        <v>42099.833333333336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(E2815/D2815)*100</f>
        <v>127.57571428571428</v>
      </c>
      <c r="P2815">
        <f>E2815/L2815</f>
        <v>37.209583333333335</v>
      </c>
      <c r="Q2815" t="str">
        <f>LEFT(N2815, SEARCH("/",N2815,1)-1)</f>
        <v>theater</v>
      </c>
      <c r="R2815" t="str">
        <f>RIGHT(N2815, LEN(N2815) - SEARCH("/", N2815))</f>
        <v>plays</v>
      </c>
      <c r="S2815" s="10">
        <f>(((J2815/60)/60)/24)+DATE(1970,1,1)+(-8/24)</f>
        <v>42693.409270833326</v>
      </c>
      <c r="T2815" s="11">
        <f>(((I2815/60)/60)/24)+DATE(1970,1,1)+(-8/24)</f>
        <v>42718.409270833326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(E2816/D2816)*100</f>
        <v>107.73333333333332</v>
      </c>
      <c r="P2816">
        <f>E2816/L2816</f>
        <v>25.25</v>
      </c>
      <c r="Q2816" t="str">
        <f>LEFT(N2816, SEARCH("/",N2816,1)-1)</f>
        <v>theater</v>
      </c>
      <c r="R2816" t="str">
        <f>RIGHT(N2816, LEN(N2816) - SEARCH("/", N2816))</f>
        <v>plays</v>
      </c>
      <c r="S2816" s="10">
        <f>(((J2816/60)/60)/24)+DATE(1970,1,1)+(-8/24)</f>
        <v>42103.066145833327</v>
      </c>
      <c r="T2816" s="11">
        <f>(((I2816/60)/60)/24)+DATE(1970,1,1)+(-8/24)</f>
        <v>42133.066145833327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(E2817/D2817)*100</f>
        <v>242</v>
      </c>
      <c r="P2817">
        <f>E2817/L2817</f>
        <v>43.214285714285715</v>
      </c>
      <c r="Q2817" t="str">
        <f>LEFT(N2817, SEARCH("/",N2817,1)-1)</f>
        <v>theater</v>
      </c>
      <c r="R2817" t="str">
        <f>RIGHT(N2817, LEN(N2817) - SEARCH("/", N2817))</f>
        <v>plays</v>
      </c>
      <c r="S2817" s="10">
        <f>(((J2817/60)/60)/24)+DATE(1970,1,1)+(-8/24)</f>
        <v>42559.443391203698</v>
      </c>
      <c r="T2817" s="11">
        <f>(((I2817/60)/60)/24)+DATE(1970,1,1)+(-8/24)</f>
        <v>42589.443391203698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(E2818/D2818)*100</f>
        <v>141.56666666666666</v>
      </c>
      <c r="P2818">
        <f>E2818/L2818</f>
        <v>25.130177514792898</v>
      </c>
      <c r="Q2818" t="str">
        <f>LEFT(N2818, SEARCH("/",N2818,1)-1)</f>
        <v>theater</v>
      </c>
      <c r="R2818" t="str">
        <f>RIGHT(N2818, LEN(N2818) - SEARCH("/", N2818))</f>
        <v>plays</v>
      </c>
      <c r="S2818" s="10">
        <f>(((J2818/60)/60)/24)+DATE(1970,1,1)+(-8/24)</f>
        <v>42188.134166666663</v>
      </c>
      <c r="T2818" s="11">
        <f>(((I2818/60)/60)/24)+DATE(1970,1,1)+(-8/24)</f>
        <v>42218.333333333336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(E2819/D2819)*100</f>
        <v>130</v>
      </c>
      <c r="P2819">
        <f>E2819/L2819</f>
        <v>23.636363636363637</v>
      </c>
      <c r="Q2819" t="str">
        <f>LEFT(N2819, SEARCH("/",N2819,1)-1)</f>
        <v>theater</v>
      </c>
      <c r="R2819" t="str">
        <f>RIGHT(N2819, LEN(N2819) - SEARCH("/", N2819))</f>
        <v>plays</v>
      </c>
      <c r="S2819" s="10">
        <f>(((J2819/60)/60)/24)+DATE(1970,1,1)+(-8/24)</f>
        <v>42023.30164351852</v>
      </c>
      <c r="T2819" s="11">
        <f>(((I2819/60)/60)/24)+DATE(1970,1,1)+(-8/24)</f>
        <v>42063.30164351852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(E2820/D2820)*100</f>
        <v>106.03</v>
      </c>
      <c r="P2820">
        <f>E2820/L2820</f>
        <v>103.95098039215686</v>
      </c>
      <c r="Q2820" t="str">
        <f>LEFT(N2820, SEARCH("/",N2820,1)-1)</f>
        <v>theater</v>
      </c>
      <c r="R2820" t="str">
        <f>RIGHT(N2820, LEN(N2820) - SEARCH("/", N2820))</f>
        <v>plays</v>
      </c>
      <c r="S2820" s="10">
        <f>(((J2820/60)/60)/24)+DATE(1970,1,1)+(-8/24)</f>
        <v>42250.264884259253</v>
      </c>
      <c r="T2820" s="11">
        <f>(((I2820/60)/60)/24)+DATE(1970,1,1)+(-8/24)</f>
        <v>42270.264884259253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(E2821/D2821)*100</f>
        <v>104.80000000000001</v>
      </c>
      <c r="P2821">
        <f>E2821/L2821</f>
        <v>50.384615384615387</v>
      </c>
      <c r="Q2821" t="str">
        <f>LEFT(N2821, SEARCH("/",N2821,1)-1)</f>
        <v>theater</v>
      </c>
      <c r="R2821" t="str">
        <f>RIGHT(N2821, LEN(N2821) - SEARCH("/", N2821))</f>
        <v>plays</v>
      </c>
      <c r="S2821" s="10">
        <f>(((J2821/60)/60)/24)+DATE(1970,1,1)+(-8/24)</f>
        <v>42139.192233796297</v>
      </c>
      <c r="T2821" s="11">
        <f>(((I2821/60)/60)/24)+DATE(1970,1,1)+(-8/24)</f>
        <v>42169.192233796297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(E2822/D2822)*100</f>
        <v>136</v>
      </c>
      <c r="P2822">
        <f>E2822/L2822</f>
        <v>13.6</v>
      </c>
      <c r="Q2822" t="str">
        <f>LEFT(N2822, SEARCH("/",N2822,1)-1)</f>
        <v>theater</v>
      </c>
      <c r="R2822" t="str">
        <f>RIGHT(N2822, LEN(N2822) - SEARCH("/", N2822))</f>
        <v>plays</v>
      </c>
      <c r="S2822" s="10">
        <f>(((J2822/60)/60)/24)+DATE(1970,1,1)+(-8/24)</f>
        <v>42401.277650462966</v>
      </c>
      <c r="T2822" s="11">
        <f>(((I2822/60)/60)/24)+DATE(1970,1,1)+(-8/24)</f>
        <v>42425.666666666664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(E2823/D2823)*100</f>
        <v>100</v>
      </c>
      <c r="P2823">
        <f>E2823/L2823</f>
        <v>28.571428571428573</v>
      </c>
      <c r="Q2823" t="str">
        <f>LEFT(N2823, SEARCH("/",N2823,1)-1)</f>
        <v>theater</v>
      </c>
      <c r="R2823" t="str">
        <f>RIGHT(N2823, LEN(N2823) - SEARCH("/", N2823))</f>
        <v>plays</v>
      </c>
      <c r="S2823" s="10">
        <f>(((J2823/60)/60)/24)+DATE(1970,1,1)+(-8/24)</f>
        <v>41875.589525462965</v>
      </c>
      <c r="T2823" s="11">
        <f>(((I2823/60)/60)/24)+DATE(1970,1,1)+(-8/24)</f>
        <v>41905.589525462965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(E2824/D2824)*100</f>
        <v>100</v>
      </c>
      <c r="P2824">
        <f>E2824/L2824</f>
        <v>63.829787234042556</v>
      </c>
      <c r="Q2824" t="str">
        <f>LEFT(N2824, SEARCH("/",N2824,1)-1)</f>
        <v>theater</v>
      </c>
      <c r="R2824" t="str">
        <f>RIGHT(N2824, LEN(N2824) - SEARCH("/", N2824))</f>
        <v>plays</v>
      </c>
      <c r="S2824" s="10">
        <f>(((J2824/60)/60)/24)+DATE(1970,1,1)+(-8/24)</f>
        <v>42060.350601851846</v>
      </c>
      <c r="T2824" s="11">
        <f>(((I2824/60)/60)/24)+DATE(1970,1,1)+(-8/24)</f>
        <v>42090.308935185189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(E2825/D2825)*100</f>
        <v>124</v>
      </c>
      <c r="P2825">
        <f>E2825/L2825</f>
        <v>8.8571428571428577</v>
      </c>
      <c r="Q2825" t="str">
        <f>LEFT(N2825, SEARCH("/",N2825,1)-1)</f>
        <v>theater</v>
      </c>
      <c r="R2825" t="str">
        <f>RIGHT(N2825, LEN(N2825) - SEARCH("/", N2825))</f>
        <v>plays</v>
      </c>
      <c r="S2825" s="10">
        <f>(((J2825/60)/60)/24)+DATE(1970,1,1)+(-8/24)</f>
        <v>42066.678310185183</v>
      </c>
      <c r="T2825" s="11">
        <f>(((I2825/60)/60)/24)+DATE(1970,1,1)+(-8/24)</f>
        <v>42094.624305555553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(E2826/D2826)*100</f>
        <v>116.92307692307693</v>
      </c>
      <c r="P2826">
        <f>E2826/L2826</f>
        <v>50.666666666666664</v>
      </c>
      <c r="Q2826" t="str">
        <f>LEFT(N2826, SEARCH("/",N2826,1)-1)</f>
        <v>theater</v>
      </c>
      <c r="R2826" t="str">
        <f>RIGHT(N2826, LEN(N2826) - SEARCH("/", N2826))</f>
        <v>plays</v>
      </c>
      <c r="S2826" s="10">
        <f>(((J2826/60)/60)/24)+DATE(1970,1,1)+(-8/24)</f>
        <v>42135.9374537037</v>
      </c>
      <c r="T2826" s="11">
        <f>(((I2826/60)/60)/24)+DATE(1970,1,1)+(-8/24)</f>
        <v>42167.738194444442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(E2827/D2827)*100</f>
        <v>103.33333333333334</v>
      </c>
      <c r="P2827">
        <f>E2827/L2827</f>
        <v>60.784313725490193</v>
      </c>
      <c r="Q2827" t="str">
        <f>LEFT(N2827, SEARCH("/",N2827,1)-1)</f>
        <v>theater</v>
      </c>
      <c r="R2827" t="str">
        <f>RIGHT(N2827, LEN(N2827) - SEARCH("/", N2827))</f>
        <v>plays</v>
      </c>
      <c r="S2827" s="10">
        <f>(((J2827/60)/60)/24)+DATE(1970,1,1)+(-8/24)</f>
        <v>42312.459328703706</v>
      </c>
      <c r="T2827" s="11">
        <f>(((I2827/60)/60)/24)+DATE(1970,1,1)+(-8/24)</f>
        <v>42342.459328703706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(E2828/D2828)*100</f>
        <v>107.74999999999999</v>
      </c>
      <c r="P2828">
        <f>E2828/L2828</f>
        <v>113.42105263157895</v>
      </c>
      <c r="Q2828" t="str">
        <f>LEFT(N2828, SEARCH("/",N2828,1)-1)</f>
        <v>theater</v>
      </c>
      <c r="R2828" t="str">
        <f>RIGHT(N2828, LEN(N2828) - SEARCH("/", N2828))</f>
        <v>plays</v>
      </c>
      <c r="S2828" s="10">
        <f>(((J2828/60)/60)/24)+DATE(1970,1,1)+(-8/24)</f>
        <v>42170.701527777775</v>
      </c>
      <c r="T2828" s="11">
        <f>(((I2828/60)/60)/24)+DATE(1970,1,1)+(-8/24)</f>
        <v>42194.958333333336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(E2829/D2829)*100</f>
        <v>120.24999999999999</v>
      </c>
      <c r="P2829">
        <f>E2829/L2829</f>
        <v>104.56521739130434</v>
      </c>
      <c r="Q2829" t="str">
        <f>LEFT(N2829, SEARCH("/",N2829,1)-1)</f>
        <v>theater</v>
      </c>
      <c r="R2829" t="str">
        <f>RIGHT(N2829, LEN(N2829) - SEARCH("/", N2829))</f>
        <v>plays</v>
      </c>
      <c r="S2829" s="10">
        <f>(((J2829/60)/60)/24)+DATE(1970,1,1)+(-8/24)</f>
        <v>42494.350300925922</v>
      </c>
      <c r="T2829" s="11">
        <f>(((I2829/60)/60)/24)+DATE(1970,1,1)+(-8/24)</f>
        <v>42524.354166666664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(E2830/D2830)*100</f>
        <v>100.37894736842105</v>
      </c>
      <c r="P2830">
        <f>E2830/L2830</f>
        <v>98.30927835051547</v>
      </c>
      <c r="Q2830" t="str">
        <f>LEFT(N2830, SEARCH("/",N2830,1)-1)</f>
        <v>theater</v>
      </c>
      <c r="R2830" t="str">
        <f>RIGHT(N2830, LEN(N2830) - SEARCH("/", N2830))</f>
        <v>plays</v>
      </c>
      <c r="S2830" s="10">
        <f>(((J2830/60)/60)/24)+DATE(1970,1,1)+(-8/24)</f>
        <v>42253.931354166663</v>
      </c>
      <c r="T2830" s="11">
        <f>(((I2830/60)/60)/24)+DATE(1970,1,1)+(-8/24)</f>
        <v>42279.624999999993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(E2831/D2831)*100</f>
        <v>106.52</v>
      </c>
      <c r="P2831">
        <f>E2831/L2831</f>
        <v>35.039473684210527</v>
      </c>
      <c r="Q2831" t="str">
        <f>LEFT(N2831, SEARCH("/",N2831,1)-1)</f>
        <v>theater</v>
      </c>
      <c r="R2831" t="str">
        <f>RIGHT(N2831, LEN(N2831) - SEARCH("/", N2831))</f>
        <v>plays</v>
      </c>
      <c r="S2831" s="10">
        <f>(((J2831/60)/60)/24)+DATE(1970,1,1)+(-8/24)</f>
        <v>42495.100902777776</v>
      </c>
      <c r="T2831" s="11">
        <f>(((I2831/60)/60)/24)+DATE(1970,1,1)+(-8/24)</f>
        <v>42523.100902777776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(E2832/D2832)*100</f>
        <v>100</v>
      </c>
      <c r="P2832">
        <f>E2832/L2832</f>
        <v>272.72727272727275</v>
      </c>
      <c r="Q2832" t="str">
        <f>LEFT(N2832, SEARCH("/",N2832,1)-1)</f>
        <v>theater</v>
      </c>
      <c r="R2832" t="str">
        <f>RIGHT(N2832, LEN(N2832) - SEARCH("/", N2832))</f>
        <v>plays</v>
      </c>
      <c r="S2832" s="10">
        <f>(((J2832/60)/60)/24)+DATE(1970,1,1)+(-8/24)</f>
        <v>41758.506342592591</v>
      </c>
      <c r="T2832" s="11">
        <f>(((I2832/60)/60)/24)+DATE(1970,1,1)+(-8/24)</f>
        <v>41770.832638888889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(E2833/D2833)*100</f>
        <v>110.66666666666667</v>
      </c>
      <c r="P2833">
        <f>E2833/L2833</f>
        <v>63.846153846153847</v>
      </c>
      <c r="Q2833" t="str">
        <f>LEFT(N2833, SEARCH("/",N2833,1)-1)</f>
        <v>theater</v>
      </c>
      <c r="R2833" t="str">
        <f>RIGHT(N2833, LEN(N2833) - SEARCH("/", N2833))</f>
        <v>plays</v>
      </c>
      <c r="S2833" s="10">
        <f>(((J2833/60)/60)/24)+DATE(1970,1,1)+(-8/24)</f>
        <v>42171.491550925923</v>
      </c>
      <c r="T2833" s="11">
        <f>(((I2833/60)/60)/24)+DATE(1970,1,1)+(-8/24)</f>
        <v>42201.491550925923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(E2834/D2834)*100</f>
        <v>114.71959999999999</v>
      </c>
      <c r="P2834">
        <f>E2834/L2834</f>
        <v>30.189368421052631</v>
      </c>
      <c r="Q2834" t="str">
        <f>LEFT(N2834, SEARCH("/",N2834,1)-1)</f>
        <v>theater</v>
      </c>
      <c r="R2834" t="str">
        <f>RIGHT(N2834, LEN(N2834) - SEARCH("/", N2834))</f>
        <v>plays</v>
      </c>
      <c r="S2834" s="10">
        <f>(((J2834/60)/60)/24)+DATE(1970,1,1)+(-8/24)</f>
        <v>41938.376087962963</v>
      </c>
      <c r="T2834" s="11">
        <f>(((I2834/60)/60)/24)+DATE(1970,1,1)+(-8/24)</f>
        <v>41966.583333333336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(E2835/D2835)*100</f>
        <v>108.25925925925925</v>
      </c>
      <c r="P2835">
        <f>E2835/L2835</f>
        <v>83.51428571428572</v>
      </c>
      <c r="Q2835" t="str">
        <f>LEFT(N2835, SEARCH("/",N2835,1)-1)</f>
        <v>theater</v>
      </c>
      <c r="R2835" t="str">
        <f>RIGHT(N2835, LEN(N2835) - SEARCH("/", N2835))</f>
        <v>plays</v>
      </c>
      <c r="S2835" s="10">
        <f>(((J2835/60)/60)/24)+DATE(1970,1,1)+(-8/24)</f>
        <v>42267.794363425921</v>
      </c>
      <c r="T2835" s="11">
        <f>(((I2835/60)/60)/24)+DATE(1970,1,1)+(-8/24)</f>
        <v>42287.749999999993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(E2836/D2836)*100</f>
        <v>170</v>
      </c>
      <c r="P2836">
        <f>E2836/L2836</f>
        <v>64.761904761904759</v>
      </c>
      <c r="Q2836" t="str">
        <f>LEFT(N2836, SEARCH("/",N2836,1)-1)</f>
        <v>theater</v>
      </c>
      <c r="R2836" t="str">
        <f>RIGHT(N2836, LEN(N2836) - SEARCH("/", N2836))</f>
        <v>plays</v>
      </c>
      <c r="S2836" s="10">
        <f>(((J2836/60)/60)/24)+DATE(1970,1,1)+(-8/24)</f>
        <v>42019.626504629625</v>
      </c>
      <c r="T2836" s="11">
        <f>(((I2836/60)/60)/24)+DATE(1970,1,1)+(-8/24)</f>
        <v>42034.626504629625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(E2837/D2837)*100</f>
        <v>187.09899999999999</v>
      </c>
      <c r="P2837">
        <f>E2837/L2837</f>
        <v>20.118172043010752</v>
      </c>
      <c r="Q2837" t="str">
        <f>LEFT(N2837, SEARCH("/",N2837,1)-1)</f>
        <v>theater</v>
      </c>
      <c r="R2837" t="str">
        <f>RIGHT(N2837, LEN(N2837) - SEARCH("/", N2837))</f>
        <v>plays</v>
      </c>
      <c r="S2837" s="10">
        <f>(((J2837/60)/60)/24)+DATE(1970,1,1)+(-8/24)</f>
        <v>42313.370567129627</v>
      </c>
      <c r="T2837" s="11">
        <f>(((I2837/60)/60)/24)+DATE(1970,1,1)+(-8/24)</f>
        <v>42342.666666666664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(E2838/D2838)*100</f>
        <v>107.77777777777777</v>
      </c>
      <c r="P2838">
        <f>E2838/L2838</f>
        <v>44.090909090909093</v>
      </c>
      <c r="Q2838" t="str">
        <f>LEFT(N2838, SEARCH("/",N2838,1)-1)</f>
        <v>theater</v>
      </c>
      <c r="R2838" t="str">
        <f>RIGHT(N2838, LEN(N2838) - SEARCH("/", N2838))</f>
        <v>plays</v>
      </c>
      <c r="S2838" s="10">
        <f>(((J2838/60)/60)/24)+DATE(1970,1,1)+(-8/24)</f>
        <v>42745.928449074076</v>
      </c>
      <c r="T2838" s="11">
        <f>(((I2838/60)/60)/24)+DATE(1970,1,1)+(-8/24)</f>
        <v>42783.874305555553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(E2839/D2839)*100</f>
        <v>100</v>
      </c>
      <c r="P2839">
        <f>E2839/L2839</f>
        <v>40.476190476190474</v>
      </c>
      <c r="Q2839" t="str">
        <f>LEFT(N2839, SEARCH("/",N2839,1)-1)</f>
        <v>theater</v>
      </c>
      <c r="R2839" t="str">
        <f>RIGHT(N2839, LEN(N2839) - SEARCH("/", N2839))</f>
        <v>plays</v>
      </c>
      <c r="S2839" s="10">
        <f>(((J2839/60)/60)/24)+DATE(1970,1,1)+(-8/24)</f>
        <v>42307.575046296297</v>
      </c>
      <c r="T2839" s="11">
        <f>(((I2839/60)/60)/24)+DATE(1970,1,1)+(-8/24)</f>
        <v>42347.616712962961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(E2840/D2840)*100</f>
        <v>120.24999999999999</v>
      </c>
      <c r="P2840">
        <f>E2840/L2840</f>
        <v>44.537037037037038</v>
      </c>
      <c r="Q2840" t="str">
        <f>LEFT(N2840, SEARCH("/",N2840,1)-1)</f>
        <v>theater</v>
      </c>
      <c r="R2840" t="str">
        <f>RIGHT(N2840, LEN(N2840) - SEARCH("/", N2840))</f>
        <v>plays</v>
      </c>
      <c r="S2840" s="10">
        <f>(((J2840/60)/60)/24)+DATE(1970,1,1)+(-8/24)</f>
        <v>41842.274259259255</v>
      </c>
      <c r="T2840" s="11">
        <f>(((I2840/60)/60)/24)+DATE(1970,1,1)+(-8/24)</f>
        <v>41864.583333333328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(E2841/D2841)*100</f>
        <v>111.42857142857143</v>
      </c>
      <c r="P2841">
        <f>E2841/L2841</f>
        <v>125.80645161290323</v>
      </c>
      <c r="Q2841" t="str">
        <f>LEFT(N2841, SEARCH("/",N2841,1)-1)</f>
        <v>theater</v>
      </c>
      <c r="R2841" t="str">
        <f>RIGHT(N2841, LEN(N2841) - SEARCH("/", N2841))</f>
        <v>plays</v>
      </c>
      <c r="S2841" s="10">
        <f>(((J2841/60)/60)/24)+DATE(1970,1,1)+(-8/24)</f>
        <v>41852.906874999993</v>
      </c>
      <c r="T2841" s="11">
        <f>(((I2841/60)/60)/24)+DATE(1970,1,1)+(-8/24)</f>
        <v>41875.874305555553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(E2842/D2842)*100</f>
        <v>104</v>
      </c>
      <c r="P2842">
        <f>E2842/L2842</f>
        <v>19.696969696969695</v>
      </c>
      <c r="Q2842" t="str">
        <f>LEFT(N2842, SEARCH("/",N2842,1)-1)</f>
        <v>theater</v>
      </c>
      <c r="R2842" t="str">
        <f>RIGHT(N2842, LEN(N2842) - SEARCH("/", N2842))</f>
        <v>plays</v>
      </c>
      <c r="S2842" s="10">
        <f>(((J2842/60)/60)/24)+DATE(1970,1,1)+(-8/24)</f>
        <v>42059.702303240738</v>
      </c>
      <c r="T2842" s="11">
        <f>(((I2842/60)/60)/24)+DATE(1970,1,1)+(-8/24)</f>
        <v>42081.374999999993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(E2843/D2843)*100</f>
        <v>1</v>
      </c>
      <c r="P2843">
        <f>E2843/L2843</f>
        <v>10</v>
      </c>
      <c r="Q2843" t="str">
        <f>LEFT(N2843, SEARCH("/",N2843,1)-1)</f>
        <v>theater</v>
      </c>
      <c r="R2843" t="str">
        <f>RIGHT(N2843, LEN(N2843) - SEARCH("/", N2843))</f>
        <v>plays</v>
      </c>
      <c r="S2843" s="10">
        <f>(((J2843/60)/60)/24)+DATE(1970,1,1)+(-8/24)</f>
        <v>42291.40621527777</v>
      </c>
      <c r="T2843" s="11">
        <f>(((I2843/60)/60)/24)+DATE(1970,1,1)+(-8/24)</f>
        <v>42351.447881944441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(E2844/D2844)*100</f>
        <v>0</v>
      </c>
      <c r="P2844" t="e">
        <f>E2844/L2844</f>
        <v>#DIV/0!</v>
      </c>
      <c r="Q2844" t="str">
        <f>LEFT(N2844, SEARCH("/",N2844,1)-1)</f>
        <v>theater</v>
      </c>
      <c r="R2844" t="str">
        <f>RIGHT(N2844, LEN(N2844) - SEARCH("/", N2844))</f>
        <v>plays</v>
      </c>
      <c r="S2844" s="10">
        <f>(((J2844/60)/60)/24)+DATE(1970,1,1)+(-8/24)</f>
        <v>41784.619155092587</v>
      </c>
      <c r="T2844" s="11">
        <f>(((I2844/60)/60)/24)+DATE(1970,1,1)+(-8/24)</f>
        <v>41811.125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(E2845/D2845)*100</f>
        <v>0</v>
      </c>
      <c r="P2845" t="e">
        <f>E2845/L2845</f>
        <v>#DIV/0!</v>
      </c>
      <c r="Q2845" t="str">
        <f>LEFT(N2845, SEARCH("/",N2845,1)-1)</f>
        <v>theater</v>
      </c>
      <c r="R2845" t="str">
        <f>RIGHT(N2845, LEN(N2845) - SEARCH("/", N2845))</f>
        <v>plays</v>
      </c>
      <c r="S2845" s="10">
        <f>(((J2845/60)/60)/24)+DATE(1970,1,1)+(-8/24)</f>
        <v>42492.404513888883</v>
      </c>
      <c r="T2845" s="11">
        <f>(((I2845/60)/60)/24)+DATE(1970,1,1)+(-8/24)</f>
        <v>42533.833333333336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(E2846/D2846)*100</f>
        <v>5.4545454545454541</v>
      </c>
      <c r="P2846">
        <f>E2846/L2846</f>
        <v>30</v>
      </c>
      <c r="Q2846" t="str">
        <f>LEFT(N2846, SEARCH("/",N2846,1)-1)</f>
        <v>theater</v>
      </c>
      <c r="R2846" t="str">
        <f>RIGHT(N2846, LEN(N2846) - SEARCH("/", N2846))</f>
        <v>plays</v>
      </c>
      <c r="S2846" s="10">
        <f>(((J2846/60)/60)/24)+DATE(1970,1,1)+(-8/24)</f>
        <v>42709.212731481479</v>
      </c>
      <c r="T2846" s="11">
        <f>(((I2846/60)/60)/24)+DATE(1970,1,1)+(-8/24)</f>
        <v>42739.212731481479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(E2847/D2847)*100</f>
        <v>31.546666666666667</v>
      </c>
      <c r="P2847">
        <f>E2847/L2847</f>
        <v>60.666666666666664</v>
      </c>
      <c r="Q2847" t="str">
        <f>LEFT(N2847, SEARCH("/",N2847,1)-1)</f>
        <v>theater</v>
      </c>
      <c r="R2847" t="str">
        <f>RIGHT(N2847, LEN(N2847) - SEARCH("/", N2847))</f>
        <v>plays</v>
      </c>
      <c r="S2847" s="10">
        <f>(((J2847/60)/60)/24)+DATE(1970,1,1)+(-8/24)</f>
        <v>42102.683252314811</v>
      </c>
      <c r="T2847" s="11">
        <f>(((I2847/60)/60)/24)+DATE(1970,1,1)+(-8/24)</f>
        <v>42162.683252314811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(E2848/D2848)*100</f>
        <v>0</v>
      </c>
      <c r="P2848" t="e">
        <f>E2848/L2848</f>
        <v>#DIV/0!</v>
      </c>
      <c r="Q2848" t="str">
        <f>LEFT(N2848, SEARCH("/",N2848,1)-1)</f>
        <v>theater</v>
      </c>
      <c r="R2848" t="str">
        <f>RIGHT(N2848, LEN(N2848) - SEARCH("/", N2848))</f>
        <v>plays</v>
      </c>
      <c r="S2848" s="10">
        <f>(((J2848/60)/60)/24)+DATE(1970,1,1)+(-8/24)</f>
        <v>42108.358726851853</v>
      </c>
      <c r="T2848" s="11">
        <f>(((I2848/60)/60)/24)+DATE(1970,1,1)+(-8/24)</f>
        <v>42153.358726851853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(E2849/D2849)*100</f>
        <v>0</v>
      </c>
      <c r="P2849" t="e">
        <f>E2849/L2849</f>
        <v>#DIV/0!</v>
      </c>
      <c r="Q2849" t="str">
        <f>LEFT(N2849, SEARCH("/",N2849,1)-1)</f>
        <v>theater</v>
      </c>
      <c r="R2849" t="str">
        <f>RIGHT(N2849, LEN(N2849) - SEARCH("/", N2849))</f>
        <v>plays</v>
      </c>
      <c r="S2849" s="10">
        <f>(((J2849/60)/60)/24)+DATE(1970,1,1)+(-8/24)</f>
        <v>42453.472974537035</v>
      </c>
      <c r="T2849" s="11">
        <f>(((I2849/60)/60)/24)+DATE(1970,1,1)+(-8/24)</f>
        <v>42513.472974537035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(E2850/D2850)*100</f>
        <v>0.2</v>
      </c>
      <c r="P2850">
        <f>E2850/L2850</f>
        <v>23.333333333333332</v>
      </c>
      <c r="Q2850" t="str">
        <f>LEFT(N2850, SEARCH("/",N2850,1)-1)</f>
        <v>theater</v>
      </c>
      <c r="R2850" t="str">
        <f>RIGHT(N2850, LEN(N2850) - SEARCH("/", N2850))</f>
        <v>plays</v>
      </c>
      <c r="S2850" s="10">
        <f>(((J2850/60)/60)/24)+DATE(1970,1,1)+(-8/24)</f>
        <v>42123.315497685187</v>
      </c>
      <c r="T2850" s="11">
        <f>(((I2850/60)/60)/24)+DATE(1970,1,1)+(-8/24)</f>
        <v>42153.315497685187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(E2851/D2851)*100</f>
        <v>1</v>
      </c>
      <c r="P2851">
        <f>E2851/L2851</f>
        <v>5</v>
      </c>
      <c r="Q2851" t="str">
        <f>LEFT(N2851, SEARCH("/",N2851,1)-1)</f>
        <v>theater</v>
      </c>
      <c r="R2851" t="str">
        <f>RIGHT(N2851, LEN(N2851) - SEARCH("/", N2851))</f>
        <v>plays</v>
      </c>
      <c r="S2851" s="10">
        <f>(((J2851/60)/60)/24)+DATE(1970,1,1)+(-8/24)</f>
        <v>42453.094907407409</v>
      </c>
      <c r="T2851" s="11">
        <f>(((I2851/60)/60)/24)+DATE(1970,1,1)+(-8/24)</f>
        <v>42483.094907407409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(E2852/D2852)*100</f>
        <v>3.8875000000000002</v>
      </c>
      <c r="P2852">
        <f>E2852/L2852</f>
        <v>23.923076923076923</v>
      </c>
      <c r="Q2852" t="str">
        <f>LEFT(N2852, SEARCH("/",N2852,1)-1)</f>
        <v>theater</v>
      </c>
      <c r="R2852" t="str">
        <f>RIGHT(N2852, LEN(N2852) - SEARCH("/", N2852))</f>
        <v>plays</v>
      </c>
      <c r="S2852" s="10">
        <f>(((J2852/60)/60)/24)+DATE(1970,1,1)+(-8/24)</f>
        <v>41857.673738425925</v>
      </c>
      <c r="T2852" s="11">
        <f>(((I2852/60)/60)/24)+DATE(1970,1,1)+(-8/24)</f>
        <v>41887.673738425925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(E2853/D2853)*100</f>
        <v>0</v>
      </c>
      <c r="P2853" t="e">
        <f>E2853/L2853</f>
        <v>#DIV/0!</v>
      </c>
      <c r="Q2853" t="str">
        <f>LEFT(N2853, SEARCH("/",N2853,1)-1)</f>
        <v>theater</v>
      </c>
      <c r="R2853" t="str">
        <f>RIGHT(N2853, LEN(N2853) - SEARCH("/", N2853))</f>
        <v>plays</v>
      </c>
      <c r="S2853" s="10">
        <f>(((J2853/60)/60)/24)+DATE(1970,1,1)+(-8/24)</f>
        <v>42389.669317129628</v>
      </c>
      <c r="T2853" s="11">
        <f>(((I2853/60)/60)/24)+DATE(1970,1,1)+(-8/24)</f>
        <v>42398.636805555558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(E2854/D2854)*100</f>
        <v>1.9</v>
      </c>
      <c r="P2854">
        <f>E2854/L2854</f>
        <v>15.833333333333334</v>
      </c>
      <c r="Q2854" t="str">
        <f>LEFT(N2854, SEARCH("/",N2854,1)-1)</f>
        <v>theater</v>
      </c>
      <c r="R2854" t="str">
        <f>RIGHT(N2854, LEN(N2854) - SEARCH("/", N2854))</f>
        <v>plays</v>
      </c>
      <c r="S2854" s="10">
        <f>(((J2854/60)/60)/24)+DATE(1970,1,1)+(-8/24)</f>
        <v>41780.711840277778</v>
      </c>
      <c r="T2854" s="11">
        <f>(((I2854/60)/60)/24)+DATE(1970,1,1)+(-8/24)</f>
        <v>41810.711840277778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(E2855/D2855)*100</f>
        <v>0</v>
      </c>
      <c r="P2855" t="e">
        <f>E2855/L2855</f>
        <v>#DIV/0!</v>
      </c>
      <c r="Q2855" t="str">
        <f>LEFT(N2855, SEARCH("/",N2855,1)-1)</f>
        <v>theater</v>
      </c>
      <c r="R2855" t="str">
        <f>RIGHT(N2855, LEN(N2855) - SEARCH("/", N2855))</f>
        <v>plays</v>
      </c>
      <c r="S2855" s="10">
        <f>(((J2855/60)/60)/24)+DATE(1970,1,1)+(-8/24)</f>
        <v>41835.85760416666</v>
      </c>
      <c r="T2855" s="11">
        <f>(((I2855/60)/60)/24)+DATE(1970,1,1)+(-8/24)</f>
        <v>41895.85760416666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(E2856/D2856)*100</f>
        <v>41.699999999999996</v>
      </c>
      <c r="P2856">
        <f>E2856/L2856</f>
        <v>29.785714285714285</v>
      </c>
      <c r="Q2856" t="str">
        <f>LEFT(N2856, SEARCH("/",N2856,1)-1)</f>
        <v>theater</v>
      </c>
      <c r="R2856" t="str">
        <f>RIGHT(N2856, LEN(N2856) - SEARCH("/", N2856))</f>
        <v>plays</v>
      </c>
      <c r="S2856" s="10">
        <f>(((J2856/60)/60)/24)+DATE(1970,1,1)+(-8/24)</f>
        <v>42111.383321759255</v>
      </c>
      <c r="T2856" s="11">
        <f>(((I2856/60)/60)/24)+DATE(1970,1,1)+(-8/24)</f>
        <v>42131.383321759255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(E2857/D2857)*100</f>
        <v>50</v>
      </c>
      <c r="P2857">
        <f>E2857/L2857</f>
        <v>60</v>
      </c>
      <c r="Q2857" t="str">
        <f>LEFT(N2857, SEARCH("/",N2857,1)-1)</f>
        <v>theater</v>
      </c>
      <c r="R2857" t="str">
        <f>RIGHT(N2857, LEN(N2857) - SEARCH("/", N2857))</f>
        <v>plays</v>
      </c>
      <c r="S2857" s="10">
        <f>(((J2857/60)/60)/24)+DATE(1970,1,1)+(-8/24)</f>
        <v>42369.674432870372</v>
      </c>
      <c r="T2857" s="11">
        <f>(((I2857/60)/60)/24)+DATE(1970,1,1)+(-8/24)</f>
        <v>42398.648611111108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(E2858/D2858)*100</f>
        <v>4.8666666666666663</v>
      </c>
      <c r="P2858">
        <f>E2858/L2858</f>
        <v>24.333333333333332</v>
      </c>
      <c r="Q2858" t="str">
        <f>LEFT(N2858, SEARCH("/",N2858,1)-1)</f>
        <v>theater</v>
      </c>
      <c r="R2858" t="str">
        <f>RIGHT(N2858, LEN(N2858) - SEARCH("/", N2858))</f>
        <v>plays</v>
      </c>
      <c r="S2858" s="10">
        <f>(((J2858/60)/60)/24)+DATE(1970,1,1)+(-8/24)</f>
        <v>42164.704247685186</v>
      </c>
      <c r="T2858" s="11">
        <f>(((I2858/60)/60)/24)+DATE(1970,1,1)+(-8/24)</f>
        <v>42224.56527777778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(E2859/D2859)*100</f>
        <v>19.736842105263158</v>
      </c>
      <c r="P2859">
        <f>E2859/L2859</f>
        <v>500</v>
      </c>
      <c r="Q2859" t="str">
        <f>LEFT(N2859, SEARCH("/",N2859,1)-1)</f>
        <v>theater</v>
      </c>
      <c r="R2859" t="str">
        <f>RIGHT(N2859, LEN(N2859) - SEARCH("/", N2859))</f>
        <v>plays</v>
      </c>
      <c r="S2859" s="10">
        <f>(((J2859/60)/60)/24)+DATE(1970,1,1)+(-8/24)</f>
        <v>42726.586747685178</v>
      </c>
      <c r="T2859" s="11">
        <f>(((I2859/60)/60)/24)+DATE(1970,1,1)+(-8/24)</f>
        <v>42786.416666666664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(E2860/D2860)*100</f>
        <v>0</v>
      </c>
      <c r="P2860" t="e">
        <f>E2860/L2860</f>
        <v>#DIV/0!</v>
      </c>
      <c r="Q2860" t="str">
        <f>LEFT(N2860, SEARCH("/",N2860,1)-1)</f>
        <v>theater</v>
      </c>
      <c r="R2860" t="str">
        <f>RIGHT(N2860, LEN(N2860) - SEARCH("/", N2860))</f>
        <v>plays</v>
      </c>
      <c r="S2860" s="10">
        <f>(((J2860/60)/60)/24)+DATE(1970,1,1)+(-8/24)</f>
        <v>41954.211747685178</v>
      </c>
      <c r="T2860" s="11">
        <f>(((I2860/60)/60)/24)+DATE(1970,1,1)+(-8/24)</f>
        <v>41978.144444444442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(E2861/D2861)*100</f>
        <v>1.7500000000000002</v>
      </c>
      <c r="P2861">
        <f>E2861/L2861</f>
        <v>35</v>
      </c>
      <c r="Q2861" t="str">
        <f>LEFT(N2861, SEARCH("/",N2861,1)-1)</f>
        <v>theater</v>
      </c>
      <c r="R2861" t="str">
        <f>RIGHT(N2861, LEN(N2861) - SEARCH("/", N2861))</f>
        <v>plays</v>
      </c>
      <c r="S2861" s="10">
        <f>(((J2861/60)/60)/24)+DATE(1970,1,1)+(-8/24)</f>
        <v>42233.028981481482</v>
      </c>
      <c r="T2861" s="11">
        <f>(((I2861/60)/60)/24)+DATE(1970,1,1)+(-8/24)</f>
        <v>42293.028981481482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(E2862/D2862)*100</f>
        <v>6.65</v>
      </c>
      <c r="P2862">
        <f>E2862/L2862</f>
        <v>29.555555555555557</v>
      </c>
      <c r="Q2862" t="str">
        <f>LEFT(N2862, SEARCH("/",N2862,1)-1)</f>
        <v>theater</v>
      </c>
      <c r="R2862" t="str">
        <f>RIGHT(N2862, LEN(N2862) - SEARCH("/", N2862))</f>
        <v>plays</v>
      </c>
      <c r="S2862" s="10">
        <f>(((J2862/60)/60)/24)+DATE(1970,1,1)+(-8/24)</f>
        <v>42480.467314814807</v>
      </c>
      <c r="T2862" s="11">
        <f>(((I2862/60)/60)/24)+DATE(1970,1,1)+(-8/24)</f>
        <v>42540.467314814807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(E2863/D2863)*100</f>
        <v>32</v>
      </c>
      <c r="P2863">
        <f>E2863/L2863</f>
        <v>26.666666666666668</v>
      </c>
      <c r="Q2863" t="str">
        <f>LEFT(N2863, SEARCH("/",N2863,1)-1)</f>
        <v>theater</v>
      </c>
      <c r="R2863" t="str">
        <f>RIGHT(N2863, LEN(N2863) - SEARCH("/", N2863))</f>
        <v>plays</v>
      </c>
      <c r="S2863" s="10">
        <f>(((J2863/60)/60)/24)+DATE(1970,1,1)+(-8/24)</f>
        <v>42257.2575</v>
      </c>
      <c r="T2863" s="11">
        <f>(((I2863/60)/60)/24)+DATE(1970,1,1)+(-8/24)</f>
        <v>42271.2575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(E2864/D2864)*100</f>
        <v>0.43307086614173229</v>
      </c>
      <c r="P2864">
        <f>E2864/L2864</f>
        <v>18.333333333333332</v>
      </c>
      <c r="Q2864" t="str">
        <f>LEFT(N2864, SEARCH("/",N2864,1)-1)</f>
        <v>theater</v>
      </c>
      <c r="R2864" t="str">
        <f>RIGHT(N2864, LEN(N2864) - SEARCH("/", N2864))</f>
        <v>plays</v>
      </c>
      <c r="S2864" s="10">
        <f>(((J2864/60)/60)/24)+DATE(1970,1,1)+(-8/24)</f>
        <v>41784.456354166665</v>
      </c>
      <c r="T2864" s="11">
        <f>(((I2864/60)/60)/24)+DATE(1970,1,1)+(-8/24)</f>
        <v>41814.456354166665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(E2865/D2865)*100</f>
        <v>0.04</v>
      </c>
      <c r="P2865">
        <f>E2865/L2865</f>
        <v>20</v>
      </c>
      <c r="Q2865" t="str">
        <f>LEFT(N2865, SEARCH("/",N2865,1)-1)</f>
        <v>theater</v>
      </c>
      <c r="R2865" t="str">
        <f>RIGHT(N2865, LEN(N2865) - SEARCH("/", N2865))</f>
        <v>plays</v>
      </c>
      <c r="S2865" s="10">
        <f>(((J2865/60)/60)/24)+DATE(1970,1,1)+(-8/24)</f>
        <v>41831.34170138889</v>
      </c>
      <c r="T2865" s="11">
        <f>(((I2865/60)/60)/24)+DATE(1970,1,1)+(-8/24)</f>
        <v>41891.34170138889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(E2866/D2866)*100</f>
        <v>1.6</v>
      </c>
      <c r="P2866">
        <f>E2866/L2866</f>
        <v>13.333333333333334</v>
      </c>
      <c r="Q2866" t="str">
        <f>LEFT(N2866, SEARCH("/",N2866,1)-1)</f>
        <v>theater</v>
      </c>
      <c r="R2866" t="str">
        <f>RIGHT(N2866, LEN(N2866) - SEARCH("/", N2866))</f>
        <v>plays</v>
      </c>
      <c r="S2866" s="10">
        <f>(((J2866/60)/60)/24)+DATE(1970,1,1)+(-8/24)</f>
        <v>42172.280173611107</v>
      </c>
      <c r="T2866" s="11">
        <f>(((I2866/60)/60)/24)+DATE(1970,1,1)+(-8/24)</f>
        <v>42202.220833333333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(E2867/D2867)*100</f>
        <v>0</v>
      </c>
      <c r="P2867" t="e">
        <f>E2867/L2867</f>
        <v>#DIV/0!</v>
      </c>
      <c r="Q2867" t="str">
        <f>LEFT(N2867, SEARCH("/",N2867,1)-1)</f>
        <v>theater</v>
      </c>
      <c r="R2867" t="str">
        <f>RIGHT(N2867, LEN(N2867) - SEARCH("/", N2867))</f>
        <v>plays</v>
      </c>
      <c r="S2867" s="10">
        <f>(((J2867/60)/60)/24)+DATE(1970,1,1)+(-8/24)</f>
        <v>41949.780775462961</v>
      </c>
      <c r="T2867" s="11">
        <f>(((I2867/60)/60)/24)+DATE(1970,1,1)+(-8/24)</f>
        <v>42009.780775462961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(E2868/D2868)*100</f>
        <v>0.89999999999999991</v>
      </c>
      <c r="P2868">
        <f>E2868/L2868</f>
        <v>22.5</v>
      </c>
      <c r="Q2868" t="str">
        <f>LEFT(N2868, SEARCH("/",N2868,1)-1)</f>
        <v>theater</v>
      </c>
      <c r="R2868" t="str">
        <f>RIGHT(N2868, LEN(N2868) - SEARCH("/", N2868))</f>
        <v>plays</v>
      </c>
      <c r="S2868" s="10">
        <f>(((J2868/60)/60)/24)+DATE(1970,1,1)+(-8/24)</f>
        <v>42627.621770833335</v>
      </c>
      <c r="T2868" s="11">
        <f>(((I2868/60)/60)/24)+DATE(1970,1,1)+(-8/24)</f>
        <v>42657.583333333336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(E2869/D2869)*100</f>
        <v>20.16</v>
      </c>
      <c r="P2869">
        <f>E2869/L2869</f>
        <v>50.4</v>
      </c>
      <c r="Q2869" t="str">
        <f>LEFT(N2869, SEARCH("/",N2869,1)-1)</f>
        <v>theater</v>
      </c>
      <c r="R2869" t="str">
        <f>RIGHT(N2869, LEN(N2869) - SEARCH("/", N2869))</f>
        <v>plays</v>
      </c>
      <c r="S2869" s="10">
        <f>(((J2869/60)/60)/24)+DATE(1970,1,1)+(-8/24)</f>
        <v>42530.861944444441</v>
      </c>
      <c r="T2869" s="11">
        <f>(((I2869/60)/60)/24)+DATE(1970,1,1)+(-8/24)</f>
        <v>42554.833333333336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(E2870/D2870)*100</f>
        <v>42.011733333333332</v>
      </c>
      <c r="P2870">
        <f>E2870/L2870</f>
        <v>105.02933333333334</v>
      </c>
      <c r="Q2870" t="str">
        <f>LEFT(N2870, SEARCH("/",N2870,1)-1)</f>
        <v>theater</v>
      </c>
      <c r="R2870" t="str">
        <f>RIGHT(N2870, LEN(N2870) - SEARCH("/", N2870))</f>
        <v>plays</v>
      </c>
      <c r="S2870" s="10">
        <f>(((J2870/60)/60)/24)+DATE(1970,1,1)+(-8/24)</f>
        <v>42618.493680555555</v>
      </c>
      <c r="T2870" s="11">
        <f>(((I2870/60)/60)/24)+DATE(1970,1,1)+(-8/24)</f>
        <v>42648.493680555555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(E2871/D2871)*100</f>
        <v>0.88500000000000001</v>
      </c>
      <c r="P2871">
        <f>E2871/L2871</f>
        <v>35.4</v>
      </c>
      <c r="Q2871" t="str">
        <f>LEFT(N2871, SEARCH("/",N2871,1)-1)</f>
        <v>theater</v>
      </c>
      <c r="R2871" t="str">
        <f>RIGHT(N2871, LEN(N2871) - SEARCH("/", N2871))</f>
        <v>plays</v>
      </c>
      <c r="S2871" s="10">
        <f>(((J2871/60)/60)/24)+DATE(1970,1,1)+(-8/24)</f>
        <v>42540.260196759256</v>
      </c>
      <c r="T2871" s="11">
        <f>(((I2871/60)/60)/24)+DATE(1970,1,1)+(-8/24)</f>
        <v>42570.260196759256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(E2872/D2872)*100</f>
        <v>15</v>
      </c>
      <c r="P2872">
        <f>E2872/L2872</f>
        <v>83.333333333333329</v>
      </c>
      <c r="Q2872" t="str">
        <f>LEFT(N2872, SEARCH("/",N2872,1)-1)</f>
        <v>theater</v>
      </c>
      <c r="R2872" t="str">
        <f>RIGHT(N2872, LEN(N2872) - SEARCH("/", N2872))</f>
        <v>plays</v>
      </c>
      <c r="S2872" s="10">
        <f>(((J2872/60)/60)/24)+DATE(1970,1,1)+(-8/24)</f>
        <v>41745.856076388889</v>
      </c>
      <c r="T2872" s="11">
        <f>(((I2872/60)/60)/24)+DATE(1970,1,1)+(-8/24)</f>
        <v>41775.856076388889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(E2873/D2873)*100</f>
        <v>4.67</v>
      </c>
      <c r="P2873">
        <f>E2873/L2873</f>
        <v>35.92307692307692</v>
      </c>
      <c r="Q2873" t="str">
        <f>LEFT(N2873, SEARCH("/",N2873,1)-1)</f>
        <v>theater</v>
      </c>
      <c r="R2873" t="str">
        <f>RIGHT(N2873, LEN(N2873) - SEARCH("/", N2873))</f>
        <v>plays</v>
      </c>
      <c r="S2873" s="10">
        <f>(((J2873/60)/60)/24)+DATE(1970,1,1)+(-8/24)</f>
        <v>41974.405243055553</v>
      </c>
      <c r="T2873" s="11">
        <f>(((I2873/60)/60)/24)+DATE(1970,1,1)+(-8/24)</f>
        <v>41994.405243055553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(E2874/D2874)*100</f>
        <v>0</v>
      </c>
      <c r="P2874" t="e">
        <f>E2874/L2874</f>
        <v>#DIV/0!</v>
      </c>
      <c r="Q2874" t="str">
        <f>LEFT(N2874, SEARCH("/",N2874,1)-1)</f>
        <v>theater</v>
      </c>
      <c r="R2874" t="str">
        <f>RIGHT(N2874, LEN(N2874) - SEARCH("/", N2874))</f>
        <v>plays</v>
      </c>
      <c r="S2874" s="10">
        <f>(((J2874/60)/60)/24)+DATE(1970,1,1)+(-8/24)</f>
        <v>42114.782847222225</v>
      </c>
      <c r="T2874" s="11">
        <f>(((I2874/60)/60)/24)+DATE(1970,1,1)+(-8/24)</f>
        <v>42174.782847222225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(E2875/D2875)*100</f>
        <v>38.119999999999997</v>
      </c>
      <c r="P2875">
        <f>E2875/L2875</f>
        <v>119.125</v>
      </c>
      <c r="Q2875" t="str">
        <f>LEFT(N2875, SEARCH("/",N2875,1)-1)</f>
        <v>theater</v>
      </c>
      <c r="R2875" t="str">
        <f>RIGHT(N2875, LEN(N2875) - SEARCH("/", N2875))</f>
        <v>plays</v>
      </c>
      <c r="S2875" s="10">
        <f>(((J2875/60)/60)/24)+DATE(1970,1,1)+(-8/24)</f>
        <v>42002.484155092585</v>
      </c>
      <c r="T2875" s="11">
        <f>(((I2875/60)/60)/24)+DATE(1970,1,1)+(-8/24)</f>
        <v>42032.484155092585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(E2876/D2876)*100</f>
        <v>5.42</v>
      </c>
      <c r="P2876">
        <f>E2876/L2876</f>
        <v>90.333333333333329</v>
      </c>
      <c r="Q2876" t="str">
        <f>LEFT(N2876, SEARCH("/",N2876,1)-1)</f>
        <v>theater</v>
      </c>
      <c r="R2876" t="str">
        <f>RIGHT(N2876, LEN(N2876) - SEARCH("/", N2876))</f>
        <v>plays</v>
      </c>
      <c r="S2876" s="10">
        <f>(((J2876/60)/60)/24)+DATE(1970,1,1)+(-8/24)</f>
        <v>42722.511412037034</v>
      </c>
      <c r="T2876" s="11">
        <f>(((I2876/60)/60)/24)+DATE(1970,1,1)+(-8/24)</f>
        <v>42752.511412037034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(E2877/D2877)*100</f>
        <v>3.4999999999999996E-2</v>
      </c>
      <c r="P2877">
        <f>E2877/L2877</f>
        <v>2.3333333333333335</v>
      </c>
      <c r="Q2877" t="str">
        <f>LEFT(N2877, SEARCH("/",N2877,1)-1)</f>
        <v>theater</v>
      </c>
      <c r="R2877" t="str">
        <f>RIGHT(N2877, LEN(N2877) - SEARCH("/", N2877))</f>
        <v>plays</v>
      </c>
      <c r="S2877" s="10">
        <f>(((J2877/60)/60)/24)+DATE(1970,1,1)+(-8/24)</f>
        <v>42464.795057870368</v>
      </c>
      <c r="T2877" s="11">
        <f>(((I2877/60)/60)/24)+DATE(1970,1,1)+(-8/24)</f>
        <v>42494.795057870368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(E2878/D2878)*100</f>
        <v>0</v>
      </c>
      <c r="P2878" t="e">
        <f>E2878/L2878</f>
        <v>#DIV/0!</v>
      </c>
      <c r="Q2878" t="str">
        <f>LEFT(N2878, SEARCH("/",N2878,1)-1)</f>
        <v>theater</v>
      </c>
      <c r="R2878" t="str">
        <f>RIGHT(N2878, LEN(N2878) - SEARCH("/", N2878))</f>
        <v>plays</v>
      </c>
      <c r="S2878" s="10">
        <f>(((J2878/60)/60)/24)+DATE(1970,1,1)+(-8/24)</f>
        <v>42171.410636574066</v>
      </c>
      <c r="T2878" s="11">
        <f>(((I2878/60)/60)/24)+DATE(1970,1,1)+(-8/24)</f>
        <v>42201.410636574066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(E2879/D2879)*100</f>
        <v>10.833333333333334</v>
      </c>
      <c r="P2879">
        <f>E2879/L2879</f>
        <v>108.33333333333333</v>
      </c>
      <c r="Q2879" t="str">
        <f>LEFT(N2879, SEARCH("/",N2879,1)-1)</f>
        <v>theater</v>
      </c>
      <c r="R2879" t="str">
        <f>RIGHT(N2879, LEN(N2879) - SEARCH("/", N2879))</f>
        <v>plays</v>
      </c>
      <c r="S2879" s="10">
        <f>(((J2879/60)/60)/24)+DATE(1970,1,1)+(-8/24)</f>
        <v>42672.621805555551</v>
      </c>
      <c r="T2879" s="11">
        <f>(((I2879/60)/60)/24)+DATE(1970,1,1)+(-8/24)</f>
        <v>42704.374999999993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(E2880/D2880)*100</f>
        <v>2.1</v>
      </c>
      <c r="P2880">
        <f>E2880/L2880</f>
        <v>15.75</v>
      </c>
      <c r="Q2880" t="str">
        <f>LEFT(N2880, SEARCH("/",N2880,1)-1)</f>
        <v>theater</v>
      </c>
      <c r="R2880" t="str">
        <f>RIGHT(N2880, LEN(N2880) - SEARCH("/", N2880))</f>
        <v>plays</v>
      </c>
      <c r="S2880" s="10">
        <f>(((J2880/60)/60)/24)+DATE(1970,1,1)+(-8/24)</f>
        <v>42128.282349537032</v>
      </c>
      <c r="T2880" s="11">
        <f>(((I2880/60)/60)/24)+DATE(1970,1,1)+(-8/24)</f>
        <v>42188.282349537032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(E2881/D2881)*100</f>
        <v>0.2589285714285714</v>
      </c>
      <c r="P2881">
        <f>E2881/L2881</f>
        <v>29</v>
      </c>
      <c r="Q2881" t="str">
        <f>LEFT(N2881, SEARCH("/",N2881,1)-1)</f>
        <v>theater</v>
      </c>
      <c r="R2881" t="str">
        <f>RIGHT(N2881, LEN(N2881) - SEARCH("/", N2881))</f>
        <v>plays</v>
      </c>
      <c r="S2881" s="10">
        <f>(((J2881/60)/60)/24)+DATE(1970,1,1)+(-8/24)</f>
        <v>42359.391909722217</v>
      </c>
      <c r="T2881" s="11">
        <f>(((I2881/60)/60)/24)+DATE(1970,1,1)+(-8/24)</f>
        <v>42389.391909722217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(E2882/D2882)*100</f>
        <v>23.333333333333332</v>
      </c>
      <c r="P2882">
        <f>E2882/L2882</f>
        <v>96.551724137931032</v>
      </c>
      <c r="Q2882" t="str">
        <f>LEFT(N2882, SEARCH("/",N2882,1)-1)</f>
        <v>theater</v>
      </c>
      <c r="R2882" t="str">
        <f>RIGHT(N2882, LEN(N2882) - SEARCH("/", N2882))</f>
        <v>plays</v>
      </c>
      <c r="S2882" s="10">
        <f>(((J2882/60)/60)/24)+DATE(1970,1,1)+(-8/24)</f>
        <v>42192.57236111111</v>
      </c>
      <c r="T2882" s="11">
        <f>(((I2882/60)/60)/24)+DATE(1970,1,1)+(-8/24)</f>
        <v>42236.378472222219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(E2883/D2883)*100</f>
        <v>0</v>
      </c>
      <c r="P2883" t="e">
        <f>E2883/L2883</f>
        <v>#DIV/0!</v>
      </c>
      <c r="Q2883" t="str">
        <f>LEFT(N2883, SEARCH("/",N2883,1)-1)</f>
        <v>theater</v>
      </c>
      <c r="R2883" t="str">
        <f>RIGHT(N2883, LEN(N2883) - SEARCH("/", N2883))</f>
        <v>plays</v>
      </c>
      <c r="S2883" s="10">
        <f>(((J2883/60)/60)/24)+DATE(1970,1,1)+(-8/24)</f>
        <v>41916.264305555553</v>
      </c>
      <c r="T2883" s="11">
        <f>(((I2883/60)/60)/24)+DATE(1970,1,1)+(-8/24)</f>
        <v>41976.305972222217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(E2884/D2884)*100</f>
        <v>33.6</v>
      </c>
      <c r="P2884">
        <f>E2884/L2884</f>
        <v>63</v>
      </c>
      <c r="Q2884" t="str">
        <f>LEFT(N2884, SEARCH("/",N2884,1)-1)</f>
        <v>theater</v>
      </c>
      <c r="R2884" t="str">
        <f>RIGHT(N2884, LEN(N2884) - SEARCH("/", N2884))</f>
        <v>plays</v>
      </c>
      <c r="S2884" s="10">
        <f>(((J2884/60)/60)/24)+DATE(1970,1,1)+(-8/24)</f>
        <v>42461.262939814813</v>
      </c>
      <c r="T2884" s="11">
        <f>(((I2884/60)/60)/24)+DATE(1970,1,1)+(-8/24)</f>
        <v>42491.262939814813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(E2885/D2885)*100</f>
        <v>19.079999999999998</v>
      </c>
      <c r="P2885">
        <f>E2885/L2885</f>
        <v>381.6</v>
      </c>
      <c r="Q2885" t="str">
        <f>LEFT(N2885, SEARCH("/",N2885,1)-1)</f>
        <v>theater</v>
      </c>
      <c r="R2885" t="str">
        <f>RIGHT(N2885, LEN(N2885) - SEARCH("/", N2885))</f>
        <v>plays</v>
      </c>
      <c r="S2885" s="10">
        <f>(((J2885/60)/60)/24)+DATE(1970,1,1)+(-8/24)</f>
        <v>42370.569872685184</v>
      </c>
      <c r="T2885" s="11">
        <f>(((I2885/60)/60)/24)+DATE(1970,1,1)+(-8/24)</f>
        <v>42405.874305555553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(E2886/D2886)*100</f>
        <v>0.41111111111111115</v>
      </c>
      <c r="P2886">
        <f>E2886/L2886</f>
        <v>46.25</v>
      </c>
      <c r="Q2886" t="str">
        <f>LEFT(N2886, SEARCH("/",N2886,1)-1)</f>
        <v>theater</v>
      </c>
      <c r="R2886" t="str">
        <f>RIGHT(N2886, LEN(N2886) - SEARCH("/", N2886))</f>
        <v>plays</v>
      </c>
      <c r="S2886" s="10">
        <f>(((J2886/60)/60)/24)+DATE(1970,1,1)+(-8/24)</f>
        <v>41948.393923611111</v>
      </c>
      <c r="T2886" s="11">
        <f>(((I2886/60)/60)/24)+DATE(1970,1,1)+(-8/24)</f>
        <v>41978.393923611111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(E2887/D2887)*100</f>
        <v>32.5</v>
      </c>
      <c r="P2887">
        <f>E2887/L2887</f>
        <v>26</v>
      </c>
      <c r="Q2887" t="str">
        <f>LEFT(N2887, SEARCH("/",N2887,1)-1)</f>
        <v>theater</v>
      </c>
      <c r="R2887" t="str">
        <f>RIGHT(N2887, LEN(N2887) - SEARCH("/", N2887))</f>
        <v>plays</v>
      </c>
      <c r="S2887" s="10">
        <f>(((J2887/60)/60)/24)+DATE(1970,1,1)+(-8/24)</f>
        <v>42046.743067129624</v>
      </c>
      <c r="T2887" s="11">
        <f>(((I2887/60)/60)/24)+DATE(1970,1,1)+(-8/24)</f>
        <v>42076.70140046296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(E2888/D2888)*100</f>
        <v>5</v>
      </c>
      <c r="P2888">
        <f>E2888/L2888</f>
        <v>10</v>
      </c>
      <c r="Q2888" t="str">
        <f>LEFT(N2888, SEARCH("/",N2888,1)-1)</f>
        <v>theater</v>
      </c>
      <c r="R2888" t="str">
        <f>RIGHT(N2888, LEN(N2888) - SEARCH("/", N2888))</f>
        <v>plays</v>
      </c>
      <c r="S2888" s="10">
        <f>(((J2888/60)/60)/24)+DATE(1970,1,1)+(-8/24)</f>
        <v>42261.299583333333</v>
      </c>
      <c r="T2888" s="11">
        <f>(((I2888/60)/60)/24)+DATE(1970,1,1)+(-8/24)</f>
        <v>42265.832638888889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(E2889/D2889)*100</f>
        <v>0.16666666666666669</v>
      </c>
      <c r="P2889">
        <f>E2889/L2889</f>
        <v>5</v>
      </c>
      <c r="Q2889" t="str">
        <f>LEFT(N2889, SEARCH("/",N2889,1)-1)</f>
        <v>theater</v>
      </c>
      <c r="R2889" t="str">
        <f>RIGHT(N2889, LEN(N2889) - SEARCH("/", N2889))</f>
        <v>plays</v>
      </c>
      <c r="S2889" s="10">
        <f>(((J2889/60)/60)/24)+DATE(1970,1,1)+(-8/24)</f>
        <v>41985.094027777777</v>
      </c>
      <c r="T2889" s="11">
        <f>(((I2889/60)/60)/24)+DATE(1970,1,1)+(-8/24)</f>
        <v>42015.094027777777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(E2890/D2890)*100</f>
        <v>0</v>
      </c>
      <c r="P2890" t="e">
        <f>E2890/L2890</f>
        <v>#DIV/0!</v>
      </c>
      <c r="Q2890" t="str">
        <f>LEFT(N2890, SEARCH("/",N2890,1)-1)</f>
        <v>theater</v>
      </c>
      <c r="R2890" t="str">
        <f>RIGHT(N2890, LEN(N2890) - SEARCH("/", N2890))</f>
        <v>plays</v>
      </c>
      <c r="S2890" s="10">
        <f>(((J2890/60)/60)/24)+DATE(1970,1,1)+(-8/24)</f>
        <v>41922.201851851853</v>
      </c>
      <c r="T2890" s="11">
        <f>(((I2890/60)/60)/24)+DATE(1970,1,1)+(-8/24)</f>
        <v>41929.874305555553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(E2891/D2891)*100</f>
        <v>38.066666666666663</v>
      </c>
      <c r="P2891">
        <f>E2891/L2891</f>
        <v>81.571428571428569</v>
      </c>
      <c r="Q2891" t="str">
        <f>LEFT(N2891, SEARCH("/",N2891,1)-1)</f>
        <v>theater</v>
      </c>
      <c r="R2891" t="str">
        <f>RIGHT(N2891, LEN(N2891) - SEARCH("/", N2891))</f>
        <v>plays</v>
      </c>
      <c r="S2891" s="10">
        <f>(((J2891/60)/60)/24)+DATE(1970,1,1)+(-8/24)</f>
        <v>41850.529918981476</v>
      </c>
      <c r="T2891" s="11">
        <f>(((I2891/60)/60)/24)+DATE(1970,1,1)+(-8/24)</f>
        <v>41880.529918981476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(E2892/D2892)*100</f>
        <v>1.05</v>
      </c>
      <c r="P2892">
        <f>E2892/L2892</f>
        <v>7</v>
      </c>
      <c r="Q2892" t="str">
        <f>LEFT(N2892, SEARCH("/",N2892,1)-1)</f>
        <v>theater</v>
      </c>
      <c r="R2892" t="str">
        <f>RIGHT(N2892, LEN(N2892) - SEARCH("/", N2892))</f>
        <v>plays</v>
      </c>
      <c r="S2892" s="10">
        <f>(((J2892/60)/60)/24)+DATE(1970,1,1)+(-8/24)</f>
        <v>41831.409629629627</v>
      </c>
      <c r="T2892" s="11">
        <f>(((I2892/60)/60)/24)+DATE(1970,1,1)+(-8/24)</f>
        <v>41859.791666666664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(E2893/D2893)*100</f>
        <v>2.73</v>
      </c>
      <c r="P2893">
        <f>E2893/L2893</f>
        <v>27.3</v>
      </c>
      <c r="Q2893" t="str">
        <f>LEFT(N2893, SEARCH("/",N2893,1)-1)</f>
        <v>theater</v>
      </c>
      <c r="R2893" t="str">
        <f>RIGHT(N2893, LEN(N2893) - SEARCH("/", N2893))</f>
        <v>plays</v>
      </c>
      <c r="S2893" s="10">
        <f>(((J2893/60)/60)/24)+DATE(1970,1,1)+(-8/24)</f>
        <v>42415.550092592595</v>
      </c>
      <c r="T2893" s="11">
        <f>(((I2893/60)/60)/24)+DATE(1970,1,1)+(-8/24)</f>
        <v>42475.508425925924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(E2894/D2894)*100</f>
        <v>9.0909090909090917</v>
      </c>
      <c r="P2894">
        <f>E2894/L2894</f>
        <v>29.411764705882351</v>
      </c>
      <c r="Q2894" t="str">
        <f>LEFT(N2894, SEARCH("/",N2894,1)-1)</f>
        <v>theater</v>
      </c>
      <c r="R2894" t="str">
        <f>RIGHT(N2894, LEN(N2894) - SEARCH("/", N2894))</f>
        <v>plays</v>
      </c>
      <c r="S2894" s="10">
        <f>(((J2894/60)/60)/24)+DATE(1970,1,1)+(-8/24)</f>
        <v>41869.380833333329</v>
      </c>
      <c r="T2894" s="11">
        <f>(((I2894/60)/60)/24)+DATE(1970,1,1)+(-8/24)</f>
        <v>41876.541666666664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(E2895/D2895)*100</f>
        <v>0.5</v>
      </c>
      <c r="P2895">
        <f>E2895/L2895</f>
        <v>12.5</v>
      </c>
      <c r="Q2895" t="str">
        <f>LEFT(N2895, SEARCH("/",N2895,1)-1)</f>
        <v>theater</v>
      </c>
      <c r="R2895" t="str">
        <f>RIGHT(N2895, LEN(N2895) - SEARCH("/", N2895))</f>
        <v>plays</v>
      </c>
      <c r="S2895" s="10">
        <f>(((J2895/60)/60)/24)+DATE(1970,1,1)+(-8/24)</f>
        <v>41953.439756944441</v>
      </c>
      <c r="T2895" s="11">
        <f>(((I2895/60)/60)/24)+DATE(1970,1,1)+(-8/24)</f>
        <v>42012.749999999993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(E2896/D2896)*100</f>
        <v>0</v>
      </c>
      <c r="P2896" t="e">
        <f>E2896/L2896</f>
        <v>#DIV/0!</v>
      </c>
      <c r="Q2896" t="str">
        <f>LEFT(N2896, SEARCH("/",N2896,1)-1)</f>
        <v>theater</v>
      </c>
      <c r="R2896" t="str">
        <f>RIGHT(N2896, LEN(N2896) - SEARCH("/", N2896))</f>
        <v>plays</v>
      </c>
      <c r="S2896" s="10">
        <f>(((J2896/60)/60)/24)+DATE(1970,1,1)+(-8/24)</f>
        <v>42037.652951388889</v>
      </c>
      <c r="T2896" s="11">
        <f>(((I2896/60)/60)/24)+DATE(1970,1,1)+(-8/24)</f>
        <v>42097.611284722218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(E2897/D2897)*100</f>
        <v>4.5999999999999996</v>
      </c>
      <c r="P2897">
        <f>E2897/L2897</f>
        <v>5.75</v>
      </c>
      <c r="Q2897" t="str">
        <f>LEFT(N2897, SEARCH("/",N2897,1)-1)</f>
        <v>theater</v>
      </c>
      <c r="R2897" t="str">
        <f>RIGHT(N2897, LEN(N2897) - SEARCH("/", N2897))</f>
        <v>plays</v>
      </c>
      <c r="S2897" s="10">
        <f>(((J2897/60)/60)/24)+DATE(1970,1,1)+(-8/24)</f>
        <v>41811.222129629627</v>
      </c>
      <c r="T2897" s="11">
        <f>(((I2897/60)/60)/24)+DATE(1970,1,1)+(-8/24)</f>
        <v>41812.541666666664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(E2898/D2898)*100</f>
        <v>20.833333333333336</v>
      </c>
      <c r="P2898">
        <f>E2898/L2898</f>
        <v>52.083333333333336</v>
      </c>
      <c r="Q2898" t="str">
        <f>LEFT(N2898, SEARCH("/",N2898,1)-1)</f>
        <v>theater</v>
      </c>
      <c r="R2898" t="str">
        <f>RIGHT(N2898, LEN(N2898) - SEARCH("/", N2898))</f>
        <v>plays</v>
      </c>
      <c r="S2898" s="10">
        <f>(((J2898/60)/60)/24)+DATE(1970,1,1)+(-8/24)</f>
        <v>42701.575474537036</v>
      </c>
      <c r="T2898" s="11">
        <f>(((I2898/60)/60)/24)+DATE(1970,1,1)+(-8/24)</f>
        <v>42715.916666666664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(E2899/D2899)*100</f>
        <v>4.583333333333333</v>
      </c>
      <c r="P2899">
        <f>E2899/L2899</f>
        <v>183.33333333333334</v>
      </c>
      <c r="Q2899" t="str">
        <f>LEFT(N2899, SEARCH("/",N2899,1)-1)</f>
        <v>theater</v>
      </c>
      <c r="R2899" t="str">
        <f>RIGHT(N2899, LEN(N2899) - SEARCH("/", N2899))</f>
        <v>plays</v>
      </c>
      <c r="S2899" s="10">
        <f>(((J2899/60)/60)/24)+DATE(1970,1,1)+(-8/24)</f>
        <v>42258.313171296293</v>
      </c>
      <c r="T2899" s="11">
        <f>(((I2899/60)/60)/24)+DATE(1970,1,1)+(-8/24)</f>
        <v>42288.311863425923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(E2900/D2900)*100</f>
        <v>4.2133333333333338</v>
      </c>
      <c r="P2900">
        <f>E2900/L2900</f>
        <v>26.333333333333332</v>
      </c>
      <c r="Q2900" t="str">
        <f>LEFT(N2900, SEARCH("/",N2900,1)-1)</f>
        <v>theater</v>
      </c>
      <c r="R2900" t="str">
        <f>RIGHT(N2900, LEN(N2900) - SEARCH("/", N2900))</f>
        <v>plays</v>
      </c>
      <c r="S2900" s="10">
        <f>(((J2900/60)/60)/24)+DATE(1970,1,1)+(-8/24)</f>
        <v>42278.331631944442</v>
      </c>
      <c r="T2900" s="11">
        <f>(((I2900/60)/60)/24)+DATE(1970,1,1)+(-8/24)</f>
        <v>42308.331631944442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(E2901/D2901)*100</f>
        <v>0</v>
      </c>
      <c r="P2901" t="e">
        <f>E2901/L2901</f>
        <v>#DIV/0!</v>
      </c>
      <c r="Q2901" t="str">
        <f>LEFT(N2901, SEARCH("/",N2901,1)-1)</f>
        <v>theater</v>
      </c>
      <c r="R2901" t="str">
        <f>RIGHT(N2901, LEN(N2901) - SEARCH("/", N2901))</f>
        <v>plays</v>
      </c>
      <c r="S2901" s="10">
        <f>(((J2901/60)/60)/24)+DATE(1970,1,1)+(-8/24)</f>
        <v>42514.744884259257</v>
      </c>
      <c r="T2901" s="11">
        <f>(((I2901/60)/60)/24)+DATE(1970,1,1)+(-8/24)</f>
        <v>42574.744884259257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(E2902/D2902)*100</f>
        <v>61.909090909090914</v>
      </c>
      <c r="P2902">
        <f>E2902/L2902</f>
        <v>486.42857142857144</v>
      </c>
      <c r="Q2902" t="str">
        <f>LEFT(N2902, SEARCH("/",N2902,1)-1)</f>
        <v>theater</v>
      </c>
      <c r="R2902" t="str">
        <f>RIGHT(N2902, LEN(N2902) - SEARCH("/", N2902))</f>
        <v>plays</v>
      </c>
      <c r="S2902" s="10">
        <f>(((J2902/60)/60)/24)+DATE(1970,1,1)+(-8/24)</f>
        <v>41829.900833333333</v>
      </c>
      <c r="T2902" s="11">
        <f>(((I2902/60)/60)/24)+DATE(1970,1,1)+(-8/24)</f>
        <v>41859.900833333333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(E2903/D2903)*100</f>
        <v>0.8</v>
      </c>
      <c r="P2903">
        <f>E2903/L2903</f>
        <v>3</v>
      </c>
      <c r="Q2903" t="str">
        <f>LEFT(N2903, SEARCH("/",N2903,1)-1)</f>
        <v>theater</v>
      </c>
      <c r="R2903" t="str">
        <f>RIGHT(N2903, LEN(N2903) - SEARCH("/", N2903))</f>
        <v>plays</v>
      </c>
      <c r="S2903" s="10">
        <f>(((J2903/60)/60)/24)+DATE(1970,1,1)+(-8/24)</f>
        <v>41982.571053240739</v>
      </c>
      <c r="T2903" s="11">
        <f>(((I2903/60)/60)/24)+DATE(1970,1,1)+(-8/24)</f>
        <v>42042.571053240739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(E2904/D2904)*100</f>
        <v>1.6666666666666666E-2</v>
      </c>
      <c r="P2904">
        <f>E2904/L2904</f>
        <v>25</v>
      </c>
      <c r="Q2904" t="str">
        <f>LEFT(N2904, SEARCH("/",N2904,1)-1)</f>
        <v>theater</v>
      </c>
      <c r="R2904" t="str">
        <f>RIGHT(N2904, LEN(N2904) - SEARCH("/", N2904))</f>
        <v>plays</v>
      </c>
      <c r="S2904" s="10">
        <f>(((J2904/60)/60)/24)+DATE(1970,1,1)+(-8/24)</f>
        <v>42210.106435185182</v>
      </c>
      <c r="T2904" s="11">
        <f>(((I2904/60)/60)/24)+DATE(1970,1,1)+(-8/24)</f>
        <v>42240.106435185182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(E2905/D2905)*100</f>
        <v>0.77999999999999992</v>
      </c>
      <c r="P2905">
        <f>E2905/L2905</f>
        <v>9.75</v>
      </c>
      <c r="Q2905" t="str">
        <f>LEFT(N2905, SEARCH("/",N2905,1)-1)</f>
        <v>theater</v>
      </c>
      <c r="R2905" t="str">
        <f>RIGHT(N2905, LEN(N2905) - SEARCH("/", N2905))</f>
        <v>plays</v>
      </c>
      <c r="S2905" s="10">
        <f>(((J2905/60)/60)/24)+DATE(1970,1,1)+(-8/24)</f>
        <v>42195.83354166666</v>
      </c>
      <c r="T2905" s="11">
        <f>(((I2905/60)/60)/24)+DATE(1970,1,1)+(-8/24)</f>
        <v>42255.83354166666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(E2906/D2906)*100</f>
        <v>5</v>
      </c>
      <c r="P2906">
        <f>E2906/L2906</f>
        <v>18.75</v>
      </c>
      <c r="Q2906" t="str">
        <f>LEFT(N2906, SEARCH("/",N2906,1)-1)</f>
        <v>theater</v>
      </c>
      <c r="R2906" t="str">
        <f>RIGHT(N2906, LEN(N2906) - SEARCH("/", N2906))</f>
        <v>plays</v>
      </c>
      <c r="S2906" s="10">
        <f>(((J2906/60)/60)/24)+DATE(1970,1,1)+(-8/24)</f>
        <v>41940.634618055556</v>
      </c>
      <c r="T2906" s="11">
        <f>(((I2906/60)/60)/24)+DATE(1970,1,1)+(-8/24)</f>
        <v>41952.166666666664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(E2907/D2907)*100</f>
        <v>17.771428571428572</v>
      </c>
      <c r="P2907">
        <f>E2907/L2907</f>
        <v>36.588235294117645</v>
      </c>
      <c r="Q2907" t="str">
        <f>LEFT(N2907, SEARCH("/",N2907,1)-1)</f>
        <v>theater</v>
      </c>
      <c r="R2907" t="str">
        <f>RIGHT(N2907, LEN(N2907) - SEARCH("/", N2907))</f>
        <v>plays</v>
      </c>
      <c r="S2907" s="10">
        <f>(((J2907/60)/60)/24)+DATE(1970,1,1)+(-8/24)</f>
        <v>42605.723530092589</v>
      </c>
      <c r="T2907" s="11">
        <f>(((I2907/60)/60)/24)+DATE(1970,1,1)+(-8/24)</f>
        <v>42619.723530092589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(E2908/D2908)*100</f>
        <v>9.4166666666666661</v>
      </c>
      <c r="P2908">
        <f>E2908/L2908</f>
        <v>80.714285714285708</v>
      </c>
      <c r="Q2908" t="str">
        <f>LEFT(N2908, SEARCH("/",N2908,1)-1)</f>
        <v>theater</v>
      </c>
      <c r="R2908" t="str">
        <f>RIGHT(N2908, LEN(N2908) - SEARCH("/", N2908))</f>
        <v>plays</v>
      </c>
      <c r="S2908" s="10">
        <f>(((J2908/60)/60)/24)+DATE(1970,1,1)+(-8/24)</f>
        <v>42199.315578703703</v>
      </c>
      <c r="T2908" s="11">
        <f>(((I2908/60)/60)/24)+DATE(1970,1,1)+(-8/24)</f>
        <v>42216.708333333336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(E2909/D2909)*100</f>
        <v>0.08</v>
      </c>
      <c r="P2909">
        <f>E2909/L2909</f>
        <v>1</v>
      </c>
      <c r="Q2909" t="str">
        <f>LEFT(N2909, SEARCH("/",N2909,1)-1)</f>
        <v>theater</v>
      </c>
      <c r="R2909" t="str">
        <f>RIGHT(N2909, LEN(N2909) - SEARCH("/", N2909))</f>
        <v>plays</v>
      </c>
      <c r="S2909" s="10">
        <f>(((J2909/60)/60)/24)+DATE(1970,1,1)+(-8/24)</f>
        <v>42444.544409722213</v>
      </c>
      <c r="T2909" s="11">
        <f>(((I2909/60)/60)/24)+DATE(1970,1,1)+(-8/24)</f>
        <v>42504.544409722213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(E2910/D2910)*100</f>
        <v>2.75</v>
      </c>
      <c r="P2910">
        <f>E2910/L2910</f>
        <v>52.8</v>
      </c>
      <c r="Q2910" t="str">
        <f>LEFT(N2910, SEARCH("/",N2910,1)-1)</f>
        <v>theater</v>
      </c>
      <c r="R2910" t="str">
        <f>RIGHT(N2910, LEN(N2910) - SEARCH("/", N2910))</f>
        <v>plays</v>
      </c>
      <c r="S2910" s="10">
        <f>(((J2910/60)/60)/24)+DATE(1970,1,1)+(-8/24)</f>
        <v>42499.398368055547</v>
      </c>
      <c r="T2910" s="11">
        <f>(((I2910/60)/60)/24)+DATE(1970,1,1)+(-8/24)</f>
        <v>42529.398368055547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(E2911/D2911)*100</f>
        <v>1.1111111111111112E-2</v>
      </c>
      <c r="P2911">
        <f>E2911/L2911</f>
        <v>20</v>
      </c>
      <c r="Q2911" t="str">
        <f>LEFT(N2911, SEARCH("/",N2911,1)-1)</f>
        <v>theater</v>
      </c>
      <c r="R2911" t="str">
        <f>RIGHT(N2911, LEN(N2911) - SEARCH("/", N2911))</f>
        <v>plays</v>
      </c>
      <c r="S2911" s="10">
        <f>(((J2911/60)/60)/24)+DATE(1970,1,1)+(-8/24)</f>
        <v>41928.932881944442</v>
      </c>
      <c r="T2911" s="11">
        <f>(((I2911/60)/60)/24)+DATE(1970,1,1)+(-8/24)</f>
        <v>41968.490277777775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(E2912/D2912)*100</f>
        <v>3.3333333333333335E-3</v>
      </c>
      <c r="P2912">
        <f>E2912/L2912</f>
        <v>1</v>
      </c>
      <c r="Q2912" t="str">
        <f>LEFT(N2912, SEARCH("/",N2912,1)-1)</f>
        <v>theater</v>
      </c>
      <c r="R2912" t="str">
        <f>RIGHT(N2912, LEN(N2912) - SEARCH("/", N2912))</f>
        <v>plays</v>
      </c>
      <c r="S2912" s="10">
        <f>(((J2912/60)/60)/24)+DATE(1970,1,1)+(-8/24)</f>
        <v>42107.507951388885</v>
      </c>
      <c r="T2912" s="11">
        <f>(((I2912/60)/60)/24)+DATE(1970,1,1)+(-8/24)</f>
        <v>42167.507951388885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(E2913/D2913)*100</f>
        <v>36.5</v>
      </c>
      <c r="P2913">
        <f>E2913/L2913</f>
        <v>46.928571428571431</v>
      </c>
      <c r="Q2913" t="str">
        <f>LEFT(N2913, SEARCH("/",N2913,1)-1)</f>
        <v>theater</v>
      </c>
      <c r="R2913" t="str">
        <f>RIGHT(N2913, LEN(N2913) - SEARCH("/", N2913))</f>
        <v>plays</v>
      </c>
      <c r="S2913" s="10">
        <f>(((J2913/60)/60)/24)+DATE(1970,1,1)+(-8/24)</f>
        <v>42142.435486111113</v>
      </c>
      <c r="T2913" s="11">
        <f>(((I2913/60)/60)/24)+DATE(1970,1,1)+(-8/24)</f>
        <v>42182.435486111113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(E2914/D2914)*100</f>
        <v>14.058171745152354</v>
      </c>
      <c r="P2914">
        <f>E2914/L2914</f>
        <v>78.07692307692308</v>
      </c>
      <c r="Q2914" t="str">
        <f>LEFT(N2914, SEARCH("/",N2914,1)-1)</f>
        <v>theater</v>
      </c>
      <c r="R2914" t="str">
        <f>RIGHT(N2914, LEN(N2914) - SEARCH("/", N2914))</f>
        <v>plays</v>
      </c>
      <c r="S2914" s="10">
        <f>(((J2914/60)/60)/24)+DATE(1970,1,1)+(-8/24)</f>
        <v>42353.798310185179</v>
      </c>
      <c r="T2914" s="11">
        <f>(((I2914/60)/60)/24)+DATE(1970,1,1)+(-8/24)</f>
        <v>42383.798310185179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(E2915/D2915)*100</f>
        <v>0.02</v>
      </c>
      <c r="P2915">
        <f>E2915/L2915</f>
        <v>1</v>
      </c>
      <c r="Q2915" t="str">
        <f>LEFT(N2915, SEARCH("/",N2915,1)-1)</f>
        <v>theater</v>
      </c>
      <c r="R2915" t="str">
        <f>RIGHT(N2915, LEN(N2915) - SEARCH("/", N2915))</f>
        <v>plays</v>
      </c>
      <c r="S2915" s="10">
        <f>(((J2915/60)/60)/24)+DATE(1970,1,1)+(-8/24)</f>
        <v>41828.589571759258</v>
      </c>
      <c r="T2915" s="11">
        <f>(((I2915/60)/60)/24)+DATE(1970,1,1)+(-8/24)</f>
        <v>41888.589571759258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(E2916/D2916)*100</f>
        <v>4.0000000000000001E-3</v>
      </c>
      <c r="P2916">
        <f>E2916/L2916</f>
        <v>1</v>
      </c>
      <c r="Q2916" t="str">
        <f>LEFT(N2916, SEARCH("/",N2916,1)-1)</f>
        <v>theater</v>
      </c>
      <c r="R2916" t="str">
        <f>RIGHT(N2916, LEN(N2916) - SEARCH("/", N2916))</f>
        <v>plays</v>
      </c>
      <c r="S2916" s="10">
        <f>(((J2916/60)/60)/24)+DATE(1970,1,1)+(-8/24)</f>
        <v>42017.574004629627</v>
      </c>
      <c r="T2916" s="11">
        <f>(((I2916/60)/60)/24)+DATE(1970,1,1)+(-8/24)</f>
        <v>42077.532337962963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(E2917/D2917)*100</f>
        <v>61.1</v>
      </c>
      <c r="P2917">
        <f>E2917/L2917</f>
        <v>203.66666666666666</v>
      </c>
      <c r="Q2917" t="str">
        <f>LEFT(N2917, SEARCH("/",N2917,1)-1)</f>
        <v>theater</v>
      </c>
      <c r="R2917" t="str">
        <f>RIGHT(N2917, LEN(N2917) - SEARCH("/", N2917))</f>
        <v>plays</v>
      </c>
      <c r="S2917" s="10">
        <f>(((J2917/60)/60)/24)+DATE(1970,1,1)+(-8/24)</f>
        <v>42415.064699074072</v>
      </c>
      <c r="T2917" s="11">
        <f>(((I2917/60)/60)/24)+DATE(1970,1,1)+(-8/24)</f>
        <v>42445.0230324074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(E2918/D2918)*100</f>
        <v>7.8378378378378386</v>
      </c>
      <c r="P2918">
        <f>E2918/L2918</f>
        <v>20.714285714285715</v>
      </c>
      <c r="Q2918" t="str">
        <f>LEFT(N2918, SEARCH("/",N2918,1)-1)</f>
        <v>theater</v>
      </c>
      <c r="R2918" t="str">
        <f>RIGHT(N2918, LEN(N2918) - SEARCH("/", N2918))</f>
        <v>plays</v>
      </c>
      <c r="S2918" s="10">
        <f>(((J2918/60)/60)/24)+DATE(1970,1,1)+(-8/24)</f>
        <v>41755.143391203703</v>
      </c>
      <c r="T2918" s="11">
        <f>(((I2918/60)/60)/24)+DATE(1970,1,1)+(-8/24)</f>
        <v>41778.143391203703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(E2919/D2919)*100</f>
        <v>21.85</v>
      </c>
      <c r="P2919">
        <f>E2919/L2919</f>
        <v>48.555555555555557</v>
      </c>
      <c r="Q2919" t="str">
        <f>LEFT(N2919, SEARCH("/",N2919,1)-1)</f>
        <v>theater</v>
      </c>
      <c r="R2919" t="str">
        <f>RIGHT(N2919, LEN(N2919) - SEARCH("/", N2919))</f>
        <v>plays</v>
      </c>
      <c r="S2919" s="10">
        <f>(((J2919/60)/60)/24)+DATE(1970,1,1)+(-8/24)</f>
        <v>42244.901006944441</v>
      </c>
      <c r="T2919" s="11">
        <f>(((I2919/60)/60)/24)+DATE(1970,1,1)+(-8/24)</f>
        <v>42262.901006944441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(E2920/D2920)*100</f>
        <v>27.24</v>
      </c>
      <c r="P2920">
        <f>E2920/L2920</f>
        <v>68.099999999999994</v>
      </c>
      <c r="Q2920" t="str">
        <f>LEFT(N2920, SEARCH("/",N2920,1)-1)</f>
        <v>theater</v>
      </c>
      <c r="R2920" t="str">
        <f>RIGHT(N2920, LEN(N2920) - SEARCH("/", N2920))</f>
        <v>plays</v>
      </c>
      <c r="S2920" s="10">
        <f>(((J2920/60)/60)/24)+DATE(1970,1,1)+(-8/24)</f>
        <v>42278.296377314815</v>
      </c>
      <c r="T2920" s="11">
        <f>(((I2920/60)/60)/24)+DATE(1970,1,1)+(-8/24)</f>
        <v>42306.296377314815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(E2921/D2921)*100</f>
        <v>8.5</v>
      </c>
      <c r="P2921">
        <f>E2921/L2921</f>
        <v>8.5</v>
      </c>
      <c r="Q2921" t="str">
        <f>LEFT(N2921, SEARCH("/",N2921,1)-1)</f>
        <v>theater</v>
      </c>
      <c r="R2921" t="str">
        <f>RIGHT(N2921, LEN(N2921) - SEARCH("/", N2921))</f>
        <v>plays</v>
      </c>
      <c r="S2921" s="10">
        <f>(((J2921/60)/60)/24)+DATE(1970,1,1)+(-8/24)</f>
        <v>41826.286215277774</v>
      </c>
      <c r="T2921" s="11">
        <f>(((I2921/60)/60)/24)+DATE(1970,1,1)+(-8/24)</f>
        <v>41856.286215277774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(E2922/D2922)*100</f>
        <v>26.840000000000003</v>
      </c>
      <c r="P2922">
        <f>E2922/L2922</f>
        <v>51.615384615384613</v>
      </c>
      <c r="Q2922" t="str">
        <f>LEFT(N2922, SEARCH("/",N2922,1)-1)</f>
        <v>theater</v>
      </c>
      <c r="R2922" t="str">
        <f>RIGHT(N2922, LEN(N2922) - SEARCH("/", N2922))</f>
        <v>plays</v>
      </c>
      <c r="S2922" s="10">
        <f>(((J2922/60)/60)/24)+DATE(1970,1,1)+(-8/24)</f>
        <v>42058.459143518521</v>
      </c>
      <c r="T2922" s="11">
        <f>(((I2922/60)/60)/24)+DATE(1970,1,1)+(-8/24)</f>
        <v>42088.41747685185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(E2923/D2923)*100</f>
        <v>129</v>
      </c>
      <c r="P2923">
        <f>E2923/L2923</f>
        <v>43</v>
      </c>
      <c r="Q2923" t="str">
        <f>LEFT(N2923, SEARCH("/",N2923,1)-1)</f>
        <v>theater</v>
      </c>
      <c r="R2923" t="str">
        <f>RIGHT(N2923, LEN(N2923) - SEARCH("/", N2923))</f>
        <v>musical</v>
      </c>
      <c r="S2923" s="10">
        <f>(((J2923/60)/60)/24)+DATE(1970,1,1)+(-8/24)</f>
        <v>41877.553287037037</v>
      </c>
      <c r="T2923" s="11">
        <f>(((I2923/60)/60)/24)+DATE(1970,1,1)+(-8/24)</f>
        <v>41907.553287037037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(E2924/D2924)*100</f>
        <v>100</v>
      </c>
      <c r="P2924">
        <f>E2924/L2924</f>
        <v>83.333333333333329</v>
      </c>
      <c r="Q2924" t="str">
        <f>LEFT(N2924, SEARCH("/",N2924,1)-1)</f>
        <v>theater</v>
      </c>
      <c r="R2924" t="str">
        <f>RIGHT(N2924, LEN(N2924) - SEARCH("/", N2924))</f>
        <v>musical</v>
      </c>
      <c r="S2924" s="10">
        <f>(((J2924/60)/60)/24)+DATE(1970,1,1)+(-8/24)</f>
        <v>42097.540821759256</v>
      </c>
      <c r="T2924" s="11">
        <f>(((I2924/60)/60)/24)+DATE(1970,1,1)+(-8/24)</f>
        <v>42142.540821759256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(E2925/D2925)*100</f>
        <v>100</v>
      </c>
      <c r="P2925">
        <f>E2925/L2925</f>
        <v>30</v>
      </c>
      <c r="Q2925" t="str">
        <f>LEFT(N2925, SEARCH("/",N2925,1)-1)</f>
        <v>theater</v>
      </c>
      <c r="R2925" t="str">
        <f>RIGHT(N2925, LEN(N2925) - SEARCH("/", N2925))</f>
        <v>musical</v>
      </c>
      <c r="S2925" s="10">
        <f>(((J2925/60)/60)/24)+DATE(1970,1,1)+(-8/24)</f>
        <v>42012.819201388884</v>
      </c>
      <c r="T2925" s="11">
        <f>(((I2925/60)/60)/24)+DATE(1970,1,1)+(-8/24)</f>
        <v>42027.791666666664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(E2926/D2926)*100</f>
        <v>103.2</v>
      </c>
      <c r="P2926">
        <f>E2926/L2926</f>
        <v>175.51020408163265</v>
      </c>
      <c r="Q2926" t="str">
        <f>LEFT(N2926, SEARCH("/",N2926,1)-1)</f>
        <v>theater</v>
      </c>
      <c r="R2926" t="str">
        <f>RIGHT(N2926, LEN(N2926) - SEARCH("/", N2926))</f>
        <v>musical</v>
      </c>
      <c r="S2926" s="10">
        <f>(((J2926/60)/60)/24)+DATE(1970,1,1)+(-8/24)</f>
        <v>42103.223495370366</v>
      </c>
      <c r="T2926" s="11">
        <f>(((I2926/60)/60)/24)+DATE(1970,1,1)+(-8/24)</f>
        <v>42132.832638888889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(E2927/D2927)*100</f>
        <v>102.44597777777777</v>
      </c>
      <c r="P2927">
        <f>E2927/L2927</f>
        <v>231.66175879396985</v>
      </c>
      <c r="Q2927" t="str">
        <f>LEFT(N2927, SEARCH("/",N2927,1)-1)</f>
        <v>theater</v>
      </c>
      <c r="R2927" t="str">
        <f>RIGHT(N2927, LEN(N2927) - SEARCH("/", N2927))</f>
        <v>musical</v>
      </c>
      <c r="S2927" s="10">
        <f>(((J2927/60)/60)/24)+DATE(1970,1,1)+(-8/24)</f>
        <v>41863.250787037032</v>
      </c>
      <c r="T2927" s="11">
        <f>(((I2927/60)/60)/24)+DATE(1970,1,1)+(-8/24)</f>
        <v>41893.250787037032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(E2928/D2928)*100</f>
        <v>125</v>
      </c>
      <c r="P2928">
        <f>E2928/L2928</f>
        <v>75</v>
      </c>
      <c r="Q2928" t="str">
        <f>LEFT(N2928, SEARCH("/",N2928,1)-1)</f>
        <v>theater</v>
      </c>
      <c r="R2928" t="str">
        <f>RIGHT(N2928, LEN(N2928) - SEARCH("/", N2928))</f>
        <v>musical</v>
      </c>
      <c r="S2928" s="10">
        <f>(((J2928/60)/60)/24)+DATE(1970,1,1)+(-8/24)</f>
        <v>42044.432627314811</v>
      </c>
      <c r="T2928" s="11">
        <f>(((I2928/60)/60)/24)+DATE(1970,1,1)+(-8/24)</f>
        <v>42058.432627314811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(E2929/D2929)*100</f>
        <v>130.83333333333334</v>
      </c>
      <c r="P2929">
        <f>E2929/L2929</f>
        <v>112.14285714285714</v>
      </c>
      <c r="Q2929" t="str">
        <f>LEFT(N2929, SEARCH("/",N2929,1)-1)</f>
        <v>theater</v>
      </c>
      <c r="R2929" t="str">
        <f>RIGHT(N2929, LEN(N2929) - SEARCH("/", N2929))</f>
        <v>musical</v>
      </c>
      <c r="S2929" s="10">
        <f>(((J2929/60)/60)/24)+DATE(1970,1,1)+(-8/24)</f>
        <v>41806.335983796293</v>
      </c>
      <c r="T2929" s="11">
        <f>(((I2929/60)/60)/24)+DATE(1970,1,1)+(-8/24)</f>
        <v>41834.875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(E2930/D2930)*100</f>
        <v>100</v>
      </c>
      <c r="P2930">
        <f>E2930/L2930</f>
        <v>41.666666666666664</v>
      </c>
      <c r="Q2930" t="str">
        <f>LEFT(N2930, SEARCH("/",N2930,1)-1)</f>
        <v>theater</v>
      </c>
      <c r="R2930" t="str">
        <f>RIGHT(N2930, LEN(N2930) - SEARCH("/", N2930))</f>
        <v>musical</v>
      </c>
      <c r="S2930" s="10">
        <f>(((J2930/60)/60)/24)+DATE(1970,1,1)+(-8/24)</f>
        <v>42403.664884259262</v>
      </c>
      <c r="T2930" s="11">
        <f>(((I2930/60)/60)/24)+DATE(1970,1,1)+(-8/24)</f>
        <v>42433.664884259262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(E2931/D2931)*100</f>
        <v>102.06937499999999</v>
      </c>
      <c r="P2931">
        <f>E2931/L2931</f>
        <v>255.17343750000001</v>
      </c>
      <c r="Q2931" t="str">
        <f>LEFT(N2931, SEARCH("/",N2931,1)-1)</f>
        <v>theater</v>
      </c>
      <c r="R2931" t="str">
        <f>RIGHT(N2931, LEN(N2931) - SEARCH("/", N2931))</f>
        <v>musical</v>
      </c>
      <c r="S2931" s="10">
        <f>(((J2931/60)/60)/24)+DATE(1970,1,1)+(-8/24)</f>
        <v>41754.230995370366</v>
      </c>
      <c r="T2931" s="11">
        <f>(((I2931/60)/60)/24)+DATE(1970,1,1)+(-8/24)</f>
        <v>41784.230995370366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(E2932/D2932)*100</f>
        <v>100.92000000000002</v>
      </c>
      <c r="P2932">
        <f>E2932/L2932</f>
        <v>162.7741935483871</v>
      </c>
      <c r="Q2932" t="str">
        <f>LEFT(N2932, SEARCH("/",N2932,1)-1)</f>
        <v>theater</v>
      </c>
      <c r="R2932" t="str">
        <f>RIGHT(N2932, LEN(N2932) - SEARCH("/", N2932))</f>
        <v>musical</v>
      </c>
      <c r="S2932" s="10">
        <f>(((J2932/60)/60)/24)+DATE(1970,1,1)+(-8/24)</f>
        <v>42101.250740740739</v>
      </c>
      <c r="T2932" s="11">
        <f>(((I2932/60)/60)/24)+DATE(1970,1,1)+(-8/24)</f>
        <v>42131.250740740739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(E2933/D2933)*100</f>
        <v>106</v>
      </c>
      <c r="P2933">
        <f>E2933/L2933</f>
        <v>88.333333333333329</v>
      </c>
      <c r="Q2933" t="str">
        <f>LEFT(N2933, SEARCH("/",N2933,1)-1)</f>
        <v>theater</v>
      </c>
      <c r="R2933" t="str">
        <f>RIGHT(N2933, LEN(N2933) - SEARCH("/", N2933))</f>
        <v>musical</v>
      </c>
      <c r="S2933" s="10">
        <f>(((J2933/60)/60)/24)+DATE(1970,1,1)+(-8/24)</f>
        <v>41871.957905092589</v>
      </c>
      <c r="T2933" s="11">
        <f>(((I2933/60)/60)/24)+DATE(1970,1,1)+(-8/24)</f>
        <v>41896.922222222223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(E2934/D2934)*100</f>
        <v>105.0967741935484</v>
      </c>
      <c r="P2934">
        <f>E2934/L2934</f>
        <v>85.736842105263165</v>
      </c>
      <c r="Q2934" t="str">
        <f>LEFT(N2934, SEARCH("/",N2934,1)-1)</f>
        <v>theater</v>
      </c>
      <c r="R2934" t="str">
        <f>RIGHT(N2934, LEN(N2934) - SEARCH("/", N2934))</f>
        <v>musical</v>
      </c>
      <c r="S2934" s="10">
        <f>(((J2934/60)/60)/24)+DATE(1970,1,1)+(-8/24)</f>
        <v>42024.831446759257</v>
      </c>
      <c r="T2934" s="11">
        <f>(((I2934/60)/60)/24)+DATE(1970,1,1)+(-8/24)</f>
        <v>42056.124999999993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(E2935/D2935)*100</f>
        <v>102.76</v>
      </c>
      <c r="P2935">
        <f>E2935/L2935</f>
        <v>47.574074074074076</v>
      </c>
      <c r="Q2935" t="str">
        <f>LEFT(N2935, SEARCH("/",N2935,1)-1)</f>
        <v>theater</v>
      </c>
      <c r="R2935" t="str">
        <f>RIGHT(N2935, LEN(N2935) - SEARCH("/", N2935))</f>
        <v>musical</v>
      </c>
      <c r="S2935" s="10">
        <f>(((J2935/60)/60)/24)+DATE(1970,1,1)+(-8/24)</f>
        <v>42495.623298611106</v>
      </c>
      <c r="T2935" s="11">
        <f>(((I2935/60)/60)/24)+DATE(1970,1,1)+(-8/24)</f>
        <v>42525.623298611106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(E2936/D2936)*100</f>
        <v>108</v>
      </c>
      <c r="P2936">
        <f>E2936/L2936</f>
        <v>72.972972972972968</v>
      </c>
      <c r="Q2936" t="str">
        <f>LEFT(N2936, SEARCH("/",N2936,1)-1)</f>
        <v>theater</v>
      </c>
      <c r="R2936" t="str">
        <f>RIGHT(N2936, LEN(N2936) - SEARCH("/", N2936))</f>
        <v>musical</v>
      </c>
      <c r="S2936" s="10">
        <f>(((J2936/60)/60)/24)+DATE(1970,1,1)+(-8/24)</f>
        <v>41775.302824074075</v>
      </c>
      <c r="T2936" s="11">
        <f>(((I2936/60)/60)/24)+DATE(1970,1,1)+(-8/24)</f>
        <v>41805.302824074075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(E2937/D2937)*100</f>
        <v>100.88571428571429</v>
      </c>
      <c r="P2937">
        <f>E2937/L2937</f>
        <v>90.538461538461533</v>
      </c>
      <c r="Q2937" t="str">
        <f>LEFT(N2937, SEARCH("/",N2937,1)-1)</f>
        <v>theater</v>
      </c>
      <c r="R2937" t="str">
        <f>RIGHT(N2937, LEN(N2937) - SEARCH("/", N2937))</f>
        <v>musical</v>
      </c>
      <c r="S2937" s="10">
        <f>(((J2937/60)/60)/24)+DATE(1970,1,1)+(-8/24)</f>
        <v>42553.250092592592</v>
      </c>
      <c r="T2937" s="11">
        <f>(((I2937/60)/60)/24)+DATE(1970,1,1)+(-8/24)</f>
        <v>42611.374999999993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(E2938/D2938)*100</f>
        <v>128</v>
      </c>
      <c r="P2938">
        <f>E2938/L2938</f>
        <v>37.647058823529413</v>
      </c>
      <c r="Q2938" t="str">
        <f>LEFT(N2938, SEARCH("/",N2938,1)-1)</f>
        <v>theater</v>
      </c>
      <c r="R2938" t="str">
        <f>RIGHT(N2938, LEN(N2938) - SEARCH("/", N2938))</f>
        <v>musical</v>
      </c>
      <c r="S2938" s="10">
        <f>(((J2938/60)/60)/24)+DATE(1970,1,1)+(-8/24)</f>
        <v>41912.317395833328</v>
      </c>
      <c r="T2938" s="11">
        <f>(((I2938/60)/60)/24)+DATE(1970,1,1)+(-8/24)</f>
        <v>41924.874305555553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(E2939/D2939)*100</f>
        <v>133.33333333333331</v>
      </c>
      <c r="P2939">
        <f>E2939/L2939</f>
        <v>36.363636363636367</v>
      </c>
      <c r="Q2939" t="str">
        <f>LEFT(N2939, SEARCH("/",N2939,1)-1)</f>
        <v>theater</v>
      </c>
      <c r="R2939" t="str">
        <f>RIGHT(N2939, LEN(N2939) - SEARCH("/", N2939))</f>
        <v>musical</v>
      </c>
      <c r="S2939" s="10">
        <f>(((J2939/60)/60)/24)+DATE(1970,1,1)+(-8/24)</f>
        <v>41803.123993055553</v>
      </c>
      <c r="T2939" s="11">
        <f>(((I2939/60)/60)/24)+DATE(1970,1,1)+(-8/24)</f>
        <v>41833.123993055553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(E2940/D2940)*100</f>
        <v>101.375</v>
      </c>
      <c r="P2940">
        <f>E2940/L2940</f>
        <v>126.71875</v>
      </c>
      <c r="Q2940" t="str">
        <f>LEFT(N2940, SEARCH("/",N2940,1)-1)</f>
        <v>theater</v>
      </c>
      <c r="R2940" t="str">
        <f>RIGHT(N2940, LEN(N2940) - SEARCH("/", N2940))</f>
        <v>musical</v>
      </c>
      <c r="S2940" s="10">
        <f>(((J2940/60)/60)/24)+DATE(1970,1,1)+(-8/24)</f>
        <v>42004.370532407404</v>
      </c>
      <c r="T2940" s="11">
        <f>(((I2940/60)/60)/24)+DATE(1970,1,1)+(-8/24)</f>
        <v>42034.370532407404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(E2941/D2941)*100</f>
        <v>102.875</v>
      </c>
      <c r="P2941">
        <f>E2941/L2941</f>
        <v>329.2</v>
      </c>
      <c r="Q2941" t="str">
        <f>LEFT(N2941, SEARCH("/",N2941,1)-1)</f>
        <v>theater</v>
      </c>
      <c r="R2941" t="str">
        <f>RIGHT(N2941, LEN(N2941) - SEARCH("/", N2941))</f>
        <v>musical</v>
      </c>
      <c r="S2941" s="10">
        <f>(((J2941/60)/60)/24)+DATE(1970,1,1)+(-8/24)</f>
        <v>41845.47583333333</v>
      </c>
      <c r="T2941" s="11">
        <f>(((I2941/60)/60)/24)+DATE(1970,1,1)+(-8/24)</f>
        <v>41878.708333333328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(E2942/D2942)*100</f>
        <v>107.24000000000001</v>
      </c>
      <c r="P2942">
        <f>E2942/L2942</f>
        <v>81.242424242424249</v>
      </c>
      <c r="Q2942" t="str">
        <f>LEFT(N2942, SEARCH("/",N2942,1)-1)</f>
        <v>theater</v>
      </c>
      <c r="R2942" t="str">
        <f>RIGHT(N2942, LEN(N2942) - SEARCH("/", N2942))</f>
        <v>musical</v>
      </c>
      <c r="S2942" s="10">
        <f>(((J2942/60)/60)/24)+DATE(1970,1,1)+(-8/24)</f>
        <v>41982.440023148149</v>
      </c>
      <c r="T2942" s="11">
        <f>(((I2942/60)/60)/24)+DATE(1970,1,1)+(-8/24)</f>
        <v>42022.440023148149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(E2943/D2943)*100</f>
        <v>4.0000000000000001E-3</v>
      </c>
      <c r="P2943">
        <f>E2943/L2943</f>
        <v>1</v>
      </c>
      <c r="Q2943" t="str">
        <f>LEFT(N2943, SEARCH("/",N2943,1)-1)</f>
        <v>theater</v>
      </c>
      <c r="R2943" t="str">
        <f>RIGHT(N2943, LEN(N2943) - SEARCH("/", N2943))</f>
        <v>spaces</v>
      </c>
      <c r="S2943" s="10">
        <f>(((J2943/60)/60)/24)+DATE(1970,1,1)+(-8/24)</f>
        <v>42034.626793981479</v>
      </c>
      <c r="T2943" s="11">
        <f>(((I2943/60)/60)/24)+DATE(1970,1,1)+(-8/24)</f>
        <v>42064.626793981479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(E2944/D2944)*100</f>
        <v>20.424999999999997</v>
      </c>
      <c r="P2944">
        <f>E2944/L2944</f>
        <v>202.22772277227722</v>
      </c>
      <c r="Q2944" t="str">
        <f>LEFT(N2944, SEARCH("/",N2944,1)-1)</f>
        <v>theater</v>
      </c>
      <c r="R2944" t="str">
        <f>RIGHT(N2944, LEN(N2944) - SEARCH("/", N2944))</f>
        <v>spaces</v>
      </c>
      <c r="S2944" s="10">
        <f>(((J2944/60)/60)/24)+DATE(1970,1,1)+(-8/24)</f>
        <v>42334.470590277771</v>
      </c>
      <c r="T2944" s="11">
        <f>(((I2944/60)/60)/24)+DATE(1970,1,1)+(-8/24)</f>
        <v>42354.512499999997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(E2945/D2945)*100</f>
        <v>0</v>
      </c>
      <c r="P2945" t="e">
        <f>E2945/L2945</f>
        <v>#DIV/0!</v>
      </c>
      <c r="Q2945" t="str">
        <f>LEFT(N2945, SEARCH("/",N2945,1)-1)</f>
        <v>theater</v>
      </c>
      <c r="R2945" t="str">
        <f>RIGHT(N2945, LEN(N2945) - SEARCH("/", N2945))</f>
        <v>spaces</v>
      </c>
      <c r="S2945" s="10">
        <f>(((J2945/60)/60)/24)+DATE(1970,1,1)+(-8/24)</f>
        <v>42076.796064814807</v>
      </c>
      <c r="T2945" s="11">
        <f>(((I2945/60)/60)/24)+DATE(1970,1,1)+(-8/24)</f>
        <v>42106.796064814807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(E2946/D2946)*100</f>
        <v>1</v>
      </c>
      <c r="P2946">
        <f>E2946/L2946</f>
        <v>100</v>
      </c>
      <c r="Q2946" t="str">
        <f>LEFT(N2946, SEARCH("/",N2946,1)-1)</f>
        <v>theater</v>
      </c>
      <c r="R2946" t="str">
        <f>RIGHT(N2946, LEN(N2946) - SEARCH("/", N2946))</f>
        <v>spaces</v>
      </c>
      <c r="S2946" s="10">
        <f>(((J2946/60)/60)/24)+DATE(1970,1,1)+(-8/24)</f>
        <v>42132.580995370365</v>
      </c>
      <c r="T2946" s="11">
        <f>(((I2946/60)/60)/24)+DATE(1970,1,1)+(-8/24)</f>
        <v>42162.580995370365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(E2947/D2947)*100</f>
        <v>0</v>
      </c>
      <c r="P2947" t="e">
        <f>E2947/L2947</f>
        <v>#DIV/0!</v>
      </c>
      <c r="Q2947" t="str">
        <f>LEFT(N2947, SEARCH("/",N2947,1)-1)</f>
        <v>theater</v>
      </c>
      <c r="R2947" t="str">
        <f>RIGHT(N2947, LEN(N2947) - SEARCH("/", N2947))</f>
        <v>spaces</v>
      </c>
      <c r="S2947" s="10">
        <f>(((J2947/60)/60)/24)+DATE(1970,1,1)+(-8/24)</f>
        <v>42117.806250000001</v>
      </c>
      <c r="T2947" s="11">
        <f>(((I2947/60)/60)/24)+DATE(1970,1,1)+(-8/24)</f>
        <v>42147.806250000001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(E2948/D2948)*100</f>
        <v>0.1</v>
      </c>
      <c r="P2948">
        <f>E2948/L2948</f>
        <v>1</v>
      </c>
      <c r="Q2948" t="str">
        <f>LEFT(N2948, SEARCH("/",N2948,1)-1)</f>
        <v>theater</v>
      </c>
      <c r="R2948" t="str">
        <f>RIGHT(N2948, LEN(N2948) - SEARCH("/", N2948))</f>
        <v>spaces</v>
      </c>
      <c r="S2948" s="10">
        <f>(((J2948/60)/60)/24)+DATE(1970,1,1)+(-8/24)</f>
        <v>42567.197824074072</v>
      </c>
      <c r="T2948" s="11">
        <f>(((I2948/60)/60)/24)+DATE(1970,1,1)+(-8/24)</f>
        <v>42597.197824074072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(E2949/D2949)*100</f>
        <v>4.2880000000000003</v>
      </c>
      <c r="P2949">
        <f>E2949/L2949</f>
        <v>82.461538461538467</v>
      </c>
      <c r="Q2949" t="str">
        <f>LEFT(N2949, SEARCH("/",N2949,1)-1)</f>
        <v>theater</v>
      </c>
      <c r="R2949" t="str">
        <f>RIGHT(N2949, LEN(N2949) - SEARCH("/", N2949))</f>
        <v>spaces</v>
      </c>
      <c r="S2949" s="10">
        <f>(((J2949/60)/60)/24)+DATE(1970,1,1)+(-8/24)</f>
        <v>42649.228784722225</v>
      </c>
      <c r="T2949" s="11">
        <f>(((I2949/60)/60)/24)+DATE(1970,1,1)+(-8/24)</f>
        <v>42698.382638888892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(E2950/D2950)*100</f>
        <v>4.8000000000000004E-3</v>
      </c>
      <c r="P2950">
        <f>E2950/L2950</f>
        <v>2.6666666666666665</v>
      </c>
      <c r="Q2950" t="str">
        <f>LEFT(N2950, SEARCH("/",N2950,1)-1)</f>
        <v>theater</v>
      </c>
      <c r="R2950" t="str">
        <f>RIGHT(N2950, LEN(N2950) - SEARCH("/", N2950))</f>
        <v>spaces</v>
      </c>
      <c r="S2950" s="10">
        <f>(((J2950/60)/60)/24)+DATE(1970,1,1)+(-8/24)</f>
        <v>42097.315891203696</v>
      </c>
      <c r="T2950" s="11">
        <f>(((I2950/60)/60)/24)+DATE(1970,1,1)+(-8/24)</f>
        <v>42157.315891203696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(E2951/D2951)*100</f>
        <v>2.5</v>
      </c>
      <c r="P2951">
        <f>E2951/L2951</f>
        <v>12.5</v>
      </c>
      <c r="Q2951" t="str">
        <f>LEFT(N2951, SEARCH("/",N2951,1)-1)</f>
        <v>theater</v>
      </c>
      <c r="R2951" t="str">
        <f>RIGHT(N2951, LEN(N2951) - SEARCH("/", N2951))</f>
        <v>spaces</v>
      </c>
      <c r="S2951" s="10">
        <f>(((J2951/60)/60)/24)+DATE(1970,1,1)+(-8/24)</f>
        <v>42297.48978009259</v>
      </c>
      <c r="T2951" s="11">
        <f>(((I2951/60)/60)/24)+DATE(1970,1,1)+(-8/24)</f>
        <v>42327.531446759262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(E2952/D2952)*100</f>
        <v>0</v>
      </c>
      <c r="P2952" t="e">
        <f>E2952/L2952</f>
        <v>#DIV/0!</v>
      </c>
      <c r="Q2952" t="str">
        <f>LEFT(N2952, SEARCH("/",N2952,1)-1)</f>
        <v>theater</v>
      </c>
      <c r="R2952" t="str">
        <f>RIGHT(N2952, LEN(N2952) - SEARCH("/", N2952))</f>
        <v>spaces</v>
      </c>
      <c r="S2952" s="10">
        <f>(((J2952/60)/60)/24)+DATE(1970,1,1)+(-8/24)</f>
        <v>42362.031851851854</v>
      </c>
      <c r="T2952" s="11">
        <f>(((I2952/60)/60)/24)+DATE(1970,1,1)+(-8/24)</f>
        <v>42392.031851851854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(E2953/D2953)*100</f>
        <v>2.1919999999999997</v>
      </c>
      <c r="P2953">
        <f>E2953/L2953</f>
        <v>18.896551724137932</v>
      </c>
      <c r="Q2953" t="str">
        <f>LEFT(N2953, SEARCH("/",N2953,1)-1)</f>
        <v>theater</v>
      </c>
      <c r="R2953" t="str">
        <f>RIGHT(N2953, LEN(N2953) - SEARCH("/", N2953))</f>
        <v>spaces</v>
      </c>
      <c r="S2953" s="10">
        <f>(((J2953/60)/60)/24)+DATE(1970,1,1)+(-8/24)</f>
        <v>41872.469594907401</v>
      </c>
      <c r="T2953" s="11">
        <f>(((I2953/60)/60)/24)+DATE(1970,1,1)+(-8/24)</f>
        <v>41917.469594907401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(E2954/D2954)*100</f>
        <v>8.0250000000000004</v>
      </c>
      <c r="P2954">
        <f>E2954/L2954</f>
        <v>200.625</v>
      </c>
      <c r="Q2954" t="str">
        <f>LEFT(N2954, SEARCH("/",N2954,1)-1)</f>
        <v>theater</v>
      </c>
      <c r="R2954" t="str">
        <f>RIGHT(N2954, LEN(N2954) - SEARCH("/", N2954))</f>
        <v>spaces</v>
      </c>
      <c r="S2954" s="10">
        <f>(((J2954/60)/60)/24)+DATE(1970,1,1)+(-8/24)</f>
        <v>42628.356932870367</v>
      </c>
      <c r="T2954" s="11">
        <f>(((I2954/60)/60)/24)+DATE(1970,1,1)+(-8/24)</f>
        <v>42659.833333333336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(E2955/D2955)*100</f>
        <v>0.15125</v>
      </c>
      <c r="P2955">
        <f>E2955/L2955</f>
        <v>201.66666666666666</v>
      </c>
      <c r="Q2955" t="str">
        <f>LEFT(N2955, SEARCH("/",N2955,1)-1)</f>
        <v>theater</v>
      </c>
      <c r="R2955" t="str">
        <f>RIGHT(N2955, LEN(N2955) - SEARCH("/", N2955))</f>
        <v>spaces</v>
      </c>
      <c r="S2955" s="10">
        <f>(((J2955/60)/60)/24)+DATE(1970,1,1)+(-8/24)</f>
        <v>42255.458576388883</v>
      </c>
      <c r="T2955" s="11">
        <f>(((I2955/60)/60)/24)+DATE(1970,1,1)+(-8/24)</f>
        <v>42285.458576388883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(E2956/D2956)*100</f>
        <v>0</v>
      </c>
      <c r="P2956" t="e">
        <f>E2956/L2956</f>
        <v>#DIV/0!</v>
      </c>
      <c r="Q2956" t="str">
        <f>LEFT(N2956, SEARCH("/",N2956,1)-1)</f>
        <v>theater</v>
      </c>
      <c r="R2956" t="str">
        <f>RIGHT(N2956, LEN(N2956) - SEARCH("/", N2956))</f>
        <v>spaces</v>
      </c>
      <c r="S2956" s="10">
        <f>(((J2956/60)/60)/24)+DATE(1970,1,1)+(-8/24)</f>
        <v>42790.250034722216</v>
      </c>
      <c r="T2956" s="11">
        <f>(((I2956/60)/60)/24)+DATE(1970,1,1)+(-8/24)</f>
        <v>42810.208368055559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(E2957/D2957)*100</f>
        <v>59.583333333333336</v>
      </c>
      <c r="P2957">
        <f>E2957/L2957</f>
        <v>65</v>
      </c>
      <c r="Q2957" t="str">
        <f>LEFT(N2957, SEARCH("/",N2957,1)-1)</f>
        <v>theater</v>
      </c>
      <c r="R2957" t="str">
        <f>RIGHT(N2957, LEN(N2957) - SEARCH("/", N2957))</f>
        <v>spaces</v>
      </c>
      <c r="S2957" s="10">
        <f>(((J2957/60)/60)/24)+DATE(1970,1,1)+(-8/24)</f>
        <v>42141.407974537033</v>
      </c>
      <c r="T2957" s="11">
        <f>(((I2957/60)/60)/24)+DATE(1970,1,1)+(-8/24)</f>
        <v>42171.407974537033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(E2958/D2958)*100</f>
        <v>16.734177215189874</v>
      </c>
      <c r="P2958">
        <f>E2958/L2958</f>
        <v>66.099999999999994</v>
      </c>
      <c r="Q2958" t="str">
        <f>LEFT(N2958, SEARCH("/",N2958,1)-1)</f>
        <v>theater</v>
      </c>
      <c r="R2958" t="str">
        <f>RIGHT(N2958, LEN(N2958) - SEARCH("/", N2958))</f>
        <v>spaces</v>
      </c>
      <c r="S2958" s="10">
        <f>(((J2958/60)/60)/24)+DATE(1970,1,1)+(-8/24)</f>
        <v>42464.625578703701</v>
      </c>
      <c r="T2958" s="11">
        <f>(((I2958/60)/60)/24)+DATE(1970,1,1)+(-8/24)</f>
        <v>42494.625578703701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(E2959/D2959)*100</f>
        <v>1.8666666666666669</v>
      </c>
      <c r="P2959">
        <f>E2959/L2959</f>
        <v>93.333333333333329</v>
      </c>
      <c r="Q2959" t="str">
        <f>LEFT(N2959, SEARCH("/",N2959,1)-1)</f>
        <v>theater</v>
      </c>
      <c r="R2959" t="str">
        <f>RIGHT(N2959, LEN(N2959) - SEARCH("/", N2959))</f>
        <v>spaces</v>
      </c>
      <c r="S2959" s="10">
        <f>(((J2959/60)/60)/24)+DATE(1970,1,1)+(-8/24)</f>
        <v>42030.67791666666</v>
      </c>
      <c r="T2959" s="11">
        <f>(((I2959/60)/60)/24)+DATE(1970,1,1)+(-8/24)</f>
        <v>42090.636249999996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(E2960/D2960)*100</f>
        <v>0</v>
      </c>
      <c r="P2960" t="e">
        <f>E2960/L2960</f>
        <v>#DIV/0!</v>
      </c>
      <c r="Q2960" t="str">
        <f>LEFT(N2960, SEARCH("/",N2960,1)-1)</f>
        <v>theater</v>
      </c>
      <c r="R2960" t="str">
        <f>RIGHT(N2960, LEN(N2960) - SEARCH("/", N2960))</f>
        <v>spaces</v>
      </c>
      <c r="S2960" s="10">
        <f>(((J2960/60)/60)/24)+DATE(1970,1,1)+(-8/24)</f>
        <v>42438.445798611108</v>
      </c>
      <c r="T2960" s="11">
        <f>(((I2960/60)/60)/24)+DATE(1970,1,1)+(-8/24)</f>
        <v>42498.404131944444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(E2961/D2961)*100</f>
        <v>0</v>
      </c>
      <c r="P2961" t="e">
        <f>E2961/L2961</f>
        <v>#DIV/0!</v>
      </c>
      <c r="Q2961" t="str">
        <f>LEFT(N2961, SEARCH("/",N2961,1)-1)</f>
        <v>theater</v>
      </c>
      <c r="R2961" t="str">
        <f>RIGHT(N2961, LEN(N2961) - SEARCH("/", N2961))</f>
        <v>spaces</v>
      </c>
      <c r="S2961" s="10">
        <f>(((J2961/60)/60)/24)+DATE(1970,1,1)+(-8/24)</f>
        <v>42497.675057870372</v>
      </c>
      <c r="T2961" s="11">
        <f>(((I2961/60)/60)/24)+DATE(1970,1,1)+(-8/24)</f>
        <v>42527.675057870372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(E2962/D2962)*100</f>
        <v>0</v>
      </c>
      <c r="P2962" t="e">
        <f>E2962/L2962</f>
        <v>#DIV/0!</v>
      </c>
      <c r="Q2962" t="str">
        <f>LEFT(N2962, SEARCH("/",N2962,1)-1)</f>
        <v>theater</v>
      </c>
      <c r="R2962" t="str">
        <f>RIGHT(N2962, LEN(N2962) - SEARCH("/", N2962))</f>
        <v>spaces</v>
      </c>
      <c r="S2962" s="10">
        <f>(((J2962/60)/60)/24)+DATE(1970,1,1)+(-8/24)</f>
        <v>41863.42387731481</v>
      </c>
      <c r="T2962" s="11">
        <f>(((I2962/60)/60)/24)+DATE(1970,1,1)+(-8/24)</f>
        <v>41893.42387731481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(E2963/D2963)*100</f>
        <v>109.62</v>
      </c>
      <c r="P2963">
        <f>E2963/L2963</f>
        <v>50.75</v>
      </c>
      <c r="Q2963" t="str">
        <f>LEFT(N2963, SEARCH("/",N2963,1)-1)</f>
        <v>theater</v>
      </c>
      <c r="R2963" t="str">
        <f>RIGHT(N2963, LEN(N2963) - SEARCH("/", N2963))</f>
        <v>plays</v>
      </c>
      <c r="S2963" s="10">
        <f>(((J2963/60)/60)/24)+DATE(1970,1,1)+(-8/24)</f>
        <v>42060.879155092589</v>
      </c>
      <c r="T2963" s="11">
        <f>(((I2963/60)/60)/24)+DATE(1970,1,1)+(-8/24)</f>
        <v>42088.833333333336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(E2964/D2964)*100</f>
        <v>121.8</v>
      </c>
      <c r="P2964">
        <f>E2964/L2964</f>
        <v>60.9</v>
      </c>
      <c r="Q2964" t="str">
        <f>LEFT(N2964, SEARCH("/",N2964,1)-1)</f>
        <v>theater</v>
      </c>
      <c r="R2964" t="str">
        <f>RIGHT(N2964, LEN(N2964) - SEARCH("/", N2964))</f>
        <v>plays</v>
      </c>
      <c r="S2964" s="10">
        <f>(((J2964/60)/60)/24)+DATE(1970,1,1)+(-8/24)</f>
        <v>42035.910949074074</v>
      </c>
      <c r="T2964" s="11">
        <f>(((I2964/60)/60)/24)+DATE(1970,1,1)+(-8/24)</f>
        <v>42063.957638888889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(E2965/D2965)*100</f>
        <v>106.85</v>
      </c>
      <c r="P2965">
        <f>E2965/L2965</f>
        <v>109.03061224489795</v>
      </c>
      <c r="Q2965" t="str">
        <f>LEFT(N2965, SEARCH("/",N2965,1)-1)</f>
        <v>theater</v>
      </c>
      <c r="R2965" t="str">
        <f>RIGHT(N2965, LEN(N2965) - SEARCH("/", N2965))</f>
        <v>plays</v>
      </c>
      <c r="S2965" s="10">
        <f>(((J2965/60)/60)/24)+DATE(1970,1,1)+(-8/24)</f>
        <v>42157.13685185185</v>
      </c>
      <c r="T2965" s="11">
        <f>(((I2965/60)/60)/24)+DATE(1970,1,1)+(-8/24)</f>
        <v>42187.13685185185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(E2966/D2966)*100</f>
        <v>100.71379999999999</v>
      </c>
      <c r="P2966">
        <f>E2966/L2966</f>
        <v>25.692295918367346</v>
      </c>
      <c r="Q2966" t="str">
        <f>LEFT(N2966, SEARCH("/",N2966,1)-1)</f>
        <v>theater</v>
      </c>
      <c r="R2966" t="str">
        <f>RIGHT(N2966, LEN(N2966) - SEARCH("/", N2966))</f>
        <v>plays</v>
      </c>
      <c r="S2966" s="10">
        <f>(((J2966/60)/60)/24)+DATE(1970,1,1)+(-8/24)</f>
        <v>41827.576608796291</v>
      </c>
      <c r="T2966" s="11">
        <f>(((I2966/60)/60)/24)+DATE(1970,1,1)+(-8/24)</f>
        <v>41857.563888888886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(E2967/D2967)*100</f>
        <v>109.00000000000001</v>
      </c>
      <c r="P2967">
        <f>E2967/L2967</f>
        <v>41.92307692307692</v>
      </c>
      <c r="Q2967" t="str">
        <f>LEFT(N2967, SEARCH("/",N2967,1)-1)</f>
        <v>theater</v>
      </c>
      <c r="R2967" t="str">
        <f>RIGHT(N2967, LEN(N2967) - SEARCH("/", N2967))</f>
        <v>plays</v>
      </c>
      <c r="S2967" s="10">
        <f>(((J2967/60)/60)/24)+DATE(1970,1,1)+(-8/24)</f>
        <v>42162.396215277775</v>
      </c>
      <c r="T2967" s="11">
        <f>(((I2967/60)/60)/24)+DATE(1970,1,1)+(-8/24)</f>
        <v>42192.396215277775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(E2968/D2968)*100</f>
        <v>113.63000000000001</v>
      </c>
      <c r="P2968">
        <f>E2968/L2968</f>
        <v>88.7734375</v>
      </c>
      <c r="Q2968" t="str">
        <f>LEFT(N2968, SEARCH("/",N2968,1)-1)</f>
        <v>theater</v>
      </c>
      <c r="R2968" t="str">
        <f>RIGHT(N2968, LEN(N2968) - SEARCH("/", N2968))</f>
        <v>plays</v>
      </c>
      <c r="S2968" s="10">
        <f>(((J2968/60)/60)/24)+DATE(1970,1,1)+(-8/24)</f>
        <v>42233.405231481483</v>
      </c>
      <c r="T2968" s="11">
        <f>(((I2968/60)/60)/24)+DATE(1970,1,1)+(-8/24)</f>
        <v>42263.405231481483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(E2969/D2969)*100</f>
        <v>113.92</v>
      </c>
      <c r="P2969">
        <f>E2969/L2969</f>
        <v>80.225352112676063</v>
      </c>
      <c r="Q2969" t="str">
        <f>LEFT(N2969, SEARCH("/",N2969,1)-1)</f>
        <v>theater</v>
      </c>
      <c r="R2969" t="str">
        <f>RIGHT(N2969, LEN(N2969) - SEARCH("/", N2969))</f>
        <v>plays</v>
      </c>
      <c r="S2969" s="10">
        <f>(((J2969/60)/60)/24)+DATE(1970,1,1)+(-8/24)</f>
        <v>42041.864490740736</v>
      </c>
      <c r="T2969" s="11">
        <f>(((I2969/60)/60)/24)+DATE(1970,1,1)+(-8/24)</f>
        <v>42071.822824074072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(E2970/D2970)*100</f>
        <v>106</v>
      </c>
      <c r="P2970">
        <f>E2970/L2970</f>
        <v>78.936170212765958</v>
      </c>
      <c r="Q2970" t="str">
        <f>LEFT(N2970, SEARCH("/",N2970,1)-1)</f>
        <v>theater</v>
      </c>
      <c r="R2970" t="str">
        <f>RIGHT(N2970, LEN(N2970) - SEARCH("/", N2970))</f>
        <v>plays</v>
      </c>
      <c r="S2970" s="10">
        <f>(((J2970/60)/60)/24)+DATE(1970,1,1)+(-8/24)</f>
        <v>42585.190509259257</v>
      </c>
      <c r="T2970" s="11">
        <f>(((I2970/60)/60)/24)+DATE(1970,1,1)+(-8/24)</f>
        <v>42598.832638888889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(E2971/D2971)*100</f>
        <v>162.5</v>
      </c>
      <c r="P2971">
        <f>E2971/L2971</f>
        <v>95.588235294117652</v>
      </c>
      <c r="Q2971" t="str">
        <f>LEFT(N2971, SEARCH("/",N2971,1)-1)</f>
        <v>theater</v>
      </c>
      <c r="R2971" t="str">
        <f>RIGHT(N2971, LEN(N2971) - SEARCH("/", N2971))</f>
        <v>plays</v>
      </c>
      <c r="S2971" s="10">
        <f>(((J2971/60)/60)/24)+DATE(1970,1,1)+(-8/24)</f>
        <v>42097.453159722216</v>
      </c>
      <c r="T2971" s="11">
        <f>(((I2971/60)/60)/24)+DATE(1970,1,1)+(-8/24)</f>
        <v>42127.618750000001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(E2972/D2972)*100</f>
        <v>106</v>
      </c>
      <c r="P2972">
        <f>E2972/L2972</f>
        <v>69.890109890109883</v>
      </c>
      <c r="Q2972" t="str">
        <f>LEFT(N2972, SEARCH("/",N2972,1)-1)</f>
        <v>theater</v>
      </c>
      <c r="R2972" t="str">
        <f>RIGHT(N2972, LEN(N2972) - SEARCH("/", N2972))</f>
        <v>plays</v>
      </c>
      <c r="S2972" s="10">
        <f>(((J2972/60)/60)/24)+DATE(1970,1,1)+(-8/24)</f>
        <v>41808.336238425924</v>
      </c>
      <c r="T2972" s="11">
        <f>(((I2972/60)/60)/24)+DATE(1970,1,1)+(-8/24)</f>
        <v>41838.336238425924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(E2973/D2973)*100</f>
        <v>100.15624999999999</v>
      </c>
      <c r="P2973">
        <f>E2973/L2973</f>
        <v>74.534883720930239</v>
      </c>
      <c r="Q2973" t="str">
        <f>LEFT(N2973, SEARCH("/",N2973,1)-1)</f>
        <v>theater</v>
      </c>
      <c r="R2973" t="str">
        <f>RIGHT(N2973, LEN(N2973) - SEARCH("/", N2973))</f>
        <v>plays</v>
      </c>
      <c r="S2973" s="10">
        <f>(((J2973/60)/60)/24)+DATE(1970,1,1)+(-8/24)</f>
        <v>41852.324976851851</v>
      </c>
      <c r="T2973" s="11">
        <f>(((I2973/60)/60)/24)+DATE(1970,1,1)+(-8/24)</f>
        <v>41882.324976851851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(E2974/D2974)*100</f>
        <v>105.35000000000001</v>
      </c>
      <c r="P2974">
        <f>E2974/L2974</f>
        <v>123.94117647058823</v>
      </c>
      <c r="Q2974" t="str">
        <f>LEFT(N2974, SEARCH("/",N2974,1)-1)</f>
        <v>theater</v>
      </c>
      <c r="R2974" t="str">
        <f>RIGHT(N2974, LEN(N2974) - SEARCH("/", N2974))</f>
        <v>plays</v>
      </c>
      <c r="S2974" s="10">
        <f>(((J2974/60)/60)/24)+DATE(1970,1,1)+(-8/24)</f>
        <v>42693.77685185185</v>
      </c>
      <c r="T2974" s="11">
        <f>(((I2974/60)/60)/24)+DATE(1970,1,1)+(-8/24)</f>
        <v>42708.708333333336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(E2975/D2975)*100</f>
        <v>174.8</v>
      </c>
      <c r="P2975">
        <f>E2975/L2975</f>
        <v>264.84848484848487</v>
      </c>
      <c r="Q2975" t="str">
        <f>LEFT(N2975, SEARCH("/",N2975,1)-1)</f>
        <v>theater</v>
      </c>
      <c r="R2975" t="str">
        <f>RIGHT(N2975, LEN(N2975) - SEARCH("/", N2975))</f>
        <v>plays</v>
      </c>
      <c r="S2975" s="10">
        <f>(((J2975/60)/60)/24)+DATE(1970,1,1)+(-8/24)</f>
        <v>42341.485046296293</v>
      </c>
      <c r="T2975" s="11">
        <f>(((I2975/60)/60)/24)+DATE(1970,1,1)+(-8/24)</f>
        <v>42369.833333333336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(E2976/D2976)*100</f>
        <v>102</v>
      </c>
      <c r="P2976">
        <f>E2976/L2976</f>
        <v>58.620689655172413</v>
      </c>
      <c r="Q2976" t="str">
        <f>LEFT(N2976, SEARCH("/",N2976,1)-1)</f>
        <v>theater</v>
      </c>
      <c r="R2976" t="str">
        <f>RIGHT(N2976, LEN(N2976) - SEARCH("/", N2976))</f>
        <v>plays</v>
      </c>
      <c r="S2976" s="10">
        <f>(((J2976/60)/60)/24)+DATE(1970,1,1)+(-8/24)</f>
        <v>41879.727673611109</v>
      </c>
      <c r="T2976" s="11">
        <f>(((I2976/60)/60)/24)+DATE(1970,1,1)+(-8/24)</f>
        <v>41907.732638888883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(E2977/D2977)*100</f>
        <v>100.125</v>
      </c>
      <c r="P2977">
        <f>E2977/L2977</f>
        <v>70.884955752212392</v>
      </c>
      <c r="Q2977" t="str">
        <f>LEFT(N2977, SEARCH("/",N2977,1)-1)</f>
        <v>theater</v>
      </c>
      <c r="R2977" t="str">
        <f>RIGHT(N2977, LEN(N2977) - SEARCH("/", N2977))</f>
        <v>plays</v>
      </c>
      <c r="S2977" s="10">
        <f>(((J2977/60)/60)/24)+DATE(1970,1,1)+(-8/24)</f>
        <v>41941.350532407407</v>
      </c>
      <c r="T2977" s="11">
        <f>(((I2977/60)/60)/24)+DATE(1970,1,1)+(-8/24)</f>
        <v>41969.791666666664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(E2978/D2978)*100</f>
        <v>171.42857142857142</v>
      </c>
      <c r="P2978">
        <f>E2978/L2978</f>
        <v>8.5714285714285712</v>
      </c>
      <c r="Q2978" t="str">
        <f>LEFT(N2978, SEARCH("/",N2978,1)-1)</f>
        <v>theater</v>
      </c>
      <c r="R2978" t="str">
        <f>RIGHT(N2978, LEN(N2978) - SEARCH("/", N2978))</f>
        <v>plays</v>
      </c>
      <c r="S2978" s="10">
        <f>(((J2978/60)/60)/24)+DATE(1970,1,1)+(-8/24)</f>
        <v>42425.397337962961</v>
      </c>
      <c r="T2978" s="11">
        <f>(((I2978/60)/60)/24)+DATE(1970,1,1)+(-8/24)</f>
        <v>42442.166666666664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(E2979/D2979)*100</f>
        <v>113.56666666666666</v>
      </c>
      <c r="P2979">
        <f>E2979/L2979</f>
        <v>113.56666666666666</v>
      </c>
      <c r="Q2979" t="str">
        <f>LEFT(N2979, SEARCH("/",N2979,1)-1)</f>
        <v>theater</v>
      </c>
      <c r="R2979" t="str">
        <f>RIGHT(N2979, LEN(N2979) - SEARCH("/", N2979))</f>
        <v>plays</v>
      </c>
      <c r="S2979" s="10">
        <f>(((J2979/60)/60)/24)+DATE(1970,1,1)+(-8/24)</f>
        <v>42026.547847222224</v>
      </c>
      <c r="T2979" s="11">
        <f>(((I2979/60)/60)/24)+DATE(1970,1,1)+(-8/24)</f>
        <v>42085.759722222218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(E2980/D2980)*100</f>
        <v>129.46666666666667</v>
      </c>
      <c r="P2980">
        <f>E2980/L2980</f>
        <v>60.6875</v>
      </c>
      <c r="Q2980" t="str">
        <f>LEFT(N2980, SEARCH("/",N2980,1)-1)</f>
        <v>theater</v>
      </c>
      <c r="R2980" t="str">
        <f>RIGHT(N2980, LEN(N2980) - SEARCH("/", N2980))</f>
        <v>plays</v>
      </c>
      <c r="S2980" s="10">
        <f>(((J2980/60)/60)/24)+DATE(1970,1,1)+(-8/24)</f>
        <v>41922.307256944441</v>
      </c>
      <c r="T2980" s="11">
        <f>(((I2980/60)/60)/24)+DATE(1970,1,1)+(-8/24)</f>
        <v>41931.915972222218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(E2981/D2981)*100</f>
        <v>101.4</v>
      </c>
      <c r="P2981">
        <f>E2981/L2981</f>
        <v>110.21739130434783</v>
      </c>
      <c r="Q2981" t="str">
        <f>LEFT(N2981, SEARCH("/",N2981,1)-1)</f>
        <v>theater</v>
      </c>
      <c r="R2981" t="str">
        <f>RIGHT(N2981, LEN(N2981) - SEARCH("/", N2981))</f>
        <v>plays</v>
      </c>
      <c r="S2981" s="10">
        <f>(((J2981/60)/60)/24)+DATE(1970,1,1)+(-8/24)</f>
        <v>41993.491006944438</v>
      </c>
      <c r="T2981" s="11">
        <f>(((I2981/60)/60)/24)+DATE(1970,1,1)+(-8/24)</f>
        <v>42009.916666666664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(E2982/D2982)*100</f>
        <v>109.16666666666666</v>
      </c>
      <c r="P2982">
        <f>E2982/L2982</f>
        <v>136.45833333333334</v>
      </c>
      <c r="Q2982" t="str">
        <f>LEFT(N2982, SEARCH("/",N2982,1)-1)</f>
        <v>theater</v>
      </c>
      <c r="R2982" t="str">
        <f>RIGHT(N2982, LEN(N2982) - SEARCH("/", N2982))</f>
        <v>plays</v>
      </c>
      <c r="S2982" s="10">
        <f>(((J2982/60)/60)/24)+DATE(1970,1,1)+(-8/24)</f>
        <v>42219.58252314815</v>
      </c>
      <c r="T2982" s="11">
        <f>(((I2982/60)/60)/24)+DATE(1970,1,1)+(-8/24)</f>
        <v>42239.749999999993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(E2983/D2983)*100</f>
        <v>128.92500000000001</v>
      </c>
      <c r="P2983">
        <f>E2983/L2983</f>
        <v>53.164948453608247</v>
      </c>
      <c r="Q2983" t="str">
        <f>LEFT(N2983, SEARCH("/",N2983,1)-1)</f>
        <v>theater</v>
      </c>
      <c r="R2983" t="str">
        <f>RIGHT(N2983, LEN(N2983) - SEARCH("/", N2983))</f>
        <v>spaces</v>
      </c>
      <c r="S2983" s="10">
        <f>(((J2983/60)/60)/24)+DATE(1970,1,1)+(-8/24)</f>
        <v>42225.226342592585</v>
      </c>
      <c r="T2983" s="11">
        <f>(((I2983/60)/60)/24)+DATE(1970,1,1)+(-8/24)</f>
        <v>42270.226342592585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(E2984/D2984)*100</f>
        <v>102.06</v>
      </c>
      <c r="P2984">
        <f>E2984/L2984</f>
        <v>86.491525423728817</v>
      </c>
      <c r="Q2984" t="str">
        <f>LEFT(N2984, SEARCH("/",N2984,1)-1)</f>
        <v>theater</v>
      </c>
      <c r="R2984" t="str">
        <f>RIGHT(N2984, LEN(N2984) - SEARCH("/", N2984))</f>
        <v>spaces</v>
      </c>
      <c r="S2984" s="10">
        <f>(((J2984/60)/60)/24)+DATE(1970,1,1)+(-8/24)</f>
        <v>42381.353506944441</v>
      </c>
      <c r="T2984" s="11">
        <f>(((I2984/60)/60)/24)+DATE(1970,1,1)+(-8/24)</f>
        <v>42411.353506944441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(E2985/D2985)*100</f>
        <v>146.53957758620692</v>
      </c>
      <c r="P2985">
        <f>E2985/L2985</f>
        <v>155.23827397260274</v>
      </c>
      <c r="Q2985" t="str">
        <f>LEFT(N2985, SEARCH("/",N2985,1)-1)</f>
        <v>theater</v>
      </c>
      <c r="R2985" t="str">
        <f>RIGHT(N2985, LEN(N2985) - SEARCH("/", N2985))</f>
        <v>spaces</v>
      </c>
      <c r="S2985" s="10">
        <f>(((J2985/60)/60)/24)+DATE(1970,1,1)+(-8/24)</f>
        <v>41894.299027777779</v>
      </c>
      <c r="T2985" s="11">
        <f>(((I2985/60)/60)/24)+DATE(1970,1,1)+(-8/24)</f>
        <v>41954.340694444443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(E2986/D2986)*100</f>
        <v>100.352</v>
      </c>
      <c r="P2986">
        <f>E2986/L2986</f>
        <v>115.08256880733946</v>
      </c>
      <c r="Q2986" t="str">
        <f>LEFT(N2986, SEARCH("/",N2986,1)-1)</f>
        <v>theater</v>
      </c>
      <c r="R2986" t="str">
        <f>RIGHT(N2986, LEN(N2986) - SEARCH("/", N2986))</f>
        <v>spaces</v>
      </c>
      <c r="S2986" s="10">
        <f>(((J2986/60)/60)/24)+DATE(1970,1,1)+(-8/24)</f>
        <v>42575.945381944439</v>
      </c>
      <c r="T2986" s="11">
        <f>(((I2986/60)/60)/24)+DATE(1970,1,1)+(-8/24)</f>
        <v>42605.945381944439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(E2987/D2987)*100</f>
        <v>121.64999999999999</v>
      </c>
      <c r="P2987">
        <f>E2987/L2987</f>
        <v>109.5945945945946</v>
      </c>
      <c r="Q2987" t="str">
        <f>LEFT(N2987, SEARCH("/",N2987,1)-1)</f>
        <v>theater</v>
      </c>
      <c r="R2987" t="str">
        <f>RIGHT(N2987, LEN(N2987) - SEARCH("/", N2987))</f>
        <v>spaces</v>
      </c>
      <c r="S2987" s="10">
        <f>(((J2987/60)/60)/24)+DATE(1970,1,1)+(-8/24)</f>
        <v>42654.640370370362</v>
      </c>
      <c r="T2987" s="11">
        <f>(((I2987/60)/60)/24)+DATE(1970,1,1)+(-8/24)</f>
        <v>42673.833333333336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(E2988/D2988)*100</f>
        <v>105.5</v>
      </c>
      <c r="P2988">
        <f>E2988/L2988</f>
        <v>45.214285714285715</v>
      </c>
      <c r="Q2988" t="str">
        <f>LEFT(N2988, SEARCH("/",N2988,1)-1)</f>
        <v>theater</v>
      </c>
      <c r="R2988" t="str">
        <f>RIGHT(N2988, LEN(N2988) - SEARCH("/", N2988))</f>
        <v>spaces</v>
      </c>
      <c r="S2988" s="10">
        <f>(((J2988/60)/60)/24)+DATE(1970,1,1)+(-8/24)</f>
        <v>42431.16673611111</v>
      </c>
      <c r="T2988" s="11">
        <f>(((I2988/60)/60)/24)+DATE(1970,1,1)+(-8/24)</f>
        <v>42491.125069444439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(E2989/D2989)*100</f>
        <v>110.4008</v>
      </c>
      <c r="P2989">
        <f>E2989/L2989</f>
        <v>104.15169811320754</v>
      </c>
      <c r="Q2989" t="str">
        <f>LEFT(N2989, SEARCH("/",N2989,1)-1)</f>
        <v>theater</v>
      </c>
      <c r="R2989" t="str">
        <f>RIGHT(N2989, LEN(N2989) - SEARCH("/", N2989))</f>
        <v>spaces</v>
      </c>
      <c r="S2989" s="10">
        <f>(((J2989/60)/60)/24)+DATE(1970,1,1)+(-8/24)</f>
        <v>42626.973969907405</v>
      </c>
      <c r="T2989" s="11">
        <f>(((I2989/60)/60)/24)+DATE(1970,1,1)+(-8/24)</f>
        <v>42655.666666666664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(E2990/D2990)*100</f>
        <v>100</v>
      </c>
      <c r="P2990">
        <f>E2990/L2990</f>
        <v>35.714285714285715</v>
      </c>
      <c r="Q2990" t="str">
        <f>LEFT(N2990, SEARCH("/",N2990,1)-1)</f>
        <v>theater</v>
      </c>
      <c r="R2990" t="str">
        <f>RIGHT(N2990, LEN(N2990) - SEARCH("/", N2990))</f>
        <v>spaces</v>
      </c>
      <c r="S2990" s="10">
        <f>(((J2990/60)/60)/24)+DATE(1970,1,1)+(-8/24)</f>
        <v>42511.028715277782</v>
      </c>
      <c r="T2990" s="11">
        <f>(((I2990/60)/60)/24)+DATE(1970,1,1)+(-8/24)</f>
        <v>42541.028715277782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(E2991/D2991)*100</f>
        <v>176.535</v>
      </c>
      <c r="P2991">
        <f>E2991/L2991</f>
        <v>96.997252747252745</v>
      </c>
      <c r="Q2991" t="str">
        <f>LEFT(N2991, SEARCH("/",N2991,1)-1)</f>
        <v>theater</v>
      </c>
      <c r="R2991" t="str">
        <f>RIGHT(N2991, LEN(N2991) - SEARCH("/", N2991))</f>
        <v>spaces</v>
      </c>
      <c r="S2991" s="10">
        <f>(((J2991/60)/60)/24)+DATE(1970,1,1)+(-8/24)</f>
        <v>42336.687060185184</v>
      </c>
      <c r="T2991" s="11">
        <f>(((I2991/60)/60)/24)+DATE(1970,1,1)+(-8/24)</f>
        <v>42358.874305555553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(E2992/D2992)*100</f>
        <v>100</v>
      </c>
      <c r="P2992">
        <f>E2992/L2992</f>
        <v>370.37037037037038</v>
      </c>
      <c r="Q2992" t="str">
        <f>LEFT(N2992, SEARCH("/",N2992,1)-1)</f>
        <v>theater</v>
      </c>
      <c r="R2992" t="str">
        <f>RIGHT(N2992, LEN(N2992) - SEARCH("/", N2992))</f>
        <v>spaces</v>
      </c>
      <c r="S2992" s="10">
        <f>(((J2992/60)/60)/24)+DATE(1970,1,1)+(-8/24)</f>
        <v>42341.240972222215</v>
      </c>
      <c r="T2992" s="11">
        <f>(((I2992/60)/60)/24)+DATE(1970,1,1)+(-8/24)</f>
        <v>42376.240972222215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(E2993/D2993)*100</f>
        <v>103.29411764705883</v>
      </c>
      <c r="P2993">
        <f>E2993/L2993</f>
        <v>94.408602150537632</v>
      </c>
      <c r="Q2993" t="str">
        <f>LEFT(N2993, SEARCH("/",N2993,1)-1)</f>
        <v>theater</v>
      </c>
      <c r="R2993" t="str">
        <f>RIGHT(N2993, LEN(N2993) - SEARCH("/", N2993))</f>
        <v>spaces</v>
      </c>
      <c r="S2993" s="10">
        <f>(((J2993/60)/60)/24)+DATE(1970,1,1)+(-8/24)</f>
        <v>42740.503819444442</v>
      </c>
      <c r="T2993" s="11">
        <f>(((I2993/60)/60)/24)+DATE(1970,1,1)+(-8/24)</f>
        <v>42762.503819444442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(E2994/D2994)*100</f>
        <v>104.5</v>
      </c>
      <c r="P2994">
        <f>E2994/L2994</f>
        <v>48.984375</v>
      </c>
      <c r="Q2994" t="str">
        <f>LEFT(N2994, SEARCH("/",N2994,1)-1)</f>
        <v>theater</v>
      </c>
      <c r="R2994" t="str">
        <f>RIGHT(N2994, LEN(N2994) - SEARCH("/", N2994))</f>
        <v>spaces</v>
      </c>
      <c r="S2994" s="10">
        <f>(((J2994/60)/60)/24)+DATE(1970,1,1)+(-8/24)</f>
        <v>42622.434143518512</v>
      </c>
      <c r="T2994" s="11">
        <f>(((I2994/60)/60)/24)+DATE(1970,1,1)+(-8/24)</f>
        <v>42652.434143518512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(E2995/D2995)*100</f>
        <v>100.29999999999998</v>
      </c>
      <c r="P2995">
        <f>E2995/L2995</f>
        <v>45.590909090909093</v>
      </c>
      <c r="Q2995" t="str">
        <f>LEFT(N2995, SEARCH("/",N2995,1)-1)</f>
        <v>theater</v>
      </c>
      <c r="R2995" t="str">
        <f>RIGHT(N2995, LEN(N2995) - SEARCH("/", N2995))</f>
        <v>spaces</v>
      </c>
      <c r="S2995" s="10">
        <f>(((J2995/60)/60)/24)+DATE(1970,1,1)+(-8/24)</f>
        <v>42390.50540509259</v>
      </c>
      <c r="T2995" s="11">
        <f>(((I2995/60)/60)/24)+DATE(1970,1,1)+(-8/24)</f>
        <v>42420.50540509259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(E2996/D2996)*100</f>
        <v>457.74666666666673</v>
      </c>
      <c r="P2996">
        <f>E2996/L2996</f>
        <v>23.275254237288134</v>
      </c>
      <c r="Q2996" t="str">
        <f>LEFT(N2996, SEARCH("/",N2996,1)-1)</f>
        <v>theater</v>
      </c>
      <c r="R2996" t="str">
        <f>RIGHT(N2996, LEN(N2996) - SEARCH("/", N2996))</f>
        <v>spaces</v>
      </c>
      <c r="S2996" s="10">
        <f>(((J2996/60)/60)/24)+DATE(1970,1,1)+(-8/24)</f>
        <v>41885.145509259259</v>
      </c>
      <c r="T2996" s="11">
        <f>(((I2996/60)/60)/24)+DATE(1970,1,1)+(-8/24)</f>
        <v>41915.145509259259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(E2997/D2997)*100</f>
        <v>104.96000000000001</v>
      </c>
      <c r="P2997">
        <f>E2997/L2997</f>
        <v>63.2289156626506</v>
      </c>
      <c r="Q2997" t="str">
        <f>LEFT(N2997, SEARCH("/",N2997,1)-1)</f>
        <v>theater</v>
      </c>
      <c r="R2997" t="str">
        <f>RIGHT(N2997, LEN(N2997) - SEARCH("/", N2997))</f>
        <v>spaces</v>
      </c>
      <c r="S2997" s="10">
        <f>(((J2997/60)/60)/24)+DATE(1970,1,1)+(-8/24)</f>
        <v>42724.331840277773</v>
      </c>
      <c r="T2997" s="11">
        <f>(((I2997/60)/60)/24)+DATE(1970,1,1)+(-8/24)</f>
        <v>42754.331840277773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(E2998/D2998)*100</f>
        <v>171.94285714285715</v>
      </c>
      <c r="P2998">
        <f>E2998/L2998</f>
        <v>153.5204081632653</v>
      </c>
      <c r="Q2998" t="str">
        <f>LEFT(N2998, SEARCH("/",N2998,1)-1)</f>
        <v>theater</v>
      </c>
      <c r="R2998" t="str">
        <f>RIGHT(N2998, LEN(N2998) - SEARCH("/", N2998))</f>
        <v>spaces</v>
      </c>
      <c r="S2998" s="10">
        <f>(((J2998/60)/60)/24)+DATE(1970,1,1)+(-8/24)</f>
        <v>42090.57916666667</v>
      </c>
      <c r="T2998" s="11">
        <f>(((I2998/60)/60)/24)+DATE(1970,1,1)+(-8/24)</f>
        <v>42150.57916666667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(E2999/D2999)*100</f>
        <v>103.73000000000002</v>
      </c>
      <c r="P2999">
        <f>E2999/L2999</f>
        <v>90.2</v>
      </c>
      <c r="Q2999" t="str">
        <f>LEFT(N2999, SEARCH("/",N2999,1)-1)</f>
        <v>theater</v>
      </c>
      <c r="R2999" t="str">
        <f>RIGHT(N2999, LEN(N2999) - SEARCH("/", N2999))</f>
        <v>spaces</v>
      </c>
      <c r="S2999" s="10">
        <f>(((J2999/60)/60)/24)+DATE(1970,1,1)+(-8/24)</f>
        <v>42775.400381944441</v>
      </c>
      <c r="T2999" s="11">
        <f>(((I2999/60)/60)/24)+DATE(1970,1,1)+(-8/24)</f>
        <v>42792.874305555553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(E3000/D3000)*100</f>
        <v>103.029</v>
      </c>
      <c r="P3000">
        <f>E3000/L3000</f>
        <v>118.97113163972287</v>
      </c>
      <c r="Q3000" t="str">
        <f>LEFT(N3000, SEARCH("/",N3000,1)-1)</f>
        <v>theater</v>
      </c>
      <c r="R3000" t="str">
        <f>RIGHT(N3000, LEN(N3000) - SEARCH("/", N3000))</f>
        <v>spaces</v>
      </c>
      <c r="S3000" s="10">
        <f>(((J3000/60)/60)/24)+DATE(1970,1,1)+(-8/24)</f>
        <v>41777.860289351847</v>
      </c>
      <c r="T3000" s="11">
        <f>(((I3000/60)/60)/24)+DATE(1970,1,1)+(-8/24)</f>
        <v>41805.850694444445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(E3001/D3001)*100</f>
        <v>118.88888888888889</v>
      </c>
      <c r="P3001">
        <f>E3001/L3001</f>
        <v>80.25</v>
      </c>
      <c r="Q3001" t="str">
        <f>LEFT(N3001, SEARCH("/",N3001,1)-1)</f>
        <v>theater</v>
      </c>
      <c r="R3001" t="str">
        <f>RIGHT(N3001, LEN(N3001) - SEARCH("/", N3001))</f>
        <v>spaces</v>
      </c>
      <c r="S3001" s="10">
        <f>(((J3001/60)/60)/24)+DATE(1970,1,1)+(-8/24)</f>
        <v>42780.406944444439</v>
      </c>
      <c r="T3001" s="11">
        <f>(((I3001/60)/60)/24)+DATE(1970,1,1)+(-8/24)</f>
        <v>42794.749999999993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(E3002/D3002)*100</f>
        <v>100</v>
      </c>
      <c r="P3002">
        <f>E3002/L3002</f>
        <v>62.5</v>
      </c>
      <c r="Q3002" t="str">
        <f>LEFT(N3002, SEARCH("/",N3002,1)-1)</f>
        <v>theater</v>
      </c>
      <c r="R3002" t="str">
        <f>RIGHT(N3002, LEN(N3002) - SEARCH("/", N3002))</f>
        <v>spaces</v>
      </c>
      <c r="S3002" s="10">
        <f>(((J3002/60)/60)/24)+DATE(1970,1,1)+(-8/24)</f>
        <v>42752.49386574074</v>
      </c>
      <c r="T3002" s="11">
        <f>(((I3002/60)/60)/24)+DATE(1970,1,1)+(-8/24)</f>
        <v>42766.416666666664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(E3003/D3003)*100</f>
        <v>318.69988910451895</v>
      </c>
      <c r="P3003">
        <f>E3003/L3003</f>
        <v>131.37719999999999</v>
      </c>
      <c r="Q3003" t="str">
        <f>LEFT(N3003, SEARCH("/",N3003,1)-1)</f>
        <v>theater</v>
      </c>
      <c r="R3003" t="str">
        <f>RIGHT(N3003, LEN(N3003) - SEARCH("/", N3003))</f>
        <v>spaces</v>
      </c>
      <c r="S3003" s="10">
        <f>(((J3003/60)/60)/24)+DATE(1970,1,1)+(-8/24)</f>
        <v>42534.562291666669</v>
      </c>
      <c r="T3003" s="11">
        <f>(((I3003/60)/60)/24)+DATE(1970,1,1)+(-8/24)</f>
        <v>42564.562291666669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(E3004/D3004)*100</f>
        <v>108.50614285714286</v>
      </c>
      <c r="P3004">
        <f>E3004/L3004</f>
        <v>73.032980769230775</v>
      </c>
      <c r="Q3004" t="str">
        <f>LEFT(N3004, SEARCH("/",N3004,1)-1)</f>
        <v>theater</v>
      </c>
      <c r="R3004" t="str">
        <f>RIGHT(N3004, LEN(N3004) - SEARCH("/", N3004))</f>
        <v>spaces</v>
      </c>
      <c r="S3004" s="10">
        <f>(((J3004/60)/60)/24)+DATE(1970,1,1)+(-8/24)</f>
        <v>41239.502916666665</v>
      </c>
      <c r="T3004" s="11">
        <f>(((I3004/60)/60)/24)+DATE(1970,1,1)+(-8/24)</f>
        <v>41269.502916666665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(E3005/D3005)*100</f>
        <v>101.16666666666667</v>
      </c>
      <c r="P3005">
        <f>E3005/L3005</f>
        <v>178.52941176470588</v>
      </c>
      <c r="Q3005" t="str">
        <f>LEFT(N3005, SEARCH("/",N3005,1)-1)</f>
        <v>theater</v>
      </c>
      <c r="R3005" t="str">
        <f>RIGHT(N3005, LEN(N3005) - SEARCH("/", N3005))</f>
        <v>spaces</v>
      </c>
      <c r="S3005" s="10">
        <f>(((J3005/60)/60)/24)+DATE(1970,1,1)+(-8/24)</f>
        <v>42398.515925925924</v>
      </c>
      <c r="T3005" s="11">
        <f>(((I3005/60)/60)/24)+DATE(1970,1,1)+(-8/24)</f>
        <v>42429.915972222218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(E3006/D3006)*100</f>
        <v>112.815</v>
      </c>
      <c r="P3006">
        <f>E3006/L3006</f>
        <v>162.90974729241879</v>
      </c>
      <c r="Q3006" t="str">
        <f>LEFT(N3006, SEARCH("/",N3006,1)-1)</f>
        <v>theater</v>
      </c>
      <c r="R3006" t="str">
        <f>RIGHT(N3006, LEN(N3006) - SEARCH("/", N3006))</f>
        <v>spaces</v>
      </c>
      <c r="S3006" s="10">
        <f>(((J3006/60)/60)/24)+DATE(1970,1,1)+(-8/24)</f>
        <v>41928.547731481478</v>
      </c>
      <c r="T3006" s="11">
        <f>(((I3006/60)/60)/24)+DATE(1970,1,1)+(-8/24)</f>
        <v>41958.589398148142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(E3007/D3007)*100</f>
        <v>120.49622641509434</v>
      </c>
      <c r="P3007">
        <f>E3007/L3007</f>
        <v>108.24237288135593</v>
      </c>
      <c r="Q3007" t="str">
        <f>LEFT(N3007, SEARCH("/",N3007,1)-1)</f>
        <v>theater</v>
      </c>
      <c r="R3007" t="str">
        <f>RIGHT(N3007, LEN(N3007) - SEARCH("/", N3007))</f>
        <v>spaces</v>
      </c>
      <c r="S3007" s="10">
        <f>(((J3007/60)/60)/24)+DATE(1970,1,1)+(-8/24)</f>
        <v>41888.341493055552</v>
      </c>
      <c r="T3007" s="11">
        <f>(((I3007/60)/60)/24)+DATE(1970,1,1)+(-8/24)</f>
        <v>41918.341493055552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(E3008/D3008)*100</f>
        <v>107.74999999999999</v>
      </c>
      <c r="P3008">
        <f>E3008/L3008</f>
        <v>88.865979381443296</v>
      </c>
      <c r="Q3008" t="str">
        <f>LEFT(N3008, SEARCH("/",N3008,1)-1)</f>
        <v>theater</v>
      </c>
      <c r="R3008" t="str">
        <f>RIGHT(N3008, LEN(N3008) - SEARCH("/", N3008))</f>
        <v>spaces</v>
      </c>
      <c r="S3008" s="10">
        <f>(((J3008/60)/60)/24)+DATE(1970,1,1)+(-8/24)</f>
        <v>41957.423506944448</v>
      </c>
      <c r="T3008" s="11">
        <f>(((I3008/60)/60)/24)+DATE(1970,1,1)+(-8/24)</f>
        <v>41987.423506944448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(E3009/D3009)*100</f>
        <v>180</v>
      </c>
      <c r="P3009">
        <f>E3009/L3009</f>
        <v>54</v>
      </c>
      <c r="Q3009" t="str">
        <f>LEFT(N3009, SEARCH("/",N3009,1)-1)</f>
        <v>theater</v>
      </c>
      <c r="R3009" t="str">
        <f>RIGHT(N3009, LEN(N3009) - SEARCH("/", N3009))</f>
        <v>spaces</v>
      </c>
      <c r="S3009" s="10">
        <f>(((J3009/60)/60)/24)+DATE(1970,1,1)+(-8/24)</f>
        <v>42097.882905092592</v>
      </c>
      <c r="T3009" s="11">
        <f>(((I3009/60)/60)/24)+DATE(1970,1,1)+(-8/24)</f>
        <v>42118.882905092592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(E3010/D3010)*100</f>
        <v>101.16666666666667</v>
      </c>
      <c r="P3010">
        <f>E3010/L3010</f>
        <v>116.73076923076923</v>
      </c>
      <c r="Q3010" t="str">
        <f>LEFT(N3010, SEARCH("/",N3010,1)-1)</f>
        <v>theater</v>
      </c>
      <c r="R3010" t="str">
        <f>RIGHT(N3010, LEN(N3010) - SEARCH("/", N3010))</f>
        <v>spaces</v>
      </c>
      <c r="S3010" s="10">
        <f>(((J3010/60)/60)/24)+DATE(1970,1,1)+(-8/24)</f>
        <v>42359.878692129627</v>
      </c>
      <c r="T3010" s="11">
        <f>(((I3010/60)/60)/24)+DATE(1970,1,1)+(-8/24)</f>
        <v>42389.878692129627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(E3011/D3011)*100</f>
        <v>119.756</v>
      </c>
      <c r="P3011">
        <f>E3011/L3011</f>
        <v>233.8984375</v>
      </c>
      <c r="Q3011" t="str">
        <f>LEFT(N3011, SEARCH("/",N3011,1)-1)</f>
        <v>theater</v>
      </c>
      <c r="R3011" t="str">
        <f>RIGHT(N3011, LEN(N3011) - SEARCH("/", N3011))</f>
        <v>spaces</v>
      </c>
      <c r="S3011" s="10">
        <f>(((J3011/60)/60)/24)+DATE(1970,1,1)+(-8/24)</f>
        <v>41939.236574074072</v>
      </c>
      <c r="T3011" s="11">
        <f>(((I3011/60)/60)/24)+DATE(1970,1,1)+(-8/24)</f>
        <v>41969.278240740743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(E3012/D3012)*100</f>
        <v>158</v>
      </c>
      <c r="P3012">
        <f>E3012/L3012</f>
        <v>158</v>
      </c>
      <c r="Q3012" t="str">
        <f>LEFT(N3012, SEARCH("/",N3012,1)-1)</f>
        <v>theater</v>
      </c>
      <c r="R3012" t="str">
        <f>RIGHT(N3012, LEN(N3012) - SEARCH("/", N3012))</f>
        <v>spaces</v>
      </c>
      <c r="S3012" s="10">
        <f>(((J3012/60)/60)/24)+DATE(1970,1,1)+(-8/24)</f>
        <v>41996.499062499999</v>
      </c>
      <c r="T3012" s="11">
        <f>(((I3012/60)/60)/24)+DATE(1970,1,1)+(-8/24)</f>
        <v>42056.499062499999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(E3013/D3013)*100</f>
        <v>123.66666666666666</v>
      </c>
      <c r="P3013">
        <f>E3013/L3013</f>
        <v>14.84</v>
      </c>
      <c r="Q3013" t="str">
        <f>LEFT(N3013, SEARCH("/",N3013,1)-1)</f>
        <v>theater</v>
      </c>
      <c r="R3013" t="str">
        <f>RIGHT(N3013, LEN(N3013) - SEARCH("/", N3013))</f>
        <v>spaces</v>
      </c>
      <c r="S3013" s="10">
        <f>(((J3013/60)/60)/24)+DATE(1970,1,1)+(-8/24)</f>
        <v>42334.135601851849</v>
      </c>
      <c r="T3013" s="11">
        <f>(((I3013/60)/60)/24)+DATE(1970,1,1)+(-8/24)</f>
        <v>42361.624305555553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(E3014/D3014)*100</f>
        <v>117.12499999999999</v>
      </c>
      <c r="P3014">
        <f>E3014/L3014</f>
        <v>85.181818181818187</v>
      </c>
      <c r="Q3014" t="str">
        <f>LEFT(N3014, SEARCH("/",N3014,1)-1)</f>
        <v>theater</v>
      </c>
      <c r="R3014" t="str">
        <f>RIGHT(N3014, LEN(N3014) - SEARCH("/", N3014))</f>
        <v>spaces</v>
      </c>
      <c r="S3014" s="10">
        <f>(((J3014/60)/60)/24)+DATE(1970,1,1)+(-8/24)</f>
        <v>42024.369560185187</v>
      </c>
      <c r="T3014" s="11">
        <f>(((I3014/60)/60)/24)+DATE(1970,1,1)+(-8/24)</f>
        <v>42045.369560185187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(E3015/D3015)*100</f>
        <v>156.96</v>
      </c>
      <c r="P3015">
        <f>E3015/L3015</f>
        <v>146.69158878504672</v>
      </c>
      <c r="Q3015" t="str">
        <f>LEFT(N3015, SEARCH("/",N3015,1)-1)</f>
        <v>theater</v>
      </c>
      <c r="R3015" t="str">
        <f>RIGHT(N3015, LEN(N3015) - SEARCH("/", N3015))</f>
        <v>spaces</v>
      </c>
      <c r="S3015" s="10">
        <f>(((J3015/60)/60)/24)+DATE(1970,1,1)+(-8/24)</f>
        <v>42146.502881944441</v>
      </c>
      <c r="T3015" s="11">
        <f>(((I3015/60)/60)/24)+DATE(1970,1,1)+(-8/24)</f>
        <v>42176.502881944441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(E3016/D3016)*100</f>
        <v>113.104</v>
      </c>
      <c r="P3016">
        <f>E3016/L3016</f>
        <v>50.764811490125673</v>
      </c>
      <c r="Q3016" t="str">
        <f>LEFT(N3016, SEARCH("/",N3016,1)-1)</f>
        <v>theater</v>
      </c>
      <c r="R3016" t="str">
        <f>RIGHT(N3016, LEN(N3016) - SEARCH("/", N3016))</f>
        <v>spaces</v>
      </c>
      <c r="S3016" s="10">
        <f>(((J3016/60)/60)/24)+DATE(1970,1,1)+(-8/24)</f>
        <v>41919.790277777778</v>
      </c>
      <c r="T3016" s="11">
        <f>(((I3016/60)/60)/24)+DATE(1970,1,1)+(-8/24)</f>
        <v>41947.875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(E3017/D3017)*100</f>
        <v>103.17647058823529</v>
      </c>
      <c r="P3017">
        <f>E3017/L3017</f>
        <v>87.7</v>
      </c>
      <c r="Q3017" t="str">
        <f>LEFT(N3017, SEARCH("/",N3017,1)-1)</f>
        <v>theater</v>
      </c>
      <c r="R3017" t="str">
        <f>RIGHT(N3017, LEN(N3017) - SEARCH("/", N3017))</f>
        <v>spaces</v>
      </c>
      <c r="S3017" s="10">
        <f>(((J3017/60)/60)/24)+DATE(1970,1,1)+(-8/24)</f>
        <v>41785.393958333334</v>
      </c>
      <c r="T3017" s="11">
        <f>(((I3017/60)/60)/24)+DATE(1970,1,1)+(-8/24)</f>
        <v>41800.833333333328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(E3018/D3018)*100</f>
        <v>102.61176470588236</v>
      </c>
      <c r="P3018">
        <f>E3018/L3018</f>
        <v>242.27777777777777</v>
      </c>
      <c r="Q3018" t="str">
        <f>LEFT(N3018, SEARCH("/",N3018,1)-1)</f>
        <v>theater</v>
      </c>
      <c r="R3018" t="str">
        <f>RIGHT(N3018, LEN(N3018) - SEARCH("/", N3018))</f>
        <v>spaces</v>
      </c>
      <c r="S3018" s="10">
        <f>(((J3018/60)/60)/24)+DATE(1970,1,1)+(-8/24)</f>
        <v>41778.214722222219</v>
      </c>
      <c r="T3018" s="11">
        <f>(((I3018/60)/60)/24)+DATE(1970,1,1)+(-8/24)</f>
        <v>41838.214722222219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(E3019/D3019)*100</f>
        <v>105.84090909090908</v>
      </c>
      <c r="P3019">
        <f>E3019/L3019</f>
        <v>146.44654088050314</v>
      </c>
      <c r="Q3019" t="str">
        <f>LEFT(N3019, SEARCH("/",N3019,1)-1)</f>
        <v>theater</v>
      </c>
      <c r="R3019" t="str">
        <f>RIGHT(N3019, LEN(N3019) - SEARCH("/", N3019))</f>
        <v>spaces</v>
      </c>
      <c r="S3019" s="10">
        <f>(((J3019/60)/60)/24)+DATE(1970,1,1)+(-8/24)</f>
        <v>41841.516701388886</v>
      </c>
      <c r="T3019" s="11">
        <f>(((I3019/60)/60)/24)+DATE(1970,1,1)+(-8/24)</f>
        <v>41871.516701388886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(E3020/D3020)*100</f>
        <v>100.71428571428571</v>
      </c>
      <c r="P3020">
        <f>E3020/L3020</f>
        <v>103.17073170731707</v>
      </c>
      <c r="Q3020" t="str">
        <f>LEFT(N3020, SEARCH("/",N3020,1)-1)</f>
        <v>theater</v>
      </c>
      <c r="R3020" t="str">
        <f>RIGHT(N3020, LEN(N3020) - SEARCH("/", N3020))</f>
        <v>spaces</v>
      </c>
      <c r="S3020" s="10">
        <f>(((J3020/60)/60)/24)+DATE(1970,1,1)+(-8/24)</f>
        <v>42162.965000000004</v>
      </c>
      <c r="T3020" s="11">
        <f>(((I3020/60)/60)/24)+DATE(1970,1,1)+(-8/24)</f>
        <v>42205.583333333336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(E3021/D3021)*100</f>
        <v>121.23333333333332</v>
      </c>
      <c r="P3021">
        <f>E3021/L3021</f>
        <v>80.464601769911511</v>
      </c>
      <c r="Q3021" t="str">
        <f>LEFT(N3021, SEARCH("/",N3021,1)-1)</f>
        <v>theater</v>
      </c>
      <c r="R3021" t="str">
        <f>RIGHT(N3021, LEN(N3021) - SEARCH("/", N3021))</f>
        <v>spaces</v>
      </c>
      <c r="S3021" s="10">
        <f>(((J3021/60)/60)/24)+DATE(1970,1,1)+(-8/24)</f>
        <v>41758.500231481477</v>
      </c>
      <c r="T3021" s="11">
        <f>(((I3021/60)/60)/24)+DATE(1970,1,1)+(-8/24)</f>
        <v>41785.791666666664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(E3022/D3022)*100</f>
        <v>100.57142857142858</v>
      </c>
      <c r="P3022">
        <f>E3022/L3022</f>
        <v>234.66666666666666</v>
      </c>
      <c r="Q3022" t="str">
        <f>LEFT(N3022, SEARCH("/",N3022,1)-1)</f>
        <v>theater</v>
      </c>
      <c r="R3022" t="str">
        <f>RIGHT(N3022, LEN(N3022) - SEARCH("/", N3022))</f>
        <v>spaces</v>
      </c>
      <c r="S3022" s="10">
        <f>(((J3022/60)/60)/24)+DATE(1970,1,1)+(-8/24)</f>
        <v>42170.513113425921</v>
      </c>
      <c r="T3022" s="11">
        <f>(((I3022/60)/60)/24)+DATE(1970,1,1)+(-8/24)</f>
        <v>42230.513113425921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(E3023/D3023)*100</f>
        <v>116.02222222222223</v>
      </c>
      <c r="P3023">
        <f>E3023/L3023</f>
        <v>50.689320388349515</v>
      </c>
      <c r="Q3023" t="str">
        <f>LEFT(N3023, SEARCH("/",N3023,1)-1)</f>
        <v>theater</v>
      </c>
      <c r="R3023" t="str">
        <f>RIGHT(N3023, LEN(N3023) - SEARCH("/", N3023))</f>
        <v>spaces</v>
      </c>
      <c r="S3023" s="10">
        <f>(((J3023/60)/60)/24)+DATE(1970,1,1)+(-8/24)</f>
        <v>42660.285520833328</v>
      </c>
      <c r="T3023" s="11">
        <f>(((I3023/60)/60)/24)+DATE(1970,1,1)+(-8/24)</f>
        <v>42695.915972222218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(E3024/D3024)*100</f>
        <v>100.88</v>
      </c>
      <c r="P3024">
        <f>E3024/L3024</f>
        <v>162.70967741935485</v>
      </c>
      <c r="Q3024" t="str">
        <f>LEFT(N3024, SEARCH("/",N3024,1)-1)</f>
        <v>theater</v>
      </c>
      <c r="R3024" t="str">
        <f>RIGHT(N3024, LEN(N3024) - SEARCH("/", N3024))</f>
        <v>spaces</v>
      </c>
      <c r="S3024" s="10">
        <f>(((J3024/60)/60)/24)+DATE(1970,1,1)+(-8/24)</f>
        <v>42564.620474537034</v>
      </c>
      <c r="T3024" s="11">
        <f>(((I3024/60)/60)/24)+DATE(1970,1,1)+(-8/24)</f>
        <v>42609.620474537034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(E3025/D3025)*100</f>
        <v>103</v>
      </c>
      <c r="P3025">
        <f>E3025/L3025</f>
        <v>120.16666666666667</v>
      </c>
      <c r="Q3025" t="str">
        <f>LEFT(N3025, SEARCH("/",N3025,1)-1)</f>
        <v>theater</v>
      </c>
      <c r="R3025" t="str">
        <f>RIGHT(N3025, LEN(N3025) - SEARCH("/", N3025))</f>
        <v>spaces</v>
      </c>
      <c r="S3025" s="10">
        <f>(((J3025/60)/60)/24)+DATE(1970,1,1)+(-8/24)</f>
        <v>42121.34243055556</v>
      </c>
      <c r="T3025" s="11">
        <f>(((I3025/60)/60)/24)+DATE(1970,1,1)+(-8/24)</f>
        <v>42166.34243055556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(E3026/D3026)*100</f>
        <v>246.42</v>
      </c>
      <c r="P3026">
        <f>E3026/L3026</f>
        <v>67.697802197802204</v>
      </c>
      <c r="Q3026" t="str">
        <f>LEFT(N3026, SEARCH("/",N3026,1)-1)</f>
        <v>theater</v>
      </c>
      <c r="R3026" t="str">
        <f>RIGHT(N3026, LEN(N3026) - SEARCH("/", N3026))</f>
        <v>spaces</v>
      </c>
      <c r="S3026" s="10">
        <f>(((J3026/60)/60)/24)+DATE(1970,1,1)+(-8/24)</f>
        <v>41158.660590277774</v>
      </c>
      <c r="T3026" s="11">
        <f>(((I3026/60)/60)/24)+DATE(1970,1,1)+(-8/24)</f>
        <v>41188.660590277774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(E3027/D3027)*100</f>
        <v>302.2</v>
      </c>
      <c r="P3027">
        <f>E3027/L3027</f>
        <v>52.103448275862071</v>
      </c>
      <c r="Q3027" t="str">
        <f>LEFT(N3027, SEARCH("/",N3027,1)-1)</f>
        <v>theater</v>
      </c>
      <c r="R3027" t="str">
        <f>RIGHT(N3027, LEN(N3027) - SEARCH("/", N3027))</f>
        <v>spaces</v>
      </c>
      <c r="S3027" s="10">
        <f>(((J3027/60)/60)/24)+DATE(1970,1,1)+(-8/24)</f>
        <v>41761.176076388889</v>
      </c>
      <c r="T3027" s="11">
        <f>(((I3027/60)/60)/24)+DATE(1970,1,1)+(-8/24)</f>
        <v>41789.333333333328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(E3028/D3028)*100</f>
        <v>143.33333333333334</v>
      </c>
      <c r="P3028">
        <f>E3028/L3028</f>
        <v>51.6</v>
      </c>
      <c r="Q3028" t="str">
        <f>LEFT(N3028, SEARCH("/",N3028,1)-1)</f>
        <v>theater</v>
      </c>
      <c r="R3028" t="str">
        <f>RIGHT(N3028, LEN(N3028) - SEARCH("/", N3028))</f>
        <v>spaces</v>
      </c>
      <c r="S3028" s="10">
        <f>(((J3028/60)/60)/24)+DATE(1970,1,1)+(-8/24)</f>
        <v>42783.126064814809</v>
      </c>
      <c r="T3028" s="11">
        <f>(((I3028/60)/60)/24)+DATE(1970,1,1)+(-8/24)</f>
        <v>42797.126064814809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(E3029/D3029)*100</f>
        <v>131.44</v>
      </c>
      <c r="P3029">
        <f>E3029/L3029</f>
        <v>164.3</v>
      </c>
      <c r="Q3029" t="str">
        <f>LEFT(N3029, SEARCH("/",N3029,1)-1)</f>
        <v>theater</v>
      </c>
      <c r="R3029" t="str">
        <f>RIGHT(N3029, LEN(N3029) - SEARCH("/", N3029))</f>
        <v>spaces</v>
      </c>
      <c r="S3029" s="10">
        <f>(((J3029/60)/60)/24)+DATE(1970,1,1)+(-8/24)</f>
        <v>42053.37096064815</v>
      </c>
      <c r="T3029" s="11">
        <f>(((I3029/60)/60)/24)+DATE(1970,1,1)+(-8/24)</f>
        <v>42083.329293981478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(E3030/D3030)*100</f>
        <v>168.01999999999998</v>
      </c>
      <c r="P3030">
        <f>E3030/L3030</f>
        <v>84.858585858585855</v>
      </c>
      <c r="Q3030" t="str">
        <f>LEFT(N3030, SEARCH("/",N3030,1)-1)</f>
        <v>theater</v>
      </c>
      <c r="R3030" t="str">
        <f>RIGHT(N3030, LEN(N3030) - SEARCH("/", N3030))</f>
        <v>spaces</v>
      </c>
      <c r="S3030" s="10">
        <f>(((J3030/60)/60)/24)+DATE(1970,1,1)+(-8/24)</f>
        <v>42566.930844907409</v>
      </c>
      <c r="T3030" s="11">
        <f>(((I3030/60)/60)/24)+DATE(1970,1,1)+(-8/24)</f>
        <v>42596.930844907409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(E3031/D3031)*100</f>
        <v>109.67666666666666</v>
      </c>
      <c r="P3031">
        <f>E3031/L3031</f>
        <v>94.548850574712645</v>
      </c>
      <c r="Q3031" t="str">
        <f>LEFT(N3031, SEARCH("/",N3031,1)-1)</f>
        <v>theater</v>
      </c>
      <c r="R3031" t="str">
        <f>RIGHT(N3031, LEN(N3031) - SEARCH("/", N3031))</f>
        <v>spaces</v>
      </c>
      <c r="S3031" s="10">
        <f>(((J3031/60)/60)/24)+DATE(1970,1,1)+(-8/24)</f>
        <v>41932.375543981478</v>
      </c>
      <c r="T3031" s="11">
        <f>(((I3031/60)/60)/24)+DATE(1970,1,1)+(-8/24)</f>
        <v>41960.857638888883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(E3032/D3032)*100</f>
        <v>106.6857142857143</v>
      </c>
      <c r="P3032">
        <f>E3032/L3032</f>
        <v>45.536585365853661</v>
      </c>
      <c r="Q3032" t="str">
        <f>LEFT(N3032, SEARCH("/",N3032,1)-1)</f>
        <v>theater</v>
      </c>
      <c r="R3032" t="str">
        <f>RIGHT(N3032, LEN(N3032) - SEARCH("/", N3032))</f>
        <v>spaces</v>
      </c>
      <c r="S3032" s="10">
        <f>(((J3032/60)/60)/24)+DATE(1970,1,1)+(-8/24)</f>
        <v>42233.4140162037</v>
      </c>
      <c r="T3032" s="11">
        <f>(((I3032/60)/60)/24)+DATE(1970,1,1)+(-8/24)</f>
        <v>42263.4140162037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(E3033/D3033)*100</f>
        <v>100</v>
      </c>
      <c r="P3033">
        <f>E3033/L3033</f>
        <v>51.724137931034484</v>
      </c>
      <c r="Q3033" t="str">
        <f>LEFT(N3033, SEARCH("/",N3033,1)-1)</f>
        <v>theater</v>
      </c>
      <c r="R3033" t="str">
        <f>RIGHT(N3033, LEN(N3033) - SEARCH("/", N3033))</f>
        <v>spaces</v>
      </c>
      <c r="S3033" s="10">
        <f>(((J3033/60)/60)/24)+DATE(1970,1,1)+(-8/24)</f>
        <v>42597.549155092587</v>
      </c>
      <c r="T3033" s="11">
        <f>(((I3033/60)/60)/24)+DATE(1970,1,1)+(-8/24)</f>
        <v>42657.549155092587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(E3034/D3034)*100</f>
        <v>127.2</v>
      </c>
      <c r="P3034">
        <f>E3034/L3034</f>
        <v>50.88</v>
      </c>
      <c r="Q3034" t="str">
        <f>LEFT(N3034, SEARCH("/",N3034,1)-1)</f>
        <v>theater</v>
      </c>
      <c r="R3034" t="str">
        <f>RIGHT(N3034, LEN(N3034) - SEARCH("/", N3034))</f>
        <v>spaces</v>
      </c>
      <c r="S3034" s="10">
        <f>(((J3034/60)/60)/24)+DATE(1970,1,1)+(-8/24)</f>
        <v>42227.711331018516</v>
      </c>
      <c r="T3034" s="11">
        <f>(((I3034/60)/60)/24)+DATE(1970,1,1)+(-8/24)</f>
        <v>42257.711331018516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(E3035/D3035)*100</f>
        <v>146.53333333333333</v>
      </c>
      <c r="P3035">
        <f>E3035/L3035</f>
        <v>191.13043478260869</v>
      </c>
      <c r="Q3035" t="str">
        <f>LEFT(N3035, SEARCH("/",N3035,1)-1)</f>
        <v>theater</v>
      </c>
      <c r="R3035" t="str">
        <f>RIGHT(N3035, LEN(N3035) - SEARCH("/", N3035))</f>
        <v>spaces</v>
      </c>
      <c r="S3035" s="10">
        <f>(((J3035/60)/60)/24)+DATE(1970,1,1)+(-8/24)</f>
        <v>42569.776909722219</v>
      </c>
      <c r="T3035" s="11">
        <f>(((I3035/60)/60)/24)+DATE(1970,1,1)+(-8/24)</f>
        <v>42599.776909722219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(E3036/D3036)*100</f>
        <v>112.53599999999999</v>
      </c>
      <c r="P3036">
        <f>E3036/L3036</f>
        <v>89.314285714285717</v>
      </c>
      <c r="Q3036" t="str">
        <f>LEFT(N3036, SEARCH("/",N3036,1)-1)</f>
        <v>theater</v>
      </c>
      <c r="R3036" t="str">
        <f>RIGHT(N3036, LEN(N3036) - SEARCH("/", N3036))</f>
        <v>spaces</v>
      </c>
      <c r="S3036" s="10">
        <f>(((J3036/60)/60)/24)+DATE(1970,1,1)+(-8/24)</f>
        <v>42644.202025462961</v>
      </c>
      <c r="T3036" s="11">
        <f>(((I3036/60)/60)/24)+DATE(1970,1,1)+(-8/24)</f>
        <v>42674.832638888889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(E3037/D3037)*100</f>
        <v>108.78684000000001</v>
      </c>
      <c r="P3037">
        <f>E3037/L3037</f>
        <v>88.588631921824103</v>
      </c>
      <c r="Q3037" t="str">
        <f>LEFT(N3037, SEARCH("/",N3037,1)-1)</f>
        <v>theater</v>
      </c>
      <c r="R3037" t="str">
        <f>RIGHT(N3037, LEN(N3037) - SEARCH("/", N3037))</f>
        <v>spaces</v>
      </c>
      <c r="S3037" s="10">
        <f>(((J3037/60)/60)/24)+DATE(1970,1,1)+(-8/24)</f>
        <v>41368.226956018516</v>
      </c>
      <c r="T3037" s="11">
        <f>(((I3037/60)/60)/24)+DATE(1970,1,1)+(-8/24)</f>
        <v>41398.226956018516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(E3038/D3038)*100</f>
        <v>126.732</v>
      </c>
      <c r="P3038">
        <f>E3038/L3038</f>
        <v>96.300911854103347</v>
      </c>
      <c r="Q3038" t="str">
        <f>LEFT(N3038, SEARCH("/",N3038,1)-1)</f>
        <v>theater</v>
      </c>
      <c r="R3038" t="str">
        <f>RIGHT(N3038, LEN(N3038) - SEARCH("/", N3038))</f>
        <v>spaces</v>
      </c>
      <c r="S3038" s="10">
        <f>(((J3038/60)/60)/24)+DATE(1970,1,1)+(-8/24)</f>
        <v>41466.451898148145</v>
      </c>
      <c r="T3038" s="11">
        <f>(((I3038/60)/60)/24)+DATE(1970,1,1)+(-8/24)</f>
        <v>41502.165972222218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(E3039/D3039)*100</f>
        <v>213.20000000000002</v>
      </c>
      <c r="P3039">
        <f>E3039/L3039</f>
        <v>33.3125</v>
      </c>
      <c r="Q3039" t="str">
        <f>LEFT(N3039, SEARCH("/",N3039,1)-1)</f>
        <v>theater</v>
      </c>
      <c r="R3039" t="str">
        <f>RIGHT(N3039, LEN(N3039) - SEARCH("/", N3039))</f>
        <v>spaces</v>
      </c>
      <c r="S3039" s="10">
        <f>(((J3039/60)/60)/24)+DATE(1970,1,1)+(-8/24)</f>
        <v>40378.559872685182</v>
      </c>
      <c r="T3039" s="11">
        <f>(((I3039/60)/60)/24)+DATE(1970,1,1)+(-8/24)</f>
        <v>40452.874305555553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(E3040/D3040)*100</f>
        <v>100.49999999999999</v>
      </c>
      <c r="P3040">
        <f>E3040/L3040</f>
        <v>37.222222222222221</v>
      </c>
      <c r="Q3040" t="str">
        <f>LEFT(N3040, SEARCH("/",N3040,1)-1)</f>
        <v>theater</v>
      </c>
      <c r="R3040" t="str">
        <f>RIGHT(N3040, LEN(N3040) - SEARCH("/", N3040))</f>
        <v>spaces</v>
      </c>
      <c r="S3040" s="10">
        <f>(((J3040/60)/60)/24)+DATE(1970,1,1)+(-8/24)</f>
        <v>42372.918946759259</v>
      </c>
      <c r="T3040" s="11">
        <f>(((I3040/60)/60)/24)+DATE(1970,1,1)+(-8/24)</f>
        <v>42432.918946759259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(E3041/D3041)*100</f>
        <v>108.71389999999998</v>
      </c>
      <c r="P3041">
        <f>E3041/L3041</f>
        <v>92.130423728813554</v>
      </c>
      <c r="Q3041" t="str">
        <f>LEFT(N3041, SEARCH("/",N3041,1)-1)</f>
        <v>theater</v>
      </c>
      <c r="R3041" t="str">
        <f>RIGHT(N3041, LEN(N3041) - SEARCH("/", N3041))</f>
        <v>spaces</v>
      </c>
      <c r="S3041" s="10">
        <f>(((J3041/60)/60)/24)+DATE(1970,1,1)+(-8/24)</f>
        <v>41610.461087962962</v>
      </c>
      <c r="T3041" s="11">
        <f>(((I3041/60)/60)/24)+DATE(1970,1,1)+(-8/24)</f>
        <v>41636.999305555553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(E3042/D3042)*100</f>
        <v>107.5</v>
      </c>
      <c r="P3042">
        <f>E3042/L3042</f>
        <v>76.785714285714292</v>
      </c>
      <c r="Q3042" t="str">
        <f>LEFT(N3042, SEARCH("/",N3042,1)-1)</f>
        <v>theater</v>
      </c>
      <c r="R3042" t="str">
        <f>RIGHT(N3042, LEN(N3042) - SEARCH("/", N3042))</f>
        <v>spaces</v>
      </c>
      <c r="S3042" s="10">
        <f>(((J3042/60)/60)/24)+DATE(1970,1,1)+(-8/24)</f>
        <v>42177.458576388883</v>
      </c>
      <c r="T3042" s="11">
        <f>(((I3042/60)/60)/24)+DATE(1970,1,1)+(-8/24)</f>
        <v>42181.624999999993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(E3043/D3043)*100</f>
        <v>110.48192771084338</v>
      </c>
      <c r="P3043">
        <f>E3043/L3043</f>
        <v>96.526315789473685</v>
      </c>
      <c r="Q3043" t="str">
        <f>LEFT(N3043, SEARCH("/",N3043,1)-1)</f>
        <v>theater</v>
      </c>
      <c r="R3043" t="str">
        <f>RIGHT(N3043, LEN(N3043) - SEARCH("/", N3043))</f>
        <v>spaces</v>
      </c>
      <c r="S3043" s="10">
        <f>(((J3043/60)/60)/24)+DATE(1970,1,1)+(-8/24)</f>
        <v>42359.535277777781</v>
      </c>
      <c r="T3043" s="11">
        <f>(((I3043/60)/60)/24)+DATE(1970,1,1)+(-8/24)</f>
        <v>42389.535277777781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(E3044/D3044)*100</f>
        <v>128</v>
      </c>
      <c r="P3044">
        <f>E3044/L3044</f>
        <v>51.891891891891895</v>
      </c>
      <c r="Q3044" t="str">
        <f>LEFT(N3044, SEARCH("/",N3044,1)-1)</f>
        <v>theater</v>
      </c>
      <c r="R3044" t="str">
        <f>RIGHT(N3044, LEN(N3044) - SEARCH("/", N3044))</f>
        <v>spaces</v>
      </c>
      <c r="S3044" s="10">
        <f>(((J3044/60)/60)/24)+DATE(1970,1,1)+(-8/24)</f>
        <v>42253.354710648149</v>
      </c>
      <c r="T3044" s="11">
        <f>(((I3044/60)/60)/24)+DATE(1970,1,1)+(-8/24)</f>
        <v>42283.354710648149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(E3045/D3045)*100</f>
        <v>110.00666666666667</v>
      </c>
      <c r="P3045">
        <f>E3045/L3045</f>
        <v>128.9140625</v>
      </c>
      <c r="Q3045" t="str">
        <f>LEFT(N3045, SEARCH("/",N3045,1)-1)</f>
        <v>theater</v>
      </c>
      <c r="R3045" t="str">
        <f>RIGHT(N3045, LEN(N3045) - SEARCH("/", N3045))</f>
        <v>spaces</v>
      </c>
      <c r="S3045" s="10">
        <f>(((J3045/60)/60)/24)+DATE(1970,1,1)+(-8/24)</f>
        <v>42082.737256944441</v>
      </c>
      <c r="T3045" s="11">
        <f>(((I3045/60)/60)/24)+DATE(1970,1,1)+(-8/24)</f>
        <v>42109.784722222219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(E3046/D3046)*100</f>
        <v>109.34166666666667</v>
      </c>
      <c r="P3046">
        <f>E3046/L3046</f>
        <v>84.108974358974365</v>
      </c>
      <c r="Q3046" t="str">
        <f>LEFT(N3046, SEARCH("/",N3046,1)-1)</f>
        <v>theater</v>
      </c>
      <c r="R3046" t="str">
        <f>RIGHT(N3046, LEN(N3046) - SEARCH("/", N3046))</f>
        <v>spaces</v>
      </c>
      <c r="S3046" s="10">
        <f>(((J3046/60)/60)/24)+DATE(1970,1,1)+(-8/24)</f>
        <v>42387.393495370365</v>
      </c>
      <c r="T3046" s="11">
        <f>(((I3046/60)/60)/24)+DATE(1970,1,1)+(-8/24)</f>
        <v>42402.393495370365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(E3047/D3047)*100</f>
        <v>132.70650000000001</v>
      </c>
      <c r="P3047">
        <f>E3047/L3047</f>
        <v>82.941562500000003</v>
      </c>
      <c r="Q3047" t="str">
        <f>LEFT(N3047, SEARCH("/",N3047,1)-1)</f>
        <v>theater</v>
      </c>
      <c r="R3047" t="str">
        <f>RIGHT(N3047, LEN(N3047) - SEARCH("/", N3047))</f>
        <v>spaces</v>
      </c>
      <c r="S3047" s="10">
        <f>(((J3047/60)/60)/24)+DATE(1970,1,1)+(-8/24)</f>
        <v>41842.822395833333</v>
      </c>
      <c r="T3047" s="11">
        <f>(((I3047/60)/60)/24)+DATE(1970,1,1)+(-8/24)</f>
        <v>41872.822395833333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(E3048/D3048)*100</f>
        <v>190.84810126582278</v>
      </c>
      <c r="P3048">
        <f>E3048/L3048</f>
        <v>259.94827586206895</v>
      </c>
      <c r="Q3048" t="str">
        <f>LEFT(N3048, SEARCH("/",N3048,1)-1)</f>
        <v>theater</v>
      </c>
      <c r="R3048" t="str">
        <f>RIGHT(N3048, LEN(N3048) - SEARCH("/", N3048))</f>
        <v>spaces</v>
      </c>
      <c r="S3048" s="10">
        <f>(((J3048/60)/60)/24)+DATE(1970,1,1)+(-8/24)</f>
        <v>41862.46974537037</v>
      </c>
      <c r="T3048" s="11">
        <f>(((I3048/60)/60)/24)+DATE(1970,1,1)+(-8/24)</f>
        <v>41891.869444444441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(E3049/D3049)*100</f>
        <v>149</v>
      </c>
      <c r="P3049">
        <f>E3049/L3049</f>
        <v>37.25</v>
      </c>
      <c r="Q3049" t="str">
        <f>LEFT(N3049, SEARCH("/",N3049,1)-1)</f>
        <v>theater</v>
      </c>
      <c r="R3049" t="str">
        <f>RIGHT(N3049, LEN(N3049) - SEARCH("/", N3049))</f>
        <v>spaces</v>
      </c>
      <c r="S3049" s="10">
        <f>(((J3049/60)/60)/24)+DATE(1970,1,1)+(-8/24)</f>
        <v>42443.655717592592</v>
      </c>
      <c r="T3049" s="11">
        <f>(((I3049/60)/60)/24)+DATE(1970,1,1)+(-8/24)</f>
        <v>42487.219444444439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(E3050/D3050)*100</f>
        <v>166.4</v>
      </c>
      <c r="P3050">
        <f>E3050/L3050</f>
        <v>177.02127659574469</v>
      </c>
      <c r="Q3050" t="str">
        <f>LEFT(N3050, SEARCH("/",N3050,1)-1)</f>
        <v>theater</v>
      </c>
      <c r="R3050" t="str">
        <f>RIGHT(N3050, LEN(N3050) - SEARCH("/", N3050))</f>
        <v>spaces</v>
      </c>
      <c r="S3050" s="10">
        <f>(((J3050/60)/60)/24)+DATE(1970,1,1)+(-8/24)</f>
        <v>41975.567847222213</v>
      </c>
      <c r="T3050" s="11">
        <f>(((I3050/60)/60)/24)+DATE(1970,1,1)+(-8/24)</f>
        <v>42004.556944444441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(E3051/D3051)*100</f>
        <v>106.66666666666667</v>
      </c>
      <c r="P3051">
        <f>E3051/L3051</f>
        <v>74.074074074074076</v>
      </c>
      <c r="Q3051" t="str">
        <f>LEFT(N3051, SEARCH("/",N3051,1)-1)</f>
        <v>theater</v>
      </c>
      <c r="R3051" t="str">
        <f>RIGHT(N3051, LEN(N3051) - SEARCH("/", N3051))</f>
        <v>spaces</v>
      </c>
      <c r="S3051" s="10">
        <f>(((J3051/60)/60)/24)+DATE(1970,1,1)+(-8/24)</f>
        <v>42138.681192129625</v>
      </c>
      <c r="T3051" s="11">
        <f>(((I3051/60)/60)/24)+DATE(1970,1,1)+(-8/24)</f>
        <v>42168.681192129625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(E3052/D3052)*100</f>
        <v>106</v>
      </c>
      <c r="P3052">
        <f>E3052/L3052</f>
        <v>70.666666666666671</v>
      </c>
      <c r="Q3052" t="str">
        <f>LEFT(N3052, SEARCH("/",N3052,1)-1)</f>
        <v>theater</v>
      </c>
      <c r="R3052" t="str">
        <f>RIGHT(N3052, LEN(N3052) - SEARCH("/", N3052))</f>
        <v>spaces</v>
      </c>
      <c r="S3052" s="10">
        <f>(((J3052/60)/60)/24)+DATE(1970,1,1)+(-8/24)</f>
        <v>42464.835185185184</v>
      </c>
      <c r="T3052" s="11">
        <f>(((I3052/60)/60)/24)+DATE(1970,1,1)+(-8/24)</f>
        <v>42494.835185185184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(E3053/D3053)*100</f>
        <v>23.62857142857143</v>
      </c>
      <c r="P3053">
        <f>E3053/L3053</f>
        <v>23.62857142857143</v>
      </c>
      <c r="Q3053" t="str">
        <f>LEFT(N3053, SEARCH("/",N3053,1)-1)</f>
        <v>theater</v>
      </c>
      <c r="R3053" t="str">
        <f>RIGHT(N3053, LEN(N3053) - SEARCH("/", N3053))</f>
        <v>spaces</v>
      </c>
      <c r="S3053" s="10">
        <f>(((J3053/60)/60)/24)+DATE(1970,1,1)+(-8/24)</f>
        <v>42744.082696759251</v>
      </c>
      <c r="T3053" s="11">
        <f>(((I3053/60)/60)/24)+DATE(1970,1,1)+(-8/24)</f>
        <v>42774.082696759251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(E3054/D3054)*100</f>
        <v>0.15</v>
      </c>
      <c r="P3054">
        <f>E3054/L3054</f>
        <v>37.5</v>
      </c>
      <c r="Q3054" t="str">
        <f>LEFT(N3054, SEARCH("/",N3054,1)-1)</f>
        <v>theater</v>
      </c>
      <c r="R3054" t="str">
        <f>RIGHT(N3054, LEN(N3054) - SEARCH("/", N3054))</f>
        <v>spaces</v>
      </c>
      <c r="S3054" s="10">
        <f>(((J3054/60)/60)/24)+DATE(1970,1,1)+(-8/24)</f>
        <v>42122.336736111109</v>
      </c>
      <c r="T3054" s="11">
        <f>(((I3054/60)/60)/24)+DATE(1970,1,1)+(-8/24)</f>
        <v>42152.332638888889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(E3055/D3055)*100</f>
        <v>0.4</v>
      </c>
      <c r="P3055">
        <f>E3055/L3055</f>
        <v>13.333333333333334</v>
      </c>
      <c r="Q3055" t="str">
        <f>LEFT(N3055, SEARCH("/",N3055,1)-1)</f>
        <v>theater</v>
      </c>
      <c r="R3055" t="str">
        <f>RIGHT(N3055, LEN(N3055) - SEARCH("/", N3055))</f>
        <v>spaces</v>
      </c>
      <c r="S3055" s="10">
        <f>(((J3055/60)/60)/24)+DATE(1970,1,1)+(-8/24)</f>
        <v>41862.428391203699</v>
      </c>
      <c r="T3055" s="11">
        <f>(((I3055/60)/60)/24)+DATE(1970,1,1)+(-8/24)</f>
        <v>41913.832638888889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(E3056/D3056)*100</f>
        <v>0</v>
      </c>
      <c r="P3056" t="e">
        <f>E3056/L3056</f>
        <v>#DIV/0!</v>
      </c>
      <c r="Q3056" t="str">
        <f>LEFT(N3056, SEARCH("/",N3056,1)-1)</f>
        <v>theater</v>
      </c>
      <c r="R3056" t="str">
        <f>RIGHT(N3056, LEN(N3056) - SEARCH("/", N3056))</f>
        <v>spaces</v>
      </c>
      <c r="S3056" s="10">
        <f>(((J3056/60)/60)/24)+DATE(1970,1,1)+(-8/24)</f>
        <v>42027.499467592592</v>
      </c>
      <c r="T3056" s="11">
        <f>(((I3056/60)/60)/24)+DATE(1970,1,1)+(-8/24)</f>
        <v>42064.711111111108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(E3057/D3057)*100</f>
        <v>5.0000000000000001E-3</v>
      </c>
      <c r="P3057">
        <f>E3057/L3057</f>
        <v>1</v>
      </c>
      <c r="Q3057" t="str">
        <f>LEFT(N3057, SEARCH("/",N3057,1)-1)</f>
        <v>theater</v>
      </c>
      <c r="R3057" t="str">
        <f>RIGHT(N3057, LEN(N3057) - SEARCH("/", N3057))</f>
        <v>spaces</v>
      </c>
      <c r="S3057" s="10">
        <f>(((J3057/60)/60)/24)+DATE(1970,1,1)+(-8/24)</f>
        <v>41953.624884259254</v>
      </c>
      <c r="T3057" s="11">
        <f>(((I3057/60)/60)/24)+DATE(1970,1,1)+(-8/24)</f>
        <v>42013.624884259254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(E3058/D3058)*100</f>
        <v>0</v>
      </c>
      <c r="P3058" t="e">
        <f>E3058/L3058</f>
        <v>#DIV/0!</v>
      </c>
      <c r="Q3058" t="str">
        <f>LEFT(N3058, SEARCH("/",N3058,1)-1)</f>
        <v>theater</v>
      </c>
      <c r="R3058" t="str">
        <f>RIGHT(N3058, LEN(N3058) - SEARCH("/", N3058))</f>
        <v>spaces</v>
      </c>
      <c r="S3058" s="10">
        <f>(((J3058/60)/60)/24)+DATE(1970,1,1)+(-8/24)</f>
        <v>41851.303055555552</v>
      </c>
      <c r="T3058" s="11">
        <f>(((I3058/60)/60)/24)+DATE(1970,1,1)+(-8/24)</f>
        <v>41911.303055555552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(E3059/D3059)*100</f>
        <v>0</v>
      </c>
      <c r="P3059" t="e">
        <f>E3059/L3059</f>
        <v>#DIV/0!</v>
      </c>
      <c r="Q3059" t="str">
        <f>LEFT(N3059, SEARCH("/",N3059,1)-1)</f>
        <v>theater</v>
      </c>
      <c r="R3059" t="str">
        <f>RIGHT(N3059, LEN(N3059) - SEARCH("/", N3059))</f>
        <v>spaces</v>
      </c>
      <c r="S3059" s="10">
        <f>(((J3059/60)/60)/24)+DATE(1970,1,1)+(-8/24)</f>
        <v>42433.317256944443</v>
      </c>
      <c r="T3059" s="11">
        <f>(((I3059/60)/60)/24)+DATE(1970,1,1)+(-8/24)</f>
        <v>42463.275590277779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(E3060/D3060)*100</f>
        <v>1.6666666666666666E-2</v>
      </c>
      <c r="P3060">
        <f>E3060/L3060</f>
        <v>1</v>
      </c>
      <c r="Q3060" t="str">
        <f>LEFT(N3060, SEARCH("/",N3060,1)-1)</f>
        <v>theater</v>
      </c>
      <c r="R3060" t="str">
        <f>RIGHT(N3060, LEN(N3060) - SEARCH("/", N3060))</f>
        <v>spaces</v>
      </c>
      <c r="S3060" s="10">
        <f>(((J3060/60)/60)/24)+DATE(1970,1,1)+(-8/24)</f>
        <v>42460.040972222218</v>
      </c>
      <c r="T3060" s="11">
        <f>(((I3060/60)/60)/24)+DATE(1970,1,1)+(-8/24)</f>
        <v>42510.040972222218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(E3061/D3061)*100</f>
        <v>3.0066666666666664</v>
      </c>
      <c r="P3061">
        <f>E3061/L3061</f>
        <v>41</v>
      </c>
      <c r="Q3061" t="str">
        <f>LEFT(N3061, SEARCH("/",N3061,1)-1)</f>
        <v>theater</v>
      </c>
      <c r="R3061" t="str">
        <f>RIGHT(N3061, LEN(N3061) - SEARCH("/", N3061))</f>
        <v>spaces</v>
      </c>
      <c r="S3061" s="10">
        <f>(((J3061/60)/60)/24)+DATE(1970,1,1)+(-8/24)</f>
        <v>41829.602384259255</v>
      </c>
      <c r="T3061" s="11">
        <f>(((I3061/60)/60)/24)+DATE(1970,1,1)+(-8/24)</f>
        <v>41859.602384259255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(E3062/D3062)*100</f>
        <v>0.15227272727272728</v>
      </c>
      <c r="P3062">
        <f>E3062/L3062</f>
        <v>55.833333333333336</v>
      </c>
      <c r="Q3062" t="str">
        <f>LEFT(N3062, SEARCH("/",N3062,1)-1)</f>
        <v>theater</v>
      </c>
      <c r="R3062" t="str">
        <f>RIGHT(N3062, LEN(N3062) - SEARCH("/", N3062))</f>
        <v>spaces</v>
      </c>
      <c r="S3062" s="10">
        <f>(((J3062/60)/60)/24)+DATE(1970,1,1)+(-8/24)</f>
        <v>42244.941365740735</v>
      </c>
      <c r="T3062" s="11">
        <f>(((I3062/60)/60)/24)+DATE(1970,1,1)+(-8/24)</f>
        <v>42274.941365740735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(E3063/D3063)*100</f>
        <v>0</v>
      </c>
      <c r="P3063" t="e">
        <f>E3063/L3063</f>
        <v>#DIV/0!</v>
      </c>
      <c r="Q3063" t="str">
        <f>LEFT(N3063, SEARCH("/",N3063,1)-1)</f>
        <v>theater</v>
      </c>
      <c r="R3063" t="str">
        <f>RIGHT(N3063, LEN(N3063) - SEARCH("/", N3063))</f>
        <v>spaces</v>
      </c>
      <c r="S3063" s="10">
        <f>(((J3063/60)/60)/24)+DATE(1970,1,1)+(-8/24)</f>
        <v>41834.450787037036</v>
      </c>
      <c r="T3063" s="11">
        <f>(((I3063/60)/60)/24)+DATE(1970,1,1)+(-8/24)</f>
        <v>41864.450787037036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(E3064/D3064)*100</f>
        <v>66.84</v>
      </c>
      <c r="P3064">
        <f>E3064/L3064</f>
        <v>99.761194029850742</v>
      </c>
      <c r="Q3064" t="str">
        <f>LEFT(N3064, SEARCH("/",N3064,1)-1)</f>
        <v>theater</v>
      </c>
      <c r="R3064" t="str">
        <f>RIGHT(N3064, LEN(N3064) - SEARCH("/", N3064))</f>
        <v>spaces</v>
      </c>
      <c r="S3064" s="10">
        <f>(((J3064/60)/60)/24)+DATE(1970,1,1)+(-8/24)</f>
        <v>42248.2024537037</v>
      </c>
      <c r="T3064" s="11">
        <f>(((I3064/60)/60)/24)+DATE(1970,1,1)+(-8/24)</f>
        <v>42277.416666666664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(E3065/D3065)*100</f>
        <v>19.566666666666666</v>
      </c>
      <c r="P3065">
        <f>E3065/L3065</f>
        <v>25.521739130434781</v>
      </c>
      <c r="Q3065" t="str">
        <f>LEFT(N3065, SEARCH("/",N3065,1)-1)</f>
        <v>theater</v>
      </c>
      <c r="R3065" t="str">
        <f>RIGHT(N3065, LEN(N3065) - SEARCH("/", N3065))</f>
        <v>spaces</v>
      </c>
      <c r="S3065" s="10">
        <f>(((J3065/60)/60)/24)+DATE(1970,1,1)+(-8/24)</f>
        <v>42630.589560185181</v>
      </c>
      <c r="T3065" s="11">
        <f>(((I3065/60)/60)/24)+DATE(1970,1,1)+(-8/24)</f>
        <v>42665.589560185181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(E3066/D3066)*100</f>
        <v>11.294666666666666</v>
      </c>
      <c r="P3066">
        <f>E3066/L3066</f>
        <v>117.65277777777777</v>
      </c>
      <c r="Q3066" t="str">
        <f>LEFT(N3066, SEARCH("/",N3066,1)-1)</f>
        <v>theater</v>
      </c>
      <c r="R3066" t="str">
        <f>RIGHT(N3066, LEN(N3066) - SEARCH("/", N3066))</f>
        <v>spaces</v>
      </c>
      <c r="S3066" s="10">
        <f>(((J3066/60)/60)/24)+DATE(1970,1,1)+(-8/24)</f>
        <v>42298.7968287037</v>
      </c>
      <c r="T3066" s="11">
        <f>(((I3066/60)/60)/24)+DATE(1970,1,1)+(-8/24)</f>
        <v>42329.957638888889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(E3067/D3067)*100</f>
        <v>0.04</v>
      </c>
      <c r="P3067">
        <f>E3067/L3067</f>
        <v>5</v>
      </c>
      <c r="Q3067" t="str">
        <f>LEFT(N3067, SEARCH("/",N3067,1)-1)</f>
        <v>theater</v>
      </c>
      <c r="R3067" t="str">
        <f>RIGHT(N3067, LEN(N3067) - SEARCH("/", N3067))</f>
        <v>spaces</v>
      </c>
      <c r="S3067" s="10">
        <f>(((J3067/60)/60)/24)+DATE(1970,1,1)+(-8/24)</f>
        <v>41824.721898148149</v>
      </c>
      <c r="T3067" s="11">
        <f>(((I3067/60)/60)/24)+DATE(1970,1,1)+(-8/24)</f>
        <v>41849.721898148149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(E3068/D3068)*100</f>
        <v>11.985714285714286</v>
      </c>
      <c r="P3068">
        <f>E3068/L3068</f>
        <v>2796.6666666666665</v>
      </c>
      <c r="Q3068" t="str">
        <f>LEFT(N3068, SEARCH("/",N3068,1)-1)</f>
        <v>theater</v>
      </c>
      <c r="R3068" t="str">
        <f>RIGHT(N3068, LEN(N3068) - SEARCH("/", N3068))</f>
        <v>spaces</v>
      </c>
      <c r="S3068" s="10">
        <f>(((J3068/60)/60)/24)+DATE(1970,1,1)+(-8/24)</f>
        <v>42530.895104166666</v>
      </c>
      <c r="T3068" s="11">
        <f>(((I3068/60)/60)/24)+DATE(1970,1,1)+(-8/24)</f>
        <v>42560.895104166666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(E3069/D3069)*100</f>
        <v>2.5</v>
      </c>
      <c r="P3069">
        <f>E3069/L3069</f>
        <v>200</v>
      </c>
      <c r="Q3069" t="str">
        <f>LEFT(N3069, SEARCH("/",N3069,1)-1)</f>
        <v>theater</v>
      </c>
      <c r="R3069" t="str">
        <f>RIGHT(N3069, LEN(N3069) - SEARCH("/", N3069))</f>
        <v>spaces</v>
      </c>
      <c r="S3069" s="10">
        <f>(((J3069/60)/60)/24)+DATE(1970,1,1)+(-8/24)</f>
        <v>42226.605081018519</v>
      </c>
      <c r="T3069" s="11">
        <f>(((I3069/60)/60)/24)+DATE(1970,1,1)+(-8/24)</f>
        <v>42256.605081018519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(E3070/D3070)*100</f>
        <v>6.9999999999999993E-2</v>
      </c>
      <c r="P3070">
        <f>E3070/L3070</f>
        <v>87.5</v>
      </c>
      <c r="Q3070" t="str">
        <f>LEFT(N3070, SEARCH("/",N3070,1)-1)</f>
        <v>theater</v>
      </c>
      <c r="R3070" t="str">
        <f>RIGHT(N3070, LEN(N3070) - SEARCH("/", N3070))</f>
        <v>spaces</v>
      </c>
      <c r="S3070" s="10">
        <f>(((J3070/60)/60)/24)+DATE(1970,1,1)+(-8/24)</f>
        <v>42263.358240740738</v>
      </c>
      <c r="T3070" s="11">
        <f>(((I3070/60)/60)/24)+DATE(1970,1,1)+(-8/24)</f>
        <v>42293.358240740738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(E3071/D3071)*100</f>
        <v>14.099999999999998</v>
      </c>
      <c r="P3071">
        <f>E3071/L3071</f>
        <v>20.142857142857142</v>
      </c>
      <c r="Q3071" t="str">
        <f>LEFT(N3071, SEARCH("/",N3071,1)-1)</f>
        <v>theater</v>
      </c>
      <c r="R3071" t="str">
        <f>RIGHT(N3071, LEN(N3071) - SEARCH("/", N3071))</f>
        <v>spaces</v>
      </c>
      <c r="S3071" s="10">
        <f>(((J3071/60)/60)/24)+DATE(1970,1,1)+(-8/24)</f>
        <v>41957.500393518516</v>
      </c>
      <c r="T3071" s="11">
        <f>(((I3071/60)/60)/24)+DATE(1970,1,1)+(-8/24)</f>
        <v>41987.500393518516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(E3072/D3072)*100</f>
        <v>3.34</v>
      </c>
      <c r="P3072">
        <f>E3072/L3072</f>
        <v>20.875</v>
      </c>
      <c r="Q3072" t="str">
        <f>LEFT(N3072, SEARCH("/",N3072,1)-1)</f>
        <v>theater</v>
      </c>
      <c r="R3072" t="str">
        <f>RIGHT(N3072, LEN(N3072) - SEARCH("/", N3072))</f>
        <v>spaces</v>
      </c>
      <c r="S3072" s="10">
        <f>(((J3072/60)/60)/24)+DATE(1970,1,1)+(-8/24)</f>
        <v>42690.400104166663</v>
      </c>
      <c r="T3072" s="11">
        <f>(((I3072/60)/60)/24)+DATE(1970,1,1)+(-8/24)</f>
        <v>42711.400104166663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(E3073/D3073)*100</f>
        <v>59.774999999999999</v>
      </c>
      <c r="P3073">
        <f>E3073/L3073</f>
        <v>61.307692307692307</v>
      </c>
      <c r="Q3073" t="str">
        <f>LEFT(N3073, SEARCH("/",N3073,1)-1)</f>
        <v>theater</v>
      </c>
      <c r="R3073" t="str">
        <f>RIGHT(N3073, LEN(N3073) - SEARCH("/", N3073))</f>
        <v>spaces</v>
      </c>
      <c r="S3073" s="10">
        <f>(((J3073/60)/60)/24)+DATE(1970,1,1)+(-8/24)</f>
        <v>42097.399085648147</v>
      </c>
      <c r="T3073" s="11">
        <f>(((I3073/60)/60)/24)+DATE(1970,1,1)+(-8/24)</f>
        <v>42114.915972222218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(E3074/D3074)*100</f>
        <v>1.6666666666666666E-2</v>
      </c>
      <c r="P3074">
        <f>E3074/L3074</f>
        <v>1</v>
      </c>
      <c r="Q3074" t="str">
        <f>LEFT(N3074, SEARCH("/",N3074,1)-1)</f>
        <v>theater</v>
      </c>
      <c r="R3074" t="str">
        <f>RIGHT(N3074, LEN(N3074) - SEARCH("/", N3074))</f>
        <v>spaces</v>
      </c>
      <c r="S3074" s="10">
        <f>(((J3074/60)/60)/24)+DATE(1970,1,1)+(-8/24)</f>
        <v>42658.357199074067</v>
      </c>
      <c r="T3074" s="11">
        <f>(((I3074/60)/60)/24)+DATE(1970,1,1)+(-8/24)</f>
        <v>42672.740277777775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(E3075/D3075)*100</f>
        <v>2.3035714285714284E-2</v>
      </c>
      <c r="P3075">
        <f>E3075/L3075</f>
        <v>92.142857142857139</v>
      </c>
      <c r="Q3075" t="str">
        <f>LEFT(N3075, SEARCH("/",N3075,1)-1)</f>
        <v>theater</v>
      </c>
      <c r="R3075" t="str">
        <f>RIGHT(N3075, LEN(N3075) - SEARCH("/", N3075))</f>
        <v>spaces</v>
      </c>
      <c r="S3075" s="10">
        <f>(((J3075/60)/60)/24)+DATE(1970,1,1)+(-8/24)</f>
        <v>42111.350694444445</v>
      </c>
      <c r="T3075" s="11">
        <f>(((I3075/60)/60)/24)+DATE(1970,1,1)+(-8/24)</f>
        <v>42169.47152777778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(E3076/D3076)*100</f>
        <v>8.8000000000000009E-2</v>
      </c>
      <c r="P3076">
        <f>E3076/L3076</f>
        <v>7.333333333333333</v>
      </c>
      <c r="Q3076" t="str">
        <f>LEFT(N3076, SEARCH("/",N3076,1)-1)</f>
        <v>theater</v>
      </c>
      <c r="R3076" t="str">
        <f>RIGHT(N3076, LEN(N3076) - SEARCH("/", N3076))</f>
        <v>spaces</v>
      </c>
      <c r="S3076" s="10">
        <f>(((J3076/60)/60)/24)+DATE(1970,1,1)+(-8/24)</f>
        <v>42409.237951388881</v>
      </c>
      <c r="T3076" s="11">
        <f>(((I3076/60)/60)/24)+DATE(1970,1,1)+(-8/24)</f>
        <v>42439.237951388881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(E3077/D3077)*100</f>
        <v>8.64</v>
      </c>
      <c r="P3077">
        <f>E3077/L3077</f>
        <v>64.8</v>
      </c>
      <c r="Q3077" t="str">
        <f>LEFT(N3077, SEARCH("/",N3077,1)-1)</f>
        <v>theater</v>
      </c>
      <c r="R3077" t="str">
        <f>RIGHT(N3077, LEN(N3077) - SEARCH("/", N3077))</f>
        <v>spaces</v>
      </c>
      <c r="S3077" s="10">
        <f>(((J3077/60)/60)/24)+DATE(1970,1,1)+(-8/24)</f>
        <v>42550.768981481473</v>
      </c>
      <c r="T3077" s="11">
        <f>(((I3077/60)/60)/24)+DATE(1970,1,1)+(-8/24)</f>
        <v>42600.768981481473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(E3078/D3078)*100</f>
        <v>15.06</v>
      </c>
      <c r="P3078">
        <f>E3078/L3078</f>
        <v>30.12</v>
      </c>
      <c r="Q3078" t="str">
        <f>LEFT(N3078, SEARCH("/",N3078,1)-1)</f>
        <v>theater</v>
      </c>
      <c r="R3078" t="str">
        <f>RIGHT(N3078, LEN(N3078) - SEARCH("/", N3078))</f>
        <v>spaces</v>
      </c>
      <c r="S3078" s="10">
        <f>(((J3078/60)/60)/24)+DATE(1970,1,1)+(-8/24)</f>
        <v>42226.318553240737</v>
      </c>
      <c r="T3078" s="11">
        <f>(((I3078/60)/60)/24)+DATE(1970,1,1)+(-8/24)</f>
        <v>42286.318553240737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(E3079/D3079)*100</f>
        <v>0.47727272727272729</v>
      </c>
      <c r="P3079">
        <f>E3079/L3079</f>
        <v>52.5</v>
      </c>
      <c r="Q3079" t="str">
        <f>LEFT(N3079, SEARCH("/",N3079,1)-1)</f>
        <v>theater</v>
      </c>
      <c r="R3079" t="str">
        <f>RIGHT(N3079, LEN(N3079) - SEARCH("/", N3079))</f>
        <v>spaces</v>
      </c>
      <c r="S3079" s="10">
        <f>(((J3079/60)/60)/24)+DATE(1970,1,1)+(-8/24)</f>
        <v>42766.62358796296</v>
      </c>
      <c r="T3079" s="11">
        <f>(((I3079/60)/60)/24)+DATE(1970,1,1)+(-8/24)</f>
        <v>42796.62358796296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(E3080/D3080)*100</f>
        <v>0.11833333333333333</v>
      </c>
      <c r="P3080">
        <f>E3080/L3080</f>
        <v>23.666666666666668</v>
      </c>
      <c r="Q3080" t="str">
        <f>LEFT(N3080, SEARCH("/",N3080,1)-1)</f>
        <v>theater</v>
      </c>
      <c r="R3080" t="str">
        <f>RIGHT(N3080, LEN(N3080) - SEARCH("/", N3080))</f>
        <v>spaces</v>
      </c>
      <c r="S3080" s="10">
        <f>(((J3080/60)/60)/24)+DATE(1970,1,1)+(-8/24)</f>
        <v>42030.805497685178</v>
      </c>
      <c r="T3080" s="11">
        <f>(((I3080/60)/60)/24)+DATE(1970,1,1)+(-8/24)</f>
        <v>42060.805497685178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(E3081/D3081)*100</f>
        <v>0.8417399858735245</v>
      </c>
      <c r="P3081">
        <f>E3081/L3081</f>
        <v>415.77777777777777</v>
      </c>
      <c r="Q3081" t="str">
        <f>LEFT(N3081, SEARCH("/",N3081,1)-1)</f>
        <v>theater</v>
      </c>
      <c r="R3081" t="str">
        <f>RIGHT(N3081, LEN(N3081) - SEARCH("/", N3081))</f>
        <v>spaces</v>
      </c>
      <c r="S3081" s="10">
        <f>(((J3081/60)/60)/24)+DATE(1970,1,1)+(-8/24)</f>
        <v>42055.38003472222</v>
      </c>
      <c r="T3081" s="11">
        <f>(((I3081/60)/60)/24)+DATE(1970,1,1)+(-8/24)</f>
        <v>42085.338368055549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(E3082/D3082)*100</f>
        <v>1.8799999999999997E-2</v>
      </c>
      <c r="P3082">
        <f>E3082/L3082</f>
        <v>53.714285714285715</v>
      </c>
      <c r="Q3082" t="str">
        <f>LEFT(N3082, SEARCH("/",N3082,1)-1)</f>
        <v>theater</v>
      </c>
      <c r="R3082" t="str">
        <f>RIGHT(N3082, LEN(N3082) - SEARCH("/", N3082))</f>
        <v>spaces</v>
      </c>
      <c r="S3082" s="10">
        <f>(((J3082/60)/60)/24)+DATE(1970,1,1)+(-8/24)</f>
        <v>41939.6949537037</v>
      </c>
      <c r="T3082" s="11">
        <f>(((I3082/60)/60)/24)+DATE(1970,1,1)+(-8/24)</f>
        <v>41999.736620370364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(E3083/D3083)*100</f>
        <v>0.21029999999999999</v>
      </c>
      <c r="P3083">
        <f>E3083/L3083</f>
        <v>420.6</v>
      </c>
      <c r="Q3083" t="str">
        <f>LEFT(N3083, SEARCH("/",N3083,1)-1)</f>
        <v>theater</v>
      </c>
      <c r="R3083" t="str">
        <f>RIGHT(N3083, LEN(N3083) - SEARCH("/", N3083))</f>
        <v>spaces</v>
      </c>
      <c r="S3083" s="10">
        <f>(((J3083/60)/60)/24)+DATE(1970,1,1)+(-8/24)</f>
        <v>42236.848275462959</v>
      </c>
      <c r="T3083" s="11">
        <f>(((I3083/60)/60)/24)+DATE(1970,1,1)+(-8/24)</f>
        <v>42266.848275462959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(E3084/D3084)*100</f>
        <v>0</v>
      </c>
      <c r="P3084" t="e">
        <f>E3084/L3084</f>
        <v>#DIV/0!</v>
      </c>
      <c r="Q3084" t="str">
        <f>LEFT(N3084, SEARCH("/",N3084,1)-1)</f>
        <v>theater</v>
      </c>
      <c r="R3084" t="str">
        <f>RIGHT(N3084, LEN(N3084) - SEARCH("/", N3084))</f>
        <v>spaces</v>
      </c>
      <c r="S3084" s="10">
        <f>(((J3084/60)/60)/24)+DATE(1970,1,1)+(-8/24)</f>
        <v>42293.589652777773</v>
      </c>
      <c r="T3084" s="11">
        <f>(((I3084/60)/60)/24)+DATE(1970,1,1)+(-8/24)</f>
        <v>42323.631319444445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(E3085/D3085)*100</f>
        <v>0.27999999999999997</v>
      </c>
      <c r="P3085">
        <f>E3085/L3085</f>
        <v>18.666666666666668</v>
      </c>
      <c r="Q3085" t="str">
        <f>LEFT(N3085, SEARCH("/",N3085,1)-1)</f>
        <v>theater</v>
      </c>
      <c r="R3085" t="str">
        <f>RIGHT(N3085, LEN(N3085) - SEARCH("/", N3085))</f>
        <v>spaces</v>
      </c>
      <c r="S3085" s="10">
        <f>(((J3085/60)/60)/24)+DATE(1970,1,1)+(-8/24)</f>
        <v>41853.230069444442</v>
      </c>
      <c r="T3085" s="11">
        <f>(((I3085/60)/60)/24)+DATE(1970,1,1)+(-8/24)</f>
        <v>41882.875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(E3086/D3086)*100</f>
        <v>11.57920670115792</v>
      </c>
      <c r="P3086">
        <f>E3086/L3086</f>
        <v>78.333333333333329</v>
      </c>
      <c r="Q3086" t="str">
        <f>LEFT(N3086, SEARCH("/",N3086,1)-1)</f>
        <v>theater</v>
      </c>
      <c r="R3086" t="str">
        <f>RIGHT(N3086, LEN(N3086) - SEARCH("/", N3086))</f>
        <v>spaces</v>
      </c>
      <c r="S3086" s="10">
        <f>(((J3086/60)/60)/24)+DATE(1970,1,1)+(-8/24)</f>
        <v>42100.390405092585</v>
      </c>
      <c r="T3086" s="11">
        <f>(((I3086/60)/60)/24)+DATE(1970,1,1)+(-8/24)</f>
        <v>42129.45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(E3087/D3087)*100</f>
        <v>2.44</v>
      </c>
      <c r="P3087">
        <f>E3087/L3087</f>
        <v>67.777777777777771</v>
      </c>
      <c r="Q3087" t="str">
        <f>LEFT(N3087, SEARCH("/",N3087,1)-1)</f>
        <v>theater</v>
      </c>
      <c r="R3087" t="str">
        <f>RIGHT(N3087, LEN(N3087) - SEARCH("/", N3087))</f>
        <v>spaces</v>
      </c>
      <c r="S3087" s="10">
        <f>(((J3087/60)/60)/24)+DATE(1970,1,1)+(-8/24)</f>
        <v>42246.550451388881</v>
      </c>
      <c r="T3087" s="11">
        <f>(((I3087/60)/60)/24)+DATE(1970,1,1)+(-8/24)</f>
        <v>42276.550451388881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(E3088/D3088)*100</f>
        <v>0.25</v>
      </c>
      <c r="P3088">
        <f>E3088/L3088</f>
        <v>16.666666666666668</v>
      </c>
      <c r="Q3088" t="str">
        <f>LEFT(N3088, SEARCH("/",N3088,1)-1)</f>
        <v>theater</v>
      </c>
      <c r="R3088" t="str">
        <f>RIGHT(N3088, LEN(N3088) - SEARCH("/", N3088))</f>
        <v>spaces</v>
      </c>
      <c r="S3088" s="10">
        <f>(((J3088/60)/60)/24)+DATE(1970,1,1)+(-8/24)</f>
        <v>42173.337488425925</v>
      </c>
      <c r="T3088" s="11">
        <f>(((I3088/60)/60)/24)+DATE(1970,1,1)+(-8/24)</f>
        <v>42233.337488425925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(E3089/D3089)*100</f>
        <v>0.625</v>
      </c>
      <c r="P3089">
        <f>E3089/L3089</f>
        <v>62.5</v>
      </c>
      <c r="Q3089" t="str">
        <f>LEFT(N3089, SEARCH("/",N3089,1)-1)</f>
        <v>theater</v>
      </c>
      <c r="R3089" t="str">
        <f>RIGHT(N3089, LEN(N3089) - SEARCH("/", N3089))</f>
        <v>spaces</v>
      </c>
      <c r="S3089" s="10">
        <f>(((J3089/60)/60)/24)+DATE(1970,1,1)+(-8/24)</f>
        <v>42664.817013888889</v>
      </c>
      <c r="T3089" s="11">
        <f>(((I3089/60)/60)/24)+DATE(1970,1,1)+(-8/24)</f>
        <v>42724.858680555553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(E3090/D3090)*100</f>
        <v>0.19384615384615383</v>
      </c>
      <c r="P3090">
        <f>E3090/L3090</f>
        <v>42</v>
      </c>
      <c r="Q3090" t="str">
        <f>LEFT(N3090, SEARCH("/",N3090,1)-1)</f>
        <v>theater</v>
      </c>
      <c r="R3090" t="str">
        <f>RIGHT(N3090, LEN(N3090) - SEARCH("/", N3090))</f>
        <v>spaces</v>
      </c>
      <c r="S3090" s="10">
        <f>(((J3090/60)/60)/24)+DATE(1970,1,1)+(-8/24)</f>
        <v>41981.238969907405</v>
      </c>
      <c r="T3090" s="11">
        <f>(((I3090/60)/60)/24)+DATE(1970,1,1)+(-8/24)</f>
        <v>42012.236805555549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(E3091/D3091)*100</f>
        <v>23.416</v>
      </c>
      <c r="P3091">
        <f>E3091/L3091</f>
        <v>130.0888888888889</v>
      </c>
      <c r="Q3091" t="str">
        <f>LEFT(N3091, SEARCH("/",N3091,1)-1)</f>
        <v>theater</v>
      </c>
      <c r="R3091" t="str">
        <f>RIGHT(N3091, LEN(N3091) - SEARCH("/", N3091))</f>
        <v>spaces</v>
      </c>
      <c r="S3091" s="10">
        <f>(((J3091/60)/60)/24)+DATE(1970,1,1)+(-8/24)</f>
        <v>42528.209293981483</v>
      </c>
      <c r="T3091" s="11">
        <f>(((I3091/60)/60)/24)+DATE(1970,1,1)+(-8/24)</f>
        <v>42559.749305555553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(E3092/D3092)*100</f>
        <v>5.0808888888888886</v>
      </c>
      <c r="P3092">
        <f>E3092/L3092</f>
        <v>1270.2222222222222</v>
      </c>
      <c r="Q3092" t="str">
        <f>LEFT(N3092, SEARCH("/",N3092,1)-1)</f>
        <v>theater</v>
      </c>
      <c r="R3092" t="str">
        <f>RIGHT(N3092, LEN(N3092) - SEARCH("/", N3092))</f>
        <v>spaces</v>
      </c>
      <c r="S3092" s="10">
        <f>(((J3092/60)/60)/24)+DATE(1970,1,1)+(-8/24)</f>
        <v>42065.485474537032</v>
      </c>
      <c r="T3092" s="11">
        <f>(((I3092/60)/60)/24)+DATE(1970,1,1)+(-8/24)</f>
        <v>42125.443807870368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(E3093/D3093)*100</f>
        <v>15.920000000000002</v>
      </c>
      <c r="P3093">
        <f>E3093/L3093</f>
        <v>88.444444444444443</v>
      </c>
      <c r="Q3093" t="str">
        <f>LEFT(N3093, SEARCH("/",N3093,1)-1)</f>
        <v>theater</v>
      </c>
      <c r="R3093" t="str">
        <f>RIGHT(N3093, LEN(N3093) - SEARCH("/", N3093))</f>
        <v>spaces</v>
      </c>
      <c r="S3093" s="10">
        <f>(((J3093/60)/60)/24)+DATE(1970,1,1)+(-8/24)</f>
        <v>42566.615081018514</v>
      </c>
      <c r="T3093" s="11">
        <f>(((I3093/60)/60)/24)+DATE(1970,1,1)+(-8/24)</f>
        <v>42596.615081018514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(E3094/D3094)*100</f>
        <v>1.1831900000000002</v>
      </c>
      <c r="P3094">
        <f>E3094/L3094</f>
        <v>56.342380952380957</v>
      </c>
      <c r="Q3094" t="str">
        <f>LEFT(N3094, SEARCH("/",N3094,1)-1)</f>
        <v>theater</v>
      </c>
      <c r="R3094" t="str">
        <f>RIGHT(N3094, LEN(N3094) - SEARCH("/", N3094))</f>
        <v>spaces</v>
      </c>
      <c r="S3094" s="10">
        <f>(((J3094/60)/60)/24)+DATE(1970,1,1)+(-8/24)</f>
        <v>42255.28601851852</v>
      </c>
      <c r="T3094" s="11">
        <f>(((I3094/60)/60)/24)+DATE(1970,1,1)+(-8/24)</f>
        <v>42292.583333333336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(E3095/D3095)*100</f>
        <v>22.75</v>
      </c>
      <c r="P3095">
        <f>E3095/L3095</f>
        <v>53.529411764705884</v>
      </c>
      <c r="Q3095" t="str">
        <f>LEFT(N3095, SEARCH("/",N3095,1)-1)</f>
        <v>theater</v>
      </c>
      <c r="R3095" t="str">
        <f>RIGHT(N3095, LEN(N3095) - SEARCH("/", N3095))</f>
        <v>spaces</v>
      </c>
      <c r="S3095" s="10">
        <f>(((J3095/60)/60)/24)+DATE(1970,1,1)+(-8/24)</f>
        <v>41760.575706018513</v>
      </c>
      <c r="T3095" s="11">
        <f>(((I3095/60)/60)/24)+DATE(1970,1,1)+(-8/24)</f>
        <v>41790.832638888889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(E3096/D3096)*100</f>
        <v>2.5000000000000001E-2</v>
      </c>
      <c r="P3096">
        <f>E3096/L3096</f>
        <v>25</v>
      </c>
      <c r="Q3096" t="str">
        <f>LEFT(N3096, SEARCH("/",N3096,1)-1)</f>
        <v>theater</v>
      </c>
      <c r="R3096" t="str">
        <f>RIGHT(N3096, LEN(N3096) - SEARCH("/", N3096))</f>
        <v>spaces</v>
      </c>
      <c r="S3096" s="10">
        <f>(((J3096/60)/60)/24)+DATE(1970,1,1)+(-8/24)</f>
        <v>42207.462453703702</v>
      </c>
      <c r="T3096" s="11">
        <f>(((I3096/60)/60)/24)+DATE(1970,1,1)+(-8/24)</f>
        <v>42267.462453703702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(E3097/D3097)*100</f>
        <v>0.33512064343163539</v>
      </c>
      <c r="P3097">
        <f>E3097/L3097</f>
        <v>50</v>
      </c>
      <c r="Q3097" t="str">
        <f>LEFT(N3097, SEARCH("/",N3097,1)-1)</f>
        <v>theater</v>
      </c>
      <c r="R3097" t="str">
        <f>RIGHT(N3097, LEN(N3097) - SEARCH("/", N3097))</f>
        <v>spaces</v>
      </c>
      <c r="S3097" s="10">
        <f>(((J3097/60)/60)/24)+DATE(1970,1,1)+(-8/24)</f>
        <v>42522.69189814815</v>
      </c>
      <c r="T3097" s="11">
        <f>(((I3097/60)/60)/24)+DATE(1970,1,1)+(-8/24)</f>
        <v>42582.69189814815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(E3098/D3098)*100</f>
        <v>3.9750000000000001</v>
      </c>
      <c r="P3098">
        <f>E3098/L3098</f>
        <v>56.785714285714285</v>
      </c>
      <c r="Q3098" t="str">
        <f>LEFT(N3098, SEARCH("/",N3098,1)-1)</f>
        <v>theater</v>
      </c>
      <c r="R3098" t="str">
        <f>RIGHT(N3098, LEN(N3098) - SEARCH("/", N3098))</f>
        <v>spaces</v>
      </c>
      <c r="S3098" s="10">
        <f>(((J3098/60)/60)/24)+DATE(1970,1,1)+(-8/24)</f>
        <v>42114.492199074077</v>
      </c>
      <c r="T3098" s="11">
        <f>(((I3098/60)/60)/24)+DATE(1970,1,1)+(-8/24)</f>
        <v>42144.492199074077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(E3099/D3099)*100</f>
        <v>17.150000000000002</v>
      </c>
      <c r="P3099">
        <f>E3099/L3099</f>
        <v>40.833333333333336</v>
      </c>
      <c r="Q3099" t="str">
        <f>LEFT(N3099, SEARCH("/",N3099,1)-1)</f>
        <v>theater</v>
      </c>
      <c r="R3099" t="str">
        <f>RIGHT(N3099, LEN(N3099) - SEARCH("/", N3099))</f>
        <v>spaces</v>
      </c>
      <c r="S3099" s="10">
        <f>(((J3099/60)/60)/24)+DATE(1970,1,1)+(-8/24)</f>
        <v>42629.17015046296</v>
      </c>
      <c r="T3099" s="11">
        <f>(((I3099/60)/60)/24)+DATE(1970,1,1)+(-8/24)</f>
        <v>42650.249999999993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(E3100/D3100)*100</f>
        <v>3.6080041046690612</v>
      </c>
      <c r="P3100">
        <f>E3100/L3100</f>
        <v>65.111111111111114</v>
      </c>
      <c r="Q3100" t="str">
        <f>LEFT(N3100, SEARCH("/",N3100,1)-1)</f>
        <v>theater</v>
      </c>
      <c r="R3100" t="str">
        <f>RIGHT(N3100, LEN(N3100) - SEARCH("/", N3100))</f>
        <v>spaces</v>
      </c>
      <c r="S3100" s="10">
        <f>(((J3100/60)/60)/24)+DATE(1970,1,1)+(-8/24)</f>
        <v>42359.45890046296</v>
      </c>
      <c r="T3100" s="11">
        <f>(((I3100/60)/60)/24)+DATE(1970,1,1)+(-8/24)</f>
        <v>42407.678472222215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(E3101/D3101)*100</f>
        <v>13.900000000000002</v>
      </c>
      <c r="P3101">
        <f>E3101/L3101</f>
        <v>55.6</v>
      </c>
      <c r="Q3101" t="str">
        <f>LEFT(N3101, SEARCH("/",N3101,1)-1)</f>
        <v>theater</v>
      </c>
      <c r="R3101" t="str">
        <f>RIGHT(N3101, LEN(N3101) - SEARCH("/", N3101))</f>
        <v>spaces</v>
      </c>
      <c r="S3101" s="10">
        <f>(((J3101/60)/60)/24)+DATE(1970,1,1)+(-8/24)</f>
        <v>42381.856377314813</v>
      </c>
      <c r="T3101" s="11">
        <f>(((I3101/60)/60)/24)+DATE(1970,1,1)+(-8/24)</f>
        <v>42411.856377314813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(E3102/D3102)*100</f>
        <v>15.225</v>
      </c>
      <c r="P3102">
        <f>E3102/L3102</f>
        <v>140.53846153846155</v>
      </c>
      <c r="Q3102" t="str">
        <f>LEFT(N3102, SEARCH("/",N3102,1)-1)</f>
        <v>theater</v>
      </c>
      <c r="R3102" t="str">
        <f>RIGHT(N3102, LEN(N3102) - SEARCH("/", N3102))</f>
        <v>spaces</v>
      </c>
      <c r="S3102" s="10">
        <f>(((J3102/60)/60)/24)+DATE(1970,1,1)+(-8/24)</f>
        <v>41902.2890625</v>
      </c>
      <c r="T3102" s="11">
        <f>(((I3102/60)/60)/24)+DATE(1970,1,1)+(-8/24)</f>
        <v>41932.2890625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(E3103/D3103)*100</f>
        <v>12</v>
      </c>
      <c r="P3103">
        <f>E3103/L3103</f>
        <v>25</v>
      </c>
      <c r="Q3103" t="str">
        <f>LEFT(N3103, SEARCH("/",N3103,1)-1)</f>
        <v>theater</v>
      </c>
      <c r="R3103" t="str">
        <f>RIGHT(N3103, LEN(N3103) - SEARCH("/", N3103))</f>
        <v>spaces</v>
      </c>
      <c r="S3103" s="10">
        <f>(((J3103/60)/60)/24)+DATE(1970,1,1)+(-8/24)</f>
        <v>42171.050196759257</v>
      </c>
      <c r="T3103" s="11">
        <f>(((I3103/60)/60)/24)+DATE(1970,1,1)+(-8/24)</f>
        <v>42200.99722222222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(E3104/D3104)*100</f>
        <v>39.112499999999997</v>
      </c>
      <c r="P3104">
        <f>E3104/L3104</f>
        <v>69.533333333333331</v>
      </c>
      <c r="Q3104" t="str">
        <f>LEFT(N3104, SEARCH("/",N3104,1)-1)</f>
        <v>theater</v>
      </c>
      <c r="R3104" t="str">
        <f>RIGHT(N3104, LEN(N3104) - SEARCH("/", N3104))</f>
        <v>spaces</v>
      </c>
      <c r="S3104" s="10">
        <f>(((J3104/60)/60)/24)+DATE(1970,1,1)+(-8/24)</f>
        <v>42555.007152777776</v>
      </c>
      <c r="T3104" s="11">
        <f>(((I3104/60)/60)/24)+DATE(1970,1,1)+(-8/24)</f>
        <v>42605.007152777776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(E3105/D3105)*100</f>
        <v>0.26829268292682928</v>
      </c>
      <c r="P3105">
        <f>E3105/L3105</f>
        <v>5.5</v>
      </c>
      <c r="Q3105" t="str">
        <f>LEFT(N3105, SEARCH("/",N3105,1)-1)</f>
        <v>theater</v>
      </c>
      <c r="R3105" t="str">
        <f>RIGHT(N3105, LEN(N3105) - SEARCH("/", N3105))</f>
        <v>spaces</v>
      </c>
      <c r="S3105" s="10">
        <f>(((J3105/60)/60)/24)+DATE(1970,1,1)+(-8/24)</f>
        <v>42106.82298611111</v>
      </c>
      <c r="T3105" s="11">
        <f>(((I3105/60)/60)/24)+DATE(1970,1,1)+(-8/24)</f>
        <v>42166.82298611111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(E3106/D3106)*100</f>
        <v>29.625</v>
      </c>
      <c r="P3106">
        <f>E3106/L3106</f>
        <v>237</v>
      </c>
      <c r="Q3106" t="str">
        <f>LEFT(N3106, SEARCH("/",N3106,1)-1)</f>
        <v>theater</v>
      </c>
      <c r="R3106" t="str">
        <f>RIGHT(N3106, LEN(N3106) - SEARCH("/", N3106))</f>
        <v>spaces</v>
      </c>
      <c r="S3106" s="10">
        <f>(((J3106/60)/60)/24)+DATE(1970,1,1)+(-8/24)</f>
        <v>42006.57535879629</v>
      </c>
      <c r="T3106" s="11">
        <f>(((I3106/60)/60)/24)+DATE(1970,1,1)+(-8/24)</f>
        <v>42037.749999999993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(E3107/D3107)*100</f>
        <v>42.360992301112063</v>
      </c>
      <c r="P3107">
        <f>E3107/L3107</f>
        <v>79.870967741935488</v>
      </c>
      <c r="Q3107" t="str">
        <f>LEFT(N3107, SEARCH("/",N3107,1)-1)</f>
        <v>theater</v>
      </c>
      <c r="R3107" t="str">
        <f>RIGHT(N3107, LEN(N3107) - SEARCH("/", N3107))</f>
        <v>spaces</v>
      </c>
      <c r="S3107" s="10">
        <f>(((J3107/60)/60)/24)+DATE(1970,1,1)+(-8/24)</f>
        <v>41876.385601851849</v>
      </c>
      <c r="T3107" s="11">
        <f>(((I3107/60)/60)/24)+DATE(1970,1,1)+(-8/24)</f>
        <v>41930.875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(E3108/D3108)*100</f>
        <v>4.1000000000000005</v>
      </c>
      <c r="P3108">
        <f>E3108/L3108</f>
        <v>10.25</v>
      </c>
      <c r="Q3108" t="str">
        <f>LEFT(N3108, SEARCH("/",N3108,1)-1)</f>
        <v>theater</v>
      </c>
      <c r="R3108" t="str">
        <f>RIGHT(N3108, LEN(N3108) - SEARCH("/", N3108))</f>
        <v>spaces</v>
      </c>
      <c r="S3108" s="10">
        <f>(((J3108/60)/60)/24)+DATE(1970,1,1)+(-8/24)</f>
        <v>42241.09578703704</v>
      </c>
      <c r="T3108" s="11">
        <f>(((I3108/60)/60)/24)+DATE(1970,1,1)+(-8/24)</f>
        <v>42263.583333333336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(E3109/D3109)*100</f>
        <v>19.762499999999999</v>
      </c>
      <c r="P3109">
        <f>E3109/L3109</f>
        <v>272.58620689655174</v>
      </c>
      <c r="Q3109" t="str">
        <f>LEFT(N3109, SEARCH("/",N3109,1)-1)</f>
        <v>theater</v>
      </c>
      <c r="R3109" t="str">
        <f>RIGHT(N3109, LEN(N3109) - SEARCH("/", N3109))</f>
        <v>spaces</v>
      </c>
      <c r="S3109" s="10">
        <f>(((J3109/60)/60)/24)+DATE(1970,1,1)+(-8/24)</f>
        <v>42128.480914351843</v>
      </c>
      <c r="T3109" s="11">
        <f>(((I3109/60)/60)/24)+DATE(1970,1,1)+(-8/24)</f>
        <v>42135.480914351843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(E3110/D3110)*100</f>
        <v>5.1999999999999998E-2</v>
      </c>
      <c r="P3110">
        <f>E3110/L3110</f>
        <v>13</v>
      </c>
      <c r="Q3110" t="str">
        <f>LEFT(N3110, SEARCH("/",N3110,1)-1)</f>
        <v>theater</v>
      </c>
      <c r="R3110" t="str">
        <f>RIGHT(N3110, LEN(N3110) - SEARCH("/", N3110))</f>
        <v>spaces</v>
      </c>
      <c r="S3110" s="10">
        <f>(((J3110/60)/60)/24)+DATE(1970,1,1)+(-8/24)</f>
        <v>42062.34715277778</v>
      </c>
      <c r="T3110" s="11">
        <f>(((I3110/60)/60)/24)+DATE(1970,1,1)+(-8/24)</f>
        <v>42122.305486111109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(E3111/D3111)*100</f>
        <v>25.030188679245285</v>
      </c>
      <c r="P3111">
        <f>E3111/L3111</f>
        <v>58.184210526315788</v>
      </c>
      <c r="Q3111" t="str">
        <f>LEFT(N3111, SEARCH("/",N3111,1)-1)</f>
        <v>theater</v>
      </c>
      <c r="R3111" t="str">
        <f>RIGHT(N3111, LEN(N3111) - SEARCH("/", N3111))</f>
        <v>spaces</v>
      </c>
      <c r="S3111" s="10">
        <f>(((J3111/60)/60)/24)+DATE(1970,1,1)+(-8/24)</f>
        <v>41843.791782407403</v>
      </c>
      <c r="T3111" s="11">
        <f>(((I3111/60)/60)/24)+DATE(1970,1,1)+(-8/24)</f>
        <v>41878.791782407403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(E3112/D3112)*100</f>
        <v>0.04</v>
      </c>
      <c r="P3112">
        <f>E3112/L3112</f>
        <v>10</v>
      </c>
      <c r="Q3112" t="str">
        <f>LEFT(N3112, SEARCH("/",N3112,1)-1)</f>
        <v>theater</v>
      </c>
      <c r="R3112" t="str">
        <f>RIGHT(N3112, LEN(N3112) - SEARCH("/", N3112))</f>
        <v>spaces</v>
      </c>
      <c r="S3112" s="10">
        <f>(((J3112/60)/60)/24)+DATE(1970,1,1)+(-8/24)</f>
        <v>42744.698136574072</v>
      </c>
      <c r="T3112" s="11">
        <f>(((I3112/60)/60)/24)+DATE(1970,1,1)+(-8/24)</f>
        <v>42784.698136574072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(E3113/D3113)*100</f>
        <v>26.640000000000004</v>
      </c>
      <c r="P3113">
        <f>E3113/L3113</f>
        <v>70.10526315789474</v>
      </c>
      <c r="Q3113" t="str">
        <f>LEFT(N3113, SEARCH("/",N3113,1)-1)</f>
        <v>theater</v>
      </c>
      <c r="R3113" t="str">
        <f>RIGHT(N3113, LEN(N3113) - SEARCH("/", N3113))</f>
        <v>spaces</v>
      </c>
      <c r="S3113" s="10">
        <f>(((J3113/60)/60)/24)+DATE(1970,1,1)+(-8/24)</f>
        <v>41885.26180555555</v>
      </c>
      <c r="T3113" s="11">
        <f>(((I3113/60)/60)/24)+DATE(1970,1,1)+(-8/24)</f>
        <v>41916.26180555555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(E3114/D3114)*100</f>
        <v>4.7363636363636363</v>
      </c>
      <c r="P3114">
        <f>E3114/L3114</f>
        <v>57.888888888888886</v>
      </c>
      <c r="Q3114" t="str">
        <f>LEFT(N3114, SEARCH("/",N3114,1)-1)</f>
        <v>theater</v>
      </c>
      <c r="R3114" t="str">
        <f>RIGHT(N3114, LEN(N3114) - SEARCH("/", N3114))</f>
        <v>spaces</v>
      </c>
      <c r="S3114" s="10">
        <f>(((J3114/60)/60)/24)+DATE(1970,1,1)+(-8/24)</f>
        <v>42614.788587962961</v>
      </c>
      <c r="T3114" s="11">
        <f>(((I3114/60)/60)/24)+DATE(1970,1,1)+(-8/24)</f>
        <v>42674.788587962961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(E3115/D3115)*100</f>
        <v>4.2435339894712749</v>
      </c>
      <c r="P3115">
        <f>E3115/L3115</f>
        <v>125.27027027027027</v>
      </c>
      <c r="Q3115" t="str">
        <f>LEFT(N3115, SEARCH("/",N3115,1)-1)</f>
        <v>theater</v>
      </c>
      <c r="R3115" t="str">
        <f>RIGHT(N3115, LEN(N3115) - SEARCH("/", N3115))</f>
        <v>spaces</v>
      </c>
      <c r="S3115" s="10">
        <f>(((J3115/60)/60)/24)+DATE(1970,1,1)+(-8/24)</f>
        <v>42081.397939814815</v>
      </c>
      <c r="T3115" s="11">
        <f>(((I3115/60)/60)/24)+DATE(1970,1,1)+(-8/24)</f>
        <v>42111.397939814815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(E3116/D3116)*100</f>
        <v>0</v>
      </c>
      <c r="P3116" t="e">
        <f>E3116/L3116</f>
        <v>#DIV/0!</v>
      </c>
      <c r="Q3116" t="str">
        <f>LEFT(N3116, SEARCH("/",N3116,1)-1)</f>
        <v>theater</v>
      </c>
      <c r="R3116" t="str">
        <f>RIGHT(N3116, LEN(N3116) - SEARCH("/", N3116))</f>
        <v>spaces</v>
      </c>
      <c r="S3116" s="10">
        <f>(((J3116/60)/60)/24)+DATE(1970,1,1)+(-8/24)</f>
        <v>41843.29918981481</v>
      </c>
      <c r="T3116" s="11">
        <f>(((I3116/60)/60)/24)+DATE(1970,1,1)+(-8/24)</f>
        <v>41903.29918981481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(E3117/D3117)*100</f>
        <v>3</v>
      </c>
      <c r="P3117">
        <f>E3117/L3117</f>
        <v>300</v>
      </c>
      <c r="Q3117" t="str">
        <f>LEFT(N3117, SEARCH("/",N3117,1)-1)</f>
        <v>theater</v>
      </c>
      <c r="R3117" t="str">
        <f>RIGHT(N3117, LEN(N3117) - SEARCH("/", N3117))</f>
        <v>spaces</v>
      </c>
      <c r="S3117" s="10">
        <f>(((J3117/60)/60)/24)+DATE(1970,1,1)+(-8/24)</f>
        <v>42496.113738425927</v>
      </c>
      <c r="T3117" s="11">
        <f>(((I3117/60)/60)/24)+DATE(1970,1,1)+(-8/24)</f>
        <v>42526.113738425927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(E3118/D3118)*100</f>
        <v>57.333333333333336</v>
      </c>
      <c r="P3118">
        <f>E3118/L3118</f>
        <v>43</v>
      </c>
      <c r="Q3118" t="str">
        <f>LEFT(N3118, SEARCH("/",N3118,1)-1)</f>
        <v>theater</v>
      </c>
      <c r="R3118" t="str">
        <f>RIGHT(N3118, LEN(N3118) - SEARCH("/", N3118))</f>
        <v>spaces</v>
      </c>
      <c r="S3118" s="10">
        <f>(((J3118/60)/60)/24)+DATE(1970,1,1)+(-8/24)</f>
        <v>42081.18200231481</v>
      </c>
      <c r="T3118" s="11">
        <f>(((I3118/60)/60)/24)+DATE(1970,1,1)+(-8/24)</f>
        <v>42095.18200231481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(E3119/D3119)*100</f>
        <v>0.1</v>
      </c>
      <c r="P3119">
        <f>E3119/L3119</f>
        <v>1</v>
      </c>
      <c r="Q3119" t="str">
        <f>LEFT(N3119, SEARCH("/",N3119,1)-1)</f>
        <v>theater</v>
      </c>
      <c r="R3119" t="str">
        <f>RIGHT(N3119, LEN(N3119) - SEARCH("/", N3119))</f>
        <v>spaces</v>
      </c>
      <c r="S3119" s="10">
        <f>(((J3119/60)/60)/24)+DATE(1970,1,1)+(-8/24)</f>
        <v>42509.041203703695</v>
      </c>
      <c r="T3119" s="11">
        <f>(((I3119/60)/60)/24)+DATE(1970,1,1)+(-8/24)</f>
        <v>42517.216666666667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(E3120/D3120)*100</f>
        <v>0.31</v>
      </c>
      <c r="P3120">
        <f>E3120/L3120</f>
        <v>775</v>
      </c>
      <c r="Q3120" t="str">
        <f>LEFT(N3120, SEARCH("/",N3120,1)-1)</f>
        <v>theater</v>
      </c>
      <c r="R3120" t="str">
        <f>RIGHT(N3120, LEN(N3120) - SEARCH("/", N3120))</f>
        <v>spaces</v>
      </c>
      <c r="S3120" s="10">
        <f>(((J3120/60)/60)/24)+DATE(1970,1,1)+(-8/24)</f>
        <v>42534.316238425927</v>
      </c>
      <c r="T3120" s="11">
        <f>(((I3120/60)/60)/24)+DATE(1970,1,1)+(-8/24)</f>
        <v>42553.316238425927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(E3121/D3121)*100</f>
        <v>0.05</v>
      </c>
      <c r="P3121">
        <f>E3121/L3121</f>
        <v>5</v>
      </c>
      <c r="Q3121" t="str">
        <f>LEFT(N3121, SEARCH("/",N3121,1)-1)</f>
        <v>theater</v>
      </c>
      <c r="R3121" t="str">
        <f>RIGHT(N3121, LEN(N3121) - SEARCH("/", N3121))</f>
        <v>spaces</v>
      </c>
      <c r="S3121" s="10">
        <f>(((J3121/60)/60)/24)+DATE(1970,1,1)+(-8/24)</f>
        <v>42059.712175925924</v>
      </c>
      <c r="T3121" s="11">
        <f>(((I3121/60)/60)/24)+DATE(1970,1,1)+(-8/24)</f>
        <v>42089.670509259253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(E3122/D3122)*100</f>
        <v>9.8461538461538465E-3</v>
      </c>
      <c r="P3122">
        <f>E3122/L3122</f>
        <v>12.8</v>
      </c>
      <c r="Q3122" t="str">
        <f>LEFT(N3122, SEARCH("/",N3122,1)-1)</f>
        <v>theater</v>
      </c>
      <c r="R3122" t="str">
        <f>RIGHT(N3122, LEN(N3122) - SEARCH("/", N3122))</f>
        <v>spaces</v>
      </c>
      <c r="S3122" s="10">
        <f>(((J3122/60)/60)/24)+DATE(1970,1,1)+(-8/24)</f>
        <v>42435.608749999999</v>
      </c>
      <c r="T3122" s="11">
        <f>(((I3122/60)/60)/24)+DATE(1970,1,1)+(-8/24)</f>
        <v>42495.567083333335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(E3123/D3123)*100</f>
        <v>0.66666666666666674</v>
      </c>
      <c r="P3123">
        <f>E3123/L3123</f>
        <v>10</v>
      </c>
      <c r="Q3123" t="str">
        <f>LEFT(N3123, SEARCH("/",N3123,1)-1)</f>
        <v>theater</v>
      </c>
      <c r="R3123" t="str">
        <f>RIGHT(N3123, LEN(N3123) - SEARCH("/", N3123))</f>
        <v>spaces</v>
      </c>
      <c r="S3123" s="10">
        <f>(((J3123/60)/60)/24)+DATE(1970,1,1)+(-8/24)</f>
        <v>41848.346469907403</v>
      </c>
      <c r="T3123" s="11">
        <f>(((I3123/60)/60)/24)+DATE(1970,1,1)+(-8/24)</f>
        <v>41908.346469907403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(E3124/D3124)*100</f>
        <v>58.291457286432156</v>
      </c>
      <c r="P3124">
        <f>E3124/L3124</f>
        <v>58</v>
      </c>
      <c r="Q3124" t="str">
        <f>LEFT(N3124, SEARCH("/",N3124,1)-1)</f>
        <v>theater</v>
      </c>
      <c r="R3124" t="str">
        <f>RIGHT(N3124, LEN(N3124) - SEARCH("/", N3124))</f>
        <v>spaces</v>
      </c>
      <c r="S3124" s="10">
        <f>(((J3124/60)/60)/24)+DATE(1970,1,1)+(-8/24)</f>
        <v>42678.598749999997</v>
      </c>
      <c r="T3124" s="11">
        <f>(((I3124/60)/60)/24)+DATE(1970,1,1)+(-8/24)</f>
        <v>42683.640416666669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(E3125/D3125)*100</f>
        <v>68.153599999999997</v>
      </c>
      <c r="P3125">
        <f>E3125/L3125</f>
        <v>244.80459770114942</v>
      </c>
      <c r="Q3125" t="str">
        <f>LEFT(N3125, SEARCH("/",N3125,1)-1)</f>
        <v>theater</v>
      </c>
      <c r="R3125" t="str">
        <f>RIGHT(N3125, LEN(N3125) - SEARCH("/", N3125))</f>
        <v>spaces</v>
      </c>
      <c r="S3125" s="10">
        <f>(((J3125/60)/60)/24)+DATE(1970,1,1)+(-8/24)</f>
        <v>42530.659699074073</v>
      </c>
      <c r="T3125" s="11">
        <f>(((I3125/60)/60)/24)+DATE(1970,1,1)+(-8/24)</f>
        <v>42560.659699074073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(E3126/D3126)*100</f>
        <v>3.2499999999999999E-3</v>
      </c>
      <c r="P3126">
        <f>E3126/L3126</f>
        <v>6.5</v>
      </c>
      <c r="Q3126" t="str">
        <f>LEFT(N3126, SEARCH("/",N3126,1)-1)</f>
        <v>theater</v>
      </c>
      <c r="R3126" t="str">
        <f>RIGHT(N3126, LEN(N3126) - SEARCH("/", N3126))</f>
        <v>spaces</v>
      </c>
      <c r="S3126" s="10">
        <f>(((J3126/60)/60)/24)+DATE(1970,1,1)+(-8/24)</f>
        <v>41977.446770833332</v>
      </c>
      <c r="T3126" s="11">
        <f>(((I3126/60)/60)/24)+DATE(1970,1,1)+(-8/24)</f>
        <v>42037.446770833332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(E3127/D3127)*100</f>
        <v>0</v>
      </c>
      <c r="P3127" t="e">
        <f>E3127/L3127</f>
        <v>#DIV/0!</v>
      </c>
      <c r="Q3127" t="str">
        <f>LEFT(N3127, SEARCH("/",N3127,1)-1)</f>
        <v>theater</v>
      </c>
      <c r="R3127" t="str">
        <f>RIGHT(N3127, LEN(N3127) - SEARCH("/", N3127))</f>
        <v>spaces</v>
      </c>
      <c r="S3127" s="10">
        <f>(((J3127/60)/60)/24)+DATE(1970,1,1)+(-8/24)</f>
        <v>42345.873518518514</v>
      </c>
      <c r="T3127" s="11">
        <f>(((I3127/60)/60)/24)+DATE(1970,1,1)+(-8/24)</f>
        <v>42375.873518518514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(E3128/D3128)*100</f>
        <v>4.16</v>
      </c>
      <c r="P3128">
        <f>E3128/L3128</f>
        <v>61.176470588235297</v>
      </c>
      <c r="Q3128" t="str">
        <f>LEFT(N3128, SEARCH("/",N3128,1)-1)</f>
        <v>theater</v>
      </c>
      <c r="R3128" t="str">
        <f>RIGHT(N3128, LEN(N3128) - SEARCH("/", N3128))</f>
        <v>spaces</v>
      </c>
      <c r="S3128" s="10">
        <f>(((J3128/60)/60)/24)+DATE(1970,1,1)+(-8/24)</f>
        <v>42426.684745370374</v>
      </c>
      <c r="T3128" s="11">
        <f>(((I3128/60)/60)/24)+DATE(1970,1,1)+(-8/24)</f>
        <v>42456.643078703702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(E3129/D3129)*100</f>
        <v>0</v>
      </c>
      <c r="P3129" t="e">
        <f>E3129/L3129</f>
        <v>#DIV/0!</v>
      </c>
      <c r="Q3129" t="str">
        <f>LEFT(N3129, SEARCH("/",N3129,1)-1)</f>
        <v>theater</v>
      </c>
      <c r="R3129" t="str">
        <f>RIGHT(N3129, LEN(N3129) - SEARCH("/", N3129))</f>
        <v>spaces</v>
      </c>
      <c r="S3129" s="10">
        <f>(((J3129/60)/60)/24)+DATE(1970,1,1)+(-8/24)</f>
        <v>42034.523483796293</v>
      </c>
      <c r="T3129" s="11">
        <f>(((I3129/60)/60)/24)+DATE(1970,1,1)+(-8/24)</f>
        <v>42064.523483796293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(E3130/D3130)*100</f>
        <v>108.60666666666667</v>
      </c>
      <c r="P3130">
        <f>E3130/L3130</f>
        <v>139.23931623931625</v>
      </c>
      <c r="Q3130" t="str">
        <f>LEFT(N3130, SEARCH("/",N3130,1)-1)</f>
        <v>theater</v>
      </c>
      <c r="R3130" t="str">
        <f>RIGHT(N3130, LEN(N3130) - SEARCH("/", N3130))</f>
        <v>plays</v>
      </c>
      <c r="S3130" s="10">
        <f>(((J3130/60)/60)/24)+DATE(1970,1,1)+(-8/24)</f>
        <v>42780.492372685178</v>
      </c>
      <c r="T3130" s="11">
        <f>(((I3130/60)/60)/24)+DATE(1970,1,1)+(-8/24)</f>
        <v>42810.450706018521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(E3131/D3131)*100</f>
        <v>0.8</v>
      </c>
      <c r="P3131">
        <f>E3131/L3131</f>
        <v>10</v>
      </c>
      <c r="Q3131" t="str">
        <f>LEFT(N3131, SEARCH("/",N3131,1)-1)</f>
        <v>theater</v>
      </c>
      <c r="R3131" t="str">
        <f>RIGHT(N3131, LEN(N3131) - SEARCH("/", N3131))</f>
        <v>plays</v>
      </c>
      <c r="S3131" s="10">
        <f>(((J3131/60)/60)/24)+DATE(1970,1,1)+(-8/24)</f>
        <v>42803.509479166663</v>
      </c>
      <c r="T3131" s="11">
        <f>(((I3131/60)/60)/24)+DATE(1970,1,1)+(-8/24)</f>
        <v>42843.467812499999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(E3132/D3132)*100</f>
        <v>3.75</v>
      </c>
      <c r="P3132">
        <f>E3132/L3132</f>
        <v>93.75</v>
      </c>
      <c r="Q3132" t="str">
        <f>LEFT(N3132, SEARCH("/",N3132,1)-1)</f>
        <v>theater</v>
      </c>
      <c r="R3132" t="str">
        <f>RIGHT(N3132, LEN(N3132) - SEARCH("/", N3132))</f>
        <v>plays</v>
      </c>
      <c r="S3132" s="10">
        <f>(((J3132/60)/60)/24)+DATE(1970,1,1)+(-8/24)</f>
        <v>42808.306898148141</v>
      </c>
      <c r="T3132" s="11">
        <f>(((I3132/60)/60)/24)+DATE(1970,1,1)+(-8/24)</f>
        <v>42838.874305555553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(E3133/D3133)*100</f>
        <v>15.731707317073171</v>
      </c>
      <c r="P3133">
        <f>E3133/L3133</f>
        <v>53.75</v>
      </c>
      <c r="Q3133" t="str">
        <f>LEFT(N3133, SEARCH("/",N3133,1)-1)</f>
        <v>theater</v>
      </c>
      <c r="R3133" t="str">
        <f>RIGHT(N3133, LEN(N3133) - SEARCH("/", N3133))</f>
        <v>plays</v>
      </c>
      <c r="S3133" s="10">
        <f>(((J3133/60)/60)/24)+DATE(1970,1,1)+(-8/24)</f>
        <v>42803.245891203704</v>
      </c>
      <c r="T3133" s="11">
        <f>(((I3133/60)/60)/24)+DATE(1970,1,1)+(-8/24)</f>
        <v>42833.204224537032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(E3134/D3134)*100</f>
        <v>3.3333333333333333E-2</v>
      </c>
      <c r="P3134">
        <f>E3134/L3134</f>
        <v>10</v>
      </c>
      <c r="Q3134" t="str">
        <f>LEFT(N3134, SEARCH("/",N3134,1)-1)</f>
        <v>theater</v>
      </c>
      <c r="R3134" t="str">
        <f>RIGHT(N3134, LEN(N3134) - SEARCH("/", N3134))</f>
        <v>plays</v>
      </c>
      <c r="S3134" s="10">
        <f>(((J3134/60)/60)/24)+DATE(1970,1,1)+(-8/24)</f>
        <v>42786.016898148147</v>
      </c>
      <c r="T3134" s="11">
        <f>(((I3134/60)/60)/24)+DATE(1970,1,1)+(-8/24)</f>
        <v>42845.975231481476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(E3135/D3135)*100</f>
        <v>108</v>
      </c>
      <c r="P3135">
        <f>E3135/L3135</f>
        <v>33.75</v>
      </c>
      <c r="Q3135" t="str">
        <f>LEFT(N3135, SEARCH("/",N3135,1)-1)</f>
        <v>theater</v>
      </c>
      <c r="R3135" t="str">
        <f>RIGHT(N3135, LEN(N3135) - SEARCH("/", N3135))</f>
        <v>plays</v>
      </c>
      <c r="S3135" s="10">
        <f>(((J3135/60)/60)/24)+DATE(1970,1,1)+(-8/24)</f>
        <v>42788.231874999998</v>
      </c>
      <c r="T3135" s="11">
        <f>(((I3135/60)/60)/24)+DATE(1970,1,1)+(-8/24)</f>
        <v>42818.190208333333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(E3136/D3136)*100</f>
        <v>22.5</v>
      </c>
      <c r="P3136">
        <f>E3136/L3136</f>
        <v>18.75</v>
      </c>
      <c r="Q3136" t="str">
        <f>LEFT(N3136, SEARCH("/",N3136,1)-1)</f>
        <v>theater</v>
      </c>
      <c r="R3136" t="str">
        <f>RIGHT(N3136, LEN(N3136) - SEARCH("/", N3136))</f>
        <v>plays</v>
      </c>
      <c r="S3136" s="10">
        <f>(((J3136/60)/60)/24)+DATE(1970,1,1)+(-8/24)</f>
        <v>42800.386793981481</v>
      </c>
      <c r="T3136" s="11">
        <f>(((I3136/60)/60)/24)+DATE(1970,1,1)+(-8/24)</f>
        <v>42821.345127314817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(E3137/D3137)*100</f>
        <v>20.849420849420849</v>
      </c>
      <c r="P3137">
        <f>E3137/L3137</f>
        <v>23.142857142857142</v>
      </c>
      <c r="Q3137" t="str">
        <f>LEFT(N3137, SEARCH("/",N3137,1)-1)</f>
        <v>theater</v>
      </c>
      <c r="R3137" t="str">
        <f>RIGHT(N3137, LEN(N3137) - SEARCH("/", N3137))</f>
        <v>plays</v>
      </c>
      <c r="S3137" s="10">
        <f>(((J3137/60)/60)/24)+DATE(1970,1,1)+(-8/24)</f>
        <v>42806.818530092591</v>
      </c>
      <c r="T3137" s="11">
        <f>(((I3137/60)/60)/24)+DATE(1970,1,1)+(-8/24)</f>
        <v>42828.818530092591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(E3138/D3138)*100</f>
        <v>127.8</v>
      </c>
      <c r="P3138">
        <f>E3138/L3138</f>
        <v>29.045454545454547</v>
      </c>
      <c r="Q3138" t="str">
        <f>LEFT(N3138, SEARCH("/",N3138,1)-1)</f>
        <v>theater</v>
      </c>
      <c r="R3138" t="str">
        <f>RIGHT(N3138, LEN(N3138) - SEARCH("/", N3138))</f>
        <v>plays</v>
      </c>
      <c r="S3138" s="10">
        <f>(((J3138/60)/60)/24)+DATE(1970,1,1)+(-8/24)</f>
        <v>42789.12909722222</v>
      </c>
      <c r="T3138" s="11">
        <f>(((I3138/60)/60)/24)+DATE(1970,1,1)+(-8/24)</f>
        <v>42825.624305555553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(E3139/D3139)*100</f>
        <v>3.3333333333333335</v>
      </c>
      <c r="P3139">
        <f>E3139/L3139</f>
        <v>50</v>
      </c>
      <c r="Q3139" t="str">
        <f>LEFT(N3139, SEARCH("/",N3139,1)-1)</f>
        <v>theater</v>
      </c>
      <c r="R3139" t="str">
        <f>RIGHT(N3139, LEN(N3139) - SEARCH("/", N3139))</f>
        <v>plays</v>
      </c>
      <c r="S3139" s="10">
        <f>(((J3139/60)/60)/24)+DATE(1970,1,1)+(-8/24)</f>
        <v>42807.551724537036</v>
      </c>
      <c r="T3139" s="11">
        <f>(((I3139/60)/60)/24)+DATE(1970,1,1)+(-8/24)</f>
        <v>42858.466666666667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(E3140/D3140)*100</f>
        <v>0</v>
      </c>
      <c r="P3140" t="e">
        <f>E3140/L3140</f>
        <v>#DIV/0!</v>
      </c>
      <c r="Q3140" t="str">
        <f>LEFT(N3140, SEARCH("/",N3140,1)-1)</f>
        <v>theater</v>
      </c>
      <c r="R3140" t="str">
        <f>RIGHT(N3140, LEN(N3140) - SEARCH("/", N3140))</f>
        <v>plays</v>
      </c>
      <c r="S3140" s="10">
        <f>(((J3140/60)/60)/24)+DATE(1970,1,1)+(-8/24)</f>
        <v>42809.312581018516</v>
      </c>
      <c r="T3140" s="11">
        <f>(((I3140/60)/60)/24)+DATE(1970,1,1)+(-8/24)</f>
        <v>42828.312581018516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(E3141/D3141)*100</f>
        <v>5.4</v>
      </c>
      <c r="P3141">
        <f>E3141/L3141</f>
        <v>450</v>
      </c>
      <c r="Q3141" t="str">
        <f>LEFT(N3141, SEARCH("/",N3141,1)-1)</f>
        <v>theater</v>
      </c>
      <c r="R3141" t="str">
        <f>RIGHT(N3141, LEN(N3141) - SEARCH("/", N3141))</f>
        <v>plays</v>
      </c>
      <c r="S3141" s="10">
        <f>(((J3141/60)/60)/24)+DATE(1970,1,1)+(-8/24)</f>
        <v>42784.937037037038</v>
      </c>
      <c r="T3141" s="11">
        <f>(((I3141/60)/60)/24)+DATE(1970,1,1)+(-8/24)</f>
        <v>42818.856249999997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(E3142/D3142)*100</f>
        <v>0.96</v>
      </c>
      <c r="P3142">
        <f>E3142/L3142</f>
        <v>24</v>
      </c>
      <c r="Q3142" t="str">
        <f>LEFT(N3142, SEARCH("/",N3142,1)-1)</f>
        <v>theater</v>
      </c>
      <c r="R3142" t="str">
        <f>RIGHT(N3142, LEN(N3142) - SEARCH("/", N3142))</f>
        <v>plays</v>
      </c>
      <c r="S3142" s="10">
        <f>(((J3142/60)/60)/24)+DATE(1970,1,1)+(-8/24)</f>
        <v>42802.385451388887</v>
      </c>
      <c r="T3142" s="11">
        <f>(((I3142/60)/60)/24)+DATE(1970,1,1)+(-8/24)</f>
        <v>42832.343784722216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(E3143/D3143)*100</f>
        <v>51.6</v>
      </c>
      <c r="P3143">
        <f>E3143/L3143</f>
        <v>32.25</v>
      </c>
      <c r="Q3143" t="str">
        <f>LEFT(N3143, SEARCH("/",N3143,1)-1)</f>
        <v>theater</v>
      </c>
      <c r="R3143" t="str">
        <f>RIGHT(N3143, LEN(N3143) - SEARCH("/", N3143))</f>
        <v>plays</v>
      </c>
      <c r="S3143" s="10">
        <f>(((J3143/60)/60)/24)+DATE(1970,1,1)+(-8/24)</f>
        <v>42800.42</v>
      </c>
      <c r="T3143" s="11">
        <f>(((I3143/60)/60)/24)+DATE(1970,1,1)+(-8/24)</f>
        <v>42841.499999999993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(E3144/D3144)*100</f>
        <v>1.6363636363636365</v>
      </c>
      <c r="P3144">
        <f>E3144/L3144</f>
        <v>15</v>
      </c>
      <c r="Q3144" t="str">
        <f>LEFT(N3144, SEARCH("/",N3144,1)-1)</f>
        <v>theater</v>
      </c>
      <c r="R3144" t="str">
        <f>RIGHT(N3144, LEN(N3144) - SEARCH("/", N3144))</f>
        <v>plays</v>
      </c>
      <c r="S3144" s="10">
        <f>(((J3144/60)/60)/24)+DATE(1970,1,1)+(-8/24)</f>
        <v>42783.179849537039</v>
      </c>
      <c r="T3144" s="11">
        <f>(((I3144/60)/60)/24)+DATE(1970,1,1)+(-8/24)</f>
        <v>42813.138182870367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(E3145/D3145)*100</f>
        <v>0</v>
      </c>
      <c r="P3145" t="e">
        <f>E3145/L3145</f>
        <v>#DIV/0!</v>
      </c>
      <c r="Q3145" t="str">
        <f>LEFT(N3145, SEARCH("/",N3145,1)-1)</f>
        <v>theater</v>
      </c>
      <c r="R3145" t="str">
        <f>RIGHT(N3145, LEN(N3145) - SEARCH("/", N3145))</f>
        <v>plays</v>
      </c>
      <c r="S3145" s="10">
        <f>(((J3145/60)/60)/24)+DATE(1970,1,1)+(-8/24)</f>
        <v>42808.024953703702</v>
      </c>
      <c r="T3145" s="11">
        <f>(((I3145/60)/60)/24)+DATE(1970,1,1)+(-8/24)</f>
        <v>42834.024953703702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(E3146/D3146)*100</f>
        <v>75.400000000000006</v>
      </c>
      <c r="P3146">
        <f>E3146/L3146</f>
        <v>251.33333333333334</v>
      </c>
      <c r="Q3146" t="str">
        <f>LEFT(N3146, SEARCH("/",N3146,1)-1)</f>
        <v>theater</v>
      </c>
      <c r="R3146" t="str">
        <f>RIGHT(N3146, LEN(N3146) - SEARCH("/", N3146))</f>
        <v>plays</v>
      </c>
      <c r="S3146" s="10">
        <f>(((J3146/60)/60)/24)+DATE(1970,1,1)+(-8/24)</f>
        <v>42796.204942129632</v>
      </c>
      <c r="T3146" s="11">
        <f>(((I3146/60)/60)/24)+DATE(1970,1,1)+(-8/24)</f>
        <v>42812.916666666664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(E3147/D3147)*100</f>
        <v>0</v>
      </c>
      <c r="P3147" t="e">
        <f>E3147/L3147</f>
        <v>#DIV/0!</v>
      </c>
      <c r="Q3147" t="str">
        <f>LEFT(N3147, SEARCH("/",N3147,1)-1)</f>
        <v>theater</v>
      </c>
      <c r="R3147" t="str">
        <f>RIGHT(N3147, LEN(N3147) - SEARCH("/", N3147))</f>
        <v>plays</v>
      </c>
      <c r="S3147" s="10">
        <f>(((J3147/60)/60)/24)+DATE(1970,1,1)+(-8/24)</f>
        <v>42761.707569444443</v>
      </c>
      <c r="T3147" s="11">
        <f>(((I3147/60)/60)/24)+DATE(1970,1,1)+(-8/24)</f>
        <v>42821.665902777771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(E3148/D3148)*100</f>
        <v>10.5</v>
      </c>
      <c r="P3148">
        <f>E3148/L3148</f>
        <v>437.5</v>
      </c>
      <c r="Q3148" t="str">
        <f>LEFT(N3148, SEARCH("/",N3148,1)-1)</f>
        <v>theater</v>
      </c>
      <c r="R3148" t="str">
        <f>RIGHT(N3148, LEN(N3148) - SEARCH("/", N3148))</f>
        <v>plays</v>
      </c>
      <c r="S3148" s="10">
        <f>(((J3148/60)/60)/24)+DATE(1970,1,1)+(-8/24)</f>
        <v>42796.349143518521</v>
      </c>
      <c r="T3148" s="11">
        <f>(((I3148/60)/60)/24)+DATE(1970,1,1)+(-8/24)</f>
        <v>42841.307476851849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(E3149/D3149)*100</f>
        <v>117.52499999999999</v>
      </c>
      <c r="P3149">
        <f>E3149/L3149</f>
        <v>110.35211267605634</v>
      </c>
      <c r="Q3149" t="str">
        <f>LEFT(N3149, SEARCH("/",N3149,1)-1)</f>
        <v>theater</v>
      </c>
      <c r="R3149" t="str">
        <f>RIGHT(N3149, LEN(N3149) - SEARCH("/", N3149))</f>
        <v>plays</v>
      </c>
      <c r="S3149" s="10">
        <f>(((J3149/60)/60)/24)+DATE(1970,1,1)+(-8/24)</f>
        <v>41909.636053240742</v>
      </c>
      <c r="T3149" s="11">
        <f>(((I3149/60)/60)/24)+DATE(1970,1,1)+(-8/24)</f>
        <v>41949.677719907406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(E3150/D3150)*100</f>
        <v>131.16666666666669</v>
      </c>
      <c r="P3150">
        <f>E3150/L3150</f>
        <v>41.421052631578945</v>
      </c>
      <c r="Q3150" t="str">
        <f>LEFT(N3150, SEARCH("/",N3150,1)-1)</f>
        <v>theater</v>
      </c>
      <c r="R3150" t="str">
        <f>RIGHT(N3150, LEN(N3150) - SEARCH("/", N3150))</f>
        <v>plays</v>
      </c>
      <c r="S3150" s="10">
        <f>(((J3150/60)/60)/24)+DATE(1970,1,1)+(-8/24)</f>
        <v>41891.331990740735</v>
      </c>
      <c r="T3150" s="11">
        <f>(((I3150/60)/60)/24)+DATE(1970,1,1)+(-8/24)</f>
        <v>41912.833333333328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(E3151/D3151)*100</f>
        <v>104</v>
      </c>
      <c r="P3151">
        <f>E3151/L3151</f>
        <v>52</v>
      </c>
      <c r="Q3151" t="str">
        <f>LEFT(N3151, SEARCH("/",N3151,1)-1)</f>
        <v>theater</v>
      </c>
      <c r="R3151" t="str">
        <f>RIGHT(N3151, LEN(N3151) - SEARCH("/", N3151))</f>
        <v>plays</v>
      </c>
      <c r="S3151" s="10">
        <f>(((J3151/60)/60)/24)+DATE(1970,1,1)+(-8/24)</f>
        <v>41225.684027777774</v>
      </c>
      <c r="T3151" s="11">
        <f>(((I3151/60)/60)/24)+DATE(1970,1,1)+(-8/24)</f>
        <v>41249.75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(E3152/D3152)*100</f>
        <v>101</v>
      </c>
      <c r="P3152">
        <f>E3152/L3152</f>
        <v>33.990384615384613</v>
      </c>
      <c r="Q3152" t="str">
        <f>LEFT(N3152, SEARCH("/",N3152,1)-1)</f>
        <v>theater</v>
      </c>
      <c r="R3152" t="str">
        <f>RIGHT(N3152, LEN(N3152) - SEARCH("/", N3152))</f>
        <v>plays</v>
      </c>
      <c r="S3152" s="10">
        <f>(((J3152/60)/60)/24)+DATE(1970,1,1)+(-8/24)</f>
        <v>40477.930590277778</v>
      </c>
      <c r="T3152" s="11">
        <f>(((I3152/60)/60)/24)+DATE(1970,1,1)+(-8/24)</f>
        <v>40567.833333333328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(E3153/D3153)*100</f>
        <v>100.4</v>
      </c>
      <c r="P3153">
        <f>E3153/L3153</f>
        <v>103.35294117647059</v>
      </c>
      <c r="Q3153" t="str">
        <f>LEFT(N3153, SEARCH("/",N3153,1)-1)</f>
        <v>theater</v>
      </c>
      <c r="R3153" t="str">
        <f>RIGHT(N3153, LEN(N3153) - SEARCH("/", N3153))</f>
        <v>plays</v>
      </c>
      <c r="S3153" s="10">
        <f>(((J3153/60)/60)/24)+DATE(1970,1,1)+(-8/24)</f>
        <v>41862.506643518514</v>
      </c>
      <c r="T3153" s="11">
        <f>(((I3153/60)/60)/24)+DATE(1970,1,1)+(-8/24)</f>
        <v>41892.506643518514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(E3154/D3154)*100</f>
        <v>105.95454545454545</v>
      </c>
      <c r="P3154">
        <f>E3154/L3154</f>
        <v>34.791044776119406</v>
      </c>
      <c r="Q3154" t="str">
        <f>LEFT(N3154, SEARCH("/",N3154,1)-1)</f>
        <v>theater</v>
      </c>
      <c r="R3154" t="str">
        <f>RIGHT(N3154, LEN(N3154) - SEARCH("/", N3154))</f>
        <v>plays</v>
      </c>
      <c r="S3154" s="10">
        <f>(((J3154/60)/60)/24)+DATE(1970,1,1)+(-8/24)</f>
        <v>41550.534340277773</v>
      </c>
      <c r="T3154" s="11">
        <f>(((I3154/60)/60)/24)+DATE(1970,1,1)+(-8/24)</f>
        <v>41580.534340277773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(E3155/D3155)*100</f>
        <v>335.58333333333337</v>
      </c>
      <c r="P3155">
        <f>E3155/L3155</f>
        <v>41.773858921161825</v>
      </c>
      <c r="Q3155" t="str">
        <f>LEFT(N3155, SEARCH("/",N3155,1)-1)</f>
        <v>theater</v>
      </c>
      <c r="R3155" t="str">
        <f>RIGHT(N3155, LEN(N3155) - SEARCH("/", N3155))</f>
        <v>plays</v>
      </c>
      <c r="S3155" s="10">
        <f>(((J3155/60)/60)/24)+DATE(1970,1,1)+(-8/24)</f>
        <v>40632.821030092593</v>
      </c>
      <c r="T3155" s="11">
        <f>(((I3155/60)/60)/24)+DATE(1970,1,1)+(-8/24)</f>
        <v>40663.874305555553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(E3156/D3156)*100</f>
        <v>112.92857142857142</v>
      </c>
      <c r="P3156">
        <f>E3156/L3156</f>
        <v>64.268292682926827</v>
      </c>
      <c r="Q3156" t="str">
        <f>LEFT(N3156, SEARCH("/",N3156,1)-1)</f>
        <v>theater</v>
      </c>
      <c r="R3156" t="str">
        <f>RIGHT(N3156, LEN(N3156) - SEARCH("/", N3156))</f>
        <v>plays</v>
      </c>
      <c r="S3156" s="10">
        <f>(((J3156/60)/60)/24)+DATE(1970,1,1)+(-8/24)</f>
        <v>40970.542337962957</v>
      </c>
      <c r="T3156" s="11">
        <f>(((I3156/60)/60)/24)+DATE(1970,1,1)+(-8/24)</f>
        <v>41000.500671296293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(E3157/D3157)*100</f>
        <v>188.50460000000001</v>
      </c>
      <c r="P3157">
        <f>E3157/L3157</f>
        <v>31.209370860927152</v>
      </c>
      <c r="Q3157" t="str">
        <f>LEFT(N3157, SEARCH("/",N3157,1)-1)</f>
        <v>theater</v>
      </c>
      <c r="R3157" t="str">
        <f>RIGHT(N3157, LEN(N3157) - SEARCH("/", N3157))</f>
        <v>plays</v>
      </c>
      <c r="S3157" s="10">
        <f>(((J3157/60)/60)/24)+DATE(1970,1,1)+(-8/24)</f>
        <v>41233.165798611109</v>
      </c>
      <c r="T3157" s="11">
        <f>(((I3157/60)/60)/24)+DATE(1970,1,1)+(-8/24)</f>
        <v>41263.165798611109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(E3158/D3158)*100</f>
        <v>101.81818181818181</v>
      </c>
      <c r="P3158">
        <f>E3158/L3158</f>
        <v>62.921348314606739</v>
      </c>
      <c r="Q3158" t="str">
        <f>LEFT(N3158, SEARCH("/",N3158,1)-1)</f>
        <v>theater</v>
      </c>
      <c r="R3158" t="str">
        <f>RIGHT(N3158, LEN(N3158) - SEARCH("/", N3158))</f>
        <v>plays</v>
      </c>
      <c r="S3158" s="10">
        <f>(((J3158/60)/60)/24)+DATE(1970,1,1)+(-8/24)</f>
        <v>41026.619722222218</v>
      </c>
      <c r="T3158" s="11">
        <f>(((I3158/60)/60)/24)+DATE(1970,1,1)+(-8/24)</f>
        <v>41061.619722222218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(E3159/D3159)*100</f>
        <v>101</v>
      </c>
      <c r="P3159">
        <f>E3159/L3159</f>
        <v>98.536585365853654</v>
      </c>
      <c r="Q3159" t="str">
        <f>LEFT(N3159, SEARCH("/",N3159,1)-1)</f>
        <v>theater</v>
      </c>
      <c r="R3159" t="str">
        <f>RIGHT(N3159, LEN(N3159) - SEARCH("/", N3159))</f>
        <v>plays</v>
      </c>
      <c r="S3159" s="10">
        <f>(((J3159/60)/60)/24)+DATE(1970,1,1)+(-8/24)</f>
        <v>41829.454918981479</v>
      </c>
      <c r="T3159" s="11">
        <f>(((I3159/60)/60)/24)+DATE(1970,1,1)+(-8/24)</f>
        <v>41838.875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(E3160/D3160)*100</f>
        <v>113.99999999999999</v>
      </c>
      <c r="P3160">
        <f>E3160/L3160</f>
        <v>82.608695652173907</v>
      </c>
      <c r="Q3160" t="str">
        <f>LEFT(N3160, SEARCH("/",N3160,1)-1)</f>
        <v>theater</v>
      </c>
      <c r="R3160" t="str">
        <f>RIGHT(N3160, LEN(N3160) - SEARCH("/", N3160))</f>
        <v>plays</v>
      </c>
      <c r="S3160" s="10">
        <f>(((J3160/60)/60)/24)+DATE(1970,1,1)+(-8/24)</f>
        <v>41447.506388888884</v>
      </c>
      <c r="T3160" s="11">
        <f>(((I3160/60)/60)/24)+DATE(1970,1,1)+(-8/24)</f>
        <v>41477.506388888884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(E3161/D3161)*100</f>
        <v>133.48133333333334</v>
      </c>
      <c r="P3161">
        <f>E3161/L3161</f>
        <v>38.504230769230773</v>
      </c>
      <c r="Q3161" t="str">
        <f>LEFT(N3161, SEARCH("/",N3161,1)-1)</f>
        <v>theater</v>
      </c>
      <c r="R3161" t="str">
        <f>RIGHT(N3161, LEN(N3161) - SEARCH("/", N3161))</f>
        <v>plays</v>
      </c>
      <c r="S3161" s="10">
        <f>(((J3161/60)/60)/24)+DATE(1970,1,1)+(-8/24)</f>
        <v>40883.733344907407</v>
      </c>
      <c r="T3161" s="11">
        <f>(((I3161/60)/60)/24)+DATE(1970,1,1)+(-8/24)</f>
        <v>40926.625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(E3162/D3162)*100</f>
        <v>101.53333333333335</v>
      </c>
      <c r="P3162">
        <f>E3162/L3162</f>
        <v>80.15789473684211</v>
      </c>
      <c r="Q3162" t="str">
        <f>LEFT(N3162, SEARCH("/",N3162,1)-1)</f>
        <v>theater</v>
      </c>
      <c r="R3162" t="str">
        <f>RIGHT(N3162, LEN(N3162) - SEARCH("/", N3162))</f>
        <v>plays</v>
      </c>
      <c r="S3162" s="10">
        <f>(((J3162/60)/60)/24)+DATE(1970,1,1)+(-8/24)</f>
        <v>41840.931562499994</v>
      </c>
      <c r="T3162" s="11">
        <f>(((I3162/60)/60)/24)+DATE(1970,1,1)+(-8/24)</f>
        <v>41863.874305555553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(E3163/D3163)*100</f>
        <v>105.1</v>
      </c>
      <c r="P3163">
        <f>E3163/L3163</f>
        <v>28.405405405405407</v>
      </c>
      <c r="Q3163" t="str">
        <f>LEFT(N3163, SEARCH("/",N3163,1)-1)</f>
        <v>theater</v>
      </c>
      <c r="R3163" t="str">
        <f>RIGHT(N3163, LEN(N3163) - SEARCH("/", N3163))</f>
        <v>plays</v>
      </c>
      <c r="S3163" s="10">
        <f>(((J3163/60)/60)/24)+DATE(1970,1,1)+(-8/24)</f>
        <v>41897.202800925923</v>
      </c>
      <c r="T3163" s="11">
        <f>(((I3163/60)/60)/24)+DATE(1970,1,1)+(-8/24)</f>
        <v>41927.202800925923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(E3164/D3164)*100</f>
        <v>127.15</v>
      </c>
      <c r="P3164">
        <f>E3164/L3164</f>
        <v>80.730158730158735</v>
      </c>
      <c r="Q3164" t="str">
        <f>LEFT(N3164, SEARCH("/",N3164,1)-1)</f>
        <v>theater</v>
      </c>
      <c r="R3164" t="str">
        <f>RIGHT(N3164, LEN(N3164) - SEARCH("/", N3164))</f>
        <v>plays</v>
      </c>
      <c r="S3164" s="10">
        <f>(((J3164/60)/60)/24)+DATE(1970,1,1)+(-8/24)</f>
        <v>41799.35256944444</v>
      </c>
      <c r="T3164" s="11">
        <f>(((I3164/60)/60)/24)+DATE(1970,1,1)+(-8/24)</f>
        <v>41826.75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(E3165/D3165)*100</f>
        <v>111.15384615384616</v>
      </c>
      <c r="P3165">
        <f>E3165/L3165</f>
        <v>200.69444444444446</v>
      </c>
      <c r="Q3165" t="str">
        <f>LEFT(N3165, SEARCH("/",N3165,1)-1)</f>
        <v>theater</v>
      </c>
      <c r="R3165" t="str">
        <f>RIGHT(N3165, LEN(N3165) - SEARCH("/", N3165))</f>
        <v>plays</v>
      </c>
      <c r="S3165" s="10">
        <f>(((J3165/60)/60)/24)+DATE(1970,1,1)+(-8/24)</f>
        <v>41775.420428240737</v>
      </c>
      <c r="T3165" s="11">
        <f>(((I3165/60)/60)/24)+DATE(1970,1,1)+(-8/24)</f>
        <v>41805.420428240737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(E3166/D3166)*100</f>
        <v>106.76</v>
      </c>
      <c r="P3166">
        <f>E3166/L3166</f>
        <v>37.591549295774648</v>
      </c>
      <c r="Q3166" t="str">
        <f>LEFT(N3166, SEARCH("/",N3166,1)-1)</f>
        <v>theater</v>
      </c>
      <c r="R3166" t="str">
        <f>RIGHT(N3166, LEN(N3166) - SEARCH("/", N3166))</f>
        <v>plays</v>
      </c>
      <c r="S3166" s="10">
        <f>(((J3166/60)/60)/24)+DATE(1970,1,1)+(-8/24)</f>
        <v>41766.472395833334</v>
      </c>
      <c r="T3166" s="11">
        <f>(((I3166/60)/60)/24)+DATE(1970,1,1)+(-8/24)</f>
        <v>41799.472395833334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(E3167/D3167)*100</f>
        <v>162.66666666666666</v>
      </c>
      <c r="P3167">
        <f>E3167/L3167</f>
        <v>58.095238095238095</v>
      </c>
      <c r="Q3167" t="str">
        <f>LEFT(N3167, SEARCH("/",N3167,1)-1)</f>
        <v>theater</v>
      </c>
      <c r="R3167" t="str">
        <f>RIGHT(N3167, LEN(N3167) - SEARCH("/", N3167))</f>
        <v>plays</v>
      </c>
      <c r="S3167" s="10">
        <f>(((J3167/60)/60)/24)+DATE(1970,1,1)+(-8/24)</f>
        <v>40643.825925925921</v>
      </c>
      <c r="T3167" s="11">
        <f>(((I3167/60)/60)/24)+DATE(1970,1,1)+(-8/24)</f>
        <v>40665.832638888889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(E3168/D3168)*100</f>
        <v>160.22808571428573</v>
      </c>
      <c r="P3168">
        <f>E3168/L3168</f>
        <v>60.300892473118282</v>
      </c>
      <c r="Q3168" t="str">
        <f>LEFT(N3168, SEARCH("/",N3168,1)-1)</f>
        <v>theater</v>
      </c>
      <c r="R3168" t="str">
        <f>RIGHT(N3168, LEN(N3168) - SEARCH("/", N3168))</f>
        <v>plays</v>
      </c>
      <c r="S3168" s="10">
        <f>(((J3168/60)/60)/24)+DATE(1970,1,1)+(-8/24)</f>
        <v>41940.358252314814</v>
      </c>
      <c r="T3168" s="11">
        <f>(((I3168/60)/60)/24)+DATE(1970,1,1)+(-8/24)</f>
        <v>41968.999305555553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(E3169/D3169)*100</f>
        <v>116.16666666666666</v>
      </c>
      <c r="P3169">
        <f>E3169/L3169</f>
        <v>63.363636363636367</v>
      </c>
      <c r="Q3169" t="str">
        <f>LEFT(N3169, SEARCH("/",N3169,1)-1)</f>
        <v>theater</v>
      </c>
      <c r="R3169" t="str">
        <f>RIGHT(N3169, LEN(N3169) - SEARCH("/", N3169))</f>
        <v>plays</v>
      </c>
      <c r="S3169" s="10">
        <f>(((J3169/60)/60)/24)+DATE(1970,1,1)+(-8/24)</f>
        <v>41838.842372685183</v>
      </c>
      <c r="T3169" s="11">
        <f>(((I3169/60)/60)/24)+DATE(1970,1,1)+(-8/24)</f>
        <v>41852.842372685183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(E3170/D3170)*100</f>
        <v>124.2</v>
      </c>
      <c r="P3170">
        <f>E3170/L3170</f>
        <v>50.901639344262293</v>
      </c>
      <c r="Q3170" t="str">
        <f>LEFT(N3170, SEARCH("/",N3170,1)-1)</f>
        <v>theater</v>
      </c>
      <c r="R3170" t="str">
        <f>RIGHT(N3170, LEN(N3170) - SEARCH("/", N3170))</f>
        <v>plays</v>
      </c>
      <c r="S3170" s="10">
        <f>(((J3170/60)/60)/24)+DATE(1970,1,1)+(-8/24)</f>
        <v>41771.772604166668</v>
      </c>
      <c r="T3170" s="11">
        <f>(((I3170/60)/60)/24)+DATE(1970,1,1)+(-8/24)</f>
        <v>41803.583333333328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(E3171/D3171)*100</f>
        <v>103.01249999999999</v>
      </c>
      <c r="P3171">
        <f>E3171/L3171</f>
        <v>100.5</v>
      </c>
      <c r="Q3171" t="str">
        <f>LEFT(N3171, SEARCH("/",N3171,1)-1)</f>
        <v>theater</v>
      </c>
      <c r="R3171" t="str">
        <f>RIGHT(N3171, LEN(N3171) - SEARCH("/", N3171))</f>
        <v>plays</v>
      </c>
      <c r="S3171" s="10">
        <f>(((J3171/60)/60)/24)+DATE(1970,1,1)+(-8/24)</f>
        <v>41591.404641203699</v>
      </c>
      <c r="T3171" s="11">
        <f>(((I3171/60)/60)/24)+DATE(1970,1,1)+(-8/24)</f>
        <v>41620.874305555553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(E3172/D3172)*100</f>
        <v>112.25</v>
      </c>
      <c r="P3172">
        <f>E3172/L3172</f>
        <v>31.619718309859156</v>
      </c>
      <c r="Q3172" t="str">
        <f>LEFT(N3172, SEARCH("/",N3172,1)-1)</f>
        <v>theater</v>
      </c>
      <c r="R3172" t="str">
        <f>RIGHT(N3172, LEN(N3172) - SEARCH("/", N3172))</f>
        <v>plays</v>
      </c>
      <c r="S3172" s="10">
        <f>(((J3172/60)/60)/24)+DATE(1970,1,1)+(-8/24)</f>
        <v>41788.747037037036</v>
      </c>
      <c r="T3172" s="11">
        <f>(((I3172/60)/60)/24)+DATE(1970,1,1)+(-8/24)</f>
        <v>41821.833333333328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(E3173/D3173)*100</f>
        <v>108.8142857142857</v>
      </c>
      <c r="P3173">
        <f>E3173/L3173</f>
        <v>65.102564102564102</v>
      </c>
      <c r="Q3173" t="str">
        <f>LEFT(N3173, SEARCH("/",N3173,1)-1)</f>
        <v>theater</v>
      </c>
      <c r="R3173" t="str">
        <f>RIGHT(N3173, LEN(N3173) - SEARCH("/", N3173))</f>
        <v>plays</v>
      </c>
      <c r="S3173" s="10">
        <f>(((J3173/60)/60)/24)+DATE(1970,1,1)+(-8/24)</f>
        <v>42466.274976851848</v>
      </c>
      <c r="T3173" s="11">
        <f>(((I3173/60)/60)/24)+DATE(1970,1,1)+(-8/24)</f>
        <v>42496.274976851848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(E3174/D3174)*100</f>
        <v>114.99999999999999</v>
      </c>
      <c r="P3174">
        <f>E3174/L3174</f>
        <v>79.310344827586206</v>
      </c>
      <c r="Q3174" t="str">
        <f>LEFT(N3174, SEARCH("/",N3174,1)-1)</f>
        <v>theater</v>
      </c>
      <c r="R3174" t="str">
        <f>RIGHT(N3174, LEN(N3174) - SEARCH("/", N3174))</f>
        <v>plays</v>
      </c>
      <c r="S3174" s="10">
        <f>(((J3174/60)/60)/24)+DATE(1970,1,1)+(-8/24)</f>
        <v>40923.396620370368</v>
      </c>
      <c r="T3174" s="11">
        <f>(((I3174/60)/60)/24)+DATE(1970,1,1)+(-8/24)</f>
        <v>40953.396620370368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(E3175/D3175)*100</f>
        <v>103</v>
      </c>
      <c r="P3175">
        <f>E3175/L3175</f>
        <v>139.18918918918919</v>
      </c>
      <c r="Q3175" t="str">
        <f>LEFT(N3175, SEARCH("/",N3175,1)-1)</f>
        <v>theater</v>
      </c>
      <c r="R3175" t="str">
        <f>RIGHT(N3175, LEN(N3175) - SEARCH("/", N3175))</f>
        <v>plays</v>
      </c>
      <c r="S3175" s="10">
        <f>(((J3175/60)/60)/24)+DATE(1970,1,1)+(-8/24)</f>
        <v>41878.545046296291</v>
      </c>
      <c r="T3175" s="11">
        <f>(((I3175/60)/60)/24)+DATE(1970,1,1)+(-8/24)</f>
        <v>41908.545046296291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(E3176/D3176)*100</f>
        <v>101.13333333333334</v>
      </c>
      <c r="P3176">
        <f>E3176/L3176</f>
        <v>131.91304347826087</v>
      </c>
      <c r="Q3176" t="str">
        <f>LEFT(N3176, SEARCH("/",N3176,1)-1)</f>
        <v>theater</v>
      </c>
      <c r="R3176" t="str">
        <f>RIGHT(N3176, LEN(N3176) - SEARCH("/", N3176))</f>
        <v>plays</v>
      </c>
      <c r="S3176" s="10">
        <f>(((J3176/60)/60)/24)+DATE(1970,1,1)+(-8/24)</f>
        <v>41862.531342592592</v>
      </c>
      <c r="T3176" s="11">
        <f>(((I3176/60)/60)/24)+DATE(1970,1,1)+(-8/24)</f>
        <v>41876.531342592592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(E3177/D3177)*100</f>
        <v>109.55999999999999</v>
      </c>
      <c r="P3177">
        <f>E3177/L3177</f>
        <v>91.3</v>
      </c>
      <c r="Q3177" t="str">
        <f>LEFT(N3177, SEARCH("/",N3177,1)-1)</f>
        <v>theater</v>
      </c>
      <c r="R3177" t="str">
        <f>RIGHT(N3177, LEN(N3177) - SEARCH("/", N3177))</f>
        <v>plays</v>
      </c>
      <c r="S3177" s="10">
        <f>(((J3177/60)/60)/24)+DATE(1970,1,1)+(-8/24)</f>
        <v>40531.553553240738</v>
      </c>
      <c r="T3177" s="11">
        <f>(((I3177/60)/60)/24)+DATE(1970,1,1)+(-8/24)</f>
        <v>40591.553553240738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(E3178/D3178)*100</f>
        <v>114.8421052631579</v>
      </c>
      <c r="P3178">
        <f>E3178/L3178</f>
        <v>39.672727272727272</v>
      </c>
      <c r="Q3178" t="str">
        <f>LEFT(N3178, SEARCH("/",N3178,1)-1)</f>
        <v>theater</v>
      </c>
      <c r="R3178" t="str">
        <f>RIGHT(N3178, LEN(N3178) - SEARCH("/", N3178))</f>
        <v>plays</v>
      </c>
      <c r="S3178" s="10">
        <f>(((J3178/60)/60)/24)+DATE(1970,1,1)+(-8/24)</f>
        <v>41477.597581018512</v>
      </c>
      <c r="T3178" s="11">
        <f>(((I3178/60)/60)/24)+DATE(1970,1,1)+(-8/24)</f>
        <v>41504.291666666664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(E3179/D3179)*100</f>
        <v>117.39999999999999</v>
      </c>
      <c r="P3179">
        <f>E3179/L3179</f>
        <v>57.549019607843135</v>
      </c>
      <c r="Q3179" t="str">
        <f>LEFT(N3179, SEARCH("/",N3179,1)-1)</f>
        <v>theater</v>
      </c>
      <c r="R3179" t="str">
        <f>RIGHT(N3179, LEN(N3179) - SEARCH("/", N3179))</f>
        <v>plays</v>
      </c>
      <c r="S3179" s="10">
        <f>(((J3179/60)/60)/24)+DATE(1970,1,1)+(-8/24)</f>
        <v>41781.333437499998</v>
      </c>
      <c r="T3179" s="11">
        <f>(((I3179/60)/60)/24)+DATE(1970,1,1)+(-8/24)</f>
        <v>41811.333437499998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(E3180/D3180)*100</f>
        <v>171.73333333333335</v>
      </c>
      <c r="P3180">
        <f>E3180/L3180</f>
        <v>33.025641025641029</v>
      </c>
      <c r="Q3180" t="str">
        <f>LEFT(N3180, SEARCH("/",N3180,1)-1)</f>
        <v>theater</v>
      </c>
      <c r="R3180" t="str">
        <f>RIGHT(N3180, LEN(N3180) - SEARCH("/", N3180))</f>
        <v>plays</v>
      </c>
      <c r="S3180" s="10">
        <f>(((J3180/60)/60)/24)+DATE(1970,1,1)+(-8/24)</f>
        <v>41806.271701388883</v>
      </c>
      <c r="T3180" s="11">
        <f>(((I3180/60)/60)/24)+DATE(1970,1,1)+(-8/24)</f>
        <v>41836.271701388883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(E3181/D3181)*100</f>
        <v>114.16238095238094</v>
      </c>
      <c r="P3181">
        <f>E3181/L3181</f>
        <v>77.335806451612896</v>
      </c>
      <c r="Q3181" t="str">
        <f>LEFT(N3181, SEARCH("/",N3181,1)-1)</f>
        <v>theater</v>
      </c>
      <c r="R3181" t="str">
        <f>RIGHT(N3181, LEN(N3181) - SEARCH("/", N3181))</f>
        <v>plays</v>
      </c>
      <c r="S3181" s="10">
        <f>(((J3181/60)/60)/24)+DATE(1970,1,1)+(-8/24)</f>
        <v>41375.36887731481</v>
      </c>
      <c r="T3181" s="11">
        <f>(((I3181/60)/60)/24)+DATE(1970,1,1)+(-8/24)</f>
        <v>41400.36887731481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(E3182/D3182)*100</f>
        <v>119.75</v>
      </c>
      <c r="P3182">
        <f>E3182/L3182</f>
        <v>31.933333333333334</v>
      </c>
      <c r="Q3182" t="str">
        <f>LEFT(N3182, SEARCH("/",N3182,1)-1)</f>
        <v>theater</v>
      </c>
      <c r="R3182" t="str">
        <f>RIGHT(N3182, LEN(N3182) - SEARCH("/", N3182))</f>
        <v>plays</v>
      </c>
      <c r="S3182" s="10">
        <f>(((J3182/60)/60)/24)+DATE(1970,1,1)+(-8/24)</f>
        <v>41780.079270833332</v>
      </c>
      <c r="T3182" s="11">
        <f>(((I3182/60)/60)/24)+DATE(1970,1,1)+(-8/24)</f>
        <v>41810.079270833332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(E3183/D3183)*100</f>
        <v>109.00000000000001</v>
      </c>
      <c r="P3183">
        <f>E3183/L3183</f>
        <v>36.333333333333336</v>
      </c>
      <c r="Q3183" t="str">
        <f>LEFT(N3183, SEARCH("/",N3183,1)-1)</f>
        <v>theater</v>
      </c>
      <c r="R3183" t="str">
        <f>RIGHT(N3183, LEN(N3183) - SEARCH("/", N3183))</f>
        <v>plays</v>
      </c>
      <c r="S3183" s="10">
        <f>(((J3183/60)/60)/24)+DATE(1970,1,1)+(-8/24)</f>
        <v>41778.976701388885</v>
      </c>
      <c r="T3183" s="11">
        <f>(((I3183/60)/60)/24)+DATE(1970,1,1)+(-8/24)</f>
        <v>41805.333333333328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(E3184/D3184)*100</f>
        <v>100.88571428571429</v>
      </c>
      <c r="P3184">
        <f>E3184/L3184</f>
        <v>46.768211920529801</v>
      </c>
      <c r="Q3184" t="str">
        <f>LEFT(N3184, SEARCH("/",N3184,1)-1)</f>
        <v>theater</v>
      </c>
      <c r="R3184" t="str">
        <f>RIGHT(N3184, LEN(N3184) - SEARCH("/", N3184))</f>
        <v>plays</v>
      </c>
      <c r="S3184" s="10">
        <f>(((J3184/60)/60)/24)+DATE(1970,1,1)+(-8/24)</f>
        <v>40883.615983796291</v>
      </c>
      <c r="T3184" s="11">
        <f>(((I3184/60)/60)/24)+DATE(1970,1,1)+(-8/24)</f>
        <v>40939.375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(E3185/D3185)*100</f>
        <v>109.00000000000001</v>
      </c>
      <c r="P3185">
        <f>E3185/L3185</f>
        <v>40.073529411764703</v>
      </c>
      <c r="Q3185" t="str">
        <f>LEFT(N3185, SEARCH("/",N3185,1)-1)</f>
        <v>theater</v>
      </c>
      <c r="R3185" t="str">
        <f>RIGHT(N3185, LEN(N3185) - SEARCH("/", N3185))</f>
        <v>plays</v>
      </c>
      <c r="S3185" s="10">
        <f>(((J3185/60)/60)/24)+DATE(1970,1,1)+(-8/24)</f>
        <v>41491.461446759255</v>
      </c>
      <c r="T3185" s="11">
        <f>(((I3185/60)/60)/24)+DATE(1970,1,1)+(-8/24)</f>
        <v>41509.461446759255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(E3186/D3186)*100</f>
        <v>107.20930232558139</v>
      </c>
      <c r="P3186">
        <f>E3186/L3186</f>
        <v>100.21739130434783</v>
      </c>
      <c r="Q3186" t="str">
        <f>LEFT(N3186, SEARCH("/",N3186,1)-1)</f>
        <v>theater</v>
      </c>
      <c r="R3186" t="str">
        <f>RIGHT(N3186, LEN(N3186) - SEARCH("/", N3186))</f>
        <v>plays</v>
      </c>
      <c r="S3186" s="10">
        <f>(((J3186/60)/60)/24)+DATE(1970,1,1)+(-8/24)</f>
        <v>41791.660081018512</v>
      </c>
      <c r="T3186" s="11">
        <f>(((I3186/60)/60)/24)+DATE(1970,1,1)+(-8/24)</f>
        <v>41821.660081018512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(E3187/D3187)*100</f>
        <v>100</v>
      </c>
      <c r="P3187">
        <f>E3187/L3187</f>
        <v>41.666666666666664</v>
      </c>
      <c r="Q3187" t="str">
        <f>LEFT(N3187, SEARCH("/",N3187,1)-1)</f>
        <v>theater</v>
      </c>
      <c r="R3187" t="str">
        <f>RIGHT(N3187, LEN(N3187) - SEARCH("/", N3187))</f>
        <v>plays</v>
      </c>
      <c r="S3187" s="10">
        <f>(((J3187/60)/60)/24)+DATE(1970,1,1)+(-8/24)</f>
        <v>41829.643993055557</v>
      </c>
      <c r="T3187" s="11">
        <f>(((I3187/60)/60)/24)+DATE(1970,1,1)+(-8/24)</f>
        <v>41836.643993055557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(E3188/D3188)*100</f>
        <v>102.18750000000001</v>
      </c>
      <c r="P3188">
        <f>E3188/L3188</f>
        <v>46.714285714285715</v>
      </c>
      <c r="Q3188" t="str">
        <f>LEFT(N3188, SEARCH("/",N3188,1)-1)</f>
        <v>theater</v>
      </c>
      <c r="R3188" t="str">
        <f>RIGHT(N3188, LEN(N3188) - SEARCH("/", N3188))</f>
        <v>plays</v>
      </c>
      <c r="S3188" s="10">
        <f>(((J3188/60)/60)/24)+DATE(1970,1,1)+(-8/24)</f>
        <v>41868.590717592589</v>
      </c>
      <c r="T3188" s="11">
        <f>(((I3188/60)/60)/24)+DATE(1970,1,1)+(-8/24)</f>
        <v>41898.541666666664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(E3189/D3189)*100</f>
        <v>116.29333333333334</v>
      </c>
      <c r="P3189">
        <f>E3189/L3189</f>
        <v>71.491803278688522</v>
      </c>
      <c r="Q3189" t="str">
        <f>LEFT(N3189, SEARCH("/",N3189,1)-1)</f>
        <v>theater</v>
      </c>
      <c r="R3189" t="str">
        <f>RIGHT(N3189, LEN(N3189) - SEARCH("/", N3189))</f>
        <v>plays</v>
      </c>
      <c r="S3189" s="10">
        <f>(((J3189/60)/60)/24)+DATE(1970,1,1)+(-8/24)</f>
        <v>41835.333020833328</v>
      </c>
      <c r="T3189" s="11">
        <f>(((I3189/60)/60)/24)+DATE(1970,1,1)+(-8/24)</f>
        <v>41855.333020833328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(E3190/D3190)*100</f>
        <v>65</v>
      </c>
      <c r="P3190">
        <f>E3190/L3190</f>
        <v>14.444444444444445</v>
      </c>
      <c r="Q3190" t="str">
        <f>LEFT(N3190, SEARCH("/",N3190,1)-1)</f>
        <v>theater</v>
      </c>
      <c r="R3190" t="str">
        <f>RIGHT(N3190, LEN(N3190) - SEARCH("/", N3190))</f>
        <v>musical</v>
      </c>
      <c r="S3190" s="10">
        <f>(((J3190/60)/60)/24)+DATE(1970,1,1)+(-8/24)</f>
        <v>42144.082199074073</v>
      </c>
      <c r="T3190" s="11">
        <f>(((I3190/60)/60)/24)+DATE(1970,1,1)+(-8/24)</f>
        <v>42165.082199074073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(E3191/D3191)*100</f>
        <v>12.327272727272726</v>
      </c>
      <c r="P3191">
        <f>E3191/L3191</f>
        <v>356.84210526315792</v>
      </c>
      <c r="Q3191" t="str">
        <f>LEFT(N3191, SEARCH("/",N3191,1)-1)</f>
        <v>theater</v>
      </c>
      <c r="R3191" t="str">
        <f>RIGHT(N3191, LEN(N3191) - SEARCH("/", N3191))</f>
        <v>musical</v>
      </c>
      <c r="S3191" s="10">
        <f>(((J3191/60)/60)/24)+DATE(1970,1,1)+(-8/24)</f>
        <v>42118.013101851851</v>
      </c>
      <c r="T3191" s="11">
        <f>(((I3191/60)/60)/24)+DATE(1970,1,1)+(-8/24)</f>
        <v>42148.013101851851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(E3192/D3192)*100</f>
        <v>0</v>
      </c>
      <c r="P3192" t="e">
        <f>E3192/L3192</f>
        <v>#DIV/0!</v>
      </c>
      <c r="Q3192" t="str">
        <f>LEFT(N3192, SEARCH("/",N3192,1)-1)</f>
        <v>theater</v>
      </c>
      <c r="R3192" t="str">
        <f>RIGHT(N3192, LEN(N3192) - SEARCH("/", N3192))</f>
        <v>musical</v>
      </c>
      <c r="S3192" s="10">
        <f>(((J3192/60)/60)/24)+DATE(1970,1,1)+(-8/24)</f>
        <v>42682.817997685182</v>
      </c>
      <c r="T3192" s="11">
        <f>(((I3192/60)/60)/24)+DATE(1970,1,1)+(-8/24)</f>
        <v>42712.859664351847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(E3193/D3193)*100</f>
        <v>4.0266666666666664</v>
      </c>
      <c r="P3193">
        <f>E3193/L3193</f>
        <v>37.75</v>
      </c>
      <c r="Q3193" t="str">
        <f>LEFT(N3193, SEARCH("/",N3193,1)-1)</f>
        <v>theater</v>
      </c>
      <c r="R3193" t="str">
        <f>RIGHT(N3193, LEN(N3193) - SEARCH("/", N3193))</f>
        <v>musical</v>
      </c>
      <c r="S3193" s="10">
        <f>(((J3193/60)/60)/24)+DATE(1970,1,1)+(-8/24)</f>
        <v>42538.422094907401</v>
      </c>
      <c r="T3193" s="11">
        <f>(((I3193/60)/60)/24)+DATE(1970,1,1)+(-8/24)</f>
        <v>42598.422094907401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(E3194/D3194)*100</f>
        <v>1.02</v>
      </c>
      <c r="P3194">
        <f>E3194/L3194</f>
        <v>12.75</v>
      </c>
      <c r="Q3194" t="str">
        <f>LEFT(N3194, SEARCH("/",N3194,1)-1)</f>
        <v>theater</v>
      </c>
      <c r="R3194" t="str">
        <f>RIGHT(N3194, LEN(N3194) - SEARCH("/", N3194))</f>
        <v>musical</v>
      </c>
      <c r="S3194" s="10">
        <f>(((J3194/60)/60)/24)+DATE(1970,1,1)+(-8/24)</f>
        <v>42018.607164351844</v>
      </c>
      <c r="T3194" s="11">
        <f>(((I3194/60)/60)/24)+DATE(1970,1,1)+(-8/24)</f>
        <v>42063.583333333336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(E3195/D3195)*100</f>
        <v>11.74</v>
      </c>
      <c r="P3195">
        <f>E3195/L3195</f>
        <v>24.458333333333332</v>
      </c>
      <c r="Q3195" t="str">
        <f>LEFT(N3195, SEARCH("/",N3195,1)-1)</f>
        <v>theater</v>
      </c>
      <c r="R3195" t="str">
        <f>RIGHT(N3195, LEN(N3195) - SEARCH("/", N3195))</f>
        <v>musical</v>
      </c>
      <c r="S3195" s="10">
        <f>(((J3195/60)/60)/24)+DATE(1970,1,1)+(-8/24)</f>
        <v>42010.634907407402</v>
      </c>
      <c r="T3195" s="11">
        <f>(((I3195/60)/60)/24)+DATE(1970,1,1)+(-8/24)</f>
        <v>42055.634907407402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(E3196/D3196)*100</f>
        <v>0</v>
      </c>
      <c r="P3196" t="e">
        <f>E3196/L3196</f>
        <v>#DIV/0!</v>
      </c>
      <c r="Q3196" t="str">
        <f>LEFT(N3196, SEARCH("/",N3196,1)-1)</f>
        <v>theater</v>
      </c>
      <c r="R3196" t="str">
        <f>RIGHT(N3196, LEN(N3196) - SEARCH("/", N3196))</f>
        <v>musical</v>
      </c>
      <c r="S3196" s="10">
        <f>(((J3196/60)/60)/24)+DATE(1970,1,1)+(-8/24)</f>
        <v>42181.729143518511</v>
      </c>
      <c r="T3196" s="11">
        <f>(((I3196/60)/60)/24)+DATE(1970,1,1)+(-8/24)</f>
        <v>42211.729143518511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(E3197/D3197)*100</f>
        <v>59.142857142857139</v>
      </c>
      <c r="P3197">
        <f>E3197/L3197</f>
        <v>53.07692307692308</v>
      </c>
      <c r="Q3197" t="str">
        <f>LEFT(N3197, SEARCH("/",N3197,1)-1)</f>
        <v>theater</v>
      </c>
      <c r="R3197" t="str">
        <f>RIGHT(N3197, LEN(N3197) - SEARCH("/", N3197))</f>
        <v>musical</v>
      </c>
      <c r="S3197" s="10">
        <f>(((J3197/60)/60)/24)+DATE(1970,1,1)+(-8/24)</f>
        <v>42017.260902777773</v>
      </c>
      <c r="T3197" s="11">
        <f>(((I3197/60)/60)/24)+DATE(1970,1,1)+(-8/24)</f>
        <v>42047.260902777773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(E3198/D3198)*100</f>
        <v>0.06</v>
      </c>
      <c r="P3198">
        <f>E3198/L3198</f>
        <v>300</v>
      </c>
      <c r="Q3198" t="str">
        <f>LEFT(N3198, SEARCH("/",N3198,1)-1)</f>
        <v>theater</v>
      </c>
      <c r="R3198" t="str">
        <f>RIGHT(N3198, LEN(N3198) - SEARCH("/", N3198))</f>
        <v>musical</v>
      </c>
      <c r="S3198" s="10">
        <f>(((J3198/60)/60)/24)+DATE(1970,1,1)+(-8/24)</f>
        <v>42157.264756944445</v>
      </c>
      <c r="T3198" s="11">
        <f>(((I3198/60)/60)/24)+DATE(1970,1,1)+(-8/24)</f>
        <v>42217.249999999993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(E3199/D3199)*100</f>
        <v>11.450000000000001</v>
      </c>
      <c r="P3199">
        <f>E3199/L3199</f>
        <v>286.25</v>
      </c>
      <c r="Q3199" t="str">
        <f>LEFT(N3199, SEARCH("/",N3199,1)-1)</f>
        <v>theater</v>
      </c>
      <c r="R3199" t="str">
        <f>RIGHT(N3199, LEN(N3199) - SEARCH("/", N3199))</f>
        <v>musical</v>
      </c>
      <c r="S3199" s="10">
        <f>(((J3199/60)/60)/24)+DATE(1970,1,1)+(-8/24)</f>
        <v>42009.15993055555</v>
      </c>
      <c r="T3199" s="11">
        <f>(((I3199/60)/60)/24)+DATE(1970,1,1)+(-8/24)</f>
        <v>42039.15993055555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(E3200/D3200)*100</f>
        <v>0.36666666666666664</v>
      </c>
      <c r="P3200">
        <f>E3200/L3200</f>
        <v>36.666666666666664</v>
      </c>
      <c r="Q3200" t="str">
        <f>LEFT(N3200, SEARCH("/",N3200,1)-1)</f>
        <v>theater</v>
      </c>
      <c r="R3200" t="str">
        <f>RIGHT(N3200, LEN(N3200) - SEARCH("/", N3200))</f>
        <v>musical</v>
      </c>
      <c r="S3200" s="10">
        <f>(((J3200/60)/60)/24)+DATE(1970,1,1)+(-8/24)</f>
        <v>42013.091168981475</v>
      </c>
      <c r="T3200" s="11">
        <f>(((I3200/60)/60)/24)+DATE(1970,1,1)+(-8/24)</f>
        <v>42051.091168981475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(E3201/D3201)*100</f>
        <v>52.16</v>
      </c>
      <c r="P3201">
        <f>E3201/L3201</f>
        <v>49.20754716981132</v>
      </c>
      <c r="Q3201" t="str">
        <f>LEFT(N3201, SEARCH("/",N3201,1)-1)</f>
        <v>theater</v>
      </c>
      <c r="R3201" t="str">
        <f>RIGHT(N3201, LEN(N3201) - SEARCH("/", N3201))</f>
        <v>musical</v>
      </c>
      <c r="S3201" s="10">
        <f>(((J3201/60)/60)/24)+DATE(1970,1,1)+(-8/24)</f>
        <v>41858.428449074068</v>
      </c>
      <c r="T3201" s="11">
        <f>(((I3201/60)/60)/24)+DATE(1970,1,1)+(-8/24)</f>
        <v>41888.541666666664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(E3202/D3202)*100</f>
        <v>2E-3</v>
      </c>
      <c r="P3202">
        <f>E3202/L3202</f>
        <v>1</v>
      </c>
      <c r="Q3202" t="str">
        <f>LEFT(N3202, SEARCH("/",N3202,1)-1)</f>
        <v>theater</v>
      </c>
      <c r="R3202" t="str">
        <f>RIGHT(N3202, LEN(N3202) - SEARCH("/", N3202))</f>
        <v>musical</v>
      </c>
      <c r="S3202" s="10">
        <f>(((J3202/60)/60)/24)+DATE(1970,1,1)+(-8/24)</f>
        <v>42459.987280092588</v>
      </c>
      <c r="T3202" s="11">
        <f>(((I3202/60)/60)/24)+DATE(1970,1,1)+(-8/24)</f>
        <v>42489.898611111108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(E3203/D3203)*100</f>
        <v>1.25</v>
      </c>
      <c r="P3203">
        <f>E3203/L3203</f>
        <v>12.5</v>
      </c>
      <c r="Q3203" t="str">
        <f>LEFT(N3203, SEARCH("/",N3203,1)-1)</f>
        <v>theater</v>
      </c>
      <c r="R3203" t="str">
        <f>RIGHT(N3203, LEN(N3203) - SEARCH("/", N3203))</f>
        <v>musical</v>
      </c>
      <c r="S3203" s="10">
        <f>(((J3203/60)/60)/24)+DATE(1970,1,1)+(-8/24)</f>
        <v>41861.433761574073</v>
      </c>
      <c r="T3203" s="11">
        <f>(((I3203/60)/60)/24)+DATE(1970,1,1)+(-8/24)</f>
        <v>41882.433761574073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(E3204/D3204)*100</f>
        <v>54.52</v>
      </c>
      <c r="P3204">
        <f>E3204/L3204</f>
        <v>109.04</v>
      </c>
      <c r="Q3204" t="str">
        <f>LEFT(N3204, SEARCH("/",N3204,1)-1)</f>
        <v>theater</v>
      </c>
      <c r="R3204" t="str">
        <f>RIGHT(N3204, LEN(N3204) - SEARCH("/", N3204))</f>
        <v>musical</v>
      </c>
      <c r="S3204" s="10">
        <f>(((J3204/60)/60)/24)+DATE(1970,1,1)+(-8/24)</f>
        <v>42293.520208333335</v>
      </c>
      <c r="T3204" s="11">
        <f>(((I3204/60)/60)/24)+DATE(1970,1,1)+(-8/24)</f>
        <v>42351.915972222218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(E3205/D3205)*100</f>
        <v>25</v>
      </c>
      <c r="P3205">
        <f>E3205/L3205</f>
        <v>41.666666666666664</v>
      </c>
      <c r="Q3205" t="str">
        <f>LEFT(N3205, SEARCH("/",N3205,1)-1)</f>
        <v>theater</v>
      </c>
      <c r="R3205" t="str">
        <f>RIGHT(N3205, LEN(N3205) - SEARCH("/", N3205))</f>
        <v>musical</v>
      </c>
      <c r="S3205" s="10">
        <f>(((J3205/60)/60)/24)+DATE(1970,1,1)+(-8/24)</f>
        <v>42242.655347222222</v>
      </c>
      <c r="T3205" s="11">
        <f>(((I3205/60)/60)/24)+DATE(1970,1,1)+(-8/24)</f>
        <v>42272.655347222222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(E3206/D3206)*100</f>
        <v>0</v>
      </c>
      <c r="P3206" t="e">
        <f>E3206/L3206</f>
        <v>#DIV/0!</v>
      </c>
      <c r="Q3206" t="str">
        <f>LEFT(N3206, SEARCH("/",N3206,1)-1)</f>
        <v>theater</v>
      </c>
      <c r="R3206" t="str">
        <f>RIGHT(N3206, LEN(N3206) - SEARCH("/", N3206))</f>
        <v>musical</v>
      </c>
      <c r="S3206" s="10">
        <f>(((J3206/60)/60)/24)+DATE(1970,1,1)+(-8/24)</f>
        <v>42172.352766203701</v>
      </c>
      <c r="T3206" s="11">
        <f>(((I3206/60)/60)/24)+DATE(1970,1,1)+(-8/24)</f>
        <v>42202.343055555553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(E3207/D3207)*100</f>
        <v>3.4125000000000001</v>
      </c>
      <c r="P3207">
        <f>E3207/L3207</f>
        <v>22.75</v>
      </c>
      <c r="Q3207" t="str">
        <f>LEFT(N3207, SEARCH("/",N3207,1)-1)</f>
        <v>theater</v>
      </c>
      <c r="R3207" t="str">
        <f>RIGHT(N3207, LEN(N3207) - SEARCH("/", N3207))</f>
        <v>musical</v>
      </c>
      <c r="S3207" s="10">
        <f>(((J3207/60)/60)/24)+DATE(1970,1,1)+(-8/24)</f>
        <v>42095.041342592587</v>
      </c>
      <c r="T3207" s="11">
        <f>(((I3207/60)/60)/24)+DATE(1970,1,1)+(-8/24)</f>
        <v>42125.041342592587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(E3208/D3208)*100</f>
        <v>0</v>
      </c>
      <c r="P3208" t="e">
        <f>E3208/L3208</f>
        <v>#DIV/0!</v>
      </c>
      <c r="Q3208" t="str">
        <f>LEFT(N3208, SEARCH("/",N3208,1)-1)</f>
        <v>theater</v>
      </c>
      <c r="R3208" t="str">
        <f>RIGHT(N3208, LEN(N3208) - SEARCH("/", N3208))</f>
        <v>musical</v>
      </c>
      <c r="S3208" s="10">
        <f>(((J3208/60)/60)/24)+DATE(1970,1,1)+(-8/24)</f>
        <v>42235.942719907405</v>
      </c>
      <c r="T3208" s="11">
        <f>(((I3208/60)/60)/24)+DATE(1970,1,1)+(-8/24)</f>
        <v>42265.942719907405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(E3209/D3209)*100</f>
        <v>46.36363636363636</v>
      </c>
      <c r="P3209">
        <f>E3209/L3209</f>
        <v>70.833333333333329</v>
      </c>
      <c r="Q3209" t="str">
        <f>LEFT(N3209, SEARCH("/",N3209,1)-1)</f>
        <v>theater</v>
      </c>
      <c r="R3209" t="str">
        <f>RIGHT(N3209, LEN(N3209) - SEARCH("/", N3209))</f>
        <v>musical</v>
      </c>
      <c r="S3209" s="10">
        <f>(((J3209/60)/60)/24)+DATE(1970,1,1)+(-8/24)</f>
        <v>42056.944525462961</v>
      </c>
      <c r="T3209" s="11">
        <f>(((I3209/60)/60)/24)+DATE(1970,1,1)+(-8/24)</f>
        <v>42116.902858796289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(E3210/D3210)*100</f>
        <v>103.49999999999999</v>
      </c>
      <c r="P3210">
        <f>E3210/L3210</f>
        <v>63.109756097560975</v>
      </c>
      <c r="Q3210" t="str">
        <f>LEFT(N3210, SEARCH("/",N3210,1)-1)</f>
        <v>theater</v>
      </c>
      <c r="R3210" t="str">
        <f>RIGHT(N3210, LEN(N3210) - SEARCH("/", N3210))</f>
        <v>plays</v>
      </c>
      <c r="S3210" s="10">
        <f>(((J3210/60)/60)/24)+DATE(1970,1,1)+(-8/24)</f>
        <v>41827.271724537037</v>
      </c>
      <c r="T3210" s="11">
        <f>(((I3210/60)/60)/24)+DATE(1970,1,1)+(-8/24)</f>
        <v>41848.271724537037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(E3211/D3211)*100</f>
        <v>119.32315789473684</v>
      </c>
      <c r="P3211">
        <f>E3211/L3211</f>
        <v>50.157964601769912</v>
      </c>
      <c r="Q3211" t="str">
        <f>LEFT(N3211, SEARCH("/",N3211,1)-1)</f>
        <v>theater</v>
      </c>
      <c r="R3211" t="str">
        <f>RIGHT(N3211, LEN(N3211) - SEARCH("/", N3211))</f>
        <v>plays</v>
      </c>
      <c r="S3211" s="10">
        <f>(((J3211/60)/60)/24)+DATE(1970,1,1)+(-8/24)</f>
        <v>41778.303912037038</v>
      </c>
      <c r="T3211" s="11">
        <f>(((I3211/60)/60)/24)+DATE(1970,1,1)+(-8/24)</f>
        <v>41810.625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(E3212/D3212)*100</f>
        <v>125.76666666666667</v>
      </c>
      <c r="P3212">
        <f>E3212/L3212</f>
        <v>62.883333333333333</v>
      </c>
      <c r="Q3212" t="str">
        <f>LEFT(N3212, SEARCH("/",N3212,1)-1)</f>
        <v>theater</v>
      </c>
      <c r="R3212" t="str">
        <f>RIGHT(N3212, LEN(N3212) - SEARCH("/", N3212))</f>
        <v>plays</v>
      </c>
      <c r="S3212" s="10">
        <f>(((J3212/60)/60)/24)+DATE(1970,1,1)+(-8/24)</f>
        <v>41013.603229166663</v>
      </c>
      <c r="T3212" s="11">
        <f>(((I3212/60)/60)/24)+DATE(1970,1,1)+(-8/24)</f>
        <v>41060.832638888889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(E3213/D3213)*100</f>
        <v>119.74347826086958</v>
      </c>
      <c r="P3213">
        <f>E3213/L3213</f>
        <v>85.531055900621112</v>
      </c>
      <c r="Q3213" t="str">
        <f>LEFT(N3213, SEARCH("/",N3213,1)-1)</f>
        <v>theater</v>
      </c>
      <c r="R3213" t="str">
        <f>RIGHT(N3213, LEN(N3213) - SEARCH("/", N3213))</f>
        <v>plays</v>
      </c>
      <c r="S3213" s="10">
        <f>(((J3213/60)/60)/24)+DATE(1970,1,1)+(-8/24)</f>
        <v>41834.253240740742</v>
      </c>
      <c r="T3213" s="11">
        <f>(((I3213/60)/60)/24)+DATE(1970,1,1)+(-8/24)</f>
        <v>41865.75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(E3214/D3214)*100</f>
        <v>126.25</v>
      </c>
      <c r="P3214">
        <f>E3214/L3214</f>
        <v>53.723404255319146</v>
      </c>
      <c r="Q3214" t="str">
        <f>LEFT(N3214, SEARCH("/",N3214,1)-1)</f>
        <v>theater</v>
      </c>
      <c r="R3214" t="str">
        <f>RIGHT(N3214, LEN(N3214) - SEARCH("/", N3214))</f>
        <v>plays</v>
      </c>
      <c r="S3214" s="10">
        <f>(((J3214/60)/60)/24)+DATE(1970,1,1)+(-8/24)</f>
        <v>41829.462395833332</v>
      </c>
      <c r="T3214" s="11">
        <f>(((I3214/60)/60)/24)+DATE(1970,1,1)+(-8/24)</f>
        <v>41859.462395833332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(E3215/D3215)*100</f>
        <v>100.11666666666667</v>
      </c>
      <c r="P3215">
        <f>E3215/L3215</f>
        <v>127.80851063829788</v>
      </c>
      <c r="Q3215" t="str">
        <f>LEFT(N3215, SEARCH("/",N3215,1)-1)</f>
        <v>theater</v>
      </c>
      <c r="R3215" t="str">
        <f>RIGHT(N3215, LEN(N3215) - SEARCH("/", N3215))</f>
        <v>plays</v>
      </c>
      <c r="S3215" s="10">
        <f>(((J3215/60)/60)/24)+DATE(1970,1,1)+(-8/24)</f>
        <v>42171.430081018516</v>
      </c>
      <c r="T3215" s="11">
        <f>(((I3215/60)/60)/24)+DATE(1970,1,1)+(-8/24)</f>
        <v>42211.430081018516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(E3216/D3216)*100</f>
        <v>102.13333333333334</v>
      </c>
      <c r="P3216">
        <f>E3216/L3216</f>
        <v>106.57391304347826</v>
      </c>
      <c r="Q3216" t="str">
        <f>LEFT(N3216, SEARCH("/",N3216,1)-1)</f>
        <v>theater</v>
      </c>
      <c r="R3216" t="str">
        <f>RIGHT(N3216, LEN(N3216) - SEARCH("/", N3216))</f>
        <v>plays</v>
      </c>
      <c r="S3216" s="10">
        <f>(((J3216/60)/60)/24)+DATE(1970,1,1)+(-8/24)</f>
        <v>42337.459178240737</v>
      </c>
      <c r="T3216" s="11">
        <f>(((I3216/60)/60)/24)+DATE(1970,1,1)+(-8/24)</f>
        <v>42374.663194444445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(E3217/D3217)*100</f>
        <v>100.35142857142858</v>
      </c>
      <c r="P3217">
        <f>E3217/L3217</f>
        <v>262.11194029850748</v>
      </c>
      <c r="Q3217" t="str">
        <f>LEFT(N3217, SEARCH("/",N3217,1)-1)</f>
        <v>theater</v>
      </c>
      <c r="R3217" t="str">
        <f>RIGHT(N3217, LEN(N3217) - SEARCH("/", N3217))</f>
        <v>plays</v>
      </c>
      <c r="S3217" s="10">
        <f>(((J3217/60)/60)/24)+DATE(1970,1,1)+(-8/24)</f>
        <v>42219.331840277773</v>
      </c>
      <c r="T3217" s="11">
        <f>(((I3217/60)/60)/24)+DATE(1970,1,1)+(-8/24)</f>
        <v>42256.832638888889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(E3218/D3218)*100</f>
        <v>100.05</v>
      </c>
      <c r="P3218">
        <f>E3218/L3218</f>
        <v>57.171428571428571</v>
      </c>
      <c r="Q3218" t="str">
        <f>LEFT(N3218, SEARCH("/",N3218,1)-1)</f>
        <v>theater</v>
      </c>
      <c r="R3218" t="str">
        <f>RIGHT(N3218, LEN(N3218) - SEARCH("/", N3218))</f>
        <v>plays</v>
      </c>
      <c r="S3218" s="10">
        <f>(((J3218/60)/60)/24)+DATE(1970,1,1)+(-8/24)</f>
        <v>42165.129293981481</v>
      </c>
      <c r="T3218" s="11">
        <f>(((I3218/60)/60)/24)+DATE(1970,1,1)+(-8/24)</f>
        <v>42196.270833333336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(E3219/D3219)*100</f>
        <v>116.02222222222223</v>
      </c>
      <c r="P3219">
        <f>E3219/L3219</f>
        <v>50.20192307692308</v>
      </c>
      <c r="Q3219" t="str">
        <f>LEFT(N3219, SEARCH("/",N3219,1)-1)</f>
        <v>theater</v>
      </c>
      <c r="R3219" t="str">
        <f>RIGHT(N3219, LEN(N3219) - SEARCH("/", N3219))</f>
        <v>plays</v>
      </c>
      <c r="S3219" s="10">
        <f>(((J3219/60)/60)/24)+DATE(1970,1,1)+(-8/24)</f>
        <v>42648.212777777771</v>
      </c>
      <c r="T3219" s="11">
        <f>(((I3219/60)/60)/24)+DATE(1970,1,1)+(-8/24)</f>
        <v>42678.212777777771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(E3220/D3220)*100</f>
        <v>102.1</v>
      </c>
      <c r="P3220">
        <f>E3220/L3220</f>
        <v>66.586956521739125</v>
      </c>
      <c r="Q3220" t="str">
        <f>LEFT(N3220, SEARCH("/",N3220,1)-1)</f>
        <v>theater</v>
      </c>
      <c r="R3220" t="str">
        <f>RIGHT(N3220, LEN(N3220) - SEARCH("/", N3220))</f>
        <v>plays</v>
      </c>
      <c r="S3220" s="10">
        <f>(((J3220/60)/60)/24)+DATE(1970,1,1)+(-8/24)</f>
        <v>41970.668819444443</v>
      </c>
      <c r="T3220" s="11">
        <f>(((I3220/60)/60)/24)+DATE(1970,1,1)+(-8/24)</f>
        <v>42003.666666666664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(E3221/D3221)*100</f>
        <v>100.11000000000001</v>
      </c>
      <c r="P3221">
        <f>E3221/L3221</f>
        <v>168.25210084033614</v>
      </c>
      <c r="Q3221" t="str">
        <f>LEFT(N3221, SEARCH("/",N3221,1)-1)</f>
        <v>theater</v>
      </c>
      <c r="R3221" t="str">
        <f>RIGHT(N3221, LEN(N3221) - SEARCH("/", N3221))</f>
        <v>plays</v>
      </c>
      <c r="S3221" s="10">
        <f>(((J3221/60)/60)/24)+DATE(1970,1,1)+(-8/24)</f>
        <v>42050.64984953704</v>
      </c>
      <c r="T3221" s="11">
        <f>(((I3221/60)/60)/24)+DATE(1970,1,1)+(-8/24)</f>
        <v>42085.608182870368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(E3222/D3222)*100</f>
        <v>100.84</v>
      </c>
      <c r="P3222">
        <f>E3222/L3222</f>
        <v>256.37288135593218</v>
      </c>
      <c r="Q3222" t="str">
        <f>LEFT(N3222, SEARCH("/",N3222,1)-1)</f>
        <v>theater</v>
      </c>
      <c r="R3222" t="str">
        <f>RIGHT(N3222, LEN(N3222) - SEARCH("/", N3222))</f>
        <v>plays</v>
      </c>
      <c r="S3222" s="10">
        <f>(((J3222/60)/60)/24)+DATE(1970,1,1)+(-8/24)</f>
        <v>42772.500046296293</v>
      </c>
      <c r="T3222" s="11">
        <f>(((I3222/60)/60)/24)+DATE(1970,1,1)+(-8/24)</f>
        <v>42806.541666666664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(E3223/D3223)*100</f>
        <v>103.42499999999998</v>
      </c>
      <c r="P3223">
        <f>E3223/L3223</f>
        <v>36.610619469026545</v>
      </c>
      <c r="Q3223" t="str">
        <f>LEFT(N3223, SEARCH("/",N3223,1)-1)</f>
        <v>theater</v>
      </c>
      <c r="R3223" t="str">
        <f>RIGHT(N3223, LEN(N3223) - SEARCH("/", N3223))</f>
        <v>plays</v>
      </c>
      <c r="S3223" s="10">
        <f>(((J3223/60)/60)/24)+DATE(1970,1,1)+(-8/24)</f>
        <v>42155.363460648143</v>
      </c>
      <c r="T3223" s="11">
        <f>(((I3223/60)/60)/24)+DATE(1970,1,1)+(-8/24)</f>
        <v>42190.363460648143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(E3224/D3224)*100</f>
        <v>124.8</v>
      </c>
      <c r="P3224">
        <f>E3224/L3224</f>
        <v>37.142857142857146</v>
      </c>
      <c r="Q3224" t="str">
        <f>LEFT(N3224, SEARCH("/",N3224,1)-1)</f>
        <v>theater</v>
      </c>
      <c r="R3224" t="str">
        <f>RIGHT(N3224, LEN(N3224) - SEARCH("/", N3224))</f>
        <v>plays</v>
      </c>
      <c r="S3224" s="10">
        <f>(((J3224/60)/60)/24)+DATE(1970,1,1)+(-8/24)</f>
        <v>42270.248807870368</v>
      </c>
      <c r="T3224" s="11">
        <f>(((I3224/60)/60)/24)+DATE(1970,1,1)+(-8/24)</f>
        <v>42301.561805555553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(E3225/D3225)*100</f>
        <v>109.51612903225806</v>
      </c>
      <c r="P3225">
        <f>E3225/L3225</f>
        <v>45.878378378378379</v>
      </c>
      <c r="Q3225" t="str">
        <f>LEFT(N3225, SEARCH("/",N3225,1)-1)</f>
        <v>theater</v>
      </c>
      <c r="R3225" t="str">
        <f>RIGHT(N3225, LEN(N3225) - SEARCH("/", N3225))</f>
        <v>plays</v>
      </c>
      <c r="S3225" s="10">
        <f>(((J3225/60)/60)/24)+DATE(1970,1,1)+(-8/24)</f>
        <v>42206.50203703704</v>
      </c>
      <c r="T3225" s="11">
        <f>(((I3225/60)/60)/24)+DATE(1970,1,1)+(-8/24)</f>
        <v>42236.50203703704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(E3226/D3226)*100</f>
        <v>102.03333333333333</v>
      </c>
      <c r="P3226">
        <f>E3226/L3226</f>
        <v>141.71296296296296</v>
      </c>
      <c r="Q3226" t="str">
        <f>LEFT(N3226, SEARCH("/",N3226,1)-1)</f>
        <v>theater</v>
      </c>
      <c r="R3226" t="str">
        <f>RIGHT(N3226, LEN(N3226) - SEARCH("/", N3226))</f>
        <v>plays</v>
      </c>
      <c r="S3226" s="10">
        <f>(((J3226/60)/60)/24)+DATE(1970,1,1)+(-8/24)</f>
        <v>42697.517511574071</v>
      </c>
      <c r="T3226" s="11">
        <f>(((I3226/60)/60)/24)+DATE(1970,1,1)+(-8/24)</f>
        <v>42744.874999999993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(E3227/D3227)*100</f>
        <v>102.35000000000001</v>
      </c>
      <c r="P3227">
        <f>E3227/L3227</f>
        <v>52.487179487179489</v>
      </c>
      <c r="Q3227" t="str">
        <f>LEFT(N3227, SEARCH("/",N3227,1)-1)</f>
        <v>theater</v>
      </c>
      <c r="R3227" t="str">
        <f>RIGHT(N3227, LEN(N3227) - SEARCH("/", N3227))</f>
        <v>plays</v>
      </c>
      <c r="S3227" s="10">
        <f>(((J3227/60)/60)/24)+DATE(1970,1,1)+(-8/24)</f>
        <v>42503.226134259261</v>
      </c>
      <c r="T3227" s="11">
        <f>(((I3227/60)/60)/24)+DATE(1970,1,1)+(-8/24)</f>
        <v>42524.541666666664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(E3228/D3228)*100</f>
        <v>104.16666666666667</v>
      </c>
      <c r="P3228">
        <f>E3228/L3228</f>
        <v>59.523809523809526</v>
      </c>
      <c r="Q3228" t="str">
        <f>LEFT(N3228, SEARCH("/",N3228,1)-1)</f>
        <v>theater</v>
      </c>
      <c r="R3228" t="str">
        <f>RIGHT(N3228, LEN(N3228) - SEARCH("/", N3228))</f>
        <v>plays</v>
      </c>
      <c r="S3228" s="10">
        <f>(((J3228/60)/60)/24)+DATE(1970,1,1)+(-8/24)</f>
        <v>42277.250138888885</v>
      </c>
      <c r="T3228" s="11">
        <f>(((I3228/60)/60)/24)+DATE(1970,1,1)+(-8/24)</f>
        <v>42307.250138888885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(E3229/D3229)*100</f>
        <v>125</v>
      </c>
      <c r="P3229">
        <f>E3229/L3229</f>
        <v>50</v>
      </c>
      <c r="Q3229" t="str">
        <f>LEFT(N3229, SEARCH("/",N3229,1)-1)</f>
        <v>theater</v>
      </c>
      <c r="R3229" t="str">
        <f>RIGHT(N3229, LEN(N3229) - SEARCH("/", N3229))</f>
        <v>plays</v>
      </c>
      <c r="S3229" s="10">
        <f>(((J3229/60)/60)/24)+DATE(1970,1,1)+(-8/24)</f>
        <v>42722.549027777779</v>
      </c>
      <c r="T3229" s="11">
        <f>(((I3229/60)/60)/24)+DATE(1970,1,1)+(-8/24)</f>
        <v>42752.549027777779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(E3230/D3230)*100</f>
        <v>102.34285714285714</v>
      </c>
      <c r="P3230">
        <f>E3230/L3230</f>
        <v>193.62162162162161</v>
      </c>
      <c r="Q3230" t="str">
        <f>LEFT(N3230, SEARCH("/",N3230,1)-1)</f>
        <v>theater</v>
      </c>
      <c r="R3230" t="str">
        <f>RIGHT(N3230, LEN(N3230) - SEARCH("/", N3230))</f>
        <v>plays</v>
      </c>
      <c r="S3230" s="10">
        <f>(((J3230/60)/60)/24)+DATE(1970,1,1)+(-8/24)</f>
        <v>42323.375972222224</v>
      </c>
      <c r="T3230" s="11">
        <f>(((I3230/60)/60)/24)+DATE(1970,1,1)+(-8/24)</f>
        <v>42354.874305555553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(E3231/D3231)*100</f>
        <v>107.86500000000001</v>
      </c>
      <c r="P3231">
        <f>E3231/L3231</f>
        <v>106.79702970297029</v>
      </c>
      <c r="Q3231" t="str">
        <f>LEFT(N3231, SEARCH("/",N3231,1)-1)</f>
        <v>theater</v>
      </c>
      <c r="R3231" t="str">
        <f>RIGHT(N3231, LEN(N3231) - SEARCH("/", N3231))</f>
        <v>plays</v>
      </c>
      <c r="S3231" s="10">
        <f>(((J3231/60)/60)/24)+DATE(1970,1,1)+(-8/24)</f>
        <v>41932.958310185182</v>
      </c>
      <c r="T3231" s="11">
        <f>(((I3231/60)/60)/24)+DATE(1970,1,1)+(-8/24)</f>
        <v>41962.999976851854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(E3232/D3232)*100</f>
        <v>109.88461538461539</v>
      </c>
      <c r="P3232">
        <f>E3232/L3232</f>
        <v>77.21621621621621</v>
      </c>
      <c r="Q3232" t="str">
        <f>LEFT(N3232, SEARCH("/",N3232,1)-1)</f>
        <v>theater</v>
      </c>
      <c r="R3232" t="str">
        <f>RIGHT(N3232, LEN(N3232) - SEARCH("/", N3232))</f>
        <v>plays</v>
      </c>
      <c r="S3232" s="10">
        <f>(((J3232/60)/60)/24)+DATE(1970,1,1)+(-8/24)</f>
        <v>41897.834791666668</v>
      </c>
      <c r="T3232" s="11">
        <f>(((I3232/60)/60)/24)+DATE(1970,1,1)+(-8/24)</f>
        <v>41912.832638888889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(E3233/D3233)*100</f>
        <v>161</v>
      </c>
      <c r="P3233">
        <f>E3233/L3233</f>
        <v>57.5</v>
      </c>
      <c r="Q3233" t="str">
        <f>LEFT(N3233, SEARCH("/",N3233,1)-1)</f>
        <v>theater</v>
      </c>
      <c r="R3233" t="str">
        <f>RIGHT(N3233, LEN(N3233) - SEARCH("/", N3233))</f>
        <v>plays</v>
      </c>
      <c r="S3233" s="10">
        <f>(((J3233/60)/60)/24)+DATE(1970,1,1)+(-8/24)</f>
        <v>42446.610497685186</v>
      </c>
      <c r="T3233" s="11">
        <f>(((I3233/60)/60)/24)+DATE(1970,1,1)+(-8/24)</f>
        <v>42476.610497685186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(E3234/D3234)*100</f>
        <v>131.20000000000002</v>
      </c>
      <c r="P3234">
        <f>E3234/L3234</f>
        <v>50.46153846153846</v>
      </c>
      <c r="Q3234" t="str">
        <f>LEFT(N3234, SEARCH("/",N3234,1)-1)</f>
        <v>theater</v>
      </c>
      <c r="R3234" t="str">
        <f>RIGHT(N3234, LEN(N3234) - SEARCH("/", N3234))</f>
        <v>plays</v>
      </c>
      <c r="S3234" s="10">
        <f>(((J3234/60)/60)/24)+DATE(1970,1,1)+(-8/24)</f>
        <v>42463.480520833335</v>
      </c>
      <c r="T3234" s="11">
        <f>(((I3234/60)/60)/24)+DATE(1970,1,1)+(-8/24)</f>
        <v>42493.832638888889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(E3235/D3235)*100</f>
        <v>118.8</v>
      </c>
      <c r="P3235">
        <f>E3235/L3235</f>
        <v>97.377049180327873</v>
      </c>
      <c r="Q3235" t="str">
        <f>LEFT(N3235, SEARCH("/",N3235,1)-1)</f>
        <v>theater</v>
      </c>
      <c r="R3235" t="str">
        <f>RIGHT(N3235, LEN(N3235) - SEARCH("/", N3235))</f>
        <v>plays</v>
      </c>
      <c r="S3235" s="10">
        <f>(((J3235/60)/60)/24)+DATE(1970,1,1)+(-8/24)</f>
        <v>42766.471701388888</v>
      </c>
      <c r="T3235" s="11">
        <f>(((I3235/60)/60)/24)+DATE(1970,1,1)+(-8/24)</f>
        <v>42796.471701388888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(E3236/D3236)*100</f>
        <v>100.39275000000001</v>
      </c>
      <c r="P3236">
        <f>E3236/L3236</f>
        <v>34.91921739130435</v>
      </c>
      <c r="Q3236" t="str">
        <f>LEFT(N3236, SEARCH("/",N3236,1)-1)</f>
        <v>theater</v>
      </c>
      <c r="R3236" t="str">
        <f>RIGHT(N3236, LEN(N3236) - SEARCH("/", N3236))</f>
        <v>plays</v>
      </c>
      <c r="S3236" s="10">
        <f>(((J3236/60)/60)/24)+DATE(1970,1,1)+(-8/24)</f>
        <v>42734.456111111103</v>
      </c>
      <c r="T3236" s="11">
        <f>(((I3236/60)/60)/24)+DATE(1970,1,1)+(-8/24)</f>
        <v>42767.646527777775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(E3237/D3237)*100</f>
        <v>103.20666666666666</v>
      </c>
      <c r="P3237">
        <f>E3237/L3237</f>
        <v>85.530386740331494</v>
      </c>
      <c r="Q3237" t="str">
        <f>LEFT(N3237, SEARCH("/",N3237,1)-1)</f>
        <v>theater</v>
      </c>
      <c r="R3237" t="str">
        <f>RIGHT(N3237, LEN(N3237) - SEARCH("/", N3237))</f>
        <v>plays</v>
      </c>
      <c r="S3237" s="10">
        <f>(((J3237/60)/60)/24)+DATE(1970,1,1)+(-8/24)</f>
        <v>42522.014479166661</v>
      </c>
      <c r="T3237" s="11">
        <f>(((I3237/60)/60)/24)+DATE(1970,1,1)+(-8/24)</f>
        <v>42552.014479166661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(E3238/D3238)*100</f>
        <v>100.6</v>
      </c>
      <c r="P3238">
        <f>E3238/L3238</f>
        <v>182.90909090909091</v>
      </c>
      <c r="Q3238" t="str">
        <f>LEFT(N3238, SEARCH("/",N3238,1)-1)</f>
        <v>theater</v>
      </c>
      <c r="R3238" t="str">
        <f>RIGHT(N3238, LEN(N3238) - SEARCH("/", N3238))</f>
        <v>plays</v>
      </c>
      <c r="S3238" s="10">
        <f>(((J3238/60)/60)/24)+DATE(1970,1,1)+(-8/24)</f>
        <v>42702.583715277775</v>
      </c>
      <c r="T3238" s="11">
        <f>(((I3238/60)/60)/24)+DATE(1970,1,1)+(-8/24)</f>
        <v>42732.583715277775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(E3239/D3239)*100</f>
        <v>100.78754285714287</v>
      </c>
      <c r="P3239">
        <f>E3239/L3239</f>
        <v>131.13620817843866</v>
      </c>
      <c r="Q3239" t="str">
        <f>LEFT(N3239, SEARCH("/",N3239,1)-1)</f>
        <v>theater</v>
      </c>
      <c r="R3239" t="str">
        <f>RIGHT(N3239, LEN(N3239) - SEARCH("/", N3239))</f>
        <v>plays</v>
      </c>
      <c r="S3239" s="10">
        <f>(((J3239/60)/60)/24)+DATE(1970,1,1)+(-8/24)</f>
        <v>42252.141018518516</v>
      </c>
      <c r="T3239" s="11">
        <f>(((I3239/60)/60)/24)+DATE(1970,1,1)+(-8/24)</f>
        <v>42275.832638888889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(E3240/D3240)*100</f>
        <v>112.32142857142857</v>
      </c>
      <c r="P3240">
        <f>E3240/L3240</f>
        <v>39.810126582278478</v>
      </c>
      <c r="Q3240" t="str">
        <f>LEFT(N3240, SEARCH("/",N3240,1)-1)</f>
        <v>theater</v>
      </c>
      <c r="R3240" t="str">
        <f>RIGHT(N3240, LEN(N3240) - SEARCH("/", N3240))</f>
        <v>plays</v>
      </c>
      <c r="S3240" s="10">
        <f>(((J3240/60)/60)/24)+DATE(1970,1,1)+(-8/24)</f>
        <v>42156.177060185182</v>
      </c>
      <c r="T3240" s="11">
        <f>(((I3240/60)/60)/24)+DATE(1970,1,1)+(-8/24)</f>
        <v>42186.177060185182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(E3241/D3241)*100</f>
        <v>105.91914022517912</v>
      </c>
      <c r="P3241">
        <f>E3241/L3241</f>
        <v>59.701730769230764</v>
      </c>
      <c r="Q3241" t="str">
        <f>LEFT(N3241, SEARCH("/",N3241,1)-1)</f>
        <v>theater</v>
      </c>
      <c r="R3241" t="str">
        <f>RIGHT(N3241, LEN(N3241) - SEARCH("/", N3241))</f>
        <v>plays</v>
      </c>
      <c r="S3241" s="10">
        <f>(((J3241/60)/60)/24)+DATE(1970,1,1)+(-8/24)</f>
        <v>42277.755706018514</v>
      </c>
      <c r="T3241" s="11">
        <f>(((I3241/60)/60)/24)+DATE(1970,1,1)+(-8/24)</f>
        <v>42302.665972222218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(E3242/D3242)*100</f>
        <v>100.56666666666668</v>
      </c>
      <c r="P3242">
        <f>E3242/L3242</f>
        <v>88.735294117647058</v>
      </c>
      <c r="Q3242" t="str">
        <f>LEFT(N3242, SEARCH("/",N3242,1)-1)</f>
        <v>theater</v>
      </c>
      <c r="R3242" t="str">
        <f>RIGHT(N3242, LEN(N3242) - SEARCH("/", N3242))</f>
        <v>plays</v>
      </c>
      <c r="S3242" s="10">
        <f>(((J3242/60)/60)/24)+DATE(1970,1,1)+(-8/24)</f>
        <v>42754.360509259255</v>
      </c>
      <c r="T3242" s="11">
        <f>(((I3242/60)/60)/24)+DATE(1970,1,1)+(-8/24)</f>
        <v>42782.624999999993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(E3243/D3243)*100</f>
        <v>115.30588235294117</v>
      </c>
      <c r="P3243">
        <f>E3243/L3243</f>
        <v>58.688622754491021</v>
      </c>
      <c r="Q3243" t="str">
        <f>LEFT(N3243, SEARCH("/",N3243,1)-1)</f>
        <v>theater</v>
      </c>
      <c r="R3243" t="str">
        <f>RIGHT(N3243, LEN(N3243) - SEARCH("/", N3243))</f>
        <v>plays</v>
      </c>
      <c r="S3243" s="10">
        <f>(((J3243/60)/60)/24)+DATE(1970,1,1)+(-8/24)</f>
        <v>41892.991550925923</v>
      </c>
      <c r="T3243" s="11">
        <f>(((I3243/60)/60)/24)+DATE(1970,1,1)+(-8/24)</f>
        <v>41925.957638888889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(E3244/D3244)*100</f>
        <v>127.30419999999999</v>
      </c>
      <c r="P3244">
        <f>E3244/L3244</f>
        <v>69.56513661202186</v>
      </c>
      <c r="Q3244" t="str">
        <f>LEFT(N3244, SEARCH("/",N3244,1)-1)</f>
        <v>theater</v>
      </c>
      <c r="R3244" t="str">
        <f>RIGHT(N3244, LEN(N3244) - SEARCH("/", N3244))</f>
        <v>plays</v>
      </c>
      <c r="S3244" s="10">
        <f>(((J3244/60)/60)/24)+DATE(1970,1,1)+(-8/24)</f>
        <v>41871.422361111108</v>
      </c>
      <c r="T3244" s="11">
        <f>(((I3244/60)/60)/24)+DATE(1970,1,1)+(-8/24)</f>
        <v>41901.422361111108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(E3245/D3245)*100</f>
        <v>102.83750000000001</v>
      </c>
      <c r="P3245">
        <f>E3245/L3245</f>
        <v>115.87323943661971</v>
      </c>
      <c r="Q3245" t="str">
        <f>LEFT(N3245, SEARCH("/",N3245,1)-1)</f>
        <v>theater</v>
      </c>
      <c r="R3245" t="str">
        <f>RIGHT(N3245, LEN(N3245) - SEARCH("/", N3245))</f>
        <v>plays</v>
      </c>
      <c r="S3245" s="10">
        <f>(((J3245/60)/60)/24)+DATE(1970,1,1)+(-8/24)</f>
        <v>42261.763449074067</v>
      </c>
      <c r="T3245" s="11">
        <f>(((I3245/60)/60)/24)+DATE(1970,1,1)+(-8/24)</f>
        <v>42285.666666666664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(E3246/D3246)*100</f>
        <v>102.9375</v>
      </c>
      <c r="P3246">
        <f>E3246/L3246</f>
        <v>23.869565217391305</v>
      </c>
      <c r="Q3246" t="str">
        <f>LEFT(N3246, SEARCH("/",N3246,1)-1)</f>
        <v>theater</v>
      </c>
      <c r="R3246" t="str">
        <f>RIGHT(N3246, LEN(N3246) - SEARCH("/", N3246))</f>
        <v>plays</v>
      </c>
      <c r="S3246" s="10">
        <f>(((J3246/60)/60)/24)+DATE(1970,1,1)+(-8/24)</f>
        <v>42675.360902777778</v>
      </c>
      <c r="T3246" s="11">
        <f>(((I3246/60)/60)/24)+DATE(1970,1,1)+(-8/24)</f>
        <v>42705.402569444443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(E3247/D3247)*100</f>
        <v>104.3047619047619</v>
      </c>
      <c r="P3247">
        <f>E3247/L3247</f>
        <v>81.125925925925927</v>
      </c>
      <c r="Q3247" t="str">
        <f>LEFT(N3247, SEARCH("/",N3247,1)-1)</f>
        <v>theater</v>
      </c>
      <c r="R3247" t="str">
        <f>RIGHT(N3247, LEN(N3247) - SEARCH("/", N3247))</f>
        <v>plays</v>
      </c>
      <c r="S3247" s="10">
        <f>(((J3247/60)/60)/24)+DATE(1970,1,1)+(-8/24)</f>
        <v>42135.266874999994</v>
      </c>
      <c r="T3247" s="11">
        <f>(((I3247/60)/60)/24)+DATE(1970,1,1)+(-8/24)</f>
        <v>42166.749999999993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(E3248/D3248)*100</f>
        <v>111.22000000000001</v>
      </c>
      <c r="P3248">
        <f>E3248/L3248</f>
        <v>57.626943005181346</v>
      </c>
      <c r="Q3248" t="str">
        <f>LEFT(N3248, SEARCH("/",N3248,1)-1)</f>
        <v>theater</v>
      </c>
      <c r="R3248" t="str">
        <f>RIGHT(N3248, LEN(N3248) - SEARCH("/", N3248))</f>
        <v>plays</v>
      </c>
      <c r="S3248" s="10">
        <f>(((J3248/60)/60)/24)+DATE(1970,1,1)+(-8/24)</f>
        <v>42230.138888888883</v>
      </c>
      <c r="T3248" s="11">
        <f>(((I3248/60)/60)/24)+DATE(1970,1,1)+(-8/24)</f>
        <v>42258.832638888889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(E3249/D3249)*100</f>
        <v>105.86</v>
      </c>
      <c r="P3249">
        <f>E3249/L3249</f>
        <v>46.429824561403507</v>
      </c>
      <c r="Q3249" t="str">
        <f>LEFT(N3249, SEARCH("/",N3249,1)-1)</f>
        <v>theater</v>
      </c>
      <c r="R3249" t="str">
        <f>RIGHT(N3249, LEN(N3249) - SEARCH("/", N3249))</f>
        <v>plays</v>
      </c>
      <c r="S3249" s="10">
        <f>(((J3249/60)/60)/24)+DATE(1970,1,1)+(-8/24)</f>
        <v>42167.10083333333</v>
      </c>
      <c r="T3249" s="11">
        <f>(((I3249/60)/60)/24)+DATE(1970,1,1)+(-8/24)</f>
        <v>42197.10083333333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(E3250/D3250)*100</f>
        <v>100.79166666666666</v>
      </c>
      <c r="P3250">
        <f>E3250/L3250</f>
        <v>60.475000000000001</v>
      </c>
      <c r="Q3250" t="str">
        <f>LEFT(N3250, SEARCH("/",N3250,1)-1)</f>
        <v>theater</v>
      </c>
      <c r="R3250" t="str">
        <f>RIGHT(N3250, LEN(N3250) - SEARCH("/", N3250))</f>
        <v>plays</v>
      </c>
      <c r="S3250" s="10">
        <f>(((J3250/60)/60)/24)+DATE(1970,1,1)+(-8/24)</f>
        <v>42068.55505787037</v>
      </c>
      <c r="T3250" s="11">
        <f>(((I3250/60)/60)/24)+DATE(1970,1,1)+(-8/24)</f>
        <v>42098.513391203705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(E3251/D3251)*100</f>
        <v>104.92727272727274</v>
      </c>
      <c r="P3251">
        <f>E3251/L3251</f>
        <v>65.579545454545453</v>
      </c>
      <c r="Q3251" t="str">
        <f>LEFT(N3251, SEARCH("/",N3251,1)-1)</f>
        <v>theater</v>
      </c>
      <c r="R3251" t="str">
        <f>RIGHT(N3251, LEN(N3251) - SEARCH("/", N3251))</f>
        <v>plays</v>
      </c>
      <c r="S3251" s="10">
        <f>(((J3251/60)/60)/24)+DATE(1970,1,1)+(-8/24)</f>
        <v>42145.413356481477</v>
      </c>
      <c r="T3251" s="11">
        <f>(((I3251/60)/60)/24)+DATE(1970,1,1)+(-8/24)</f>
        <v>42175.413356481477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(E3252/D3252)*100</f>
        <v>101.55199999999999</v>
      </c>
      <c r="P3252">
        <f>E3252/L3252</f>
        <v>119.1924882629108</v>
      </c>
      <c r="Q3252" t="str">
        <f>LEFT(N3252, SEARCH("/",N3252,1)-1)</f>
        <v>theater</v>
      </c>
      <c r="R3252" t="str">
        <f>RIGHT(N3252, LEN(N3252) - SEARCH("/", N3252))</f>
        <v>plays</v>
      </c>
      <c r="S3252" s="10">
        <f>(((J3252/60)/60)/24)+DATE(1970,1,1)+(-8/24)</f>
        <v>41918.408842592587</v>
      </c>
      <c r="T3252" s="11">
        <f>(((I3252/60)/60)/24)+DATE(1970,1,1)+(-8/24)</f>
        <v>41948.450509259259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(E3253/D3253)*100</f>
        <v>110.73333333333333</v>
      </c>
      <c r="P3253">
        <f>E3253/L3253</f>
        <v>83.05</v>
      </c>
      <c r="Q3253" t="str">
        <f>LEFT(N3253, SEARCH("/",N3253,1)-1)</f>
        <v>theater</v>
      </c>
      <c r="R3253" t="str">
        <f>RIGHT(N3253, LEN(N3253) - SEARCH("/", N3253))</f>
        <v>plays</v>
      </c>
      <c r="S3253" s="10">
        <f>(((J3253/60)/60)/24)+DATE(1970,1,1)+(-8/24)</f>
        <v>42146.39775462963</v>
      </c>
      <c r="T3253" s="11">
        <f>(((I3253/60)/60)/24)+DATE(1970,1,1)+(-8/24)</f>
        <v>42176.39775462963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(E3254/D3254)*100</f>
        <v>127.82222222222221</v>
      </c>
      <c r="P3254">
        <f>E3254/L3254</f>
        <v>57.52</v>
      </c>
      <c r="Q3254" t="str">
        <f>LEFT(N3254, SEARCH("/",N3254,1)-1)</f>
        <v>theater</v>
      </c>
      <c r="R3254" t="str">
        <f>RIGHT(N3254, LEN(N3254) - SEARCH("/", N3254))</f>
        <v>plays</v>
      </c>
      <c r="S3254" s="10">
        <f>(((J3254/60)/60)/24)+DATE(1970,1,1)+(-8/24)</f>
        <v>42590.139351851853</v>
      </c>
      <c r="T3254" s="11">
        <f>(((I3254/60)/60)/24)+DATE(1970,1,1)+(-8/24)</f>
        <v>42620.139351851853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(E3255/D3255)*100</f>
        <v>101.82500000000002</v>
      </c>
      <c r="P3255">
        <f>E3255/L3255</f>
        <v>177.08695652173913</v>
      </c>
      <c r="Q3255" t="str">
        <f>LEFT(N3255, SEARCH("/",N3255,1)-1)</f>
        <v>theater</v>
      </c>
      <c r="R3255" t="str">
        <f>RIGHT(N3255, LEN(N3255) - SEARCH("/", N3255))</f>
        <v>plays</v>
      </c>
      <c r="S3255" s="10">
        <f>(((J3255/60)/60)/24)+DATE(1970,1,1)+(-8/24)</f>
        <v>42602.243379629632</v>
      </c>
      <c r="T3255" s="11">
        <f>(((I3255/60)/60)/24)+DATE(1970,1,1)+(-8/24)</f>
        <v>42620.822916666664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(E3256/D3256)*100</f>
        <v>101.25769230769231</v>
      </c>
      <c r="P3256">
        <f>E3256/L3256</f>
        <v>70.771505376344081</v>
      </c>
      <c r="Q3256" t="str">
        <f>LEFT(N3256, SEARCH("/",N3256,1)-1)</f>
        <v>theater</v>
      </c>
      <c r="R3256" t="str">
        <f>RIGHT(N3256, LEN(N3256) - SEARCH("/", N3256))</f>
        <v>plays</v>
      </c>
      <c r="S3256" s="10">
        <f>(((J3256/60)/60)/24)+DATE(1970,1,1)+(-8/24)</f>
        <v>42058.752418981479</v>
      </c>
      <c r="T3256" s="11">
        <f>(((I3256/60)/60)/24)+DATE(1970,1,1)+(-8/24)</f>
        <v>42088.710752314808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(E3257/D3257)*100</f>
        <v>175</v>
      </c>
      <c r="P3257">
        <f>E3257/L3257</f>
        <v>29.166666666666668</v>
      </c>
      <c r="Q3257" t="str">
        <f>LEFT(N3257, SEARCH("/",N3257,1)-1)</f>
        <v>theater</v>
      </c>
      <c r="R3257" t="str">
        <f>RIGHT(N3257, LEN(N3257) - SEARCH("/", N3257))</f>
        <v>plays</v>
      </c>
      <c r="S3257" s="10">
        <f>(((J3257/60)/60)/24)+DATE(1970,1,1)+(-8/24)</f>
        <v>41889.434895833328</v>
      </c>
      <c r="T3257" s="11">
        <f>(((I3257/60)/60)/24)+DATE(1970,1,1)+(-8/24)</f>
        <v>41919.434895833328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(E3258/D3258)*100</f>
        <v>128.06</v>
      </c>
      <c r="P3258">
        <f>E3258/L3258</f>
        <v>72.76136363636364</v>
      </c>
      <c r="Q3258" t="str">
        <f>LEFT(N3258, SEARCH("/",N3258,1)-1)</f>
        <v>theater</v>
      </c>
      <c r="R3258" t="str">
        <f>RIGHT(N3258, LEN(N3258) - SEARCH("/", N3258))</f>
        <v>plays</v>
      </c>
      <c r="S3258" s="10">
        <f>(((J3258/60)/60)/24)+DATE(1970,1,1)+(-8/24)</f>
        <v>42144.240474537037</v>
      </c>
      <c r="T3258" s="11">
        <f>(((I3258/60)/60)/24)+DATE(1970,1,1)+(-8/24)</f>
        <v>42165.832638888889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(E3259/D3259)*100</f>
        <v>106.29949999999999</v>
      </c>
      <c r="P3259">
        <f>E3259/L3259</f>
        <v>51.853414634146333</v>
      </c>
      <c r="Q3259" t="str">
        <f>LEFT(N3259, SEARCH("/",N3259,1)-1)</f>
        <v>theater</v>
      </c>
      <c r="R3259" t="str">
        <f>RIGHT(N3259, LEN(N3259) - SEARCH("/", N3259))</f>
        <v>plays</v>
      </c>
      <c r="S3259" s="10">
        <f>(((J3259/60)/60)/24)+DATE(1970,1,1)+(-8/24)</f>
        <v>42758.226296296292</v>
      </c>
      <c r="T3259" s="11">
        <f>(((I3259/60)/60)/24)+DATE(1970,1,1)+(-8/24)</f>
        <v>42788.226296296292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(E3260/D3260)*100</f>
        <v>105.21428571428571</v>
      </c>
      <c r="P3260">
        <f>E3260/L3260</f>
        <v>98.2</v>
      </c>
      <c r="Q3260" t="str">
        <f>LEFT(N3260, SEARCH("/",N3260,1)-1)</f>
        <v>theater</v>
      </c>
      <c r="R3260" t="str">
        <f>RIGHT(N3260, LEN(N3260) - SEARCH("/", N3260))</f>
        <v>plays</v>
      </c>
      <c r="S3260" s="10">
        <f>(((J3260/60)/60)/24)+DATE(1970,1,1)+(-8/24)</f>
        <v>41982.553946759253</v>
      </c>
      <c r="T3260" s="11">
        <f>(((I3260/60)/60)/24)+DATE(1970,1,1)+(-8/24)</f>
        <v>42012.553946759253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(E3261/D3261)*100</f>
        <v>106.16782608695652</v>
      </c>
      <c r="P3261">
        <f>E3261/L3261</f>
        <v>251.7381443298969</v>
      </c>
      <c r="Q3261" t="str">
        <f>LEFT(N3261, SEARCH("/",N3261,1)-1)</f>
        <v>theater</v>
      </c>
      <c r="R3261" t="str">
        <f>RIGHT(N3261, LEN(N3261) - SEARCH("/", N3261))</f>
        <v>plays</v>
      </c>
      <c r="S3261" s="10">
        <f>(((J3261/60)/60)/24)+DATE(1970,1,1)+(-8/24)</f>
        <v>42614.427604166667</v>
      </c>
      <c r="T3261" s="11">
        <f>(((I3261/60)/60)/24)+DATE(1970,1,1)+(-8/24)</f>
        <v>42643.832638888889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(E3262/D3262)*100</f>
        <v>109.24000000000001</v>
      </c>
      <c r="P3262">
        <f>E3262/L3262</f>
        <v>74.821917808219183</v>
      </c>
      <c r="Q3262" t="str">
        <f>LEFT(N3262, SEARCH("/",N3262,1)-1)</f>
        <v>theater</v>
      </c>
      <c r="R3262" t="str">
        <f>RIGHT(N3262, LEN(N3262) - SEARCH("/", N3262))</f>
        <v>plays</v>
      </c>
      <c r="S3262" s="10">
        <f>(((J3262/60)/60)/24)+DATE(1970,1,1)+(-8/24)</f>
        <v>42303.339328703696</v>
      </c>
      <c r="T3262" s="11">
        <f>(((I3262/60)/60)/24)+DATE(1970,1,1)+(-8/24)</f>
        <v>42338.380995370368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(E3263/D3263)*100</f>
        <v>100.45454545454547</v>
      </c>
      <c r="P3263">
        <f>E3263/L3263</f>
        <v>67.65306122448979</v>
      </c>
      <c r="Q3263" t="str">
        <f>LEFT(N3263, SEARCH("/",N3263,1)-1)</f>
        <v>theater</v>
      </c>
      <c r="R3263" t="str">
        <f>RIGHT(N3263, LEN(N3263) - SEARCH("/", N3263))</f>
        <v>plays</v>
      </c>
      <c r="S3263" s="10">
        <f>(((J3263/60)/60)/24)+DATE(1970,1,1)+(-8/24)</f>
        <v>42171.392083333332</v>
      </c>
      <c r="T3263" s="11">
        <f>(((I3263/60)/60)/24)+DATE(1970,1,1)+(-8/24)</f>
        <v>42201.392083333332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(E3264/D3264)*100</f>
        <v>103.04098360655738</v>
      </c>
      <c r="P3264">
        <f>E3264/L3264</f>
        <v>93.81343283582089</v>
      </c>
      <c r="Q3264" t="str">
        <f>LEFT(N3264, SEARCH("/",N3264,1)-1)</f>
        <v>theater</v>
      </c>
      <c r="R3264" t="str">
        <f>RIGHT(N3264, LEN(N3264) - SEARCH("/", N3264))</f>
        <v>plays</v>
      </c>
      <c r="S3264" s="10">
        <f>(((J3264/60)/60)/24)+DATE(1970,1,1)+(-8/24)</f>
        <v>41963.982199074067</v>
      </c>
      <c r="T3264" s="11">
        <f>(((I3264/60)/60)/24)+DATE(1970,1,1)+(-8/24)</f>
        <v>41994.833333333336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(E3265/D3265)*100</f>
        <v>112.1664</v>
      </c>
      <c r="P3265">
        <f>E3265/L3265</f>
        <v>41.237647058823526</v>
      </c>
      <c r="Q3265" t="str">
        <f>LEFT(N3265, SEARCH("/",N3265,1)-1)</f>
        <v>theater</v>
      </c>
      <c r="R3265" t="str">
        <f>RIGHT(N3265, LEN(N3265) - SEARCH("/", N3265))</f>
        <v>plays</v>
      </c>
      <c r="S3265" s="10">
        <f>(((J3265/60)/60)/24)+DATE(1970,1,1)+(-8/24)</f>
        <v>42284.18273148148</v>
      </c>
      <c r="T3265" s="11">
        <f>(((I3265/60)/60)/24)+DATE(1970,1,1)+(-8/24)</f>
        <v>42307.541666666664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(E3266/D3266)*100</f>
        <v>103</v>
      </c>
      <c r="P3266">
        <f>E3266/L3266</f>
        <v>52.551020408163268</v>
      </c>
      <c r="Q3266" t="str">
        <f>LEFT(N3266, SEARCH("/",N3266,1)-1)</f>
        <v>theater</v>
      </c>
      <c r="R3266" t="str">
        <f>RIGHT(N3266, LEN(N3266) - SEARCH("/", N3266))</f>
        <v>plays</v>
      </c>
      <c r="S3266" s="10">
        <f>(((J3266/60)/60)/24)+DATE(1970,1,1)+(-8/24)</f>
        <v>42016.466874999998</v>
      </c>
      <c r="T3266" s="11">
        <f>(((I3266/60)/60)/24)+DATE(1970,1,1)+(-8/24)</f>
        <v>42032.583333333336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(E3267/D3267)*100</f>
        <v>164</v>
      </c>
      <c r="P3267">
        <f>E3267/L3267</f>
        <v>70.285714285714292</v>
      </c>
      <c r="Q3267" t="str">
        <f>LEFT(N3267, SEARCH("/",N3267,1)-1)</f>
        <v>theater</v>
      </c>
      <c r="R3267" t="str">
        <f>RIGHT(N3267, LEN(N3267) - SEARCH("/", N3267))</f>
        <v>plays</v>
      </c>
      <c r="S3267" s="10">
        <f>(((J3267/60)/60)/24)+DATE(1970,1,1)+(-8/24)</f>
        <v>42311.378645833327</v>
      </c>
      <c r="T3267" s="11">
        <f>(((I3267/60)/60)/24)+DATE(1970,1,1)+(-8/24)</f>
        <v>42341.374999999993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(E3268/D3268)*100</f>
        <v>131.28333333333333</v>
      </c>
      <c r="P3268">
        <f>E3268/L3268</f>
        <v>48.325153374233132</v>
      </c>
      <c r="Q3268" t="str">
        <f>LEFT(N3268, SEARCH("/",N3268,1)-1)</f>
        <v>theater</v>
      </c>
      <c r="R3268" t="str">
        <f>RIGHT(N3268, LEN(N3268) - SEARCH("/", N3268))</f>
        <v>plays</v>
      </c>
      <c r="S3268" s="10">
        <f>(((J3268/60)/60)/24)+DATE(1970,1,1)+(-8/24)</f>
        <v>42136.20280092593</v>
      </c>
      <c r="T3268" s="11">
        <f>(((I3268/60)/60)/24)+DATE(1970,1,1)+(-8/24)</f>
        <v>42167.541666666664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(E3269/D3269)*100</f>
        <v>102.1</v>
      </c>
      <c r="P3269">
        <f>E3269/L3269</f>
        <v>53.177083333333336</v>
      </c>
      <c r="Q3269" t="str">
        <f>LEFT(N3269, SEARCH("/",N3269,1)-1)</f>
        <v>theater</v>
      </c>
      <c r="R3269" t="str">
        <f>RIGHT(N3269, LEN(N3269) - SEARCH("/", N3269))</f>
        <v>plays</v>
      </c>
      <c r="S3269" s="10">
        <f>(((J3269/60)/60)/24)+DATE(1970,1,1)+(-8/24)</f>
        <v>42172.424305555549</v>
      </c>
      <c r="T3269" s="11">
        <f>(((I3269/60)/60)/24)+DATE(1970,1,1)+(-8/24)</f>
        <v>42202.424305555549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(E3270/D3270)*100</f>
        <v>128</v>
      </c>
      <c r="P3270">
        <f>E3270/L3270</f>
        <v>60.952380952380949</v>
      </c>
      <c r="Q3270" t="str">
        <f>LEFT(N3270, SEARCH("/",N3270,1)-1)</f>
        <v>theater</v>
      </c>
      <c r="R3270" t="str">
        <f>RIGHT(N3270, LEN(N3270) - SEARCH("/", N3270))</f>
        <v>plays</v>
      </c>
      <c r="S3270" s="10">
        <f>(((J3270/60)/60)/24)+DATE(1970,1,1)+(-8/24)</f>
        <v>42590.570925925924</v>
      </c>
      <c r="T3270" s="11">
        <f>(((I3270/60)/60)/24)+DATE(1970,1,1)+(-8/24)</f>
        <v>42606.570925925924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(E3271/D3271)*100</f>
        <v>101.49999999999999</v>
      </c>
      <c r="P3271">
        <f>E3271/L3271</f>
        <v>116</v>
      </c>
      <c r="Q3271" t="str">
        <f>LEFT(N3271, SEARCH("/",N3271,1)-1)</f>
        <v>theater</v>
      </c>
      <c r="R3271" t="str">
        <f>RIGHT(N3271, LEN(N3271) - SEARCH("/", N3271))</f>
        <v>plays</v>
      </c>
      <c r="S3271" s="10">
        <f>(((J3271/60)/60)/24)+DATE(1970,1,1)+(-8/24)</f>
        <v>42137.06246527777</v>
      </c>
      <c r="T3271" s="11">
        <f>(((I3271/60)/60)/24)+DATE(1970,1,1)+(-8/24)</f>
        <v>42171.124999999993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(E3272/D3272)*100</f>
        <v>101.66666666666666</v>
      </c>
      <c r="P3272">
        <f>E3272/L3272</f>
        <v>61</v>
      </c>
      <c r="Q3272" t="str">
        <f>LEFT(N3272, SEARCH("/",N3272,1)-1)</f>
        <v>theater</v>
      </c>
      <c r="R3272" t="str">
        <f>RIGHT(N3272, LEN(N3272) - SEARCH("/", N3272))</f>
        <v>plays</v>
      </c>
      <c r="S3272" s="10">
        <f>(((J3272/60)/60)/24)+DATE(1970,1,1)+(-8/24)</f>
        <v>42167.199826388889</v>
      </c>
      <c r="T3272" s="11">
        <f>(((I3272/60)/60)/24)+DATE(1970,1,1)+(-8/24)</f>
        <v>42197.199826388889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(E3273/D3273)*100</f>
        <v>130</v>
      </c>
      <c r="P3273">
        <f>E3273/L3273</f>
        <v>38.235294117647058</v>
      </c>
      <c r="Q3273" t="str">
        <f>LEFT(N3273, SEARCH("/",N3273,1)-1)</f>
        <v>theater</v>
      </c>
      <c r="R3273" t="str">
        <f>RIGHT(N3273, LEN(N3273) - SEARCH("/", N3273))</f>
        <v>plays</v>
      </c>
      <c r="S3273" s="10">
        <f>(((J3273/60)/60)/24)+DATE(1970,1,1)+(-8/24)</f>
        <v>41915.10387731481</v>
      </c>
      <c r="T3273" s="11">
        <f>(((I3273/60)/60)/24)+DATE(1970,1,1)+(-8/24)</f>
        <v>41945.145543981482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(E3274/D3274)*100</f>
        <v>154.43</v>
      </c>
      <c r="P3274">
        <f>E3274/L3274</f>
        <v>106.50344827586207</v>
      </c>
      <c r="Q3274" t="str">
        <f>LEFT(N3274, SEARCH("/",N3274,1)-1)</f>
        <v>theater</v>
      </c>
      <c r="R3274" t="str">
        <f>RIGHT(N3274, LEN(N3274) - SEARCH("/", N3274))</f>
        <v>plays</v>
      </c>
      <c r="S3274" s="10">
        <f>(((J3274/60)/60)/24)+DATE(1970,1,1)+(-8/24)</f>
        <v>42284.166770833333</v>
      </c>
      <c r="T3274" s="11">
        <f>(((I3274/60)/60)/24)+DATE(1970,1,1)+(-8/24)</f>
        <v>42314.208437499998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(E3275/D3275)*100</f>
        <v>107.4</v>
      </c>
      <c r="P3275">
        <f>E3275/L3275</f>
        <v>204.57142857142858</v>
      </c>
      <c r="Q3275" t="str">
        <f>LEFT(N3275, SEARCH("/",N3275,1)-1)</f>
        <v>theater</v>
      </c>
      <c r="R3275" t="str">
        <f>RIGHT(N3275, LEN(N3275) - SEARCH("/", N3275))</f>
        <v>plays</v>
      </c>
      <c r="S3275" s="10">
        <f>(((J3275/60)/60)/24)+DATE(1970,1,1)+(-8/24)</f>
        <v>42611.4680787037</v>
      </c>
      <c r="T3275" s="11">
        <f>(((I3275/60)/60)/24)+DATE(1970,1,1)+(-8/24)</f>
        <v>42627.458333333336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(E3276/D3276)*100</f>
        <v>101.32258064516128</v>
      </c>
      <c r="P3276">
        <f>E3276/L3276</f>
        <v>54.912587412587413</v>
      </c>
      <c r="Q3276" t="str">
        <f>LEFT(N3276, SEARCH("/",N3276,1)-1)</f>
        <v>theater</v>
      </c>
      <c r="R3276" t="str">
        <f>RIGHT(N3276, LEN(N3276) - SEARCH("/", N3276))</f>
        <v>plays</v>
      </c>
      <c r="S3276" s="10">
        <f>(((J3276/60)/60)/24)+DATE(1970,1,1)+(-8/24)</f>
        <v>42400.371203703697</v>
      </c>
      <c r="T3276" s="11">
        <f>(((I3276/60)/60)/24)+DATE(1970,1,1)+(-8/24)</f>
        <v>42444.541666666664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(E3277/D3277)*100</f>
        <v>100.27777777777777</v>
      </c>
      <c r="P3277">
        <f>E3277/L3277</f>
        <v>150.41666666666666</v>
      </c>
      <c r="Q3277" t="str">
        <f>LEFT(N3277, SEARCH("/",N3277,1)-1)</f>
        <v>theater</v>
      </c>
      <c r="R3277" t="str">
        <f>RIGHT(N3277, LEN(N3277) - SEARCH("/", N3277))</f>
        <v>plays</v>
      </c>
      <c r="S3277" s="10">
        <f>(((J3277/60)/60)/24)+DATE(1970,1,1)+(-8/24)</f>
        <v>42017.547118055554</v>
      </c>
      <c r="T3277" s="11">
        <f>(((I3277/60)/60)/24)+DATE(1970,1,1)+(-8/24)</f>
        <v>42043.854166666664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(E3278/D3278)*100</f>
        <v>116.84444444444443</v>
      </c>
      <c r="P3278">
        <f>E3278/L3278</f>
        <v>52.58</v>
      </c>
      <c r="Q3278" t="str">
        <f>LEFT(N3278, SEARCH("/",N3278,1)-1)</f>
        <v>theater</v>
      </c>
      <c r="R3278" t="str">
        <f>RIGHT(N3278, LEN(N3278) - SEARCH("/", N3278))</f>
        <v>plays</v>
      </c>
      <c r="S3278" s="10">
        <f>(((J3278/60)/60)/24)+DATE(1970,1,1)+(-8/24)</f>
        <v>42426.616655092592</v>
      </c>
      <c r="T3278" s="11">
        <f>(((I3278/60)/60)/24)+DATE(1970,1,1)+(-8/24)</f>
        <v>42460.832638888889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(E3279/D3279)*100</f>
        <v>108.60000000000001</v>
      </c>
      <c r="P3279">
        <f>E3279/L3279</f>
        <v>54.3</v>
      </c>
      <c r="Q3279" t="str">
        <f>LEFT(N3279, SEARCH("/",N3279,1)-1)</f>
        <v>theater</v>
      </c>
      <c r="R3279" t="str">
        <f>RIGHT(N3279, LEN(N3279) - SEARCH("/", N3279))</f>
        <v>plays</v>
      </c>
      <c r="S3279" s="10">
        <f>(((J3279/60)/60)/24)+DATE(1970,1,1)+(-8/24)</f>
        <v>41931.349606481483</v>
      </c>
      <c r="T3279" s="11">
        <f>(((I3279/60)/60)/24)+DATE(1970,1,1)+(-8/24)</f>
        <v>41961.391273148147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(E3280/D3280)*100</f>
        <v>103.4</v>
      </c>
      <c r="P3280">
        <f>E3280/L3280</f>
        <v>76.029411764705884</v>
      </c>
      <c r="Q3280" t="str">
        <f>LEFT(N3280, SEARCH("/",N3280,1)-1)</f>
        <v>theater</v>
      </c>
      <c r="R3280" t="str">
        <f>RIGHT(N3280, LEN(N3280) - SEARCH("/", N3280))</f>
        <v>plays</v>
      </c>
      <c r="S3280" s="10">
        <f>(((J3280/60)/60)/24)+DATE(1970,1,1)+(-8/24)</f>
        <v>42124.515081018515</v>
      </c>
      <c r="T3280" s="11">
        <f>(((I3280/60)/60)/24)+DATE(1970,1,1)+(-8/24)</f>
        <v>42154.515081018515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(E3281/D3281)*100</f>
        <v>114.27586206896552</v>
      </c>
      <c r="P3281">
        <f>E3281/L3281</f>
        <v>105.2063492063492</v>
      </c>
      <c r="Q3281" t="str">
        <f>LEFT(N3281, SEARCH("/",N3281,1)-1)</f>
        <v>theater</v>
      </c>
      <c r="R3281" t="str">
        <f>RIGHT(N3281, LEN(N3281) - SEARCH("/", N3281))</f>
        <v>plays</v>
      </c>
      <c r="S3281" s="10">
        <f>(((J3281/60)/60)/24)+DATE(1970,1,1)+(-8/24)</f>
        <v>42430.769201388881</v>
      </c>
      <c r="T3281" s="11">
        <f>(((I3281/60)/60)/24)+DATE(1970,1,1)+(-8/24)</f>
        <v>42460.727534722224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(E3282/D3282)*100</f>
        <v>103</v>
      </c>
      <c r="P3282">
        <f>E3282/L3282</f>
        <v>68.666666666666671</v>
      </c>
      <c r="Q3282" t="str">
        <f>LEFT(N3282, SEARCH("/",N3282,1)-1)</f>
        <v>theater</v>
      </c>
      <c r="R3282" t="str">
        <f>RIGHT(N3282, LEN(N3282) - SEARCH("/", N3282))</f>
        <v>plays</v>
      </c>
      <c r="S3282" s="10">
        <f>(((J3282/60)/60)/24)+DATE(1970,1,1)+(-8/24)</f>
        <v>42121.423587962963</v>
      </c>
      <c r="T3282" s="11">
        <f>(((I3282/60)/60)/24)+DATE(1970,1,1)+(-8/24)</f>
        <v>42155.874999999993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(E3283/D3283)*100</f>
        <v>121.6</v>
      </c>
      <c r="P3283">
        <f>E3283/L3283</f>
        <v>129.36170212765958</v>
      </c>
      <c r="Q3283" t="str">
        <f>LEFT(N3283, SEARCH("/",N3283,1)-1)</f>
        <v>theater</v>
      </c>
      <c r="R3283" t="str">
        <f>RIGHT(N3283, LEN(N3283) - SEARCH("/", N3283))</f>
        <v>plays</v>
      </c>
      <c r="S3283" s="10">
        <f>(((J3283/60)/60)/24)+DATE(1970,1,1)+(-8/24)</f>
        <v>42218.686400462961</v>
      </c>
      <c r="T3283" s="11">
        <f>(((I3283/60)/60)/24)+DATE(1970,1,1)+(-8/24)</f>
        <v>42248.686400462961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(E3284/D3284)*100</f>
        <v>102.6467741935484</v>
      </c>
      <c r="P3284">
        <f>E3284/L3284</f>
        <v>134.26371308016877</v>
      </c>
      <c r="Q3284" t="str">
        <f>LEFT(N3284, SEARCH("/",N3284,1)-1)</f>
        <v>theater</v>
      </c>
      <c r="R3284" t="str">
        <f>RIGHT(N3284, LEN(N3284) - SEARCH("/", N3284))</f>
        <v>plays</v>
      </c>
      <c r="S3284" s="10">
        <f>(((J3284/60)/60)/24)+DATE(1970,1,1)+(-8/24)</f>
        <v>42444.860972222225</v>
      </c>
      <c r="T3284" s="11">
        <f>(((I3284/60)/60)/24)+DATE(1970,1,1)+(-8/24)</f>
        <v>42488.860972222225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(E3285/D3285)*100</f>
        <v>104.75000000000001</v>
      </c>
      <c r="P3285">
        <f>E3285/L3285</f>
        <v>17.829787234042552</v>
      </c>
      <c r="Q3285" t="str">
        <f>LEFT(N3285, SEARCH("/",N3285,1)-1)</f>
        <v>theater</v>
      </c>
      <c r="R3285" t="str">
        <f>RIGHT(N3285, LEN(N3285) - SEARCH("/", N3285))</f>
        <v>plays</v>
      </c>
      <c r="S3285" s="10">
        <f>(((J3285/60)/60)/24)+DATE(1970,1,1)+(-8/24)</f>
        <v>42379.410856481474</v>
      </c>
      <c r="T3285" s="11">
        <f>(((I3285/60)/60)/24)+DATE(1970,1,1)+(-8/24)</f>
        <v>42410.541666666664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(E3286/D3286)*100</f>
        <v>101.6</v>
      </c>
      <c r="P3286">
        <f>E3286/L3286</f>
        <v>203.2</v>
      </c>
      <c r="Q3286" t="str">
        <f>LEFT(N3286, SEARCH("/",N3286,1)-1)</f>
        <v>theater</v>
      </c>
      <c r="R3286" t="str">
        <f>RIGHT(N3286, LEN(N3286) - SEARCH("/", N3286))</f>
        <v>plays</v>
      </c>
      <c r="S3286" s="10">
        <f>(((J3286/60)/60)/24)+DATE(1970,1,1)+(-8/24)</f>
        <v>42380.551539351851</v>
      </c>
      <c r="T3286" s="11">
        <f>(((I3286/60)/60)/24)+DATE(1970,1,1)+(-8/24)</f>
        <v>42397.915972222218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(E3287/D3287)*100</f>
        <v>112.10242048409683</v>
      </c>
      <c r="P3287">
        <f>E3287/L3287</f>
        <v>69.18518518518519</v>
      </c>
      <c r="Q3287" t="str">
        <f>LEFT(N3287, SEARCH("/",N3287,1)-1)</f>
        <v>theater</v>
      </c>
      <c r="R3287" t="str">
        <f>RIGHT(N3287, LEN(N3287) - SEARCH("/", N3287))</f>
        <v>plays</v>
      </c>
      <c r="S3287" s="10">
        <f>(((J3287/60)/60)/24)+DATE(1970,1,1)+(-8/24)</f>
        <v>42762.609097222223</v>
      </c>
      <c r="T3287" s="11">
        <f>(((I3287/60)/60)/24)+DATE(1970,1,1)+(-8/24)</f>
        <v>42793.874999999993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(E3288/D3288)*100</f>
        <v>101.76666666666667</v>
      </c>
      <c r="P3288">
        <f>E3288/L3288</f>
        <v>125.12295081967213</v>
      </c>
      <c r="Q3288" t="str">
        <f>LEFT(N3288, SEARCH("/",N3288,1)-1)</f>
        <v>theater</v>
      </c>
      <c r="R3288" t="str">
        <f>RIGHT(N3288, LEN(N3288) - SEARCH("/", N3288))</f>
        <v>plays</v>
      </c>
      <c r="S3288" s="10">
        <f>(((J3288/60)/60)/24)+DATE(1970,1,1)+(-8/24)</f>
        <v>42567.506736111107</v>
      </c>
      <c r="T3288" s="11">
        <f>(((I3288/60)/60)/24)+DATE(1970,1,1)+(-8/24)</f>
        <v>42597.506736111107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(E3289/D3289)*100</f>
        <v>100</v>
      </c>
      <c r="P3289">
        <f>E3289/L3289</f>
        <v>73.529411764705884</v>
      </c>
      <c r="Q3289" t="str">
        <f>LEFT(N3289, SEARCH("/",N3289,1)-1)</f>
        <v>theater</v>
      </c>
      <c r="R3289" t="str">
        <f>RIGHT(N3289, LEN(N3289) - SEARCH("/", N3289))</f>
        <v>plays</v>
      </c>
      <c r="S3289" s="10">
        <f>(((J3289/60)/60)/24)+DATE(1970,1,1)+(-8/24)</f>
        <v>42311.416990740741</v>
      </c>
      <c r="T3289" s="11">
        <f>(((I3289/60)/60)/24)+DATE(1970,1,1)+(-8/24)</f>
        <v>42336.416990740741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(E3290/D3290)*100</f>
        <v>100.26489999999998</v>
      </c>
      <c r="P3290">
        <f>E3290/L3290</f>
        <v>48.437149758454105</v>
      </c>
      <c r="Q3290" t="str">
        <f>LEFT(N3290, SEARCH("/",N3290,1)-1)</f>
        <v>theater</v>
      </c>
      <c r="R3290" t="str">
        <f>RIGHT(N3290, LEN(N3290) - SEARCH("/", N3290))</f>
        <v>plays</v>
      </c>
      <c r="S3290" s="10">
        <f>(((J3290/60)/60)/24)+DATE(1970,1,1)+(-8/24)</f>
        <v>42505.441145833327</v>
      </c>
      <c r="T3290" s="11">
        <f>(((I3290/60)/60)/24)+DATE(1970,1,1)+(-8/24)</f>
        <v>42541.624999999993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(E3291/D3291)*100</f>
        <v>133.04200000000003</v>
      </c>
      <c r="P3291">
        <f>E3291/L3291</f>
        <v>26.608400000000003</v>
      </c>
      <c r="Q3291" t="str">
        <f>LEFT(N3291, SEARCH("/",N3291,1)-1)</f>
        <v>theater</v>
      </c>
      <c r="R3291" t="str">
        <f>RIGHT(N3291, LEN(N3291) - SEARCH("/", N3291))</f>
        <v>plays</v>
      </c>
      <c r="S3291" s="10">
        <f>(((J3291/60)/60)/24)+DATE(1970,1,1)+(-8/24)</f>
        <v>42758.034745370365</v>
      </c>
      <c r="T3291" s="11">
        <f>(((I3291/60)/60)/24)+DATE(1970,1,1)+(-8/24)</f>
        <v>42786.034745370365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(E3292/D3292)*100</f>
        <v>121.2</v>
      </c>
      <c r="P3292">
        <f>E3292/L3292</f>
        <v>33.666666666666664</v>
      </c>
      <c r="Q3292" t="str">
        <f>LEFT(N3292, SEARCH("/",N3292,1)-1)</f>
        <v>theater</v>
      </c>
      <c r="R3292" t="str">
        <f>RIGHT(N3292, LEN(N3292) - SEARCH("/", N3292))</f>
        <v>plays</v>
      </c>
      <c r="S3292" s="10">
        <f>(((J3292/60)/60)/24)+DATE(1970,1,1)+(-8/24)</f>
        <v>42775.181608796294</v>
      </c>
      <c r="T3292" s="11">
        <f>(((I3292/60)/60)/24)+DATE(1970,1,1)+(-8/24)</f>
        <v>42805.181608796294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(E3293/D3293)*100</f>
        <v>113.99999999999999</v>
      </c>
      <c r="P3293">
        <f>E3293/L3293</f>
        <v>40.714285714285715</v>
      </c>
      <c r="Q3293" t="str">
        <f>LEFT(N3293, SEARCH("/",N3293,1)-1)</f>
        <v>theater</v>
      </c>
      <c r="R3293" t="str">
        <f>RIGHT(N3293, LEN(N3293) - SEARCH("/", N3293))</f>
        <v>plays</v>
      </c>
      <c r="S3293" s="10">
        <f>(((J3293/60)/60)/24)+DATE(1970,1,1)+(-8/24)</f>
        <v>42232.369212962956</v>
      </c>
      <c r="T3293" s="11">
        <f>(((I3293/60)/60)/24)+DATE(1970,1,1)+(-8/24)</f>
        <v>42263.832638888889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(E3294/D3294)*100</f>
        <v>286.13861386138615</v>
      </c>
      <c r="P3294">
        <f>E3294/L3294</f>
        <v>19.266666666666666</v>
      </c>
      <c r="Q3294" t="str">
        <f>LEFT(N3294, SEARCH("/",N3294,1)-1)</f>
        <v>theater</v>
      </c>
      <c r="R3294" t="str">
        <f>RIGHT(N3294, LEN(N3294) - SEARCH("/", N3294))</f>
        <v>plays</v>
      </c>
      <c r="S3294" s="10">
        <f>(((J3294/60)/60)/24)+DATE(1970,1,1)+(-8/24)</f>
        <v>42282.436898148146</v>
      </c>
      <c r="T3294" s="11">
        <f>(((I3294/60)/60)/24)+DATE(1970,1,1)+(-8/24)</f>
        <v>42342.478564814817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(E3295/D3295)*100</f>
        <v>170.44444444444446</v>
      </c>
      <c r="P3295">
        <f>E3295/L3295</f>
        <v>84.285714285714292</v>
      </c>
      <c r="Q3295" t="str">
        <f>LEFT(N3295, SEARCH("/",N3295,1)-1)</f>
        <v>theater</v>
      </c>
      <c r="R3295" t="str">
        <f>RIGHT(N3295, LEN(N3295) - SEARCH("/", N3295))</f>
        <v>plays</v>
      </c>
      <c r="S3295" s="10">
        <f>(((J3295/60)/60)/24)+DATE(1970,1,1)+(-8/24)</f>
        <v>42768.092037037037</v>
      </c>
      <c r="T3295" s="11">
        <f>(((I3295/60)/60)/24)+DATE(1970,1,1)+(-8/24)</f>
        <v>42798.092037037037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(E3296/D3296)*100</f>
        <v>118.33333333333333</v>
      </c>
      <c r="P3296">
        <f>E3296/L3296</f>
        <v>29.583333333333332</v>
      </c>
      <c r="Q3296" t="str">
        <f>LEFT(N3296, SEARCH("/",N3296,1)-1)</f>
        <v>theater</v>
      </c>
      <c r="R3296" t="str">
        <f>RIGHT(N3296, LEN(N3296) - SEARCH("/", N3296))</f>
        <v>plays</v>
      </c>
      <c r="S3296" s="10">
        <f>(((J3296/60)/60)/24)+DATE(1970,1,1)+(-8/24)</f>
        <v>42141.20780092592</v>
      </c>
      <c r="T3296" s="11">
        <f>(((I3296/60)/60)/24)+DATE(1970,1,1)+(-8/24)</f>
        <v>42171.20780092592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(E3297/D3297)*100</f>
        <v>102.85857142857142</v>
      </c>
      <c r="P3297">
        <f>E3297/L3297</f>
        <v>26.667037037037037</v>
      </c>
      <c r="Q3297" t="str">
        <f>LEFT(N3297, SEARCH("/",N3297,1)-1)</f>
        <v>theater</v>
      </c>
      <c r="R3297" t="str">
        <f>RIGHT(N3297, LEN(N3297) - SEARCH("/", N3297))</f>
        <v>plays</v>
      </c>
      <c r="S3297" s="10">
        <f>(((J3297/60)/60)/24)+DATE(1970,1,1)+(-8/24)</f>
        <v>42609.109131944446</v>
      </c>
      <c r="T3297" s="11">
        <f>(((I3297/60)/60)/24)+DATE(1970,1,1)+(-8/24)</f>
        <v>42639.109131944446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(E3298/D3298)*100</f>
        <v>144.06666666666666</v>
      </c>
      <c r="P3298">
        <f>E3298/L3298</f>
        <v>45.978723404255319</v>
      </c>
      <c r="Q3298" t="str">
        <f>LEFT(N3298, SEARCH("/",N3298,1)-1)</f>
        <v>theater</v>
      </c>
      <c r="R3298" t="str">
        <f>RIGHT(N3298, LEN(N3298) - SEARCH("/", N3298))</f>
        <v>plays</v>
      </c>
      <c r="S3298" s="10">
        <f>(((J3298/60)/60)/24)+DATE(1970,1,1)+(-8/24)</f>
        <v>42309.42328703704</v>
      </c>
      <c r="T3298" s="11">
        <f>(((I3298/60)/60)/24)+DATE(1970,1,1)+(-8/24)</f>
        <v>42330.583333333336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(E3299/D3299)*100</f>
        <v>100.07272727272726</v>
      </c>
      <c r="P3299">
        <f>E3299/L3299</f>
        <v>125.09090909090909</v>
      </c>
      <c r="Q3299" t="str">
        <f>LEFT(N3299, SEARCH("/",N3299,1)-1)</f>
        <v>theater</v>
      </c>
      <c r="R3299" t="str">
        <f>RIGHT(N3299, LEN(N3299) - SEARCH("/", N3299))</f>
        <v>plays</v>
      </c>
      <c r="S3299" s="10">
        <f>(((J3299/60)/60)/24)+DATE(1970,1,1)+(-8/24)</f>
        <v>42193.438148148147</v>
      </c>
      <c r="T3299" s="11">
        <f>(((I3299/60)/60)/24)+DATE(1970,1,1)+(-8/24)</f>
        <v>42212.624305555553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(E3300/D3300)*100</f>
        <v>101.73</v>
      </c>
      <c r="P3300">
        <f>E3300/L3300</f>
        <v>141.29166666666666</v>
      </c>
      <c r="Q3300" t="str">
        <f>LEFT(N3300, SEARCH("/",N3300,1)-1)</f>
        <v>theater</v>
      </c>
      <c r="R3300" t="str">
        <f>RIGHT(N3300, LEN(N3300) - SEARCH("/", N3300))</f>
        <v>plays</v>
      </c>
      <c r="S3300" s="10">
        <f>(((J3300/60)/60)/24)+DATE(1970,1,1)+(-8/24)</f>
        <v>42239.624629629623</v>
      </c>
      <c r="T3300" s="11">
        <f>(((I3300/60)/60)/24)+DATE(1970,1,1)+(-8/24)</f>
        <v>42259.666666666664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(E3301/D3301)*100</f>
        <v>116.19999999999999</v>
      </c>
      <c r="P3301">
        <f>E3301/L3301</f>
        <v>55.333333333333336</v>
      </c>
      <c r="Q3301" t="str">
        <f>LEFT(N3301, SEARCH("/",N3301,1)-1)</f>
        <v>theater</v>
      </c>
      <c r="R3301" t="str">
        <f>RIGHT(N3301, LEN(N3301) - SEARCH("/", N3301))</f>
        <v>plays</v>
      </c>
      <c r="S3301" s="10">
        <f>(((J3301/60)/60)/24)+DATE(1970,1,1)+(-8/24)</f>
        <v>42261.584062499998</v>
      </c>
      <c r="T3301" s="11">
        <f>(((I3301/60)/60)/24)+DATE(1970,1,1)+(-8/24)</f>
        <v>42291.584062499998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(E3302/D3302)*100</f>
        <v>136.16666666666666</v>
      </c>
      <c r="P3302">
        <f>E3302/L3302</f>
        <v>46.420454545454547</v>
      </c>
      <c r="Q3302" t="str">
        <f>LEFT(N3302, SEARCH("/",N3302,1)-1)</f>
        <v>theater</v>
      </c>
      <c r="R3302" t="str">
        <f>RIGHT(N3302, LEN(N3302) - SEARCH("/", N3302))</f>
        <v>plays</v>
      </c>
      <c r="S3302" s="10">
        <f>(((J3302/60)/60)/24)+DATE(1970,1,1)+(-8/24)</f>
        <v>42102.410439814812</v>
      </c>
      <c r="T3302" s="11">
        <f>(((I3302/60)/60)/24)+DATE(1970,1,1)+(-8/24)</f>
        <v>42123.410439814812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(E3303/D3303)*100</f>
        <v>133.46666666666667</v>
      </c>
      <c r="P3303">
        <f>E3303/L3303</f>
        <v>57.2</v>
      </c>
      <c r="Q3303" t="str">
        <f>LEFT(N3303, SEARCH("/",N3303,1)-1)</f>
        <v>theater</v>
      </c>
      <c r="R3303" t="str">
        <f>RIGHT(N3303, LEN(N3303) - SEARCH("/", N3303))</f>
        <v>plays</v>
      </c>
      <c r="S3303" s="10">
        <f>(((J3303/60)/60)/24)+DATE(1970,1,1)+(-8/24)</f>
        <v>42538.402500000004</v>
      </c>
      <c r="T3303" s="11">
        <f>(((I3303/60)/60)/24)+DATE(1970,1,1)+(-8/24)</f>
        <v>42582.957638888889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(E3304/D3304)*100</f>
        <v>103.39285714285715</v>
      </c>
      <c r="P3304">
        <f>E3304/L3304</f>
        <v>173.7</v>
      </c>
      <c r="Q3304" t="str">
        <f>LEFT(N3304, SEARCH("/",N3304,1)-1)</f>
        <v>theater</v>
      </c>
      <c r="R3304" t="str">
        <f>RIGHT(N3304, LEN(N3304) - SEARCH("/", N3304))</f>
        <v>plays</v>
      </c>
      <c r="S3304" s="10">
        <f>(((J3304/60)/60)/24)+DATE(1970,1,1)+(-8/24)</f>
        <v>42681.018240740734</v>
      </c>
      <c r="T3304" s="11">
        <f>(((I3304/60)/60)/24)+DATE(1970,1,1)+(-8/24)</f>
        <v>42711.018240740734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(E3305/D3305)*100</f>
        <v>115.88888888888889</v>
      </c>
      <c r="P3305">
        <f>E3305/L3305</f>
        <v>59.6</v>
      </c>
      <c r="Q3305" t="str">
        <f>LEFT(N3305, SEARCH("/",N3305,1)-1)</f>
        <v>theater</v>
      </c>
      <c r="R3305" t="str">
        <f>RIGHT(N3305, LEN(N3305) - SEARCH("/", N3305))</f>
        <v>plays</v>
      </c>
      <c r="S3305" s="10">
        <f>(((J3305/60)/60)/24)+DATE(1970,1,1)+(-8/24)</f>
        <v>42056.318101851844</v>
      </c>
      <c r="T3305" s="11">
        <f>(((I3305/60)/60)/24)+DATE(1970,1,1)+(-8/24)</f>
        <v>42091.276435185187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(E3306/D3306)*100</f>
        <v>104.51666666666665</v>
      </c>
      <c r="P3306">
        <f>E3306/L3306</f>
        <v>89.585714285714289</v>
      </c>
      <c r="Q3306" t="str">
        <f>LEFT(N3306, SEARCH("/",N3306,1)-1)</f>
        <v>theater</v>
      </c>
      <c r="R3306" t="str">
        <f>RIGHT(N3306, LEN(N3306) - SEARCH("/", N3306))</f>
        <v>plays</v>
      </c>
      <c r="S3306" s="10">
        <f>(((J3306/60)/60)/24)+DATE(1970,1,1)+(-8/24)</f>
        <v>42696.29111111111</v>
      </c>
      <c r="T3306" s="11">
        <f>(((I3306/60)/60)/24)+DATE(1970,1,1)+(-8/24)</f>
        <v>42726.29111111111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(E3307/D3307)*100</f>
        <v>102.02500000000001</v>
      </c>
      <c r="P3307">
        <f>E3307/L3307</f>
        <v>204.05</v>
      </c>
      <c r="Q3307" t="str">
        <f>LEFT(N3307, SEARCH("/",N3307,1)-1)</f>
        <v>theater</v>
      </c>
      <c r="R3307" t="str">
        <f>RIGHT(N3307, LEN(N3307) - SEARCH("/", N3307))</f>
        <v>plays</v>
      </c>
      <c r="S3307" s="10">
        <f>(((J3307/60)/60)/24)+DATE(1970,1,1)+(-8/24)</f>
        <v>42186.522546296292</v>
      </c>
      <c r="T3307" s="11">
        <f>(((I3307/60)/60)/24)+DATE(1970,1,1)+(-8/24)</f>
        <v>42216.522546296292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(E3308/D3308)*100</f>
        <v>175.33333333333334</v>
      </c>
      <c r="P3308">
        <f>E3308/L3308</f>
        <v>48.703703703703702</v>
      </c>
      <c r="Q3308" t="str">
        <f>LEFT(N3308, SEARCH("/",N3308,1)-1)</f>
        <v>theater</v>
      </c>
      <c r="R3308" t="str">
        <f>RIGHT(N3308, LEN(N3308) - SEARCH("/", N3308))</f>
        <v>plays</v>
      </c>
      <c r="S3308" s="10">
        <f>(((J3308/60)/60)/24)+DATE(1970,1,1)+(-8/24)</f>
        <v>42492.885902777773</v>
      </c>
      <c r="T3308" s="11">
        <f>(((I3308/60)/60)/24)+DATE(1970,1,1)+(-8/24)</f>
        <v>42530.791666666664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(E3309/D3309)*100</f>
        <v>106.67999999999999</v>
      </c>
      <c r="P3309">
        <f>E3309/L3309</f>
        <v>53.339999999999996</v>
      </c>
      <c r="Q3309" t="str">
        <f>LEFT(N3309, SEARCH("/",N3309,1)-1)</f>
        <v>theater</v>
      </c>
      <c r="R3309" t="str">
        <f>RIGHT(N3309, LEN(N3309) - SEARCH("/", N3309))</f>
        <v>plays</v>
      </c>
      <c r="S3309" s="10">
        <f>(((J3309/60)/60)/24)+DATE(1970,1,1)+(-8/24)</f>
        <v>42474.723831018513</v>
      </c>
      <c r="T3309" s="11">
        <f>(((I3309/60)/60)/24)+DATE(1970,1,1)+(-8/24)</f>
        <v>42504.723831018513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(E3310/D3310)*100</f>
        <v>122.28571428571429</v>
      </c>
      <c r="P3310">
        <f>E3310/L3310</f>
        <v>75.087719298245617</v>
      </c>
      <c r="Q3310" t="str">
        <f>LEFT(N3310, SEARCH("/",N3310,1)-1)</f>
        <v>theater</v>
      </c>
      <c r="R3310" t="str">
        <f>RIGHT(N3310, LEN(N3310) - SEARCH("/", N3310))</f>
        <v>plays</v>
      </c>
      <c r="S3310" s="10">
        <f>(((J3310/60)/60)/24)+DATE(1970,1,1)+(-8/24)</f>
        <v>42452.543576388889</v>
      </c>
      <c r="T3310" s="11">
        <f>(((I3310/60)/60)/24)+DATE(1970,1,1)+(-8/24)</f>
        <v>42473.543576388889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(E3311/D3311)*100</f>
        <v>159.42857142857144</v>
      </c>
      <c r="P3311">
        <f>E3311/L3311</f>
        <v>18</v>
      </c>
      <c r="Q3311" t="str">
        <f>LEFT(N3311, SEARCH("/",N3311,1)-1)</f>
        <v>theater</v>
      </c>
      <c r="R3311" t="str">
        <f>RIGHT(N3311, LEN(N3311) - SEARCH("/", N3311))</f>
        <v>plays</v>
      </c>
      <c r="S3311" s="10">
        <f>(((J3311/60)/60)/24)+DATE(1970,1,1)+(-8/24)</f>
        <v>42628.316874999997</v>
      </c>
      <c r="T3311" s="11">
        <f>(((I3311/60)/60)/24)+DATE(1970,1,1)+(-8/24)</f>
        <v>42659.316874999997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(E3312/D3312)*100</f>
        <v>100.07692307692308</v>
      </c>
      <c r="P3312">
        <f>E3312/L3312</f>
        <v>209.83870967741936</v>
      </c>
      <c r="Q3312" t="str">
        <f>LEFT(N3312, SEARCH("/",N3312,1)-1)</f>
        <v>theater</v>
      </c>
      <c r="R3312" t="str">
        <f>RIGHT(N3312, LEN(N3312) - SEARCH("/", N3312))</f>
        <v>plays</v>
      </c>
      <c r="S3312" s="10">
        <f>(((J3312/60)/60)/24)+DATE(1970,1,1)+(-8/24)</f>
        <v>42253.595196759255</v>
      </c>
      <c r="T3312" s="11">
        <f>(((I3312/60)/60)/24)+DATE(1970,1,1)+(-8/24)</f>
        <v>42283.595196759255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(E3313/D3313)*100</f>
        <v>109.84</v>
      </c>
      <c r="P3313">
        <f>E3313/L3313</f>
        <v>61.022222222222226</v>
      </c>
      <c r="Q3313" t="str">
        <f>LEFT(N3313, SEARCH("/",N3313,1)-1)</f>
        <v>theater</v>
      </c>
      <c r="R3313" t="str">
        <f>RIGHT(N3313, LEN(N3313) - SEARCH("/", N3313))</f>
        <v>plays</v>
      </c>
      <c r="S3313" s="10">
        <f>(((J3313/60)/60)/24)+DATE(1970,1,1)+(-8/24)</f>
        <v>42263.958449074074</v>
      </c>
      <c r="T3313" s="11">
        <f>(((I3313/60)/60)/24)+DATE(1970,1,1)+(-8/24)</f>
        <v>42293.958449074074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(E3314/D3314)*100</f>
        <v>100.03999999999999</v>
      </c>
      <c r="P3314">
        <f>E3314/L3314</f>
        <v>61</v>
      </c>
      <c r="Q3314" t="str">
        <f>LEFT(N3314, SEARCH("/",N3314,1)-1)</f>
        <v>theater</v>
      </c>
      <c r="R3314" t="str">
        <f>RIGHT(N3314, LEN(N3314) - SEARCH("/", N3314))</f>
        <v>plays</v>
      </c>
      <c r="S3314" s="10">
        <f>(((J3314/60)/60)/24)+DATE(1970,1,1)+(-8/24)</f>
        <v>42664.476226851846</v>
      </c>
      <c r="T3314" s="11">
        <f>(((I3314/60)/60)/24)+DATE(1970,1,1)+(-8/24)</f>
        <v>42685.583333333336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(E3315/D3315)*100</f>
        <v>116.05000000000001</v>
      </c>
      <c r="P3315">
        <f>E3315/L3315</f>
        <v>80.034482758620683</v>
      </c>
      <c r="Q3315" t="str">
        <f>LEFT(N3315, SEARCH("/",N3315,1)-1)</f>
        <v>theater</v>
      </c>
      <c r="R3315" t="str">
        <f>RIGHT(N3315, LEN(N3315) - SEARCH("/", N3315))</f>
        <v>plays</v>
      </c>
      <c r="S3315" s="10">
        <f>(((J3315/60)/60)/24)+DATE(1970,1,1)+(-8/24)</f>
        <v>42381.911076388882</v>
      </c>
      <c r="T3315" s="11">
        <f>(((I3315/60)/60)/24)+DATE(1970,1,1)+(-8/24)</f>
        <v>42395.708333333336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(E3316/D3316)*100</f>
        <v>210.75</v>
      </c>
      <c r="P3316">
        <f>E3316/L3316</f>
        <v>29.068965517241381</v>
      </c>
      <c r="Q3316" t="str">
        <f>LEFT(N3316, SEARCH("/",N3316,1)-1)</f>
        <v>theater</v>
      </c>
      <c r="R3316" t="str">
        <f>RIGHT(N3316, LEN(N3316) - SEARCH("/", N3316))</f>
        <v>plays</v>
      </c>
      <c r="S3316" s="10">
        <f>(((J3316/60)/60)/24)+DATE(1970,1,1)+(-8/24)</f>
        <v>42104.934155092589</v>
      </c>
      <c r="T3316" s="11">
        <f>(((I3316/60)/60)/24)+DATE(1970,1,1)+(-8/24)</f>
        <v>42132.503472222219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(E3317/D3317)*100</f>
        <v>110.00000000000001</v>
      </c>
      <c r="P3317">
        <f>E3317/L3317</f>
        <v>49.438202247191015</v>
      </c>
      <c r="Q3317" t="str">
        <f>LEFT(N3317, SEARCH("/",N3317,1)-1)</f>
        <v>theater</v>
      </c>
      <c r="R3317" t="str">
        <f>RIGHT(N3317, LEN(N3317) - SEARCH("/", N3317))</f>
        <v>plays</v>
      </c>
      <c r="S3317" s="10">
        <f>(((J3317/60)/60)/24)+DATE(1970,1,1)+(-8/24)</f>
        <v>42465.970381944448</v>
      </c>
      <c r="T3317" s="11">
        <f>(((I3317/60)/60)/24)+DATE(1970,1,1)+(-8/24)</f>
        <v>42495.970381944448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(E3318/D3318)*100</f>
        <v>100.08673425918037</v>
      </c>
      <c r="P3318">
        <f>E3318/L3318</f>
        <v>93.977440000000001</v>
      </c>
      <c r="Q3318" t="str">
        <f>LEFT(N3318, SEARCH("/",N3318,1)-1)</f>
        <v>theater</v>
      </c>
      <c r="R3318" t="str">
        <f>RIGHT(N3318, LEN(N3318) - SEARCH("/", N3318))</f>
        <v>plays</v>
      </c>
      <c r="S3318" s="10">
        <f>(((J3318/60)/60)/24)+DATE(1970,1,1)+(-8/24)</f>
        <v>41826.537905092591</v>
      </c>
      <c r="T3318" s="11">
        <f>(((I3318/60)/60)/24)+DATE(1970,1,1)+(-8/24)</f>
        <v>41859.245833333334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(E3319/D3319)*100</f>
        <v>106.19047619047619</v>
      </c>
      <c r="P3319">
        <f>E3319/L3319</f>
        <v>61.944444444444443</v>
      </c>
      <c r="Q3319" t="str">
        <f>LEFT(N3319, SEARCH("/",N3319,1)-1)</f>
        <v>theater</v>
      </c>
      <c r="R3319" t="str">
        <f>RIGHT(N3319, LEN(N3319) - SEARCH("/", N3319))</f>
        <v>plays</v>
      </c>
      <c r="S3319" s="10">
        <f>(((J3319/60)/60)/24)+DATE(1970,1,1)+(-8/24)</f>
        <v>42498.706296296288</v>
      </c>
      <c r="T3319" s="11">
        <f>(((I3319/60)/60)/24)+DATE(1970,1,1)+(-8/24)</f>
        <v>42528.706296296288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(E3320/D3320)*100</f>
        <v>125.6</v>
      </c>
      <c r="P3320">
        <f>E3320/L3320</f>
        <v>78.5</v>
      </c>
      <c r="Q3320" t="str">
        <f>LEFT(N3320, SEARCH("/",N3320,1)-1)</f>
        <v>theater</v>
      </c>
      <c r="R3320" t="str">
        <f>RIGHT(N3320, LEN(N3320) - SEARCH("/", N3320))</f>
        <v>plays</v>
      </c>
      <c r="S3320" s="10">
        <f>(((J3320/60)/60)/24)+DATE(1970,1,1)+(-8/24)</f>
        <v>42430.968668981477</v>
      </c>
      <c r="T3320" s="11">
        <f>(((I3320/60)/60)/24)+DATE(1970,1,1)+(-8/24)</f>
        <v>42470.770833333336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(E3321/D3321)*100</f>
        <v>108</v>
      </c>
      <c r="P3321">
        <f>E3321/L3321</f>
        <v>33.75</v>
      </c>
      <c r="Q3321" t="str">
        <f>LEFT(N3321, SEARCH("/",N3321,1)-1)</f>
        <v>theater</v>
      </c>
      <c r="R3321" t="str">
        <f>RIGHT(N3321, LEN(N3321) - SEARCH("/", N3321))</f>
        <v>plays</v>
      </c>
      <c r="S3321" s="10">
        <f>(((J3321/60)/60)/24)+DATE(1970,1,1)+(-8/24)</f>
        <v>41990.252152777779</v>
      </c>
      <c r="T3321" s="11">
        <f>(((I3321/60)/60)/24)+DATE(1970,1,1)+(-8/24)</f>
        <v>42035.252152777779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(E3322/D3322)*100</f>
        <v>101</v>
      </c>
      <c r="P3322">
        <f>E3322/L3322</f>
        <v>66.44736842105263</v>
      </c>
      <c r="Q3322" t="str">
        <f>LEFT(N3322, SEARCH("/",N3322,1)-1)</f>
        <v>theater</v>
      </c>
      <c r="R3322" t="str">
        <f>RIGHT(N3322, LEN(N3322) - SEARCH("/", N3322))</f>
        <v>plays</v>
      </c>
      <c r="S3322" s="10">
        <f>(((J3322/60)/60)/24)+DATE(1970,1,1)+(-8/24)</f>
        <v>42512.712465277778</v>
      </c>
      <c r="T3322" s="11">
        <f>(((I3322/60)/60)/24)+DATE(1970,1,1)+(-8/24)</f>
        <v>42542.712465277778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(E3323/D3323)*100</f>
        <v>107.4</v>
      </c>
      <c r="P3323">
        <f>E3323/L3323</f>
        <v>35.799999999999997</v>
      </c>
      <c r="Q3323" t="str">
        <f>LEFT(N3323, SEARCH("/",N3323,1)-1)</f>
        <v>theater</v>
      </c>
      <c r="R3323" t="str">
        <f>RIGHT(N3323, LEN(N3323) - SEARCH("/", N3323))</f>
        <v>plays</v>
      </c>
      <c r="S3323" s="10">
        <f>(((J3323/60)/60)/24)+DATE(1970,1,1)+(-8/24)</f>
        <v>41913.766956018517</v>
      </c>
      <c r="T3323" s="11">
        <f>(((I3323/60)/60)/24)+DATE(1970,1,1)+(-8/24)</f>
        <v>41927.832638888889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(E3324/D3324)*100</f>
        <v>101.51515151515152</v>
      </c>
      <c r="P3324">
        <f>E3324/L3324</f>
        <v>145.65217391304347</v>
      </c>
      <c r="Q3324" t="str">
        <f>LEFT(N3324, SEARCH("/",N3324,1)-1)</f>
        <v>theater</v>
      </c>
      <c r="R3324" t="str">
        <f>RIGHT(N3324, LEN(N3324) - SEARCH("/", N3324))</f>
        <v>plays</v>
      </c>
      <c r="S3324" s="10">
        <f>(((J3324/60)/60)/24)+DATE(1970,1,1)+(-8/24)</f>
        <v>42520.677037037036</v>
      </c>
      <c r="T3324" s="11">
        <f>(((I3324/60)/60)/24)+DATE(1970,1,1)+(-8/24)</f>
        <v>42542.829861111109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(E3325/D3325)*100</f>
        <v>125.89999999999999</v>
      </c>
      <c r="P3325">
        <f>E3325/L3325</f>
        <v>25.693877551020407</v>
      </c>
      <c r="Q3325" t="str">
        <f>LEFT(N3325, SEARCH("/",N3325,1)-1)</f>
        <v>theater</v>
      </c>
      <c r="R3325" t="str">
        <f>RIGHT(N3325, LEN(N3325) - SEARCH("/", N3325))</f>
        <v>plays</v>
      </c>
      <c r="S3325" s="10">
        <f>(((J3325/60)/60)/24)+DATE(1970,1,1)+(-8/24)</f>
        <v>42608.032499999994</v>
      </c>
      <c r="T3325" s="11">
        <f>(((I3325/60)/60)/24)+DATE(1970,1,1)+(-8/24)</f>
        <v>42638.032499999994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(E3326/D3326)*100</f>
        <v>101.66666666666666</v>
      </c>
      <c r="P3326">
        <f>E3326/L3326</f>
        <v>152.5</v>
      </c>
      <c r="Q3326" t="str">
        <f>LEFT(N3326, SEARCH("/",N3326,1)-1)</f>
        <v>theater</v>
      </c>
      <c r="R3326" t="str">
        <f>RIGHT(N3326, LEN(N3326) - SEARCH("/", N3326))</f>
        <v>plays</v>
      </c>
      <c r="S3326" s="10">
        <f>(((J3326/60)/60)/24)+DATE(1970,1,1)+(-8/24)</f>
        <v>42512.249884259254</v>
      </c>
      <c r="T3326" s="11">
        <f>(((I3326/60)/60)/24)+DATE(1970,1,1)+(-8/24)</f>
        <v>42526.249884259254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(E3327/D3327)*100</f>
        <v>112.5</v>
      </c>
      <c r="P3327">
        <f>E3327/L3327</f>
        <v>30</v>
      </c>
      <c r="Q3327" t="str">
        <f>LEFT(N3327, SEARCH("/",N3327,1)-1)</f>
        <v>theater</v>
      </c>
      <c r="R3327" t="str">
        <f>RIGHT(N3327, LEN(N3327) - SEARCH("/", N3327))</f>
        <v>plays</v>
      </c>
      <c r="S3327" s="10">
        <f>(((J3327/60)/60)/24)+DATE(1970,1,1)+(-8/24)</f>
        <v>42064.452280092592</v>
      </c>
      <c r="T3327" s="11">
        <f>(((I3327/60)/60)/24)+DATE(1970,1,1)+(-8/24)</f>
        <v>42099.410613425927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(E3328/D3328)*100</f>
        <v>101.375</v>
      </c>
      <c r="P3328">
        <f>E3328/L3328</f>
        <v>142.28070175438597</v>
      </c>
      <c r="Q3328" t="str">
        <f>LEFT(N3328, SEARCH("/",N3328,1)-1)</f>
        <v>theater</v>
      </c>
      <c r="R3328" t="str">
        <f>RIGHT(N3328, LEN(N3328) - SEARCH("/", N3328))</f>
        <v>plays</v>
      </c>
      <c r="S3328" s="10">
        <f>(((J3328/60)/60)/24)+DATE(1970,1,1)+(-8/24)</f>
        <v>42041.380844907406</v>
      </c>
      <c r="T3328" s="11">
        <f>(((I3328/60)/60)/24)+DATE(1970,1,1)+(-8/24)</f>
        <v>42071.339178240734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(E3329/D3329)*100</f>
        <v>101.25</v>
      </c>
      <c r="P3329">
        <f>E3329/L3329</f>
        <v>24.545454545454547</v>
      </c>
      <c r="Q3329" t="str">
        <f>LEFT(N3329, SEARCH("/",N3329,1)-1)</f>
        <v>theater</v>
      </c>
      <c r="R3329" t="str">
        <f>RIGHT(N3329, LEN(N3329) - SEARCH("/", N3329))</f>
        <v>plays</v>
      </c>
      <c r="S3329" s="10">
        <f>(((J3329/60)/60)/24)+DATE(1970,1,1)+(-8/24)</f>
        <v>42468.041273148141</v>
      </c>
      <c r="T3329" s="11">
        <f>(((I3329/60)/60)/24)+DATE(1970,1,1)+(-8/24)</f>
        <v>42498.041273148141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(E3330/D3330)*100</f>
        <v>146.38888888888889</v>
      </c>
      <c r="P3330">
        <f>E3330/L3330</f>
        <v>292.77777777777777</v>
      </c>
      <c r="Q3330" t="str">
        <f>LEFT(N3330, SEARCH("/",N3330,1)-1)</f>
        <v>theater</v>
      </c>
      <c r="R3330" t="str">
        <f>RIGHT(N3330, LEN(N3330) - SEARCH("/", N3330))</f>
        <v>plays</v>
      </c>
      <c r="S3330" s="10">
        <f>(((J3330/60)/60)/24)+DATE(1970,1,1)+(-8/24)</f>
        <v>41822.241701388884</v>
      </c>
      <c r="T3330" s="11">
        <f>(((I3330/60)/60)/24)+DATE(1970,1,1)+(-8/24)</f>
        <v>41824.708333333328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(E3331/D3331)*100</f>
        <v>116.8</v>
      </c>
      <c r="P3331">
        <f>E3331/L3331</f>
        <v>44.92307692307692</v>
      </c>
      <c r="Q3331" t="str">
        <f>LEFT(N3331, SEARCH("/",N3331,1)-1)</f>
        <v>theater</v>
      </c>
      <c r="R3331" t="str">
        <f>RIGHT(N3331, LEN(N3331) - SEARCH("/", N3331))</f>
        <v>plays</v>
      </c>
      <c r="S3331" s="10">
        <f>(((J3331/60)/60)/24)+DATE(1970,1,1)+(-8/24)</f>
        <v>41836.989675925921</v>
      </c>
      <c r="T3331" s="11">
        <f>(((I3331/60)/60)/24)+DATE(1970,1,1)+(-8/24)</f>
        <v>41847.625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(E3332/D3332)*100</f>
        <v>106.26666666666667</v>
      </c>
      <c r="P3332">
        <f>E3332/L3332</f>
        <v>23.10144927536232</v>
      </c>
      <c r="Q3332" t="str">
        <f>LEFT(N3332, SEARCH("/",N3332,1)-1)</f>
        <v>theater</v>
      </c>
      <c r="R3332" t="str">
        <f>RIGHT(N3332, LEN(N3332) - SEARCH("/", N3332))</f>
        <v>plays</v>
      </c>
      <c r="S3332" s="10">
        <f>(((J3332/60)/60)/24)+DATE(1970,1,1)+(-8/24)</f>
        <v>42065.554027777776</v>
      </c>
      <c r="T3332" s="11">
        <f>(((I3332/60)/60)/24)+DATE(1970,1,1)+(-8/24)</f>
        <v>42095.512361111112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(E3333/D3333)*100</f>
        <v>104.52</v>
      </c>
      <c r="P3333">
        <f>E3333/L3333</f>
        <v>80.400000000000006</v>
      </c>
      <c r="Q3333" t="str">
        <f>LEFT(N3333, SEARCH("/",N3333,1)-1)</f>
        <v>theater</v>
      </c>
      <c r="R3333" t="str">
        <f>RIGHT(N3333, LEN(N3333) - SEARCH("/", N3333))</f>
        <v>plays</v>
      </c>
      <c r="S3333" s="10">
        <f>(((J3333/60)/60)/24)+DATE(1970,1,1)+(-8/24)</f>
        <v>42248.36442129629</v>
      </c>
      <c r="T3333" s="11">
        <f>(((I3333/60)/60)/24)+DATE(1970,1,1)+(-8/24)</f>
        <v>42283.36442129629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(E3334/D3334)*100</f>
        <v>100</v>
      </c>
      <c r="P3334">
        <f>E3334/L3334</f>
        <v>72.289156626506028</v>
      </c>
      <c r="Q3334" t="str">
        <f>LEFT(N3334, SEARCH("/",N3334,1)-1)</f>
        <v>theater</v>
      </c>
      <c r="R3334" t="str">
        <f>RIGHT(N3334, LEN(N3334) - SEARCH("/", N3334))</f>
        <v>plays</v>
      </c>
      <c r="S3334" s="10">
        <f>(((J3334/60)/60)/24)+DATE(1970,1,1)+(-8/24)</f>
        <v>41809.526967592588</v>
      </c>
      <c r="T3334" s="11">
        <f>(((I3334/60)/60)/24)+DATE(1970,1,1)+(-8/24)</f>
        <v>41839.526967592588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(E3335/D3335)*100</f>
        <v>104.57142857142858</v>
      </c>
      <c r="P3335">
        <f>E3335/L3335</f>
        <v>32.972972972972975</v>
      </c>
      <c r="Q3335" t="str">
        <f>LEFT(N3335, SEARCH("/",N3335,1)-1)</f>
        <v>theater</v>
      </c>
      <c r="R3335" t="str">
        <f>RIGHT(N3335, LEN(N3335) - SEARCH("/", N3335))</f>
        <v>plays</v>
      </c>
      <c r="S3335" s="10">
        <f>(((J3335/60)/60)/24)+DATE(1970,1,1)+(-8/24)</f>
        <v>42148.343518518515</v>
      </c>
      <c r="T3335" s="11">
        <f>(((I3335/60)/60)/24)+DATE(1970,1,1)+(-8/24)</f>
        <v>42170.343518518515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(E3336/D3336)*100</f>
        <v>138.62051149573753</v>
      </c>
      <c r="P3336">
        <f>E3336/L3336</f>
        <v>116.65217391304348</v>
      </c>
      <c r="Q3336" t="str">
        <f>LEFT(N3336, SEARCH("/",N3336,1)-1)</f>
        <v>theater</v>
      </c>
      <c r="R3336" t="str">
        <f>RIGHT(N3336, LEN(N3336) - SEARCH("/", N3336))</f>
        <v>plays</v>
      </c>
      <c r="S3336" s="10">
        <f>(((J3336/60)/60)/24)+DATE(1970,1,1)+(-8/24)</f>
        <v>42185.187754629624</v>
      </c>
      <c r="T3336" s="11">
        <f>(((I3336/60)/60)/24)+DATE(1970,1,1)+(-8/24)</f>
        <v>42215.187754629624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(E3337/D3337)*100</f>
        <v>100.32000000000001</v>
      </c>
      <c r="P3337">
        <f>E3337/L3337</f>
        <v>79.61904761904762</v>
      </c>
      <c r="Q3337" t="str">
        <f>LEFT(N3337, SEARCH("/",N3337,1)-1)</f>
        <v>theater</v>
      </c>
      <c r="R3337" t="str">
        <f>RIGHT(N3337, LEN(N3337) - SEARCH("/", N3337))</f>
        <v>plays</v>
      </c>
      <c r="S3337" s="10">
        <f>(((J3337/60)/60)/24)+DATE(1970,1,1)+(-8/24)</f>
        <v>41827.340810185182</v>
      </c>
      <c r="T3337" s="11">
        <f>(((I3337/60)/60)/24)+DATE(1970,1,1)+(-8/24)</f>
        <v>41854.625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(E3338/D3338)*100</f>
        <v>100</v>
      </c>
      <c r="P3338">
        <f>E3338/L3338</f>
        <v>27.777777777777779</v>
      </c>
      <c r="Q3338" t="str">
        <f>LEFT(N3338, SEARCH("/",N3338,1)-1)</f>
        <v>theater</v>
      </c>
      <c r="R3338" t="str">
        <f>RIGHT(N3338, LEN(N3338) - SEARCH("/", N3338))</f>
        <v>plays</v>
      </c>
      <c r="S3338" s="10">
        <f>(((J3338/60)/60)/24)+DATE(1970,1,1)+(-8/24)</f>
        <v>42437.065347222226</v>
      </c>
      <c r="T3338" s="11">
        <f>(((I3338/60)/60)/24)+DATE(1970,1,1)+(-8/24)</f>
        <v>42465.023680555554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(E3339/D3339)*100</f>
        <v>110.2</v>
      </c>
      <c r="P3339">
        <f>E3339/L3339</f>
        <v>81.029411764705884</v>
      </c>
      <c r="Q3339" t="str">
        <f>LEFT(N3339, SEARCH("/",N3339,1)-1)</f>
        <v>theater</v>
      </c>
      <c r="R3339" t="str">
        <f>RIGHT(N3339, LEN(N3339) - SEARCH("/", N3339))</f>
        <v>plays</v>
      </c>
      <c r="S3339" s="10">
        <f>(((J3339/60)/60)/24)+DATE(1970,1,1)+(-8/24)</f>
        <v>41900.948692129627</v>
      </c>
      <c r="T3339" s="11">
        <f>(((I3339/60)/60)/24)+DATE(1970,1,1)+(-8/24)</f>
        <v>41922.541666666664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(E3340/D3340)*100</f>
        <v>102.18</v>
      </c>
      <c r="P3340">
        <f>E3340/L3340</f>
        <v>136.84821428571428</v>
      </c>
      <c r="Q3340" t="str">
        <f>LEFT(N3340, SEARCH("/",N3340,1)-1)</f>
        <v>theater</v>
      </c>
      <c r="R3340" t="str">
        <f>RIGHT(N3340, LEN(N3340) - SEARCH("/", N3340))</f>
        <v>plays</v>
      </c>
      <c r="S3340" s="10">
        <f>(((J3340/60)/60)/24)+DATE(1970,1,1)+(-8/24)</f>
        <v>42769.241666666661</v>
      </c>
      <c r="T3340" s="11">
        <f>(((I3340/60)/60)/24)+DATE(1970,1,1)+(-8/24)</f>
        <v>42790.241666666661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(E3341/D3341)*100</f>
        <v>104.35000000000001</v>
      </c>
      <c r="P3341">
        <f>E3341/L3341</f>
        <v>177.61702127659575</v>
      </c>
      <c r="Q3341" t="str">
        <f>LEFT(N3341, SEARCH("/",N3341,1)-1)</f>
        <v>theater</v>
      </c>
      <c r="R3341" t="str">
        <f>RIGHT(N3341, LEN(N3341) - SEARCH("/", N3341))</f>
        <v>plays</v>
      </c>
      <c r="S3341" s="10">
        <f>(((J3341/60)/60)/24)+DATE(1970,1,1)+(-8/24)</f>
        <v>42549.332384259258</v>
      </c>
      <c r="T3341" s="11">
        <f>(((I3341/60)/60)/24)+DATE(1970,1,1)+(-8/24)</f>
        <v>42579.332384259258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(E3342/D3342)*100</f>
        <v>138.16666666666666</v>
      </c>
      <c r="P3342">
        <f>E3342/L3342</f>
        <v>109.07894736842105</v>
      </c>
      <c r="Q3342" t="str">
        <f>LEFT(N3342, SEARCH("/",N3342,1)-1)</f>
        <v>theater</v>
      </c>
      <c r="R3342" t="str">
        <f>RIGHT(N3342, LEN(N3342) - SEARCH("/", N3342))</f>
        <v>plays</v>
      </c>
      <c r="S3342" s="10">
        <f>(((J3342/60)/60)/24)+DATE(1970,1,1)+(-8/24)</f>
        <v>42685.640671296293</v>
      </c>
      <c r="T3342" s="11">
        <f>(((I3342/60)/60)/24)+DATE(1970,1,1)+(-8/24)</f>
        <v>42710.640671296293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(E3343/D3343)*100</f>
        <v>100</v>
      </c>
      <c r="P3343">
        <f>E3343/L3343</f>
        <v>119.64285714285714</v>
      </c>
      <c r="Q3343" t="str">
        <f>LEFT(N3343, SEARCH("/",N3343,1)-1)</f>
        <v>theater</v>
      </c>
      <c r="R3343" t="str">
        <f>RIGHT(N3343, LEN(N3343) - SEARCH("/", N3343))</f>
        <v>plays</v>
      </c>
      <c r="S3343" s="10">
        <f>(((J3343/60)/60)/24)+DATE(1970,1,1)+(-8/24)</f>
        <v>42510.465520833335</v>
      </c>
      <c r="T3343" s="11">
        <f>(((I3343/60)/60)/24)+DATE(1970,1,1)+(-8/24)</f>
        <v>42533.374999999993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(E3344/D3344)*100</f>
        <v>101.66666666666666</v>
      </c>
      <c r="P3344">
        <f>E3344/L3344</f>
        <v>78.205128205128204</v>
      </c>
      <c r="Q3344" t="str">
        <f>LEFT(N3344, SEARCH("/",N3344,1)-1)</f>
        <v>theater</v>
      </c>
      <c r="R3344" t="str">
        <f>RIGHT(N3344, LEN(N3344) - SEARCH("/", N3344))</f>
        <v>plays</v>
      </c>
      <c r="S3344" s="10">
        <f>(((J3344/60)/60)/24)+DATE(1970,1,1)+(-8/24)</f>
        <v>42061.963078703695</v>
      </c>
      <c r="T3344" s="11">
        <f>(((I3344/60)/60)/24)+DATE(1970,1,1)+(-8/24)</f>
        <v>42094.874305555553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(E3345/D3345)*100</f>
        <v>171.42857142857142</v>
      </c>
      <c r="P3345">
        <f>E3345/L3345</f>
        <v>52.173913043478258</v>
      </c>
      <c r="Q3345" t="str">
        <f>LEFT(N3345, SEARCH("/",N3345,1)-1)</f>
        <v>theater</v>
      </c>
      <c r="R3345" t="str">
        <f>RIGHT(N3345, LEN(N3345) - SEARCH("/", N3345))</f>
        <v>plays</v>
      </c>
      <c r="S3345" s="10">
        <f>(((J3345/60)/60)/24)+DATE(1970,1,1)+(-8/24)</f>
        <v>42452.583148148151</v>
      </c>
      <c r="T3345" s="11">
        <f>(((I3345/60)/60)/24)+DATE(1970,1,1)+(-8/24)</f>
        <v>42473.220833333333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(E3346/D3346)*100</f>
        <v>101.44444444444444</v>
      </c>
      <c r="P3346">
        <f>E3346/L3346</f>
        <v>114.125</v>
      </c>
      <c r="Q3346" t="str">
        <f>LEFT(N3346, SEARCH("/",N3346,1)-1)</f>
        <v>theater</v>
      </c>
      <c r="R3346" t="str">
        <f>RIGHT(N3346, LEN(N3346) - SEARCH("/", N3346))</f>
        <v>plays</v>
      </c>
      <c r="S3346" s="10">
        <f>(((J3346/60)/60)/24)+DATE(1970,1,1)+(-8/24)</f>
        <v>41850.866817129623</v>
      </c>
      <c r="T3346" s="11">
        <f>(((I3346/60)/60)/24)+DATE(1970,1,1)+(-8/24)</f>
        <v>41880.866817129623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(E3347/D3347)*100</f>
        <v>130</v>
      </c>
      <c r="P3347">
        <f>E3347/L3347</f>
        <v>50</v>
      </c>
      <c r="Q3347" t="str">
        <f>LEFT(N3347, SEARCH("/",N3347,1)-1)</f>
        <v>theater</v>
      </c>
      <c r="R3347" t="str">
        <f>RIGHT(N3347, LEN(N3347) - SEARCH("/", N3347))</f>
        <v>plays</v>
      </c>
      <c r="S3347" s="10">
        <f>(((J3347/60)/60)/24)+DATE(1970,1,1)+(-8/24)</f>
        <v>42052.772777777776</v>
      </c>
      <c r="T3347" s="11">
        <f>(((I3347/60)/60)/24)+DATE(1970,1,1)+(-8/24)</f>
        <v>42111.692361111105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(E3348/D3348)*100</f>
        <v>110.00000000000001</v>
      </c>
      <c r="P3348">
        <f>E3348/L3348</f>
        <v>91.666666666666671</v>
      </c>
      <c r="Q3348" t="str">
        <f>LEFT(N3348, SEARCH("/",N3348,1)-1)</f>
        <v>theater</v>
      </c>
      <c r="R3348" t="str">
        <f>RIGHT(N3348, LEN(N3348) - SEARCH("/", N3348))</f>
        <v>plays</v>
      </c>
      <c r="S3348" s="10">
        <f>(((J3348/60)/60)/24)+DATE(1970,1,1)+(-8/24)</f>
        <v>42053.691087962965</v>
      </c>
      <c r="T3348" s="11">
        <f>(((I3348/60)/60)/24)+DATE(1970,1,1)+(-8/24)</f>
        <v>42060.691087962965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(E3349/D3349)*100</f>
        <v>119.44999999999999</v>
      </c>
      <c r="P3349">
        <f>E3349/L3349</f>
        <v>108.59090909090909</v>
      </c>
      <c r="Q3349" t="str">
        <f>LEFT(N3349, SEARCH("/",N3349,1)-1)</f>
        <v>theater</v>
      </c>
      <c r="R3349" t="str">
        <f>RIGHT(N3349, LEN(N3349) - SEARCH("/", N3349))</f>
        <v>plays</v>
      </c>
      <c r="S3349" s="10">
        <f>(((J3349/60)/60)/24)+DATE(1970,1,1)+(-8/24)</f>
        <v>42484.218217592592</v>
      </c>
      <c r="T3349" s="11">
        <f>(((I3349/60)/60)/24)+DATE(1970,1,1)+(-8/24)</f>
        <v>42498.541666666664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(E3350/D3350)*100</f>
        <v>100.2909090909091</v>
      </c>
      <c r="P3350">
        <f>E3350/L3350</f>
        <v>69.822784810126578</v>
      </c>
      <c r="Q3350" t="str">
        <f>LEFT(N3350, SEARCH("/",N3350,1)-1)</f>
        <v>theater</v>
      </c>
      <c r="R3350" t="str">
        <f>RIGHT(N3350, LEN(N3350) - SEARCH("/", N3350))</f>
        <v>plays</v>
      </c>
      <c r="S3350" s="10">
        <f>(((J3350/60)/60)/24)+DATE(1970,1,1)+(-8/24)</f>
        <v>42466.225462962961</v>
      </c>
      <c r="T3350" s="11">
        <f>(((I3350/60)/60)/24)+DATE(1970,1,1)+(-8/24)</f>
        <v>42489.832638888889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(E3351/D3351)*100</f>
        <v>153.4</v>
      </c>
      <c r="P3351">
        <f>E3351/L3351</f>
        <v>109.57142857142857</v>
      </c>
      <c r="Q3351" t="str">
        <f>LEFT(N3351, SEARCH("/",N3351,1)-1)</f>
        <v>theater</v>
      </c>
      <c r="R3351" t="str">
        <f>RIGHT(N3351, LEN(N3351) - SEARCH("/", N3351))</f>
        <v>plays</v>
      </c>
      <c r="S3351" s="10">
        <f>(((J3351/60)/60)/24)+DATE(1970,1,1)+(-8/24)</f>
        <v>42512.777453703697</v>
      </c>
      <c r="T3351" s="11">
        <f>(((I3351/60)/60)/24)+DATE(1970,1,1)+(-8/24)</f>
        <v>42534.374999999993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(E3352/D3352)*100</f>
        <v>104.42857142857143</v>
      </c>
      <c r="P3352">
        <f>E3352/L3352</f>
        <v>71.666666666666671</v>
      </c>
      <c r="Q3352" t="str">
        <f>LEFT(N3352, SEARCH("/",N3352,1)-1)</f>
        <v>theater</v>
      </c>
      <c r="R3352" t="str">
        <f>RIGHT(N3352, LEN(N3352) - SEARCH("/", N3352))</f>
        <v>plays</v>
      </c>
      <c r="S3352" s="10">
        <f>(((J3352/60)/60)/24)+DATE(1970,1,1)+(-8/24)</f>
        <v>42302.368182870363</v>
      </c>
      <c r="T3352" s="11">
        <f>(((I3352/60)/60)/24)+DATE(1970,1,1)+(-8/24)</f>
        <v>42337.624999999993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(E3353/D3353)*100</f>
        <v>101.1</v>
      </c>
      <c r="P3353">
        <f>E3353/L3353</f>
        <v>93.611111111111114</v>
      </c>
      <c r="Q3353" t="str">
        <f>LEFT(N3353, SEARCH("/",N3353,1)-1)</f>
        <v>theater</v>
      </c>
      <c r="R3353" t="str">
        <f>RIGHT(N3353, LEN(N3353) - SEARCH("/", N3353))</f>
        <v>plays</v>
      </c>
      <c r="S3353" s="10">
        <f>(((J3353/60)/60)/24)+DATE(1970,1,1)+(-8/24)</f>
        <v>41806.062094907407</v>
      </c>
      <c r="T3353" s="11">
        <f>(((I3353/60)/60)/24)+DATE(1970,1,1)+(-8/24)</f>
        <v>41843.125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(E3354/D3354)*100</f>
        <v>107.52</v>
      </c>
      <c r="P3354">
        <f>E3354/L3354</f>
        <v>76.8</v>
      </c>
      <c r="Q3354" t="str">
        <f>LEFT(N3354, SEARCH("/",N3354,1)-1)</f>
        <v>theater</v>
      </c>
      <c r="R3354" t="str">
        <f>RIGHT(N3354, LEN(N3354) - SEARCH("/", N3354))</f>
        <v>plays</v>
      </c>
      <c r="S3354" s="10">
        <f>(((J3354/60)/60)/24)+DATE(1970,1,1)+(-8/24)</f>
        <v>42495.659467592595</v>
      </c>
      <c r="T3354" s="11">
        <f>(((I3354/60)/60)/24)+DATE(1970,1,1)+(-8/24)</f>
        <v>42552.624999999993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(E3355/D3355)*100</f>
        <v>315</v>
      </c>
      <c r="P3355">
        <f>E3355/L3355</f>
        <v>35.795454545454547</v>
      </c>
      <c r="Q3355" t="str">
        <f>LEFT(N3355, SEARCH("/",N3355,1)-1)</f>
        <v>theater</v>
      </c>
      <c r="R3355" t="str">
        <f>RIGHT(N3355, LEN(N3355) - SEARCH("/", N3355))</f>
        <v>plays</v>
      </c>
      <c r="S3355" s="10">
        <f>(((J3355/60)/60)/24)+DATE(1970,1,1)+(-8/24)</f>
        <v>42479.098958333336</v>
      </c>
      <c r="T3355" s="11">
        <f>(((I3355/60)/60)/24)+DATE(1970,1,1)+(-8/24)</f>
        <v>42492.624999999993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(E3356/D3356)*100</f>
        <v>101.93333333333334</v>
      </c>
      <c r="P3356">
        <f>E3356/L3356</f>
        <v>55.6</v>
      </c>
      <c r="Q3356" t="str">
        <f>LEFT(N3356, SEARCH("/",N3356,1)-1)</f>
        <v>theater</v>
      </c>
      <c r="R3356" t="str">
        <f>RIGHT(N3356, LEN(N3356) - SEARCH("/", N3356))</f>
        <v>plays</v>
      </c>
      <c r="S3356" s="10">
        <f>(((J3356/60)/60)/24)+DATE(1970,1,1)+(-8/24)</f>
        <v>42270.393587962964</v>
      </c>
      <c r="T3356" s="11">
        <f>(((I3356/60)/60)/24)+DATE(1970,1,1)+(-8/24)</f>
        <v>42305.834027777775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(E3357/D3357)*100</f>
        <v>126.28571428571429</v>
      </c>
      <c r="P3357">
        <f>E3357/L3357</f>
        <v>147.33333333333334</v>
      </c>
      <c r="Q3357" t="str">
        <f>LEFT(N3357, SEARCH("/",N3357,1)-1)</f>
        <v>theater</v>
      </c>
      <c r="R3357" t="str">
        <f>RIGHT(N3357, LEN(N3357) - SEARCH("/", N3357))</f>
        <v>plays</v>
      </c>
      <c r="S3357" s="10">
        <f>(((J3357/60)/60)/24)+DATE(1970,1,1)+(-8/24)</f>
        <v>42489.286192129628</v>
      </c>
      <c r="T3357" s="11">
        <f>(((I3357/60)/60)/24)+DATE(1970,1,1)+(-8/24)</f>
        <v>42500.136805555558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(E3358/D3358)*100</f>
        <v>101.4</v>
      </c>
      <c r="P3358">
        <f>E3358/L3358</f>
        <v>56.333333333333336</v>
      </c>
      <c r="Q3358" t="str">
        <f>LEFT(N3358, SEARCH("/",N3358,1)-1)</f>
        <v>theater</v>
      </c>
      <c r="R3358" t="str">
        <f>RIGHT(N3358, LEN(N3358) - SEARCH("/", N3358))</f>
        <v>plays</v>
      </c>
      <c r="S3358" s="10">
        <f>(((J3358/60)/60)/24)+DATE(1970,1,1)+(-8/24)</f>
        <v>42536.482314814813</v>
      </c>
      <c r="T3358" s="11">
        <f>(((I3358/60)/60)/24)+DATE(1970,1,1)+(-8/24)</f>
        <v>42566.482314814813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(E3359/D3359)*100</f>
        <v>101</v>
      </c>
      <c r="P3359">
        <f>E3359/L3359</f>
        <v>96.19047619047619</v>
      </c>
      <c r="Q3359" t="str">
        <f>LEFT(N3359, SEARCH("/",N3359,1)-1)</f>
        <v>theater</v>
      </c>
      <c r="R3359" t="str">
        <f>RIGHT(N3359, LEN(N3359) - SEARCH("/", N3359))</f>
        <v>plays</v>
      </c>
      <c r="S3359" s="10">
        <f>(((J3359/60)/60)/24)+DATE(1970,1,1)+(-8/24)</f>
        <v>41822.084606481476</v>
      </c>
      <c r="T3359" s="11">
        <f>(((I3359/60)/60)/24)+DATE(1970,1,1)+(-8/24)</f>
        <v>41852.084606481476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(E3360/D3360)*100</f>
        <v>102.99000000000001</v>
      </c>
      <c r="P3360">
        <f>E3360/L3360</f>
        <v>63.574074074074076</v>
      </c>
      <c r="Q3360" t="str">
        <f>LEFT(N3360, SEARCH("/",N3360,1)-1)</f>
        <v>theater</v>
      </c>
      <c r="R3360" t="str">
        <f>RIGHT(N3360, LEN(N3360) - SEARCH("/", N3360))</f>
        <v>plays</v>
      </c>
      <c r="S3360" s="10">
        <f>(((J3360/60)/60)/24)+DATE(1970,1,1)+(-8/24)</f>
        <v>41931.977766203701</v>
      </c>
      <c r="T3360" s="11">
        <f>(((I3360/60)/60)/24)+DATE(1970,1,1)+(-8/24)</f>
        <v>41962.019432870373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(E3361/D3361)*100</f>
        <v>106.25</v>
      </c>
      <c r="P3361">
        <f>E3361/L3361</f>
        <v>184.78260869565219</v>
      </c>
      <c r="Q3361" t="str">
        <f>LEFT(N3361, SEARCH("/",N3361,1)-1)</f>
        <v>theater</v>
      </c>
      <c r="R3361" t="str">
        <f>RIGHT(N3361, LEN(N3361) - SEARCH("/", N3361))</f>
        <v>plays</v>
      </c>
      <c r="S3361" s="10">
        <f>(((J3361/60)/60)/24)+DATE(1970,1,1)+(-8/24)</f>
        <v>42745.723773148151</v>
      </c>
      <c r="T3361" s="11">
        <f>(((I3361/60)/60)/24)+DATE(1970,1,1)+(-8/24)</f>
        <v>42790.723773148151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(E3362/D3362)*100</f>
        <v>101.37777777777779</v>
      </c>
      <c r="P3362">
        <f>E3362/L3362</f>
        <v>126.72222222222223</v>
      </c>
      <c r="Q3362" t="str">
        <f>LEFT(N3362, SEARCH("/",N3362,1)-1)</f>
        <v>theater</v>
      </c>
      <c r="R3362" t="str">
        <f>RIGHT(N3362, LEN(N3362) - SEARCH("/", N3362))</f>
        <v>plays</v>
      </c>
      <c r="S3362" s="10">
        <f>(((J3362/60)/60)/24)+DATE(1970,1,1)+(-8/24)</f>
        <v>42696.749340277776</v>
      </c>
      <c r="T3362" s="11">
        <f>(((I3362/60)/60)/24)+DATE(1970,1,1)+(-8/24)</f>
        <v>42718.332638888889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(E3363/D3363)*100</f>
        <v>113.46000000000001</v>
      </c>
      <c r="P3363">
        <f>E3363/L3363</f>
        <v>83.42647058823529</v>
      </c>
      <c r="Q3363" t="str">
        <f>LEFT(N3363, SEARCH("/",N3363,1)-1)</f>
        <v>theater</v>
      </c>
      <c r="R3363" t="str">
        <f>RIGHT(N3363, LEN(N3363) - SEARCH("/", N3363))</f>
        <v>plays</v>
      </c>
      <c r="S3363" s="10">
        <f>(((J3363/60)/60)/24)+DATE(1970,1,1)+(-8/24)</f>
        <v>41865.692013888889</v>
      </c>
      <c r="T3363" s="11">
        <f>(((I3363/60)/60)/24)+DATE(1970,1,1)+(-8/24)</f>
        <v>41883.332638888889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(E3364/D3364)*100</f>
        <v>218.00000000000003</v>
      </c>
      <c r="P3364">
        <f>E3364/L3364</f>
        <v>54.5</v>
      </c>
      <c r="Q3364" t="str">
        <f>LEFT(N3364, SEARCH("/",N3364,1)-1)</f>
        <v>theater</v>
      </c>
      <c r="R3364" t="str">
        <f>RIGHT(N3364, LEN(N3364) - SEARCH("/", N3364))</f>
        <v>plays</v>
      </c>
      <c r="S3364" s="10">
        <f>(((J3364/60)/60)/24)+DATE(1970,1,1)+(-8/24)</f>
        <v>42055.758298611108</v>
      </c>
      <c r="T3364" s="11">
        <f>(((I3364/60)/60)/24)+DATE(1970,1,1)+(-8/24)</f>
        <v>42069.871527777774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(E3365/D3365)*100</f>
        <v>101.41935483870968</v>
      </c>
      <c r="P3365">
        <f>E3365/L3365</f>
        <v>302.30769230769232</v>
      </c>
      <c r="Q3365" t="str">
        <f>LEFT(N3365, SEARCH("/",N3365,1)-1)</f>
        <v>theater</v>
      </c>
      <c r="R3365" t="str">
        <f>RIGHT(N3365, LEN(N3365) - SEARCH("/", N3365))</f>
        <v>plays</v>
      </c>
      <c r="S3365" s="10">
        <f>(((J3365/60)/60)/24)+DATE(1970,1,1)+(-8/24)</f>
        <v>41851.438020833331</v>
      </c>
      <c r="T3365" s="11">
        <f>(((I3365/60)/60)/24)+DATE(1970,1,1)+(-8/24)</f>
        <v>41870.333333333328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(E3366/D3366)*100</f>
        <v>105.93333333333332</v>
      </c>
      <c r="P3366">
        <f>E3366/L3366</f>
        <v>44.138888888888886</v>
      </c>
      <c r="Q3366" t="str">
        <f>LEFT(N3366, SEARCH("/",N3366,1)-1)</f>
        <v>theater</v>
      </c>
      <c r="R3366" t="str">
        <f>RIGHT(N3366, LEN(N3366) - SEARCH("/", N3366))</f>
        <v>plays</v>
      </c>
      <c r="S3366" s="10">
        <f>(((J3366/60)/60)/24)+DATE(1970,1,1)+(-8/24)</f>
        <v>42422.644085648142</v>
      </c>
      <c r="T3366" s="11">
        <f>(((I3366/60)/60)/24)+DATE(1970,1,1)+(-8/24)</f>
        <v>42444.541666666664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(E3367/D3367)*100</f>
        <v>104</v>
      </c>
      <c r="P3367">
        <f>E3367/L3367</f>
        <v>866.66666666666663</v>
      </c>
      <c r="Q3367" t="str">
        <f>LEFT(N3367, SEARCH("/",N3367,1)-1)</f>
        <v>theater</v>
      </c>
      <c r="R3367" t="str">
        <f>RIGHT(N3367, LEN(N3367) - SEARCH("/", N3367))</f>
        <v>plays</v>
      </c>
      <c r="S3367" s="10">
        <f>(((J3367/60)/60)/24)+DATE(1970,1,1)+(-8/24)</f>
        <v>42320.768425925926</v>
      </c>
      <c r="T3367" s="11">
        <f>(((I3367/60)/60)/24)+DATE(1970,1,1)+(-8/24)</f>
        <v>42350.768425925926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(E3368/D3368)*100</f>
        <v>221</v>
      </c>
      <c r="P3368">
        <f>E3368/L3368</f>
        <v>61.388888888888886</v>
      </c>
      <c r="Q3368" t="str">
        <f>LEFT(N3368, SEARCH("/",N3368,1)-1)</f>
        <v>theater</v>
      </c>
      <c r="R3368" t="str">
        <f>RIGHT(N3368, LEN(N3368) - SEARCH("/", N3368))</f>
        <v>plays</v>
      </c>
      <c r="S3368" s="10">
        <f>(((J3368/60)/60)/24)+DATE(1970,1,1)+(-8/24)</f>
        <v>42106.734224537031</v>
      </c>
      <c r="T3368" s="11">
        <f>(((I3368/60)/60)/24)+DATE(1970,1,1)+(-8/24)</f>
        <v>42136.734224537031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(E3369/D3369)*100</f>
        <v>118.66666666666667</v>
      </c>
      <c r="P3369">
        <f>E3369/L3369</f>
        <v>29.666666666666668</v>
      </c>
      <c r="Q3369" t="str">
        <f>LEFT(N3369, SEARCH("/",N3369,1)-1)</f>
        <v>theater</v>
      </c>
      <c r="R3369" t="str">
        <f>RIGHT(N3369, LEN(N3369) - SEARCH("/", N3369))</f>
        <v>plays</v>
      </c>
      <c r="S3369" s="10">
        <f>(((J3369/60)/60)/24)+DATE(1970,1,1)+(-8/24)</f>
        <v>42192.600624999999</v>
      </c>
      <c r="T3369" s="11">
        <f>(((I3369/60)/60)/24)+DATE(1970,1,1)+(-8/24)</f>
        <v>42217.600624999999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(E3370/D3370)*100</f>
        <v>104.60000000000001</v>
      </c>
      <c r="P3370">
        <f>E3370/L3370</f>
        <v>45.478260869565219</v>
      </c>
      <c r="Q3370" t="str">
        <f>LEFT(N3370, SEARCH("/",N3370,1)-1)</f>
        <v>theater</v>
      </c>
      <c r="R3370" t="str">
        <f>RIGHT(N3370, LEN(N3370) - SEARCH("/", N3370))</f>
        <v>plays</v>
      </c>
      <c r="S3370" s="10">
        <f>(((J3370/60)/60)/24)+DATE(1970,1,1)+(-8/24)</f>
        <v>41968.866423611107</v>
      </c>
      <c r="T3370" s="11">
        <f>(((I3370/60)/60)/24)+DATE(1970,1,1)+(-8/24)</f>
        <v>42004.874999999993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(E3371/D3371)*100</f>
        <v>103.89999999999999</v>
      </c>
      <c r="P3371">
        <f>E3371/L3371</f>
        <v>96.203703703703709</v>
      </c>
      <c r="Q3371" t="str">
        <f>LEFT(N3371, SEARCH("/",N3371,1)-1)</f>
        <v>theater</v>
      </c>
      <c r="R3371" t="str">
        <f>RIGHT(N3371, LEN(N3371) - SEARCH("/", N3371))</f>
        <v>plays</v>
      </c>
      <c r="S3371" s="10">
        <f>(((J3371/60)/60)/24)+DATE(1970,1,1)+(-8/24)</f>
        <v>42689.708101851851</v>
      </c>
      <c r="T3371" s="11">
        <f>(((I3371/60)/60)/24)+DATE(1970,1,1)+(-8/24)</f>
        <v>42749.708101851851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(E3372/D3372)*100</f>
        <v>117.73333333333333</v>
      </c>
      <c r="P3372">
        <f>E3372/L3372</f>
        <v>67.92307692307692</v>
      </c>
      <c r="Q3372" t="str">
        <f>LEFT(N3372, SEARCH("/",N3372,1)-1)</f>
        <v>theater</v>
      </c>
      <c r="R3372" t="str">
        <f>RIGHT(N3372, LEN(N3372) - SEARCH("/", N3372))</f>
        <v>plays</v>
      </c>
      <c r="S3372" s="10">
        <f>(((J3372/60)/60)/24)+DATE(1970,1,1)+(-8/24)</f>
        <v>42690.000983796293</v>
      </c>
      <c r="T3372" s="11">
        <f>(((I3372/60)/60)/24)+DATE(1970,1,1)+(-8/24)</f>
        <v>42720.999999999993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(E3373/D3373)*100</f>
        <v>138.5</v>
      </c>
      <c r="P3373">
        <f>E3373/L3373</f>
        <v>30.777777777777779</v>
      </c>
      <c r="Q3373" t="str">
        <f>LEFT(N3373, SEARCH("/",N3373,1)-1)</f>
        <v>theater</v>
      </c>
      <c r="R3373" t="str">
        <f>RIGHT(N3373, LEN(N3373) - SEARCH("/", N3373))</f>
        <v>plays</v>
      </c>
      <c r="S3373" s="10">
        <f>(((J3373/60)/60)/24)+DATE(1970,1,1)+(-8/24)</f>
        <v>42312.541261574072</v>
      </c>
      <c r="T3373" s="11">
        <f>(((I3373/60)/60)/24)+DATE(1970,1,1)+(-8/24)</f>
        <v>42340.541261574072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(E3374/D3374)*100</f>
        <v>103.49999999999999</v>
      </c>
      <c r="P3374">
        <f>E3374/L3374</f>
        <v>38.333333333333336</v>
      </c>
      <c r="Q3374" t="str">
        <f>LEFT(N3374, SEARCH("/",N3374,1)-1)</f>
        <v>theater</v>
      </c>
      <c r="R3374" t="str">
        <f>RIGHT(N3374, LEN(N3374) - SEARCH("/", N3374))</f>
        <v>plays</v>
      </c>
      <c r="S3374" s="10">
        <f>(((J3374/60)/60)/24)+DATE(1970,1,1)+(-8/24)</f>
        <v>41855.214768518512</v>
      </c>
      <c r="T3374" s="11">
        <f>(((I3374/60)/60)/24)+DATE(1970,1,1)+(-8/24)</f>
        <v>41875.874305555553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(E3375/D3375)*100</f>
        <v>100.25</v>
      </c>
      <c r="P3375">
        <f>E3375/L3375</f>
        <v>66.833333333333329</v>
      </c>
      <c r="Q3375" t="str">
        <f>LEFT(N3375, SEARCH("/",N3375,1)-1)</f>
        <v>theater</v>
      </c>
      <c r="R3375" t="str">
        <f>RIGHT(N3375, LEN(N3375) - SEARCH("/", N3375))</f>
        <v>plays</v>
      </c>
      <c r="S3375" s="10">
        <f>(((J3375/60)/60)/24)+DATE(1970,1,1)+(-8/24)</f>
        <v>42179.521296296291</v>
      </c>
      <c r="T3375" s="11">
        <f>(((I3375/60)/60)/24)+DATE(1970,1,1)+(-8/24)</f>
        <v>42203.333333333336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(E3376/D3376)*100</f>
        <v>106.57142857142856</v>
      </c>
      <c r="P3376">
        <f>E3376/L3376</f>
        <v>71.730769230769226</v>
      </c>
      <c r="Q3376" t="str">
        <f>LEFT(N3376, SEARCH("/",N3376,1)-1)</f>
        <v>theater</v>
      </c>
      <c r="R3376" t="str">
        <f>RIGHT(N3376, LEN(N3376) - SEARCH("/", N3376))</f>
        <v>plays</v>
      </c>
      <c r="S3376" s="10">
        <f>(((J3376/60)/60)/24)+DATE(1970,1,1)+(-8/24)</f>
        <v>42275.398333333331</v>
      </c>
      <c r="T3376" s="11">
        <f>(((I3376/60)/60)/24)+DATE(1970,1,1)+(-8/24)</f>
        <v>42305.398333333331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(E3377/D3377)*100</f>
        <v>100</v>
      </c>
      <c r="P3377">
        <f>E3377/L3377</f>
        <v>176.47058823529412</v>
      </c>
      <c r="Q3377" t="str">
        <f>LEFT(N3377, SEARCH("/",N3377,1)-1)</f>
        <v>theater</v>
      </c>
      <c r="R3377" t="str">
        <f>RIGHT(N3377, LEN(N3377) - SEARCH("/", N3377))</f>
        <v>plays</v>
      </c>
      <c r="S3377" s="10">
        <f>(((J3377/60)/60)/24)+DATE(1970,1,1)+(-8/24)</f>
        <v>41765.277465277773</v>
      </c>
      <c r="T3377" s="11">
        <f>(((I3377/60)/60)/24)+DATE(1970,1,1)+(-8/24)</f>
        <v>41777.277465277773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(E3378/D3378)*100</f>
        <v>100.01249999999999</v>
      </c>
      <c r="P3378">
        <f>E3378/L3378</f>
        <v>421.10526315789474</v>
      </c>
      <c r="Q3378" t="str">
        <f>LEFT(N3378, SEARCH("/",N3378,1)-1)</f>
        <v>theater</v>
      </c>
      <c r="R3378" t="str">
        <f>RIGHT(N3378, LEN(N3378) - SEARCH("/", N3378))</f>
        <v>plays</v>
      </c>
      <c r="S3378" s="10">
        <f>(((J3378/60)/60)/24)+DATE(1970,1,1)+(-8/24)</f>
        <v>42059.367986111109</v>
      </c>
      <c r="T3378" s="11">
        <f>(((I3378/60)/60)/24)+DATE(1970,1,1)+(-8/24)</f>
        <v>42119.326319444437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(E3379/D3379)*100</f>
        <v>101.05</v>
      </c>
      <c r="P3379">
        <f>E3379/L3379</f>
        <v>104.98701298701299</v>
      </c>
      <c r="Q3379" t="str">
        <f>LEFT(N3379, SEARCH("/",N3379,1)-1)</f>
        <v>theater</v>
      </c>
      <c r="R3379" t="str">
        <f>RIGHT(N3379, LEN(N3379) - SEARCH("/", N3379))</f>
        <v>plays</v>
      </c>
      <c r="S3379" s="10">
        <f>(((J3379/60)/60)/24)+DATE(1970,1,1)+(-8/24)</f>
        <v>42053.399293981485</v>
      </c>
      <c r="T3379" s="11">
        <f>(((I3379/60)/60)/24)+DATE(1970,1,1)+(-8/24)</f>
        <v>42083.37222222222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(E3380/D3380)*100</f>
        <v>107.63636363636364</v>
      </c>
      <c r="P3380">
        <f>E3380/L3380</f>
        <v>28.19047619047619</v>
      </c>
      <c r="Q3380" t="str">
        <f>LEFT(N3380, SEARCH("/",N3380,1)-1)</f>
        <v>theater</v>
      </c>
      <c r="R3380" t="str">
        <f>RIGHT(N3380, LEN(N3380) - SEARCH("/", N3380))</f>
        <v>plays</v>
      </c>
      <c r="S3380" s="10">
        <f>(((J3380/60)/60)/24)+DATE(1970,1,1)+(-8/24)</f>
        <v>41858.022060185183</v>
      </c>
      <c r="T3380" s="11">
        <f>(((I3380/60)/60)/24)+DATE(1970,1,1)+(-8/24)</f>
        <v>41882.213888888888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(E3381/D3381)*100</f>
        <v>103.64999999999999</v>
      </c>
      <c r="P3381">
        <f>E3381/L3381</f>
        <v>54.55263157894737</v>
      </c>
      <c r="Q3381" t="str">
        <f>LEFT(N3381, SEARCH("/",N3381,1)-1)</f>
        <v>theater</v>
      </c>
      <c r="R3381" t="str">
        <f>RIGHT(N3381, LEN(N3381) - SEARCH("/", N3381))</f>
        <v>plays</v>
      </c>
      <c r="S3381" s="10">
        <f>(((J3381/60)/60)/24)+DATE(1970,1,1)+(-8/24)</f>
        <v>42225.180555555555</v>
      </c>
      <c r="T3381" s="11">
        <f>(((I3381/60)/60)/24)+DATE(1970,1,1)+(-8/24)</f>
        <v>42242.624999999993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(E3382/D3382)*100</f>
        <v>104.43333333333334</v>
      </c>
      <c r="P3382">
        <f>E3382/L3382</f>
        <v>111.89285714285714</v>
      </c>
      <c r="Q3382" t="str">
        <f>LEFT(N3382, SEARCH("/",N3382,1)-1)</f>
        <v>theater</v>
      </c>
      <c r="R3382" t="str">
        <f>RIGHT(N3382, LEN(N3382) - SEARCH("/", N3382))</f>
        <v>plays</v>
      </c>
      <c r="S3382" s="10">
        <f>(((J3382/60)/60)/24)+DATE(1970,1,1)+(-8/24)</f>
        <v>41937.620115740734</v>
      </c>
      <c r="T3382" s="11">
        <f>(((I3382/60)/60)/24)+DATE(1970,1,1)+(-8/24)</f>
        <v>41972.661782407398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(E3383/D3383)*100</f>
        <v>102.25</v>
      </c>
      <c r="P3383">
        <f>E3383/L3383</f>
        <v>85.208333333333329</v>
      </c>
      <c r="Q3383" t="str">
        <f>LEFT(N3383, SEARCH("/",N3383,1)-1)</f>
        <v>theater</v>
      </c>
      <c r="R3383" t="str">
        <f>RIGHT(N3383, LEN(N3383) - SEARCH("/", N3383))</f>
        <v>plays</v>
      </c>
      <c r="S3383" s="10">
        <f>(((J3383/60)/60)/24)+DATE(1970,1,1)+(-8/24)</f>
        <v>42043.851655092592</v>
      </c>
      <c r="T3383" s="11">
        <f>(((I3383/60)/60)/24)+DATE(1970,1,1)+(-8/24)</f>
        <v>42073.809988425921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(E3384/D3384)*100</f>
        <v>100.74285714285713</v>
      </c>
      <c r="P3384">
        <f>E3384/L3384</f>
        <v>76.652173913043484</v>
      </c>
      <c r="Q3384" t="str">
        <f>LEFT(N3384, SEARCH("/",N3384,1)-1)</f>
        <v>theater</v>
      </c>
      <c r="R3384" t="str">
        <f>RIGHT(N3384, LEN(N3384) - SEARCH("/", N3384))</f>
        <v>plays</v>
      </c>
      <c r="S3384" s="10">
        <f>(((J3384/60)/60)/24)+DATE(1970,1,1)+(-8/24)</f>
        <v>42559.097870370366</v>
      </c>
      <c r="T3384" s="11">
        <f>(((I3384/60)/60)/24)+DATE(1970,1,1)+(-8/24)</f>
        <v>42583.624305555553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(E3385/D3385)*100</f>
        <v>111.71428571428572</v>
      </c>
      <c r="P3385">
        <f>E3385/L3385</f>
        <v>65.166666666666671</v>
      </c>
      <c r="Q3385" t="str">
        <f>LEFT(N3385, SEARCH("/",N3385,1)-1)</f>
        <v>theater</v>
      </c>
      <c r="R3385" t="str">
        <f>RIGHT(N3385, LEN(N3385) - SEARCH("/", N3385))</f>
        <v>plays</v>
      </c>
      <c r="S3385" s="10">
        <f>(((J3385/60)/60)/24)+DATE(1970,1,1)+(-8/24)</f>
        <v>42524.449305555558</v>
      </c>
      <c r="T3385" s="11">
        <f>(((I3385/60)/60)/24)+DATE(1970,1,1)+(-8/24)</f>
        <v>42544.449305555558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(E3386/D3386)*100</f>
        <v>100.01100000000001</v>
      </c>
      <c r="P3386">
        <f>E3386/L3386</f>
        <v>93.760312499999998</v>
      </c>
      <c r="Q3386" t="str">
        <f>LEFT(N3386, SEARCH("/",N3386,1)-1)</f>
        <v>theater</v>
      </c>
      <c r="R3386" t="str">
        <f>RIGHT(N3386, LEN(N3386) - SEARCH("/", N3386))</f>
        <v>plays</v>
      </c>
      <c r="S3386" s="10">
        <f>(((J3386/60)/60)/24)+DATE(1970,1,1)+(-8/24)</f>
        <v>42291.754259259258</v>
      </c>
      <c r="T3386" s="11">
        <f>(((I3386/60)/60)/24)+DATE(1970,1,1)+(-8/24)</f>
        <v>42328.791666666664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(E3387/D3387)*100</f>
        <v>100</v>
      </c>
      <c r="P3387">
        <f>E3387/L3387</f>
        <v>133.33333333333334</v>
      </c>
      <c r="Q3387" t="str">
        <f>LEFT(N3387, SEARCH("/",N3387,1)-1)</f>
        <v>theater</v>
      </c>
      <c r="R3387" t="str">
        <f>RIGHT(N3387, LEN(N3387) - SEARCH("/", N3387))</f>
        <v>plays</v>
      </c>
      <c r="S3387" s="10">
        <f>(((J3387/60)/60)/24)+DATE(1970,1,1)+(-8/24)</f>
        <v>41953.534166666665</v>
      </c>
      <c r="T3387" s="11">
        <f>(((I3387/60)/60)/24)+DATE(1970,1,1)+(-8/24)</f>
        <v>41983.534166666665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(E3388/D3388)*100</f>
        <v>105</v>
      </c>
      <c r="P3388">
        <f>E3388/L3388</f>
        <v>51.219512195121951</v>
      </c>
      <c r="Q3388" t="str">
        <f>LEFT(N3388, SEARCH("/",N3388,1)-1)</f>
        <v>theater</v>
      </c>
      <c r="R3388" t="str">
        <f>RIGHT(N3388, LEN(N3388) - SEARCH("/", N3388))</f>
        <v>plays</v>
      </c>
      <c r="S3388" s="10">
        <f>(((J3388/60)/60)/24)+DATE(1970,1,1)+(-8/24)</f>
        <v>41946.311412037037</v>
      </c>
      <c r="T3388" s="11">
        <f>(((I3388/60)/60)/24)+DATE(1970,1,1)+(-8/24)</f>
        <v>41976.311412037037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(E3389/D3389)*100</f>
        <v>116.86666666666667</v>
      </c>
      <c r="P3389">
        <f>E3389/L3389</f>
        <v>100.17142857142858</v>
      </c>
      <c r="Q3389" t="str">
        <f>LEFT(N3389, SEARCH("/",N3389,1)-1)</f>
        <v>theater</v>
      </c>
      <c r="R3389" t="str">
        <f>RIGHT(N3389, LEN(N3389) - SEARCH("/", N3389))</f>
        <v>plays</v>
      </c>
      <c r="S3389" s="10">
        <f>(((J3389/60)/60)/24)+DATE(1970,1,1)+(-8/24)</f>
        <v>41947.429259259254</v>
      </c>
      <c r="T3389" s="11">
        <f>(((I3389/60)/60)/24)+DATE(1970,1,1)+(-8/24)</f>
        <v>41987.429259259261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(E3390/D3390)*100</f>
        <v>103.8</v>
      </c>
      <c r="P3390">
        <f>E3390/L3390</f>
        <v>34.6</v>
      </c>
      <c r="Q3390" t="str">
        <f>LEFT(N3390, SEARCH("/",N3390,1)-1)</f>
        <v>theater</v>
      </c>
      <c r="R3390" t="str">
        <f>RIGHT(N3390, LEN(N3390) - SEARCH("/", N3390))</f>
        <v>plays</v>
      </c>
      <c r="S3390" s="10">
        <f>(((J3390/60)/60)/24)+DATE(1970,1,1)+(-8/24)</f>
        <v>42143.127789351849</v>
      </c>
      <c r="T3390" s="11">
        <f>(((I3390/60)/60)/24)+DATE(1970,1,1)+(-8/24)</f>
        <v>42173.127789351849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(E3391/D3391)*100</f>
        <v>114.5</v>
      </c>
      <c r="P3391">
        <f>E3391/L3391</f>
        <v>184.67741935483872</v>
      </c>
      <c r="Q3391" t="str">
        <f>LEFT(N3391, SEARCH("/",N3391,1)-1)</f>
        <v>theater</v>
      </c>
      <c r="R3391" t="str">
        <f>RIGHT(N3391, LEN(N3391) - SEARCH("/", N3391))</f>
        <v>plays</v>
      </c>
      <c r="S3391" s="10">
        <f>(((J3391/60)/60)/24)+DATE(1970,1,1)+(-8/24)</f>
        <v>42494.230115740742</v>
      </c>
      <c r="T3391" s="11">
        <f>(((I3391/60)/60)/24)+DATE(1970,1,1)+(-8/24)</f>
        <v>42524.230115740742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(E3392/D3392)*100</f>
        <v>102.4</v>
      </c>
      <c r="P3392">
        <f>E3392/L3392</f>
        <v>69.818181818181813</v>
      </c>
      <c r="Q3392" t="str">
        <f>LEFT(N3392, SEARCH("/",N3392,1)-1)</f>
        <v>theater</v>
      </c>
      <c r="R3392" t="str">
        <f>RIGHT(N3392, LEN(N3392) - SEARCH("/", N3392))</f>
        <v>plays</v>
      </c>
      <c r="S3392" s="10">
        <f>(((J3392/60)/60)/24)+DATE(1970,1,1)+(-8/24)</f>
        <v>41815.44149305555</v>
      </c>
      <c r="T3392" s="11">
        <f>(((I3392/60)/60)/24)+DATE(1970,1,1)+(-8/24)</f>
        <v>41830.44149305555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(E3393/D3393)*100</f>
        <v>223</v>
      </c>
      <c r="P3393">
        <f>E3393/L3393</f>
        <v>61.944444444444443</v>
      </c>
      <c r="Q3393" t="str">
        <f>LEFT(N3393, SEARCH("/",N3393,1)-1)</f>
        <v>theater</v>
      </c>
      <c r="R3393" t="str">
        <f>RIGHT(N3393, LEN(N3393) - SEARCH("/", N3393))</f>
        <v>plays</v>
      </c>
      <c r="S3393" s="10">
        <f>(((J3393/60)/60)/24)+DATE(1970,1,1)+(-8/24)</f>
        <v>41830.212361111109</v>
      </c>
      <c r="T3393" s="11">
        <f>(((I3393/60)/60)/24)+DATE(1970,1,1)+(-8/24)</f>
        <v>41859.602777777778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(E3394/D3394)*100</f>
        <v>100</v>
      </c>
      <c r="P3394">
        <f>E3394/L3394</f>
        <v>41.666666666666664</v>
      </c>
      <c r="Q3394" t="str">
        <f>LEFT(N3394, SEARCH("/",N3394,1)-1)</f>
        <v>theater</v>
      </c>
      <c r="R3394" t="str">
        <f>RIGHT(N3394, LEN(N3394) - SEARCH("/", N3394))</f>
        <v>plays</v>
      </c>
      <c r="S3394" s="10">
        <f>(((J3394/60)/60)/24)+DATE(1970,1,1)+(-8/24)</f>
        <v>42446.51221064815</v>
      </c>
      <c r="T3394" s="11">
        <f>(((I3394/60)/60)/24)+DATE(1970,1,1)+(-8/24)</f>
        <v>42496.51221064815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(E3395/D3395)*100</f>
        <v>105.80000000000001</v>
      </c>
      <c r="P3395">
        <f>E3395/L3395</f>
        <v>36.06818181818182</v>
      </c>
      <c r="Q3395" t="str">
        <f>LEFT(N3395, SEARCH("/",N3395,1)-1)</f>
        <v>theater</v>
      </c>
      <c r="R3395" t="str">
        <f>RIGHT(N3395, LEN(N3395) - SEARCH("/", N3395))</f>
        <v>plays</v>
      </c>
      <c r="S3395" s="10">
        <f>(((J3395/60)/60)/24)+DATE(1970,1,1)+(-8/24)</f>
        <v>41923.588310185187</v>
      </c>
      <c r="T3395" s="11">
        <f>(((I3395/60)/60)/24)+DATE(1970,1,1)+(-8/24)</f>
        <v>41948.698611111111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(E3396/D3396)*100</f>
        <v>142.36363636363635</v>
      </c>
      <c r="P3396">
        <f>E3396/L3396</f>
        <v>29</v>
      </c>
      <c r="Q3396" t="str">
        <f>LEFT(N3396, SEARCH("/",N3396,1)-1)</f>
        <v>theater</v>
      </c>
      <c r="R3396" t="str">
        <f>RIGHT(N3396, LEN(N3396) - SEARCH("/", N3396))</f>
        <v>plays</v>
      </c>
      <c r="S3396" s="10">
        <f>(((J3396/60)/60)/24)+DATE(1970,1,1)+(-8/24)</f>
        <v>41817.262094907404</v>
      </c>
      <c r="T3396" s="11">
        <f>(((I3396/60)/60)/24)+DATE(1970,1,1)+(-8/24)</f>
        <v>41847.262094907404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(E3397/D3397)*100</f>
        <v>184</v>
      </c>
      <c r="P3397">
        <f>E3397/L3397</f>
        <v>24.210526315789473</v>
      </c>
      <c r="Q3397" t="str">
        <f>LEFT(N3397, SEARCH("/",N3397,1)-1)</f>
        <v>theater</v>
      </c>
      <c r="R3397" t="str">
        <f>RIGHT(N3397, LEN(N3397) - SEARCH("/", N3397))</f>
        <v>plays</v>
      </c>
      <c r="S3397" s="10">
        <f>(((J3397/60)/60)/24)+DATE(1970,1,1)+(-8/24)</f>
        <v>42140.378981481481</v>
      </c>
      <c r="T3397" s="11">
        <f>(((I3397/60)/60)/24)+DATE(1970,1,1)+(-8/24)</f>
        <v>42154.423611111109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(E3398/D3398)*100</f>
        <v>104.33333333333333</v>
      </c>
      <c r="P3398">
        <f>E3398/L3398</f>
        <v>55.892857142857146</v>
      </c>
      <c r="Q3398" t="str">
        <f>LEFT(N3398, SEARCH("/",N3398,1)-1)</f>
        <v>theater</v>
      </c>
      <c r="R3398" t="str">
        <f>RIGHT(N3398, LEN(N3398) - SEARCH("/", N3398))</f>
        <v>plays</v>
      </c>
      <c r="S3398" s="10">
        <f>(((J3398/60)/60)/24)+DATE(1970,1,1)+(-8/24)</f>
        <v>41764.113298611104</v>
      </c>
      <c r="T3398" s="11">
        <f>(((I3398/60)/60)/24)+DATE(1970,1,1)+(-8/24)</f>
        <v>41790.832638888889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(E3399/D3399)*100</f>
        <v>112.00000000000001</v>
      </c>
      <c r="P3399">
        <f>E3399/L3399</f>
        <v>11.666666666666666</v>
      </c>
      <c r="Q3399" t="str">
        <f>LEFT(N3399, SEARCH("/",N3399,1)-1)</f>
        <v>theater</v>
      </c>
      <c r="R3399" t="str">
        <f>RIGHT(N3399, LEN(N3399) - SEARCH("/", N3399))</f>
        <v>plays</v>
      </c>
      <c r="S3399" s="10">
        <f>(((J3399/60)/60)/24)+DATE(1970,1,1)+(-8/24)</f>
        <v>42378.145011574066</v>
      </c>
      <c r="T3399" s="11">
        <f>(((I3399/60)/60)/24)+DATE(1970,1,1)+(-8/24)</f>
        <v>42418.583333333336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(E3400/D3400)*100</f>
        <v>111.07499999999999</v>
      </c>
      <c r="P3400">
        <f>E3400/L3400</f>
        <v>68.353846153846149</v>
      </c>
      <c r="Q3400" t="str">
        <f>LEFT(N3400, SEARCH("/",N3400,1)-1)</f>
        <v>theater</v>
      </c>
      <c r="R3400" t="str">
        <f>RIGHT(N3400, LEN(N3400) - SEARCH("/", N3400))</f>
        <v>plays</v>
      </c>
      <c r="S3400" s="10">
        <f>(((J3400/60)/60)/24)+DATE(1970,1,1)+(-8/24)</f>
        <v>41941.418703703705</v>
      </c>
      <c r="T3400" s="11">
        <f>(((I3400/60)/60)/24)+DATE(1970,1,1)+(-8/24)</f>
        <v>41964.374999999993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(E3401/D3401)*100</f>
        <v>103.75000000000001</v>
      </c>
      <c r="P3401">
        <f>E3401/L3401</f>
        <v>27.065217391304348</v>
      </c>
      <c r="Q3401" t="str">
        <f>LEFT(N3401, SEARCH("/",N3401,1)-1)</f>
        <v>theater</v>
      </c>
      <c r="R3401" t="str">
        <f>RIGHT(N3401, LEN(N3401) - SEARCH("/", N3401))</f>
        <v>plays</v>
      </c>
      <c r="S3401" s="10">
        <f>(((J3401/60)/60)/24)+DATE(1970,1,1)+(-8/24)</f>
        <v>42026.587094907409</v>
      </c>
      <c r="T3401" s="11">
        <f>(((I3401/60)/60)/24)+DATE(1970,1,1)+(-8/24)</f>
        <v>42056.587094907409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(E3402/D3402)*100</f>
        <v>100.41</v>
      </c>
      <c r="P3402">
        <f>E3402/L3402</f>
        <v>118.12941176470588</v>
      </c>
      <c r="Q3402" t="str">
        <f>LEFT(N3402, SEARCH("/",N3402,1)-1)</f>
        <v>theater</v>
      </c>
      <c r="R3402" t="str">
        <f>RIGHT(N3402, LEN(N3402) - SEARCH("/", N3402))</f>
        <v>plays</v>
      </c>
      <c r="S3402" s="10">
        <f>(((J3402/60)/60)/24)+DATE(1970,1,1)+(-8/24)</f>
        <v>41834.620532407404</v>
      </c>
      <c r="T3402" s="11">
        <f>(((I3402/60)/60)/24)+DATE(1970,1,1)+(-8/24)</f>
        <v>41879.620532407404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(E3403/D3403)*100</f>
        <v>101.86206896551724</v>
      </c>
      <c r="P3403">
        <f>E3403/L3403</f>
        <v>44.757575757575758</v>
      </c>
      <c r="Q3403" t="str">
        <f>LEFT(N3403, SEARCH("/",N3403,1)-1)</f>
        <v>theater</v>
      </c>
      <c r="R3403" t="str">
        <f>RIGHT(N3403, LEN(N3403) - SEARCH("/", N3403))</f>
        <v>plays</v>
      </c>
      <c r="S3403" s="10">
        <f>(((J3403/60)/60)/24)+DATE(1970,1,1)+(-8/24)</f>
        <v>42193.3905787037</v>
      </c>
      <c r="T3403" s="11">
        <f>(((I3403/60)/60)/24)+DATE(1970,1,1)+(-8/24)</f>
        <v>42223.3905787037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(E3404/D3404)*100</f>
        <v>109.76666666666665</v>
      </c>
      <c r="P3404">
        <f>E3404/L3404</f>
        <v>99.787878787878782</v>
      </c>
      <c r="Q3404" t="str">
        <f>LEFT(N3404, SEARCH("/",N3404,1)-1)</f>
        <v>theater</v>
      </c>
      <c r="R3404" t="str">
        <f>RIGHT(N3404, LEN(N3404) - SEARCH("/", N3404))</f>
        <v>plays</v>
      </c>
      <c r="S3404" s="10">
        <f>(((J3404/60)/60)/24)+DATE(1970,1,1)+(-8/24)</f>
        <v>42290.285219907404</v>
      </c>
      <c r="T3404" s="11">
        <f>(((I3404/60)/60)/24)+DATE(1970,1,1)+(-8/24)</f>
        <v>42319.771527777775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(E3405/D3405)*100</f>
        <v>100</v>
      </c>
      <c r="P3405">
        <f>E3405/L3405</f>
        <v>117.64705882352941</v>
      </c>
      <c r="Q3405" t="str">
        <f>LEFT(N3405, SEARCH("/",N3405,1)-1)</f>
        <v>theater</v>
      </c>
      <c r="R3405" t="str">
        <f>RIGHT(N3405, LEN(N3405) - SEARCH("/", N3405))</f>
        <v>plays</v>
      </c>
      <c r="S3405" s="10">
        <f>(((J3405/60)/60)/24)+DATE(1970,1,1)+(-8/24)</f>
        <v>42150.128749999996</v>
      </c>
      <c r="T3405" s="11">
        <f>(((I3405/60)/60)/24)+DATE(1970,1,1)+(-8/24)</f>
        <v>42180.128749999996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(E3406/D3406)*100</f>
        <v>122</v>
      </c>
      <c r="P3406">
        <f>E3406/L3406</f>
        <v>203.33333333333334</v>
      </c>
      <c r="Q3406" t="str">
        <f>LEFT(N3406, SEARCH("/",N3406,1)-1)</f>
        <v>theater</v>
      </c>
      <c r="R3406" t="str">
        <f>RIGHT(N3406, LEN(N3406) - SEARCH("/", N3406))</f>
        <v>plays</v>
      </c>
      <c r="S3406" s="10">
        <f>(((J3406/60)/60)/24)+DATE(1970,1,1)+(-8/24)</f>
        <v>42152.170162037037</v>
      </c>
      <c r="T3406" s="11">
        <f>(((I3406/60)/60)/24)+DATE(1970,1,1)+(-8/24)</f>
        <v>42172.170162037037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(E3407/D3407)*100</f>
        <v>137.57142857142856</v>
      </c>
      <c r="P3407">
        <f>E3407/L3407</f>
        <v>28.323529411764707</v>
      </c>
      <c r="Q3407" t="str">
        <f>LEFT(N3407, SEARCH("/",N3407,1)-1)</f>
        <v>theater</v>
      </c>
      <c r="R3407" t="str">
        <f>RIGHT(N3407, LEN(N3407) - SEARCH("/", N3407))</f>
        <v>plays</v>
      </c>
      <c r="S3407" s="10">
        <f>(((J3407/60)/60)/24)+DATE(1970,1,1)+(-8/24)</f>
        <v>42409.683865740742</v>
      </c>
      <c r="T3407" s="11">
        <f>(((I3407/60)/60)/24)+DATE(1970,1,1)+(-8/24)</f>
        <v>42430.665972222218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(E3408/D3408)*100</f>
        <v>100.31000000000002</v>
      </c>
      <c r="P3408">
        <f>E3408/L3408</f>
        <v>110.23076923076923</v>
      </c>
      <c r="Q3408" t="str">
        <f>LEFT(N3408, SEARCH("/",N3408,1)-1)</f>
        <v>theater</v>
      </c>
      <c r="R3408" t="str">
        <f>RIGHT(N3408, LEN(N3408) - SEARCH("/", N3408))</f>
        <v>plays</v>
      </c>
      <c r="S3408" s="10">
        <f>(((J3408/60)/60)/24)+DATE(1970,1,1)+(-8/24)</f>
        <v>41791.159444444442</v>
      </c>
      <c r="T3408" s="11">
        <f>(((I3408/60)/60)/24)+DATE(1970,1,1)+(-8/24)</f>
        <v>41836.159444444442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(E3409/D3409)*100</f>
        <v>107.1</v>
      </c>
      <c r="P3409">
        <f>E3409/L3409</f>
        <v>31.970149253731343</v>
      </c>
      <c r="Q3409" t="str">
        <f>LEFT(N3409, SEARCH("/",N3409,1)-1)</f>
        <v>theater</v>
      </c>
      <c r="R3409" t="str">
        <f>RIGHT(N3409, LEN(N3409) - SEARCH("/", N3409))</f>
        <v>plays</v>
      </c>
      <c r="S3409" s="10">
        <f>(((J3409/60)/60)/24)+DATE(1970,1,1)+(-8/24)</f>
        <v>41796.08899305555</v>
      </c>
      <c r="T3409" s="11">
        <f>(((I3409/60)/60)/24)+DATE(1970,1,1)+(-8/24)</f>
        <v>41826.08899305555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(E3410/D3410)*100</f>
        <v>211</v>
      </c>
      <c r="P3410">
        <f>E3410/L3410</f>
        <v>58.611111111111114</v>
      </c>
      <c r="Q3410" t="str">
        <f>LEFT(N3410, SEARCH("/",N3410,1)-1)</f>
        <v>theater</v>
      </c>
      <c r="R3410" t="str">
        <f>RIGHT(N3410, LEN(N3410) - SEARCH("/", N3410))</f>
        <v>plays</v>
      </c>
      <c r="S3410" s="10">
        <f>(((J3410/60)/60)/24)+DATE(1970,1,1)+(-8/24)</f>
        <v>41808.65861111111</v>
      </c>
      <c r="T3410" s="11">
        <f>(((I3410/60)/60)/24)+DATE(1970,1,1)+(-8/24)</f>
        <v>41838.65861111111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(E3411/D3411)*100</f>
        <v>123.6</v>
      </c>
      <c r="P3411">
        <f>E3411/L3411</f>
        <v>29.428571428571427</v>
      </c>
      <c r="Q3411" t="str">
        <f>LEFT(N3411, SEARCH("/",N3411,1)-1)</f>
        <v>theater</v>
      </c>
      <c r="R3411" t="str">
        <f>RIGHT(N3411, LEN(N3411) - SEARCH("/", N3411))</f>
        <v>plays</v>
      </c>
      <c r="S3411" s="10">
        <f>(((J3411/60)/60)/24)+DATE(1970,1,1)+(-8/24)</f>
        <v>42544.480995370373</v>
      </c>
      <c r="T3411" s="11">
        <f>(((I3411/60)/60)/24)+DATE(1970,1,1)+(-8/24)</f>
        <v>42582.540277777771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(E3412/D3412)*100</f>
        <v>108.5</v>
      </c>
      <c r="P3412">
        <f>E3412/L3412</f>
        <v>81.375</v>
      </c>
      <c r="Q3412" t="str">
        <f>LEFT(N3412, SEARCH("/",N3412,1)-1)</f>
        <v>theater</v>
      </c>
      <c r="R3412" t="str">
        <f>RIGHT(N3412, LEN(N3412) - SEARCH("/", N3412))</f>
        <v>plays</v>
      </c>
      <c r="S3412" s="10">
        <f>(((J3412/60)/60)/24)+DATE(1970,1,1)+(-8/24)</f>
        <v>42499.70821759259</v>
      </c>
      <c r="T3412" s="11">
        <f>(((I3412/60)/60)/24)+DATE(1970,1,1)+(-8/24)</f>
        <v>42526.958333333336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(E3413/D3413)*100</f>
        <v>103.56666666666668</v>
      </c>
      <c r="P3413">
        <f>E3413/L3413</f>
        <v>199.16666666666666</v>
      </c>
      <c r="Q3413" t="str">
        <f>LEFT(N3413, SEARCH("/",N3413,1)-1)</f>
        <v>theater</v>
      </c>
      <c r="R3413" t="str">
        <f>RIGHT(N3413, LEN(N3413) - SEARCH("/", N3413))</f>
        <v>plays</v>
      </c>
      <c r="S3413" s="10">
        <f>(((J3413/60)/60)/24)+DATE(1970,1,1)+(-8/24)</f>
        <v>42264.689490740733</v>
      </c>
      <c r="T3413" s="11">
        <f>(((I3413/60)/60)/24)+DATE(1970,1,1)+(-8/24)</f>
        <v>42284.689490740733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(E3414/D3414)*100</f>
        <v>100</v>
      </c>
      <c r="P3414">
        <f>E3414/L3414</f>
        <v>115.38461538461539</v>
      </c>
      <c r="Q3414" t="str">
        <f>LEFT(N3414, SEARCH("/",N3414,1)-1)</f>
        <v>theater</v>
      </c>
      <c r="R3414" t="str">
        <f>RIGHT(N3414, LEN(N3414) - SEARCH("/", N3414))</f>
        <v>plays</v>
      </c>
      <c r="S3414" s="10">
        <f>(((J3414/60)/60)/24)+DATE(1970,1,1)+(-8/24)</f>
        <v>41879.625717592593</v>
      </c>
      <c r="T3414" s="11">
        <f>(((I3414/60)/60)/24)+DATE(1970,1,1)+(-8/24)</f>
        <v>41909.625717592593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(E3415/D3415)*100</f>
        <v>130</v>
      </c>
      <c r="P3415">
        <f>E3415/L3415</f>
        <v>46.428571428571431</v>
      </c>
      <c r="Q3415" t="str">
        <f>LEFT(N3415, SEARCH("/",N3415,1)-1)</f>
        <v>theater</v>
      </c>
      <c r="R3415" t="str">
        <f>RIGHT(N3415, LEN(N3415) - SEARCH("/", N3415))</f>
        <v>plays</v>
      </c>
      <c r="S3415" s="10">
        <f>(((J3415/60)/60)/24)+DATE(1970,1,1)+(-8/24)</f>
        <v>42053.399745370371</v>
      </c>
      <c r="T3415" s="11">
        <f>(((I3415/60)/60)/24)+DATE(1970,1,1)+(-8/24)</f>
        <v>42062.874305555553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(E3416/D3416)*100</f>
        <v>103.49999999999999</v>
      </c>
      <c r="P3416">
        <f>E3416/L3416</f>
        <v>70.568181818181813</v>
      </c>
      <c r="Q3416" t="str">
        <f>LEFT(N3416, SEARCH("/",N3416,1)-1)</f>
        <v>theater</v>
      </c>
      <c r="R3416" t="str">
        <f>RIGHT(N3416, LEN(N3416) - SEARCH("/", N3416))</f>
        <v>plays</v>
      </c>
      <c r="S3416" s="10">
        <f>(((J3416/60)/60)/24)+DATE(1970,1,1)+(-8/24)</f>
        <v>42675.499131944445</v>
      </c>
      <c r="T3416" s="11">
        <f>(((I3416/60)/60)/24)+DATE(1970,1,1)+(-8/24)</f>
        <v>42704.999305555553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(E3417/D3417)*100</f>
        <v>100</v>
      </c>
      <c r="P3417">
        <f>E3417/L3417</f>
        <v>22.222222222222221</v>
      </c>
      <c r="Q3417" t="str">
        <f>LEFT(N3417, SEARCH("/",N3417,1)-1)</f>
        <v>theater</v>
      </c>
      <c r="R3417" t="str">
        <f>RIGHT(N3417, LEN(N3417) - SEARCH("/", N3417))</f>
        <v>plays</v>
      </c>
      <c r="S3417" s="10">
        <f>(((J3417/60)/60)/24)+DATE(1970,1,1)+(-8/24)</f>
        <v>42466.810833333329</v>
      </c>
      <c r="T3417" s="11">
        <f>(((I3417/60)/60)/24)+DATE(1970,1,1)+(-8/24)</f>
        <v>42477.645833333336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(E3418/D3418)*100</f>
        <v>119.6</v>
      </c>
      <c r="P3418">
        <f>E3418/L3418</f>
        <v>159.46666666666667</v>
      </c>
      <c r="Q3418" t="str">
        <f>LEFT(N3418, SEARCH("/",N3418,1)-1)</f>
        <v>theater</v>
      </c>
      <c r="R3418" t="str">
        <f>RIGHT(N3418, LEN(N3418) - SEARCH("/", N3418))</f>
        <v>plays</v>
      </c>
      <c r="S3418" s="10">
        <f>(((J3418/60)/60)/24)+DATE(1970,1,1)+(-8/24)</f>
        <v>42089.079224537032</v>
      </c>
      <c r="T3418" s="11">
        <f>(((I3418/60)/60)/24)+DATE(1970,1,1)+(-8/24)</f>
        <v>42117.437499999993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(E3419/D3419)*100</f>
        <v>100.00058823529412</v>
      </c>
      <c r="P3419">
        <f>E3419/L3419</f>
        <v>37.777999999999999</v>
      </c>
      <c r="Q3419" t="str">
        <f>LEFT(N3419, SEARCH("/",N3419,1)-1)</f>
        <v>theater</v>
      </c>
      <c r="R3419" t="str">
        <f>RIGHT(N3419, LEN(N3419) - SEARCH("/", N3419))</f>
        <v>plays</v>
      </c>
      <c r="S3419" s="10">
        <f>(((J3419/60)/60)/24)+DATE(1970,1,1)+(-8/24)</f>
        <v>41894.580416666664</v>
      </c>
      <c r="T3419" s="11">
        <f>(((I3419/60)/60)/24)+DATE(1970,1,1)+(-8/24)</f>
        <v>41937.696527777778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(E3420/D3420)*100</f>
        <v>100.875</v>
      </c>
      <c r="P3420">
        <f>E3420/L3420</f>
        <v>72.053571428571431</v>
      </c>
      <c r="Q3420" t="str">
        <f>LEFT(N3420, SEARCH("/",N3420,1)-1)</f>
        <v>theater</v>
      </c>
      <c r="R3420" t="str">
        <f>RIGHT(N3420, LEN(N3420) - SEARCH("/", N3420))</f>
        <v>plays</v>
      </c>
      <c r="S3420" s="10">
        <f>(((J3420/60)/60)/24)+DATE(1970,1,1)+(-8/24)</f>
        <v>41752.501238425924</v>
      </c>
      <c r="T3420" s="11">
        <f>(((I3420/60)/60)/24)+DATE(1970,1,1)+(-8/24)</f>
        <v>41782.501238425924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(E3421/D3421)*100</f>
        <v>106.54545454545455</v>
      </c>
      <c r="P3421">
        <f>E3421/L3421</f>
        <v>63.695652173913047</v>
      </c>
      <c r="Q3421" t="str">
        <f>LEFT(N3421, SEARCH("/",N3421,1)-1)</f>
        <v>theater</v>
      </c>
      <c r="R3421" t="str">
        <f>RIGHT(N3421, LEN(N3421) - SEARCH("/", N3421))</f>
        <v>plays</v>
      </c>
      <c r="S3421" s="10">
        <f>(((J3421/60)/60)/24)+DATE(1970,1,1)+(-8/24)</f>
        <v>42448.488252314812</v>
      </c>
      <c r="T3421" s="11">
        <f>(((I3421/60)/60)/24)+DATE(1970,1,1)+(-8/24)</f>
        <v>42466.562499999993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(E3422/D3422)*100</f>
        <v>138</v>
      </c>
      <c r="P3422">
        <f>E3422/L3422</f>
        <v>28.411764705882351</v>
      </c>
      <c r="Q3422" t="str">
        <f>LEFT(N3422, SEARCH("/",N3422,1)-1)</f>
        <v>theater</v>
      </c>
      <c r="R3422" t="str">
        <f>RIGHT(N3422, LEN(N3422) - SEARCH("/", N3422))</f>
        <v>plays</v>
      </c>
      <c r="S3422" s="10">
        <f>(((J3422/60)/60)/24)+DATE(1970,1,1)+(-8/24)</f>
        <v>42404.756967592592</v>
      </c>
      <c r="T3422" s="11">
        <f>(((I3422/60)/60)/24)+DATE(1970,1,1)+(-8/24)</f>
        <v>42413.666666666664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(E3423/D3423)*100</f>
        <v>101.15</v>
      </c>
      <c r="P3423">
        <f>E3423/L3423</f>
        <v>103.21428571428571</v>
      </c>
      <c r="Q3423" t="str">
        <f>LEFT(N3423, SEARCH("/",N3423,1)-1)</f>
        <v>theater</v>
      </c>
      <c r="R3423" t="str">
        <f>RIGHT(N3423, LEN(N3423) - SEARCH("/", N3423))</f>
        <v>plays</v>
      </c>
      <c r="S3423" s="10">
        <f>(((J3423/60)/60)/24)+DATE(1970,1,1)+(-8/24)</f>
        <v>42037.457905092589</v>
      </c>
      <c r="T3423" s="11">
        <f>(((I3423/60)/60)/24)+DATE(1970,1,1)+(-8/24)</f>
        <v>42067.457905092589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(E3424/D3424)*100</f>
        <v>109.1</v>
      </c>
      <c r="P3424">
        <f>E3424/L3424</f>
        <v>71.152173913043484</v>
      </c>
      <c r="Q3424" t="str">
        <f>LEFT(N3424, SEARCH("/",N3424,1)-1)</f>
        <v>theater</v>
      </c>
      <c r="R3424" t="str">
        <f>RIGHT(N3424, LEN(N3424) - SEARCH("/", N3424))</f>
        <v>plays</v>
      </c>
      <c r="S3424" s="10">
        <f>(((J3424/60)/60)/24)+DATE(1970,1,1)+(-8/24)</f>
        <v>42323.228888888887</v>
      </c>
      <c r="T3424" s="11">
        <f>(((I3424/60)/60)/24)+DATE(1970,1,1)+(-8/24)</f>
        <v>42351.666666666664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(E3425/D3425)*100</f>
        <v>140</v>
      </c>
      <c r="P3425">
        <f>E3425/L3425</f>
        <v>35</v>
      </c>
      <c r="Q3425" t="str">
        <f>LEFT(N3425, SEARCH("/",N3425,1)-1)</f>
        <v>theater</v>
      </c>
      <c r="R3425" t="str">
        <f>RIGHT(N3425, LEN(N3425) - SEARCH("/", N3425))</f>
        <v>plays</v>
      </c>
      <c r="S3425" s="10">
        <f>(((J3425/60)/60)/24)+DATE(1970,1,1)+(-8/24)</f>
        <v>42088.578020833331</v>
      </c>
      <c r="T3425" s="11">
        <f>(((I3425/60)/60)/24)+DATE(1970,1,1)+(-8/24)</f>
        <v>42118.578020833331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(E3426/D3426)*100</f>
        <v>103.58333333333334</v>
      </c>
      <c r="P3426">
        <f>E3426/L3426</f>
        <v>81.776315789473685</v>
      </c>
      <c r="Q3426" t="str">
        <f>LEFT(N3426, SEARCH("/",N3426,1)-1)</f>
        <v>theater</v>
      </c>
      <c r="R3426" t="str">
        <f>RIGHT(N3426, LEN(N3426) - SEARCH("/", N3426))</f>
        <v>plays</v>
      </c>
      <c r="S3426" s="10">
        <f>(((J3426/60)/60)/24)+DATE(1970,1,1)+(-8/24)</f>
        <v>42018.343564814808</v>
      </c>
      <c r="T3426" s="11">
        <f>(((I3426/60)/60)/24)+DATE(1970,1,1)+(-8/24)</f>
        <v>42039.957638888889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(E3427/D3427)*100</f>
        <v>102.97033333333331</v>
      </c>
      <c r="P3427">
        <f>E3427/L3427</f>
        <v>297.02980769230766</v>
      </c>
      <c r="Q3427" t="str">
        <f>LEFT(N3427, SEARCH("/",N3427,1)-1)</f>
        <v>theater</v>
      </c>
      <c r="R3427" t="str">
        <f>RIGHT(N3427, LEN(N3427) - SEARCH("/", N3427))</f>
        <v>plays</v>
      </c>
      <c r="S3427" s="10">
        <f>(((J3427/60)/60)/24)+DATE(1970,1,1)+(-8/24)</f>
        <v>41884.28398148148</v>
      </c>
      <c r="T3427" s="11">
        <f>(((I3427/60)/60)/24)+DATE(1970,1,1)+(-8/24)</f>
        <v>41916.28398148148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(E3428/D3428)*100</f>
        <v>108.13333333333333</v>
      </c>
      <c r="P3428">
        <f>E3428/L3428</f>
        <v>46.609195402298852</v>
      </c>
      <c r="Q3428" t="str">
        <f>LEFT(N3428, SEARCH("/",N3428,1)-1)</f>
        <v>theater</v>
      </c>
      <c r="R3428" t="str">
        <f>RIGHT(N3428, LEN(N3428) - SEARCH("/", N3428))</f>
        <v>plays</v>
      </c>
      <c r="S3428" s="10">
        <f>(((J3428/60)/60)/24)+DATE(1970,1,1)+(-8/24)</f>
        <v>41883.723414351851</v>
      </c>
      <c r="T3428" s="11">
        <f>(((I3428/60)/60)/24)+DATE(1970,1,1)+(-8/24)</f>
        <v>41902.75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(E3429/D3429)*100</f>
        <v>100</v>
      </c>
      <c r="P3429">
        <f>E3429/L3429</f>
        <v>51.724137931034484</v>
      </c>
      <c r="Q3429" t="str">
        <f>LEFT(N3429, SEARCH("/",N3429,1)-1)</f>
        <v>theater</v>
      </c>
      <c r="R3429" t="str">
        <f>RIGHT(N3429, LEN(N3429) - SEARCH("/", N3429))</f>
        <v>plays</v>
      </c>
      <c r="S3429" s="10">
        <f>(((J3429/60)/60)/24)+DATE(1970,1,1)+(-8/24)</f>
        <v>41792.311944444438</v>
      </c>
      <c r="T3429" s="11">
        <f>(((I3429/60)/60)/24)+DATE(1970,1,1)+(-8/24)</f>
        <v>41822.311944444438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(E3430/D3430)*100</f>
        <v>102.75000000000001</v>
      </c>
      <c r="P3430">
        <f>E3430/L3430</f>
        <v>40.294117647058826</v>
      </c>
      <c r="Q3430" t="str">
        <f>LEFT(N3430, SEARCH("/",N3430,1)-1)</f>
        <v>theater</v>
      </c>
      <c r="R3430" t="str">
        <f>RIGHT(N3430, LEN(N3430) - SEARCH("/", N3430))</f>
        <v>plays</v>
      </c>
      <c r="S3430" s="10">
        <f>(((J3430/60)/60)/24)+DATE(1970,1,1)+(-8/24)</f>
        <v>42038.387118055551</v>
      </c>
      <c r="T3430" s="11">
        <f>(((I3430/60)/60)/24)+DATE(1970,1,1)+(-8/24)</f>
        <v>42063.374999999993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(E3431/D3431)*100</f>
        <v>130</v>
      </c>
      <c r="P3431">
        <f>E3431/L3431</f>
        <v>16.25</v>
      </c>
      <c r="Q3431" t="str">
        <f>LEFT(N3431, SEARCH("/",N3431,1)-1)</f>
        <v>theater</v>
      </c>
      <c r="R3431" t="str">
        <f>RIGHT(N3431, LEN(N3431) - SEARCH("/", N3431))</f>
        <v>plays</v>
      </c>
      <c r="S3431" s="10">
        <f>(((J3431/60)/60)/24)+DATE(1970,1,1)+(-8/24)</f>
        <v>42661.688206018516</v>
      </c>
      <c r="T3431" s="11">
        <f>(((I3431/60)/60)/24)+DATE(1970,1,1)+(-8/24)</f>
        <v>42675.688206018516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(E3432/D3432)*100</f>
        <v>108.54949999999999</v>
      </c>
      <c r="P3432">
        <f>E3432/L3432</f>
        <v>30.152638888888887</v>
      </c>
      <c r="Q3432" t="str">
        <f>LEFT(N3432, SEARCH("/",N3432,1)-1)</f>
        <v>theater</v>
      </c>
      <c r="R3432" t="str">
        <f>RIGHT(N3432, LEN(N3432) - SEARCH("/", N3432))</f>
        <v>plays</v>
      </c>
      <c r="S3432" s="10">
        <f>(((J3432/60)/60)/24)+DATE(1970,1,1)+(-8/24)</f>
        <v>41820.612280092588</v>
      </c>
      <c r="T3432" s="11">
        <f>(((I3432/60)/60)/24)+DATE(1970,1,1)+(-8/24)</f>
        <v>41850.612280092588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(E3433/D3433)*100</f>
        <v>100</v>
      </c>
      <c r="P3433">
        <f>E3433/L3433</f>
        <v>95.238095238095241</v>
      </c>
      <c r="Q3433" t="str">
        <f>LEFT(N3433, SEARCH("/",N3433,1)-1)</f>
        <v>theater</v>
      </c>
      <c r="R3433" t="str">
        <f>RIGHT(N3433, LEN(N3433) - SEARCH("/", N3433))</f>
        <v>plays</v>
      </c>
      <c r="S3433" s="10">
        <f>(((J3433/60)/60)/24)+DATE(1970,1,1)+(-8/24)</f>
        <v>41839.397604166668</v>
      </c>
      <c r="T3433" s="11">
        <f>(((I3433/60)/60)/24)+DATE(1970,1,1)+(-8/24)</f>
        <v>41869.397604166668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(E3434/D3434)*100</f>
        <v>109.65</v>
      </c>
      <c r="P3434">
        <f>E3434/L3434</f>
        <v>52.214285714285715</v>
      </c>
      <c r="Q3434" t="str">
        <f>LEFT(N3434, SEARCH("/",N3434,1)-1)</f>
        <v>theater</v>
      </c>
      <c r="R3434" t="str">
        <f>RIGHT(N3434, LEN(N3434) - SEARCH("/", N3434))</f>
        <v>plays</v>
      </c>
      <c r="S3434" s="10">
        <f>(((J3434/60)/60)/24)+DATE(1970,1,1)+(-8/24)</f>
        <v>42380.247847222221</v>
      </c>
      <c r="T3434" s="11">
        <f>(((I3434/60)/60)/24)+DATE(1970,1,1)+(-8/24)</f>
        <v>42405.583333333336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(E3435/D3435)*100</f>
        <v>100.26315789473684</v>
      </c>
      <c r="P3435">
        <f>E3435/L3435</f>
        <v>134.1549295774648</v>
      </c>
      <c r="Q3435" t="str">
        <f>LEFT(N3435, SEARCH("/",N3435,1)-1)</f>
        <v>theater</v>
      </c>
      <c r="R3435" t="str">
        <f>RIGHT(N3435, LEN(N3435) - SEARCH("/", N3435))</f>
        <v>plays</v>
      </c>
      <c r="S3435" s="10">
        <f>(((J3435/60)/60)/24)+DATE(1970,1,1)+(-8/24)</f>
        <v>41775.729803240742</v>
      </c>
      <c r="T3435" s="11">
        <f>(((I3435/60)/60)/24)+DATE(1970,1,1)+(-8/24)</f>
        <v>41806.791666666664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(E3436/D3436)*100</f>
        <v>105.55000000000001</v>
      </c>
      <c r="P3436">
        <f>E3436/L3436</f>
        <v>62.827380952380949</v>
      </c>
      <c r="Q3436" t="str">
        <f>LEFT(N3436, SEARCH("/",N3436,1)-1)</f>
        <v>theater</v>
      </c>
      <c r="R3436" t="str">
        <f>RIGHT(N3436, LEN(N3436) - SEARCH("/", N3436))</f>
        <v>plays</v>
      </c>
      <c r="S3436" s="10">
        <f>(((J3436/60)/60)/24)+DATE(1970,1,1)+(-8/24)</f>
        <v>41800.047094907408</v>
      </c>
      <c r="T3436" s="11">
        <f>(((I3436/60)/60)/24)+DATE(1970,1,1)+(-8/24)</f>
        <v>41830.047094907408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(E3437/D3437)*100</f>
        <v>112.00000000000001</v>
      </c>
      <c r="P3437">
        <f>E3437/L3437</f>
        <v>58.94736842105263</v>
      </c>
      <c r="Q3437" t="str">
        <f>LEFT(N3437, SEARCH("/",N3437,1)-1)</f>
        <v>theater</v>
      </c>
      <c r="R3437" t="str">
        <f>RIGHT(N3437, LEN(N3437) - SEARCH("/", N3437))</f>
        <v>plays</v>
      </c>
      <c r="S3437" s="10">
        <f>(((J3437/60)/60)/24)+DATE(1970,1,1)+(-8/24)</f>
        <v>42572.283483796295</v>
      </c>
      <c r="T3437" s="11">
        <f>(((I3437/60)/60)/24)+DATE(1970,1,1)+(-8/24)</f>
        <v>42588.791666666664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(E3438/D3438)*100</f>
        <v>105.89999999999999</v>
      </c>
      <c r="P3438">
        <f>E3438/L3438</f>
        <v>143.1081081081081</v>
      </c>
      <c r="Q3438" t="str">
        <f>LEFT(N3438, SEARCH("/",N3438,1)-1)</f>
        <v>theater</v>
      </c>
      <c r="R3438" t="str">
        <f>RIGHT(N3438, LEN(N3438) - SEARCH("/", N3438))</f>
        <v>plays</v>
      </c>
      <c r="S3438" s="10">
        <f>(((J3438/60)/60)/24)+DATE(1970,1,1)+(-8/24)</f>
        <v>41851.208252314813</v>
      </c>
      <c r="T3438" s="11">
        <f>(((I3438/60)/60)/24)+DATE(1970,1,1)+(-8/24)</f>
        <v>41872.352777777778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(E3439/D3439)*100</f>
        <v>101</v>
      </c>
      <c r="P3439">
        <f>E3439/L3439</f>
        <v>84.166666666666671</v>
      </c>
      <c r="Q3439" t="str">
        <f>LEFT(N3439, SEARCH("/",N3439,1)-1)</f>
        <v>theater</v>
      </c>
      <c r="R3439" t="str">
        <f>RIGHT(N3439, LEN(N3439) - SEARCH("/", N3439))</f>
        <v>plays</v>
      </c>
      <c r="S3439" s="10">
        <f>(((J3439/60)/60)/24)+DATE(1970,1,1)+(-8/24)</f>
        <v>42205.377546296295</v>
      </c>
      <c r="T3439" s="11">
        <f>(((I3439/60)/60)/24)+DATE(1970,1,1)+(-8/24)</f>
        <v>42235.377546296295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(E3440/D3440)*100</f>
        <v>104.2</v>
      </c>
      <c r="P3440">
        <f>E3440/L3440</f>
        <v>186.07142857142858</v>
      </c>
      <c r="Q3440" t="str">
        <f>LEFT(N3440, SEARCH("/",N3440,1)-1)</f>
        <v>theater</v>
      </c>
      <c r="R3440" t="str">
        <f>RIGHT(N3440, LEN(N3440) - SEARCH("/", N3440))</f>
        <v>plays</v>
      </c>
      <c r="S3440" s="10">
        <f>(((J3440/60)/60)/24)+DATE(1970,1,1)+(-8/24)</f>
        <v>42100.594525462955</v>
      </c>
      <c r="T3440" s="11">
        <f>(((I3440/60)/60)/24)+DATE(1970,1,1)+(-8/24)</f>
        <v>42126.541666666664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(E3441/D3441)*100</f>
        <v>134.67833333333334</v>
      </c>
      <c r="P3441">
        <f>E3441/L3441</f>
        <v>89.785555555555561</v>
      </c>
      <c r="Q3441" t="str">
        <f>LEFT(N3441, SEARCH("/",N3441,1)-1)</f>
        <v>theater</v>
      </c>
      <c r="R3441" t="str">
        <f>RIGHT(N3441, LEN(N3441) - SEARCH("/", N3441))</f>
        <v>plays</v>
      </c>
      <c r="S3441" s="10">
        <f>(((J3441/60)/60)/24)+DATE(1970,1,1)+(-8/24)</f>
        <v>42374.577893518515</v>
      </c>
      <c r="T3441" s="11">
        <f>(((I3441/60)/60)/24)+DATE(1970,1,1)+(-8/24)</f>
        <v>42387.874305555553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(E3442/D3442)*100</f>
        <v>105.2184</v>
      </c>
      <c r="P3442">
        <f>E3442/L3442</f>
        <v>64.157560975609755</v>
      </c>
      <c r="Q3442" t="str">
        <f>LEFT(N3442, SEARCH("/",N3442,1)-1)</f>
        <v>theater</v>
      </c>
      <c r="R3442" t="str">
        <f>RIGHT(N3442, LEN(N3442) - SEARCH("/", N3442))</f>
        <v>plays</v>
      </c>
      <c r="S3442" s="10">
        <f>(((J3442/60)/60)/24)+DATE(1970,1,1)+(-8/24)</f>
        <v>41808.789675925924</v>
      </c>
      <c r="T3442" s="11">
        <f>(((I3442/60)/60)/24)+DATE(1970,1,1)+(-8/24)</f>
        <v>41831.34375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(E3443/D3443)*100</f>
        <v>102.60000000000001</v>
      </c>
      <c r="P3443">
        <f>E3443/L3443</f>
        <v>59.651162790697676</v>
      </c>
      <c r="Q3443" t="str">
        <f>LEFT(N3443, SEARCH("/",N3443,1)-1)</f>
        <v>theater</v>
      </c>
      <c r="R3443" t="str">
        <f>RIGHT(N3443, LEN(N3443) - SEARCH("/", N3443))</f>
        <v>plays</v>
      </c>
      <c r="S3443" s="10">
        <f>(((J3443/60)/60)/24)+DATE(1970,1,1)+(-8/24)</f>
        <v>42294.096307870372</v>
      </c>
      <c r="T3443" s="11">
        <f>(((I3443/60)/60)/24)+DATE(1970,1,1)+(-8/24)</f>
        <v>42321.511805555558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(E3444/D3444)*100</f>
        <v>100</v>
      </c>
      <c r="P3444">
        <f>E3444/L3444</f>
        <v>31.25</v>
      </c>
      <c r="Q3444" t="str">
        <f>LEFT(N3444, SEARCH("/",N3444,1)-1)</f>
        <v>theater</v>
      </c>
      <c r="R3444" t="str">
        <f>RIGHT(N3444, LEN(N3444) - SEARCH("/", N3444))</f>
        <v>plays</v>
      </c>
      <c r="S3444" s="10">
        <f>(((J3444/60)/60)/24)+DATE(1970,1,1)+(-8/24)</f>
        <v>42124.50777777777</v>
      </c>
      <c r="T3444" s="11">
        <f>(((I3444/60)/60)/24)+DATE(1970,1,1)+(-8/24)</f>
        <v>42154.50777777777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(E3445/D3445)*100</f>
        <v>185.5</v>
      </c>
      <c r="P3445">
        <f>E3445/L3445</f>
        <v>41.222222222222221</v>
      </c>
      <c r="Q3445" t="str">
        <f>LEFT(N3445, SEARCH("/",N3445,1)-1)</f>
        <v>theater</v>
      </c>
      <c r="R3445" t="str">
        <f>RIGHT(N3445, LEN(N3445) - SEARCH("/", N3445))</f>
        <v>plays</v>
      </c>
      <c r="S3445" s="10">
        <f>(((J3445/60)/60)/24)+DATE(1970,1,1)+(-8/24)</f>
        <v>41861.191504629627</v>
      </c>
      <c r="T3445" s="11">
        <f>(((I3445/60)/60)/24)+DATE(1970,1,1)+(-8/24)</f>
        <v>41891.191504629627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(E3446/D3446)*100</f>
        <v>289</v>
      </c>
      <c r="P3446">
        <f>E3446/L3446</f>
        <v>43.35</v>
      </c>
      <c r="Q3446" t="str">
        <f>LEFT(N3446, SEARCH("/",N3446,1)-1)</f>
        <v>theater</v>
      </c>
      <c r="R3446" t="str">
        <f>RIGHT(N3446, LEN(N3446) - SEARCH("/", N3446))</f>
        <v>plays</v>
      </c>
      <c r="S3446" s="10">
        <f>(((J3446/60)/60)/24)+DATE(1970,1,1)+(-8/24)</f>
        <v>42520.95817129629</v>
      </c>
      <c r="T3446" s="11">
        <f>(((I3446/60)/60)/24)+DATE(1970,1,1)+(-8/24)</f>
        <v>42529.249305555553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(E3447/D3447)*100</f>
        <v>100</v>
      </c>
      <c r="P3447">
        <f>E3447/L3447</f>
        <v>64.516129032258064</v>
      </c>
      <c r="Q3447" t="str">
        <f>LEFT(N3447, SEARCH("/",N3447,1)-1)</f>
        <v>theater</v>
      </c>
      <c r="R3447" t="str">
        <f>RIGHT(N3447, LEN(N3447) - SEARCH("/", N3447))</f>
        <v>plays</v>
      </c>
      <c r="S3447" s="10">
        <f>(((J3447/60)/60)/24)+DATE(1970,1,1)+(-8/24)</f>
        <v>42272.197175925925</v>
      </c>
      <c r="T3447" s="11">
        <f>(((I3447/60)/60)/24)+DATE(1970,1,1)+(-8/24)</f>
        <v>42300.197175925925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(E3448/D3448)*100</f>
        <v>108.2</v>
      </c>
      <c r="P3448">
        <f>E3448/L3448</f>
        <v>43.28</v>
      </c>
      <c r="Q3448" t="str">
        <f>LEFT(N3448, SEARCH("/",N3448,1)-1)</f>
        <v>theater</v>
      </c>
      <c r="R3448" t="str">
        <f>RIGHT(N3448, LEN(N3448) - SEARCH("/", N3448))</f>
        <v>plays</v>
      </c>
      <c r="S3448" s="10">
        <f>(((J3448/60)/60)/24)+DATE(1970,1,1)+(-8/24)</f>
        <v>42016.499131944445</v>
      </c>
      <c r="T3448" s="11">
        <f>(((I3448/60)/60)/24)+DATE(1970,1,1)+(-8/24)</f>
        <v>42040.180555555555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(E3449/D3449)*100</f>
        <v>107.80000000000001</v>
      </c>
      <c r="P3449">
        <f>E3449/L3449</f>
        <v>77</v>
      </c>
      <c r="Q3449" t="str">
        <f>LEFT(N3449, SEARCH("/",N3449,1)-1)</f>
        <v>theater</v>
      </c>
      <c r="R3449" t="str">
        <f>RIGHT(N3449, LEN(N3449) - SEARCH("/", N3449))</f>
        <v>plays</v>
      </c>
      <c r="S3449" s="10">
        <f>(((J3449/60)/60)/24)+DATE(1970,1,1)+(-8/24)</f>
        <v>42402.555694444447</v>
      </c>
      <c r="T3449" s="11">
        <f>(((I3449/60)/60)/24)+DATE(1970,1,1)+(-8/24)</f>
        <v>42447.514027777775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(E3450/D3450)*100</f>
        <v>109.76190476190477</v>
      </c>
      <c r="P3450">
        <f>E3450/L3450</f>
        <v>51.222222222222221</v>
      </c>
      <c r="Q3450" t="str">
        <f>LEFT(N3450, SEARCH("/",N3450,1)-1)</f>
        <v>theater</v>
      </c>
      <c r="R3450" t="str">
        <f>RIGHT(N3450, LEN(N3450) - SEARCH("/", N3450))</f>
        <v>plays</v>
      </c>
      <c r="S3450" s="10">
        <f>(((J3450/60)/60)/24)+DATE(1970,1,1)+(-8/24)</f>
        <v>41959.785752314812</v>
      </c>
      <c r="T3450" s="11">
        <f>(((I3450/60)/60)/24)+DATE(1970,1,1)+(-8/24)</f>
        <v>41989.785752314812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(E3451/D3451)*100</f>
        <v>170.625</v>
      </c>
      <c r="P3451">
        <f>E3451/L3451</f>
        <v>68.25</v>
      </c>
      <c r="Q3451" t="str">
        <f>LEFT(N3451, SEARCH("/",N3451,1)-1)</f>
        <v>theater</v>
      </c>
      <c r="R3451" t="str">
        <f>RIGHT(N3451, LEN(N3451) - SEARCH("/", N3451))</f>
        <v>plays</v>
      </c>
      <c r="S3451" s="10">
        <f>(((J3451/60)/60)/24)+DATE(1970,1,1)+(-8/24)</f>
        <v>42531.719189814808</v>
      </c>
      <c r="T3451" s="11">
        <f>(((I3451/60)/60)/24)+DATE(1970,1,1)+(-8/24)</f>
        <v>42559.833333333336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(E3452/D3452)*100</f>
        <v>152</v>
      </c>
      <c r="P3452">
        <f>E3452/L3452</f>
        <v>19.487179487179485</v>
      </c>
      <c r="Q3452" t="str">
        <f>LEFT(N3452, SEARCH("/",N3452,1)-1)</f>
        <v>theater</v>
      </c>
      <c r="R3452" t="str">
        <f>RIGHT(N3452, LEN(N3452) - SEARCH("/", N3452))</f>
        <v>plays</v>
      </c>
      <c r="S3452" s="10">
        <f>(((J3452/60)/60)/24)+DATE(1970,1,1)+(-8/24)</f>
        <v>42036.371192129627</v>
      </c>
      <c r="T3452" s="11">
        <f>(((I3452/60)/60)/24)+DATE(1970,1,1)+(-8/24)</f>
        <v>42096.329525462956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(E3453/D3453)*100</f>
        <v>101.23076923076924</v>
      </c>
      <c r="P3453">
        <f>E3453/L3453</f>
        <v>41.125</v>
      </c>
      <c r="Q3453" t="str">
        <f>LEFT(N3453, SEARCH("/",N3453,1)-1)</f>
        <v>theater</v>
      </c>
      <c r="R3453" t="str">
        <f>RIGHT(N3453, LEN(N3453) - SEARCH("/", N3453))</f>
        <v>plays</v>
      </c>
      <c r="S3453" s="10">
        <f>(((J3453/60)/60)/24)+DATE(1970,1,1)+(-8/24)</f>
        <v>42088.390358796292</v>
      </c>
      <c r="T3453" s="11">
        <f>(((I3453/60)/60)/24)+DATE(1970,1,1)+(-8/24)</f>
        <v>42115.390358796292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(E3454/D3454)*100</f>
        <v>153.19999999999999</v>
      </c>
      <c r="P3454">
        <f>E3454/L3454</f>
        <v>41.405405405405403</v>
      </c>
      <c r="Q3454" t="str">
        <f>LEFT(N3454, SEARCH("/",N3454,1)-1)</f>
        <v>theater</v>
      </c>
      <c r="R3454" t="str">
        <f>RIGHT(N3454, LEN(N3454) - SEARCH("/", N3454))</f>
        <v>plays</v>
      </c>
      <c r="S3454" s="10">
        <f>(((J3454/60)/60)/24)+DATE(1970,1,1)+(-8/24)</f>
        <v>41820.305856481478</v>
      </c>
      <c r="T3454" s="11">
        <f>(((I3454/60)/60)/24)+DATE(1970,1,1)+(-8/24)</f>
        <v>41842.832638888889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(E3455/D3455)*100</f>
        <v>128.33333333333334</v>
      </c>
      <c r="P3455">
        <f>E3455/L3455</f>
        <v>27.5</v>
      </c>
      <c r="Q3455" t="str">
        <f>LEFT(N3455, SEARCH("/",N3455,1)-1)</f>
        <v>theater</v>
      </c>
      <c r="R3455" t="str">
        <f>RIGHT(N3455, LEN(N3455) - SEARCH("/", N3455))</f>
        <v>plays</v>
      </c>
      <c r="S3455" s="10">
        <f>(((J3455/60)/60)/24)+DATE(1970,1,1)+(-8/24)</f>
        <v>42535.645324074074</v>
      </c>
      <c r="T3455" s="11">
        <f>(((I3455/60)/60)/24)+DATE(1970,1,1)+(-8/24)</f>
        <v>42595.645324074074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(E3456/D3456)*100</f>
        <v>100.71428571428571</v>
      </c>
      <c r="P3456">
        <f>E3456/L3456</f>
        <v>33.571428571428569</v>
      </c>
      <c r="Q3456" t="str">
        <f>LEFT(N3456, SEARCH("/",N3456,1)-1)</f>
        <v>theater</v>
      </c>
      <c r="R3456" t="str">
        <f>RIGHT(N3456, LEN(N3456) - SEARCH("/", N3456))</f>
        <v>plays</v>
      </c>
      <c r="S3456" s="10">
        <f>(((J3456/60)/60)/24)+DATE(1970,1,1)+(-8/24)</f>
        <v>41821.365266203698</v>
      </c>
      <c r="T3456" s="11">
        <f>(((I3456/60)/60)/24)+DATE(1970,1,1)+(-8/24)</f>
        <v>41851.365266203698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(E3457/D3457)*100</f>
        <v>100.64999999999999</v>
      </c>
      <c r="P3457">
        <f>E3457/L3457</f>
        <v>145.86956521739131</v>
      </c>
      <c r="Q3457" t="str">
        <f>LEFT(N3457, SEARCH("/",N3457,1)-1)</f>
        <v>theater</v>
      </c>
      <c r="R3457" t="str">
        <f>RIGHT(N3457, LEN(N3457) - SEARCH("/", N3457))</f>
        <v>plays</v>
      </c>
      <c r="S3457" s="10">
        <f>(((J3457/60)/60)/24)+DATE(1970,1,1)+(-8/24)</f>
        <v>42626.416979166665</v>
      </c>
      <c r="T3457" s="11">
        <f>(((I3457/60)/60)/24)+DATE(1970,1,1)+(-8/24)</f>
        <v>42656.416979166665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(E3458/D3458)*100</f>
        <v>191.3</v>
      </c>
      <c r="P3458">
        <f>E3458/L3458</f>
        <v>358.6875</v>
      </c>
      <c r="Q3458" t="str">
        <f>LEFT(N3458, SEARCH("/",N3458,1)-1)</f>
        <v>theater</v>
      </c>
      <c r="R3458" t="str">
        <f>RIGHT(N3458, LEN(N3458) - SEARCH("/", N3458))</f>
        <v>plays</v>
      </c>
      <c r="S3458" s="10">
        <f>(((J3458/60)/60)/24)+DATE(1970,1,1)+(-8/24)</f>
        <v>41820.872303240736</v>
      </c>
      <c r="T3458" s="11">
        <f>(((I3458/60)/60)/24)+DATE(1970,1,1)+(-8/24)</f>
        <v>41851.957638888889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(E3459/D3459)*100</f>
        <v>140.19999999999999</v>
      </c>
      <c r="P3459">
        <f>E3459/L3459</f>
        <v>50.981818181818184</v>
      </c>
      <c r="Q3459" t="str">
        <f>LEFT(N3459, SEARCH("/",N3459,1)-1)</f>
        <v>theater</v>
      </c>
      <c r="R3459" t="str">
        <f>RIGHT(N3459, LEN(N3459) - SEARCH("/", N3459))</f>
        <v>plays</v>
      </c>
      <c r="S3459" s="10">
        <f>(((J3459/60)/60)/24)+DATE(1970,1,1)+(-8/24)</f>
        <v>42016.373344907406</v>
      </c>
      <c r="T3459" s="11">
        <f>(((I3459/60)/60)/24)+DATE(1970,1,1)+(-8/24)</f>
        <v>42046.915972222218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(E3460/D3460)*100</f>
        <v>124.33537832310839</v>
      </c>
      <c r="P3460">
        <f>E3460/L3460</f>
        <v>45.037037037037038</v>
      </c>
      <c r="Q3460" t="str">
        <f>LEFT(N3460, SEARCH("/",N3460,1)-1)</f>
        <v>theater</v>
      </c>
      <c r="R3460" t="str">
        <f>RIGHT(N3460, LEN(N3460) - SEARCH("/", N3460))</f>
        <v>plays</v>
      </c>
      <c r="S3460" s="10">
        <f>(((J3460/60)/60)/24)+DATE(1970,1,1)+(-8/24)</f>
        <v>42010.869247685179</v>
      </c>
      <c r="T3460" s="11">
        <f>(((I3460/60)/60)/24)+DATE(1970,1,1)+(-8/24)</f>
        <v>42037.852083333331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(E3461/D3461)*100</f>
        <v>126.2</v>
      </c>
      <c r="P3461">
        <f>E3461/L3461</f>
        <v>17.527777777777779</v>
      </c>
      <c r="Q3461" t="str">
        <f>LEFT(N3461, SEARCH("/",N3461,1)-1)</f>
        <v>theater</v>
      </c>
      <c r="R3461" t="str">
        <f>RIGHT(N3461, LEN(N3461) - SEARCH("/", N3461))</f>
        <v>plays</v>
      </c>
      <c r="S3461" s="10">
        <f>(((J3461/60)/60)/24)+DATE(1970,1,1)+(-8/24)</f>
        <v>42480.146527777775</v>
      </c>
      <c r="T3461" s="11">
        <f>(((I3461/60)/60)/24)+DATE(1970,1,1)+(-8/24)</f>
        <v>42510.146527777775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(E3462/D3462)*100</f>
        <v>190</v>
      </c>
      <c r="P3462">
        <f>E3462/L3462</f>
        <v>50</v>
      </c>
      <c r="Q3462" t="str">
        <f>LEFT(N3462, SEARCH("/",N3462,1)-1)</f>
        <v>theater</v>
      </c>
      <c r="R3462" t="str">
        <f>RIGHT(N3462, LEN(N3462) - SEARCH("/", N3462))</f>
        <v>plays</v>
      </c>
      <c r="S3462" s="10">
        <f>(((J3462/60)/60)/24)+DATE(1970,1,1)+(-8/24)</f>
        <v>41852.193888888884</v>
      </c>
      <c r="T3462" s="11">
        <f>(((I3462/60)/60)/24)+DATE(1970,1,1)+(-8/24)</f>
        <v>41866.193888888884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(E3463/D3463)*100</f>
        <v>139</v>
      </c>
      <c r="P3463">
        <f>E3463/L3463</f>
        <v>57.916666666666664</v>
      </c>
      <c r="Q3463" t="str">
        <f>LEFT(N3463, SEARCH("/",N3463,1)-1)</f>
        <v>theater</v>
      </c>
      <c r="R3463" t="str">
        <f>RIGHT(N3463, LEN(N3463) - SEARCH("/", N3463))</f>
        <v>plays</v>
      </c>
      <c r="S3463" s="10">
        <f>(((J3463/60)/60)/24)+DATE(1970,1,1)+(-8/24)</f>
        <v>42643.299525462957</v>
      </c>
      <c r="T3463" s="11">
        <f>(((I3463/60)/60)/24)+DATE(1970,1,1)+(-8/24)</f>
        <v>42671.791666666664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(E3464/D3464)*100</f>
        <v>202</v>
      </c>
      <c r="P3464">
        <f>E3464/L3464</f>
        <v>29.705882352941178</v>
      </c>
      <c r="Q3464" t="str">
        <f>LEFT(N3464, SEARCH("/",N3464,1)-1)</f>
        <v>theater</v>
      </c>
      <c r="R3464" t="str">
        <f>RIGHT(N3464, LEN(N3464) - SEARCH("/", N3464))</f>
        <v>plays</v>
      </c>
      <c r="S3464" s="10">
        <f>(((J3464/60)/60)/24)+DATE(1970,1,1)+(-8/24)</f>
        <v>42179.565138888887</v>
      </c>
      <c r="T3464" s="11">
        <f>(((I3464/60)/60)/24)+DATE(1970,1,1)+(-8/24)</f>
        <v>42195.416666666664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(E3465/D3465)*100</f>
        <v>103.38000000000001</v>
      </c>
      <c r="P3465">
        <f>E3465/L3465</f>
        <v>90.684210526315795</v>
      </c>
      <c r="Q3465" t="str">
        <f>LEFT(N3465, SEARCH("/",N3465,1)-1)</f>
        <v>theater</v>
      </c>
      <c r="R3465" t="str">
        <f>RIGHT(N3465, LEN(N3465) - SEARCH("/", N3465))</f>
        <v>plays</v>
      </c>
      <c r="S3465" s="10">
        <f>(((J3465/60)/60)/24)+DATE(1970,1,1)+(-8/24)</f>
        <v>42612.585474537038</v>
      </c>
      <c r="T3465" s="11">
        <f>(((I3465/60)/60)/24)+DATE(1970,1,1)+(-8/24)</f>
        <v>42653.832638888889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(E3466/D3466)*100</f>
        <v>102.3236</v>
      </c>
      <c r="P3466">
        <f>E3466/L3466</f>
        <v>55.012688172043013</v>
      </c>
      <c r="Q3466" t="str">
        <f>LEFT(N3466, SEARCH("/",N3466,1)-1)</f>
        <v>theater</v>
      </c>
      <c r="R3466" t="str">
        <f>RIGHT(N3466, LEN(N3466) - SEARCH("/", N3466))</f>
        <v>plays</v>
      </c>
      <c r="S3466" s="10">
        <f>(((J3466/60)/60)/24)+DATE(1970,1,1)+(-8/24)</f>
        <v>42574.796724537031</v>
      </c>
      <c r="T3466" s="11">
        <f>(((I3466/60)/60)/24)+DATE(1970,1,1)+(-8/24)</f>
        <v>42604.796724537031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(E3467/D3467)*100</f>
        <v>103</v>
      </c>
      <c r="P3467">
        <f>E3467/L3467</f>
        <v>57.222222222222221</v>
      </c>
      <c r="Q3467" t="str">
        <f>LEFT(N3467, SEARCH("/",N3467,1)-1)</f>
        <v>theater</v>
      </c>
      <c r="R3467" t="str">
        <f>RIGHT(N3467, LEN(N3467) - SEARCH("/", N3467))</f>
        <v>plays</v>
      </c>
      <c r="S3467" s="10">
        <f>(((J3467/60)/60)/24)+DATE(1970,1,1)+(-8/24)</f>
        <v>42200.292499999996</v>
      </c>
      <c r="T3467" s="11">
        <f>(((I3467/60)/60)/24)+DATE(1970,1,1)+(-8/24)</f>
        <v>42225.333333333336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(E3468/D3468)*100</f>
        <v>127.14285714285714</v>
      </c>
      <c r="P3468">
        <f>E3468/L3468</f>
        <v>72.950819672131146</v>
      </c>
      <c r="Q3468" t="str">
        <f>LEFT(N3468, SEARCH("/",N3468,1)-1)</f>
        <v>theater</v>
      </c>
      <c r="R3468" t="str">
        <f>RIGHT(N3468, LEN(N3468) - SEARCH("/", N3468))</f>
        <v>plays</v>
      </c>
      <c r="S3468" s="10">
        <f>(((J3468/60)/60)/24)+DATE(1970,1,1)+(-8/24)</f>
        <v>42419.685763888883</v>
      </c>
      <c r="T3468" s="11">
        <f>(((I3468/60)/60)/24)+DATE(1970,1,1)+(-8/24)</f>
        <v>42479.644097222219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(E3469/D3469)*100</f>
        <v>101</v>
      </c>
      <c r="P3469">
        <f>E3469/L3469</f>
        <v>64.468085106382972</v>
      </c>
      <c r="Q3469" t="str">
        <f>LEFT(N3469, SEARCH("/",N3469,1)-1)</f>
        <v>theater</v>
      </c>
      <c r="R3469" t="str">
        <f>RIGHT(N3469, LEN(N3469) - SEARCH("/", N3469))</f>
        <v>plays</v>
      </c>
      <c r="S3469" s="10">
        <f>(((J3469/60)/60)/24)+DATE(1970,1,1)+(-8/24)</f>
        <v>42053.338333333326</v>
      </c>
      <c r="T3469" s="11">
        <f>(((I3469/60)/60)/24)+DATE(1970,1,1)+(-8/24)</f>
        <v>42083.296666666669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(E3470/D3470)*100</f>
        <v>121.78</v>
      </c>
      <c r="P3470">
        <f>E3470/L3470</f>
        <v>716.35294117647061</v>
      </c>
      <c r="Q3470" t="str">
        <f>LEFT(N3470, SEARCH("/",N3470,1)-1)</f>
        <v>theater</v>
      </c>
      <c r="R3470" t="str">
        <f>RIGHT(N3470, LEN(N3470) - SEARCH("/", N3470))</f>
        <v>plays</v>
      </c>
      <c r="S3470" s="10">
        <f>(((J3470/60)/60)/24)+DATE(1970,1,1)+(-8/24)</f>
        <v>42605.432048611103</v>
      </c>
      <c r="T3470" s="11">
        <f>(((I3470/60)/60)/24)+DATE(1970,1,1)+(-8/24)</f>
        <v>42633.791666666664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(E3471/D3471)*100</f>
        <v>113.39285714285714</v>
      </c>
      <c r="P3471">
        <f>E3471/L3471</f>
        <v>50.396825396825399</v>
      </c>
      <c r="Q3471" t="str">
        <f>LEFT(N3471, SEARCH("/",N3471,1)-1)</f>
        <v>theater</v>
      </c>
      <c r="R3471" t="str">
        <f>RIGHT(N3471, LEN(N3471) - SEARCH("/", N3471))</f>
        <v>plays</v>
      </c>
      <c r="S3471" s="10">
        <f>(((J3471/60)/60)/24)+DATE(1970,1,1)+(-8/24)</f>
        <v>42458.308391203704</v>
      </c>
      <c r="T3471" s="11">
        <f>(((I3471/60)/60)/24)+DATE(1970,1,1)+(-8/24)</f>
        <v>42488.308391203704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(E3472/D3472)*100</f>
        <v>150</v>
      </c>
      <c r="P3472">
        <f>E3472/L3472</f>
        <v>41.666666666666664</v>
      </c>
      <c r="Q3472" t="str">
        <f>LEFT(N3472, SEARCH("/",N3472,1)-1)</f>
        <v>theater</v>
      </c>
      <c r="R3472" t="str">
        <f>RIGHT(N3472, LEN(N3472) - SEARCH("/", N3472))</f>
        <v>plays</v>
      </c>
      <c r="S3472" s="10">
        <f>(((J3472/60)/60)/24)+DATE(1970,1,1)+(-8/24)</f>
        <v>42528.688680555548</v>
      </c>
      <c r="T3472" s="11">
        <f>(((I3472/60)/60)/24)+DATE(1970,1,1)+(-8/24)</f>
        <v>42566.568055555552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(E3473/D3473)*100</f>
        <v>214.6</v>
      </c>
      <c r="P3473">
        <f>E3473/L3473</f>
        <v>35.766666666666666</v>
      </c>
      <c r="Q3473" t="str">
        <f>LEFT(N3473, SEARCH("/",N3473,1)-1)</f>
        <v>theater</v>
      </c>
      <c r="R3473" t="str">
        <f>RIGHT(N3473, LEN(N3473) - SEARCH("/", N3473))</f>
        <v>plays</v>
      </c>
      <c r="S3473" s="10">
        <f>(((J3473/60)/60)/24)+DATE(1970,1,1)+(-8/24)</f>
        <v>41841.487152777772</v>
      </c>
      <c r="T3473" s="11">
        <f>(((I3473/60)/60)/24)+DATE(1970,1,1)+(-8/24)</f>
        <v>41882.5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(E3474/D3474)*100</f>
        <v>102.05</v>
      </c>
      <c r="P3474">
        <f>E3474/L3474</f>
        <v>88.739130434782609</v>
      </c>
      <c r="Q3474" t="str">
        <f>LEFT(N3474, SEARCH("/",N3474,1)-1)</f>
        <v>theater</v>
      </c>
      <c r="R3474" t="str">
        <f>RIGHT(N3474, LEN(N3474) - SEARCH("/", N3474))</f>
        <v>plays</v>
      </c>
      <c r="S3474" s="10">
        <f>(((J3474/60)/60)/24)+DATE(1970,1,1)+(-8/24)</f>
        <v>41927.837164351848</v>
      </c>
      <c r="T3474" s="11">
        <f>(((I3474/60)/60)/24)+DATE(1970,1,1)+(-8/24)</f>
        <v>41948.915972222218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(E3475/D3475)*100</f>
        <v>100</v>
      </c>
      <c r="P3475">
        <f>E3475/L3475</f>
        <v>148.4848484848485</v>
      </c>
      <c r="Q3475" t="str">
        <f>LEFT(N3475, SEARCH("/",N3475,1)-1)</f>
        <v>theater</v>
      </c>
      <c r="R3475" t="str">
        <f>RIGHT(N3475, LEN(N3475) - SEARCH("/", N3475))</f>
        <v>plays</v>
      </c>
      <c r="S3475" s="10">
        <f>(((J3475/60)/60)/24)+DATE(1970,1,1)+(-8/24)</f>
        <v>42062.501111111109</v>
      </c>
      <c r="T3475" s="11">
        <f>(((I3475/60)/60)/24)+DATE(1970,1,1)+(-8/24)</f>
        <v>42083.518749999996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(E3476/D3476)*100</f>
        <v>101</v>
      </c>
      <c r="P3476">
        <f>E3476/L3476</f>
        <v>51.794871794871796</v>
      </c>
      <c r="Q3476" t="str">
        <f>LEFT(N3476, SEARCH("/",N3476,1)-1)</f>
        <v>theater</v>
      </c>
      <c r="R3476" t="str">
        <f>RIGHT(N3476, LEN(N3476) - SEARCH("/", N3476))</f>
        <v>plays</v>
      </c>
      <c r="S3476" s="10">
        <f>(((J3476/60)/60)/24)+DATE(1970,1,1)+(-8/24)</f>
        <v>42541.168182870366</v>
      </c>
      <c r="T3476" s="11">
        <f>(((I3476/60)/60)/24)+DATE(1970,1,1)+(-8/24)</f>
        <v>42571.168182870366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(E3477/D3477)*100</f>
        <v>113.33333333333333</v>
      </c>
      <c r="P3477">
        <f>E3477/L3477</f>
        <v>20</v>
      </c>
      <c r="Q3477" t="str">
        <f>LEFT(N3477, SEARCH("/",N3477,1)-1)</f>
        <v>theater</v>
      </c>
      <c r="R3477" t="str">
        <f>RIGHT(N3477, LEN(N3477) - SEARCH("/", N3477))</f>
        <v>plays</v>
      </c>
      <c r="S3477" s="10">
        <f>(((J3477/60)/60)/24)+DATE(1970,1,1)+(-8/24)</f>
        <v>41918.547499999993</v>
      </c>
      <c r="T3477" s="11">
        <f>(((I3477/60)/60)/24)+DATE(1970,1,1)+(-8/24)</f>
        <v>41945.666666666664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(E3478/D3478)*100</f>
        <v>104</v>
      </c>
      <c r="P3478">
        <f>E3478/L3478</f>
        <v>52</v>
      </c>
      <c r="Q3478" t="str">
        <f>LEFT(N3478, SEARCH("/",N3478,1)-1)</f>
        <v>theater</v>
      </c>
      <c r="R3478" t="str">
        <f>RIGHT(N3478, LEN(N3478) - SEARCH("/", N3478))</f>
        <v>plays</v>
      </c>
      <c r="S3478" s="10">
        <f>(((J3478/60)/60)/24)+DATE(1970,1,1)+(-8/24)</f>
        <v>41920.946643518517</v>
      </c>
      <c r="T3478" s="11">
        <f>(((I3478/60)/60)/24)+DATE(1970,1,1)+(-8/24)</f>
        <v>41938.791666666664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(E3479/D3479)*100</f>
        <v>115.33333333333333</v>
      </c>
      <c r="P3479">
        <f>E3479/L3479</f>
        <v>53.230769230769234</v>
      </c>
      <c r="Q3479" t="str">
        <f>LEFT(N3479, SEARCH("/",N3479,1)-1)</f>
        <v>theater</v>
      </c>
      <c r="R3479" t="str">
        <f>RIGHT(N3479, LEN(N3479) - SEARCH("/", N3479))</f>
        <v>plays</v>
      </c>
      <c r="S3479" s="10">
        <f>(((J3479/60)/60)/24)+DATE(1970,1,1)+(-8/24)</f>
        <v>42128.403275462959</v>
      </c>
      <c r="T3479" s="11">
        <f>(((I3479/60)/60)/24)+DATE(1970,1,1)+(-8/24)</f>
        <v>42140.791666666664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(E3480/D3480)*100</f>
        <v>112.85000000000001</v>
      </c>
      <c r="P3480">
        <f>E3480/L3480</f>
        <v>39.596491228070178</v>
      </c>
      <c r="Q3480" t="str">
        <f>LEFT(N3480, SEARCH("/",N3480,1)-1)</f>
        <v>theater</v>
      </c>
      <c r="R3480" t="str">
        <f>RIGHT(N3480, LEN(N3480) - SEARCH("/", N3480))</f>
        <v>plays</v>
      </c>
      <c r="S3480" s="10">
        <f>(((J3480/60)/60)/24)+DATE(1970,1,1)+(-8/24)</f>
        <v>42053.583587962967</v>
      </c>
      <c r="T3480" s="11">
        <f>(((I3480/60)/60)/24)+DATE(1970,1,1)+(-8/24)</f>
        <v>42079.541666666664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(E3481/D3481)*100</f>
        <v>127.86666666666666</v>
      </c>
      <c r="P3481">
        <f>E3481/L3481</f>
        <v>34.25</v>
      </c>
      <c r="Q3481" t="str">
        <f>LEFT(N3481, SEARCH("/",N3481,1)-1)</f>
        <v>theater</v>
      </c>
      <c r="R3481" t="str">
        <f>RIGHT(N3481, LEN(N3481) - SEARCH("/", N3481))</f>
        <v>plays</v>
      </c>
      <c r="S3481" s="10">
        <f>(((J3481/60)/60)/24)+DATE(1970,1,1)+(-8/24)</f>
        <v>41781.521759259253</v>
      </c>
      <c r="T3481" s="11">
        <f>(((I3481/60)/60)/24)+DATE(1970,1,1)+(-8/24)</f>
        <v>41811.521759259253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(E3482/D3482)*100</f>
        <v>142.66666666666669</v>
      </c>
      <c r="P3482">
        <f>E3482/L3482</f>
        <v>164.61538461538461</v>
      </c>
      <c r="Q3482" t="str">
        <f>LEFT(N3482, SEARCH("/",N3482,1)-1)</f>
        <v>theater</v>
      </c>
      <c r="R3482" t="str">
        <f>RIGHT(N3482, LEN(N3482) - SEARCH("/", N3482))</f>
        <v>plays</v>
      </c>
      <c r="S3482" s="10">
        <f>(((J3482/60)/60)/24)+DATE(1970,1,1)+(-8/24)</f>
        <v>42170.984108796292</v>
      </c>
      <c r="T3482" s="11">
        <f>(((I3482/60)/60)/24)+DATE(1970,1,1)+(-8/24)</f>
        <v>42195.541666666664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(E3483/D3483)*100</f>
        <v>118.8</v>
      </c>
      <c r="P3483">
        <f>E3483/L3483</f>
        <v>125.05263157894737</v>
      </c>
      <c r="Q3483" t="str">
        <f>LEFT(N3483, SEARCH("/",N3483,1)-1)</f>
        <v>theater</v>
      </c>
      <c r="R3483" t="str">
        <f>RIGHT(N3483, LEN(N3483) - SEARCH("/", N3483))</f>
        <v>plays</v>
      </c>
      <c r="S3483" s="10">
        <f>(((J3483/60)/60)/24)+DATE(1970,1,1)+(-8/24)</f>
        <v>41988.914212962954</v>
      </c>
      <c r="T3483" s="11">
        <f>(((I3483/60)/60)/24)+DATE(1970,1,1)+(-8/24)</f>
        <v>42005.914212962954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(E3484/D3484)*100</f>
        <v>138.33333333333334</v>
      </c>
      <c r="P3484">
        <f>E3484/L3484</f>
        <v>51.875</v>
      </c>
      <c r="Q3484" t="str">
        <f>LEFT(N3484, SEARCH("/",N3484,1)-1)</f>
        <v>theater</v>
      </c>
      <c r="R3484" t="str">
        <f>RIGHT(N3484, LEN(N3484) - SEARCH("/", N3484))</f>
        <v>plays</v>
      </c>
      <c r="S3484" s="10">
        <f>(((J3484/60)/60)/24)+DATE(1970,1,1)+(-8/24)</f>
        <v>41796.438263888886</v>
      </c>
      <c r="T3484" s="11">
        <f>(((I3484/60)/60)/24)+DATE(1970,1,1)+(-8/24)</f>
        <v>41826.438263888886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(E3485/D3485)*100</f>
        <v>159.9402985074627</v>
      </c>
      <c r="P3485">
        <f>E3485/L3485</f>
        <v>40.285714285714285</v>
      </c>
      <c r="Q3485" t="str">
        <f>LEFT(N3485, SEARCH("/",N3485,1)-1)</f>
        <v>theater</v>
      </c>
      <c r="R3485" t="str">
        <f>RIGHT(N3485, LEN(N3485) - SEARCH("/", N3485))</f>
        <v>plays</v>
      </c>
      <c r="S3485" s="10">
        <f>(((J3485/60)/60)/24)+DATE(1970,1,1)+(-8/24)</f>
        <v>41793.335428240738</v>
      </c>
      <c r="T3485" s="11">
        <f>(((I3485/60)/60)/24)+DATE(1970,1,1)+(-8/24)</f>
        <v>41823.335428240738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(E3486/D3486)*100</f>
        <v>114.24000000000001</v>
      </c>
      <c r="P3486">
        <f>E3486/L3486</f>
        <v>64.909090909090907</v>
      </c>
      <c r="Q3486" t="str">
        <f>LEFT(N3486, SEARCH("/",N3486,1)-1)</f>
        <v>theater</v>
      </c>
      <c r="R3486" t="str">
        <f>RIGHT(N3486, LEN(N3486) - SEARCH("/", N3486))</f>
        <v>plays</v>
      </c>
      <c r="S3486" s="10">
        <f>(((J3486/60)/60)/24)+DATE(1970,1,1)+(-8/24)</f>
        <v>42506.427071759252</v>
      </c>
      <c r="T3486" s="11">
        <f>(((I3486/60)/60)/24)+DATE(1970,1,1)+(-8/24)</f>
        <v>42536.427071759252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(E3487/D3487)*100</f>
        <v>100.60606060606061</v>
      </c>
      <c r="P3487">
        <f>E3487/L3487</f>
        <v>55.333333333333336</v>
      </c>
      <c r="Q3487" t="str">
        <f>LEFT(N3487, SEARCH("/",N3487,1)-1)</f>
        <v>theater</v>
      </c>
      <c r="R3487" t="str">
        <f>RIGHT(N3487, LEN(N3487) - SEARCH("/", N3487))</f>
        <v>plays</v>
      </c>
      <c r="S3487" s="10">
        <f>(((J3487/60)/60)/24)+DATE(1970,1,1)+(-8/24)</f>
        <v>42372.359722222223</v>
      </c>
      <c r="T3487" s="11">
        <f>(((I3487/60)/60)/24)+DATE(1970,1,1)+(-8/24)</f>
        <v>42402.359722222223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(E3488/D3488)*100</f>
        <v>155.20000000000002</v>
      </c>
      <c r="P3488">
        <f>E3488/L3488</f>
        <v>83.142857142857139</v>
      </c>
      <c r="Q3488" t="str">
        <f>LEFT(N3488, SEARCH("/",N3488,1)-1)</f>
        <v>theater</v>
      </c>
      <c r="R3488" t="str">
        <f>RIGHT(N3488, LEN(N3488) - SEARCH("/", N3488))</f>
        <v>plays</v>
      </c>
      <c r="S3488" s="10">
        <f>(((J3488/60)/60)/24)+DATE(1970,1,1)+(-8/24)</f>
        <v>42126.541678240734</v>
      </c>
      <c r="T3488" s="11">
        <f>(((I3488/60)/60)/24)+DATE(1970,1,1)+(-8/24)</f>
        <v>42157.957638888889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(E3489/D3489)*100</f>
        <v>127.75000000000001</v>
      </c>
      <c r="P3489">
        <f>E3489/L3489</f>
        <v>38.712121212121211</v>
      </c>
      <c r="Q3489" t="str">
        <f>LEFT(N3489, SEARCH("/",N3489,1)-1)</f>
        <v>theater</v>
      </c>
      <c r="R3489" t="str">
        <f>RIGHT(N3489, LEN(N3489) - SEARCH("/", N3489))</f>
        <v>plays</v>
      </c>
      <c r="S3489" s="10">
        <f>(((J3489/60)/60)/24)+DATE(1970,1,1)+(-8/24)</f>
        <v>42149.607083333329</v>
      </c>
      <c r="T3489" s="11">
        <f>(((I3489/60)/60)/24)+DATE(1970,1,1)+(-8/24)</f>
        <v>42179.607083333329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(E3490/D3490)*100</f>
        <v>121.2</v>
      </c>
      <c r="P3490">
        <f>E3490/L3490</f>
        <v>125.37931034482759</v>
      </c>
      <c r="Q3490" t="str">
        <f>LEFT(N3490, SEARCH("/",N3490,1)-1)</f>
        <v>theater</v>
      </c>
      <c r="R3490" t="str">
        <f>RIGHT(N3490, LEN(N3490) - SEARCH("/", N3490))</f>
        <v>plays</v>
      </c>
      <c r="S3490" s="10">
        <f>(((J3490/60)/60)/24)+DATE(1970,1,1)+(-8/24)</f>
        <v>42087.43472222222</v>
      </c>
      <c r="T3490" s="11">
        <f>(((I3490/60)/60)/24)+DATE(1970,1,1)+(-8/24)</f>
        <v>42111.333333333336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(E3491/D3491)*100</f>
        <v>112.7</v>
      </c>
      <c r="P3491">
        <f>E3491/L3491</f>
        <v>78.263888888888886</v>
      </c>
      <c r="Q3491" t="str">
        <f>LEFT(N3491, SEARCH("/",N3491,1)-1)</f>
        <v>theater</v>
      </c>
      <c r="R3491" t="str">
        <f>RIGHT(N3491, LEN(N3491) - SEARCH("/", N3491))</f>
        <v>plays</v>
      </c>
      <c r="S3491" s="10">
        <f>(((J3491/60)/60)/24)+DATE(1970,1,1)+(-8/24)</f>
        <v>41753.302442129629</v>
      </c>
      <c r="T3491" s="11">
        <f>(((I3491/60)/60)/24)+DATE(1970,1,1)+(-8/24)</f>
        <v>41783.541666666664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(E3492/D3492)*100</f>
        <v>127.49999999999999</v>
      </c>
      <c r="P3492">
        <f>E3492/L3492</f>
        <v>47.222222222222221</v>
      </c>
      <c r="Q3492" t="str">
        <f>LEFT(N3492, SEARCH("/",N3492,1)-1)</f>
        <v>theater</v>
      </c>
      <c r="R3492" t="str">
        <f>RIGHT(N3492, LEN(N3492) - SEARCH("/", N3492))</f>
        <v>plays</v>
      </c>
      <c r="S3492" s="10">
        <f>(((J3492/60)/60)/24)+DATE(1970,1,1)+(-8/24)</f>
        <v>42443.469027777777</v>
      </c>
      <c r="T3492" s="11">
        <f>(((I3492/60)/60)/24)+DATE(1970,1,1)+(-8/24)</f>
        <v>42473.469027777777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(E3493/D3493)*100</f>
        <v>158.20000000000002</v>
      </c>
      <c r="P3493">
        <f>E3493/L3493</f>
        <v>79.099999999999994</v>
      </c>
      <c r="Q3493" t="str">
        <f>LEFT(N3493, SEARCH("/",N3493,1)-1)</f>
        <v>theater</v>
      </c>
      <c r="R3493" t="str">
        <f>RIGHT(N3493, LEN(N3493) - SEARCH("/", N3493))</f>
        <v>plays</v>
      </c>
      <c r="S3493" s="10">
        <f>(((J3493/60)/60)/24)+DATE(1970,1,1)+(-8/24)</f>
        <v>42120.916481481479</v>
      </c>
      <c r="T3493" s="11">
        <f>(((I3493/60)/60)/24)+DATE(1970,1,1)+(-8/24)</f>
        <v>42141.916481481479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(E3494/D3494)*100</f>
        <v>105.26894736842105</v>
      </c>
      <c r="P3494">
        <f>E3494/L3494</f>
        <v>114.29199999999999</v>
      </c>
      <c r="Q3494" t="str">
        <f>LEFT(N3494, SEARCH("/",N3494,1)-1)</f>
        <v>theater</v>
      </c>
      <c r="R3494" t="str">
        <f>RIGHT(N3494, LEN(N3494) - SEARCH("/", N3494))</f>
        <v>plays</v>
      </c>
      <c r="S3494" s="10">
        <f>(((J3494/60)/60)/24)+DATE(1970,1,1)+(-8/24)</f>
        <v>42267.675891203697</v>
      </c>
      <c r="T3494" s="11">
        <f>(((I3494/60)/60)/24)+DATE(1970,1,1)+(-8/24)</f>
        <v>42302.675891203697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(E3495/D3495)*100</f>
        <v>100</v>
      </c>
      <c r="P3495">
        <f>E3495/L3495</f>
        <v>51.724137931034484</v>
      </c>
      <c r="Q3495" t="str">
        <f>LEFT(N3495, SEARCH("/",N3495,1)-1)</f>
        <v>theater</v>
      </c>
      <c r="R3495" t="str">
        <f>RIGHT(N3495, LEN(N3495) - SEARCH("/", N3495))</f>
        <v>plays</v>
      </c>
      <c r="S3495" s="10">
        <f>(((J3495/60)/60)/24)+DATE(1970,1,1)+(-8/24)</f>
        <v>41848.532824074071</v>
      </c>
      <c r="T3495" s="11">
        <f>(((I3495/60)/60)/24)+DATE(1970,1,1)+(-8/24)</f>
        <v>41867.882638888885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(E3496/D3496)*100</f>
        <v>100</v>
      </c>
      <c r="P3496">
        <f>E3496/L3496</f>
        <v>30.76923076923077</v>
      </c>
      <c r="Q3496" t="str">
        <f>LEFT(N3496, SEARCH("/",N3496,1)-1)</f>
        <v>theater</v>
      </c>
      <c r="R3496" t="str">
        <f>RIGHT(N3496, LEN(N3496) - SEARCH("/", N3496))</f>
        <v>plays</v>
      </c>
      <c r="S3496" s="10">
        <f>(((J3496/60)/60)/24)+DATE(1970,1,1)+(-8/24)</f>
        <v>42688.881655092591</v>
      </c>
      <c r="T3496" s="11">
        <f>(((I3496/60)/60)/24)+DATE(1970,1,1)+(-8/24)</f>
        <v>42699.916666666664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(E3497/D3497)*100</f>
        <v>106.86</v>
      </c>
      <c r="P3497">
        <f>E3497/L3497</f>
        <v>74.208333333333329</v>
      </c>
      <c r="Q3497" t="str">
        <f>LEFT(N3497, SEARCH("/",N3497,1)-1)</f>
        <v>theater</v>
      </c>
      <c r="R3497" t="str">
        <f>RIGHT(N3497, LEN(N3497) - SEARCH("/", N3497))</f>
        <v>plays</v>
      </c>
      <c r="S3497" s="10">
        <f>(((J3497/60)/60)/24)+DATE(1970,1,1)+(-8/24)</f>
        <v>41915.429502314815</v>
      </c>
      <c r="T3497" s="11">
        <f>(((I3497/60)/60)/24)+DATE(1970,1,1)+(-8/24)</f>
        <v>41944.387499999997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(E3498/D3498)*100</f>
        <v>124.4</v>
      </c>
      <c r="P3498">
        <f>E3498/L3498</f>
        <v>47.846153846153847</v>
      </c>
      <c r="Q3498" t="str">
        <f>LEFT(N3498, SEARCH("/",N3498,1)-1)</f>
        <v>theater</v>
      </c>
      <c r="R3498" t="str">
        <f>RIGHT(N3498, LEN(N3498) - SEARCH("/", N3498))</f>
        <v>plays</v>
      </c>
      <c r="S3498" s="10">
        <f>(((J3498/60)/60)/24)+DATE(1970,1,1)+(-8/24)</f>
        <v>42584.513495370367</v>
      </c>
      <c r="T3498" s="11">
        <f>(((I3498/60)/60)/24)+DATE(1970,1,1)+(-8/24)</f>
        <v>42624.513495370367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(E3499/D3499)*100</f>
        <v>108.70406189555126</v>
      </c>
      <c r="P3499">
        <f>E3499/L3499</f>
        <v>34.408163265306122</v>
      </c>
      <c r="Q3499" t="str">
        <f>LEFT(N3499, SEARCH("/",N3499,1)-1)</f>
        <v>theater</v>
      </c>
      <c r="R3499" t="str">
        <f>RIGHT(N3499, LEN(N3499) - SEARCH("/", N3499))</f>
        <v>plays</v>
      </c>
      <c r="S3499" s="10">
        <f>(((J3499/60)/60)/24)+DATE(1970,1,1)+(-8/24)</f>
        <v>42511.408611111103</v>
      </c>
      <c r="T3499" s="11">
        <f>(((I3499/60)/60)/24)+DATE(1970,1,1)+(-8/24)</f>
        <v>42523.583333333336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(E3500/D3500)*100</f>
        <v>102.42424242424242</v>
      </c>
      <c r="P3500">
        <f>E3500/L3500</f>
        <v>40.238095238095241</v>
      </c>
      <c r="Q3500" t="str">
        <f>LEFT(N3500, SEARCH("/",N3500,1)-1)</f>
        <v>theater</v>
      </c>
      <c r="R3500" t="str">
        <f>RIGHT(N3500, LEN(N3500) - SEARCH("/", N3500))</f>
        <v>plays</v>
      </c>
      <c r="S3500" s="10">
        <f>(((J3500/60)/60)/24)+DATE(1970,1,1)+(-8/24)</f>
        <v>42458.825277777774</v>
      </c>
      <c r="T3500" s="11">
        <f>(((I3500/60)/60)/24)+DATE(1970,1,1)+(-8/24)</f>
        <v>42518.572222222218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(E3501/D3501)*100</f>
        <v>105.5</v>
      </c>
      <c r="P3501">
        <f>E3501/L3501</f>
        <v>60.285714285714285</v>
      </c>
      <c r="Q3501" t="str">
        <f>LEFT(N3501, SEARCH("/",N3501,1)-1)</f>
        <v>theater</v>
      </c>
      <c r="R3501" t="str">
        <f>RIGHT(N3501, LEN(N3501) - SEARCH("/", N3501))</f>
        <v>plays</v>
      </c>
      <c r="S3501" s="10">
        <f>(((J3501/60)/60)/24)+DATE(1970,1,1)+(-8/24)</f>
        <v>42131.702835648146</v>
      </c>
      <c r="T3501" s="11">
        <f>(((I3501/60)/60)/24)+DATE(1970,1,1)+(-8/24)</f>
        <v>42185.957638888889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(E3502/D3502)*100</f>
        <v>106.3</v>
      </c>
      <c r="P3502">
        <f>E3502/L3502</f>
        <v>25.30952380952381</v>
      </c>
      <c r="Q3502" t="str">
        <f>LEFT(N3502, SEARCH("/",N3502,1)-1)</f>
        <v>theater</v>
      </c>
      <c r="R3502" t="str">
        <f>RIGHT(N3502, LEN(N3502) - SEARCH("/", N3502))</f>
        <v>plays</v>
      </c>
      <c r="S3502" s="10">
        <f>(((J3502/60)/60)/24)+DATE(1970,1,1)+(-8/24)</f>
        <v>42419.586087962954</v>
      </c>
      <c r="T3502" s="11">
        <f>(((I3502/60)/60)/24)+DATE(1970,1,1)+(-8/24)</f>
        <v>42435.874305555553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(E3503/D3503)*100</f>
        <v>100.66666666666666</v>
      </c>
      <c r="P3503">
        <f>E3503/L3503</f>
        <v>35.952380952380949</v>
      </c>
      <c r="Q3503" t="str">
        <f>LEFT(N3503, SEARCH("/",N3503,1)-1)</f>
        <v>theater</v>
      </c>
      <c r="R3503" t="str">
        <f>RIGHT(N3503, LEN(N3503) - SEARCH("/", N3503))</f>
        <v>plays</v>
      </c>
      <c r="S3503" s="10">
        <f>(((J3503/60)/60)/24)+DATE(1970,1,1)+(-8/24)</f>
        <v>42233.430497685178</v>
      </c>
      <c r="T3503" s="11">
        <f>(((I3503/60)/60)/24)+DATE(1970,1,1)+(-8/24)</f>
        <v>42258.430497685178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(E3504/D3504)*100</f>
        <v>105.4</v>
      </c>
      <c r="P3504">
        <f>E3504/L3504</f>
        <v>136</v>
      </c>
      <c r="Q3504" t="str">
        <f>LEFT(N3504, SEARCH("/",N3504,1)-1)</f>
        <v>theater</v>
      </c>
      <c r="R3504" t="str">
        <f>RIGHT(N3504, LEN(N3504) - SEARCH("/", N3504))</f>
        <v>plays</v>
      </c>
      <c r="S3504" s="10">
        <f>(((J3504/60)/60)/24)+DATE(1970,1,1)+(-8/24)</f>
        <v>42430.506064814814</v>
      </c>
      <c r="T3504" s="11">
        <f>(((I3504/60)/60)/24)+DATE(1970,1,1)+(-8/24)</f>
        <v>42444.832638888889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(E3505/D3505)*100</f>
        <v>107.55999999999999</v>
      </c>
      <c r="P3505">
        <f>E3505/L3505</f>
        <v>70.763157894736835</v>
      </c>
      <c r="Q3505" t="str">
        <f>LEFT(N3505, SEARCH("/",N3505,1)-1)</f>
        <v>theater</v>
      </c>
      <c r="R3505" t="str">
        <f>RIGHT(N3505, LEN(N3505) - SEARCH("/", N3505))</f>
        <v>plays</v>
      </c>
      <c r="S3505" s="10">
        <f>(((J3505/60)/60)/24)+DATE(1970,1,1)+(-8/24)</f>
        <v>42545.144999999997</v>
      </c>
      <c r="T3505" s="11">
        <f>(((I3505/60)/60)/24)+DATE(1970,1,1)+(-8/24)</f>
        <v>42575.144999999997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(E3506/D3506)*100</f>
        <v>100</v>
      </c>
      <c r="P3506">
        <f>E3506/L3506</f>
        <v>125</v>
      </c>
      <c r="Q3506" t="str">
        <f>LEFT(N3506, SEARCH("/",N3506,1)-1)</f>
        <v>theater</v>
      </c>
      <c r="R3506" t="str">
        <f>RIGHT(N3506, LEN(N3506) - SEARCH("/", N3506))</f>
        <v>plays</v>
      </c>
      <c r="S3506" s="10">
        <f>(((J3506/60)/60)/24)+DATE(1970,1,1)+(-8/24)</f>
        <v>42297.415405092594</v>
      </c>
      <c r="T3506" s="11">
        <f>(((I3506/60)/60)/24)+DATE(1970,1,1)+(-8/24)</f>
        <v>42327.457071759258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(E3507/D3507)*100</f>
        <v>103.76</v>
      </c>
      <c r="P3507">
        <f>E3507/L3507</f>
        <v>66.512820512820511</v>
      </c>
      <c r="Q3507" t="str">
        <f>LEFT(N3507, SEARCH("/",N3507,1)-1)</f>
        <v>theater</v>
      </c>
      <c r="R3507" t="str">
        <f>RIGHT(N3507, LEN(N3507) - SEARCH("/", N3507))</f>
        <v>plays</v>
      </c>
      <c r="S3507" s="10">
        <f>(((J3507/60)/60)/24)+DATE(1970,1,1)+(-8/24)</f>
        <v>41760.602372685185</v>
      </c>
      <c r="T3507" s="11">
        <f>(((I3507/60)/60)/24)+DATE(1970,1,1)+(-8/24)</f>
        <v>41771.833333333328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(E3508/D3508)*100</f>
        <v>101.49999999999999</v>
      </c>
      <c r="P3508">
        <f>E3508/L3508</f>
        <v>105</v>
      </c>
      <c r="Q3508" t="str">
        <f>LEFT(N3508, SEARCH("/",N3508,1)-1)</f>
        <v>theater</v>
      </c>
      <c r="R3508" t="str">
        <f>RIGHT(N3508, LEN(N3508) - SEARCH("/", N3508))</f>
        <v>plays</v>
      </c>
      <c r="S3508" s="10">
        <f>(((J3508/60)/60)/24)+DATE(1970,1,1)+(-8/24)</f>
        <v>41829.400925925926</v>
      </c>
      <c r="T3508" s="11">
        <f>(((I3508/60)/60)/24)+DATE(1970,1,1)+(-8/24)</f>
        <v>41874.400925925926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(E3509/D3509)*100</f>
        <v>104.4</v>
      </c>
      <c r="P3509">
        <f>E3509/L3509</f>
        <v>145</v>
      </c>
      <c r="Q3509" t="str">
        <f>LEFT(N3509, SEARCH("/",N3509,1)-1)</f>
        <v>theater</v>
      </c>
      <c r="R3509" t="str">
        <f>RIGHT(N3509, LEN(N3509) - SEARCH("/", N3509))</f>
        <v>plays</v>
      </c>
      <c r="S3509" s="10">
        <f>(((J3509/60)/60)/24)+DATE(1970,1,1)+(-8/24)</f>
        <v>42491.589548611104</v>
      </c>
      <c r="T3509" s="11">
        <f>(((I3509/60)/60)/24)+DATE(1970,1,1)+(-8/24)</f>
        <v>42521.589548611104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(E3510/D3510)*100</f>
        <v>180</v>
      </c>
      <c r="P3510">
        <f>E3510/L3510</f>
        <v>12</v>
      </c>
      <c r="Q3510" t="str">
        <f>LEFT(N3510, SEARCH("/",N3510,1)-1)</f>
        <v>theater</v>
      </c>
      <c r="R3510" t="str">
        <f>RIGHT(N3510, LEN(N3510) - SEARCH("/", N3510))</f>
        <v>plays</v>
      </c>
      <c r="S3510" s="10">
        <f>(((J3510/60)/60)/24)+DATE(1970,1,1)+(-8/24)</f>
        <v>42477.396446759252</v>
      </c>
      <c r="T3510" s="11">
        <f>(((I3510/60)/60)/24)+DATE(1970,1,1)+(-8/24)</f>
        <v>42500.541666666664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(E3511/D3511)*100</f>
        <v>106.33333333333333</v>
      </c>
      <c r="P3511">
        <f>E3511/L3511</f>
        <v>96.666666666666671</v>
      </c>
      <c r="Q3511" t="str">
        <f>LEFT(N3511, SEARCH("/",N3511,1)-1)</f>
        <v>theater</v>
      </c>
      <c r="R3511" t="str">
        <f>RIGHT(N3511, LEN(N3511) - SEARCH("/", N3511))</f>
        <v>plays</v>
      </c>
      <c r="S3511" s="10">
        <f>(((J3511/60)/60)/24)+DATE(1970,1,1)+(-8/24)</f>
        <v>41950.526226851849</v>
      </c>
      <c r="T3511" s="11">
        <f>(((I3511/60)/60)/24)+DATE(1970,1,1)+(-8/24)</f>
        <v>41963.871527777774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(E3512/D3512)*100</f>
        <v>100.55555555555556</v>
      </c>
      <c r="P3512">
        <f>E3512/L3512</f>
        <v>60.333333333333336</v>
      </c>
      <c r="Q3512" t="str">
        <f>LEFT(N3512, SEARCH("/",N3512,1)-1)</f>
        <v>theater</v>
      </c>
      <c r="R3512" t="str">
        <f>RIGHT(N3512, LEN(N3512) - SEARCH("/", N3512))</f>
        <v>plays</v>
      </c>
      <c r="S3512" s="10">
        <f>(((J3512/60)/60)/24)+DATE(1970,1,1)+(-8/24)</f>
        <v>41802.287569444445</v>
      </c>
      <c r="T3512" s="11">
        <f>(((I3512/60)/60)/24)+DATE(1970,1,1)+(-8/24)</f>
        <v>41822.287569444445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(E3513/D3513)*100</f>
        <v>101.2</v>
      </c>
      <c r="P3513">
        <f>E3513/L3513</f>
        <v>79.89473684210526</v>
      </c>
      <c r="Q3513" t="str">
        <f>LEFT(N3513, SEARCH("/",N3513,1)-1)</f>
        <v>theater</v>
      </c>
      <c r="R3513" t="str">
        <f>RIGHT(N3513, LEN(N3513) - SEARCH("/", N3513))</f>
        <v>plays</v>
      </c>
      <c r="S3513" s="10">
        <f>(((J3513/60)/60)/24)+DATE(1970,1,1)+(-8/24)</f>
        <v>41927.540451388886</v>
      </c>
      <c r="T3513" s="11">
        <f>(((I3513/60)/60)/24)+DATE(1970,1,1)+(-8/24)</f>
        <v>41950.4375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(E3514/D3514)*100</f>
        <v>100</v>
      </c>
      <c r="P3514">
        <f>E3514/L3514</f>
        <v>58.823529411764703</v>
      </c>
      <c r="Q3514" t="str">
        <f>LEFT(N3514, SEARCH("/",N3514,1)-1)</f>
        <v>theater</v>
      </c>
      <c r="R3514" t="str">
        <f>RIGHT(N3514, LEN(N3514) - SEARCH("/", N3514))</f>
        <v>plays</v>
      </c>
      <c r="S3514" s="10">
        <f>(((J3514/60)/60)/24)+DATE(1970,1,1)+(-8/24)</f>
        <v>42057.203611111108</v>
      </c>
      <c r="T3514" s="11">
        <f>(((I3514/60)/60)/24)+DATE(1970,1,1)+(-8/24)</f>
        <v>42117.161944444444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(E3515/D3515)*100</f>
        <v>118.39285714285714</v>
      </c>
      <c r="P3515">
        <f>E3515/L3515</f>
        <v>75.340909090909093</v>
      </c>
      <c r="Q3515" t="str">
        <f>LEFT(N3515, SEARCH("/",N3515,1)-1)</f>
        <v>theater</v>
      </c>
      <c r="R3515" t="str">
        <f>RIGHT(N3515, LEN(N3515) - SEARCH("/", N3515))</f>
        <v>plays</v>
      </c>
      <c r="S3515" s="10">
        <f>(((J3515/60)/60)/24)+DATE(1970,1,1)+(-8/24)</f>
        <v>41780.762870370367</v>
      </c>
      <c r="T3515" s="11">
        <f>(((I3515/60)/60)/24)+DATE(1970,1,1)+(-8/24)</f>
        <v>41793.874305555553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(E3516/D3516)*100</f>
        <v>110.00000000000001</v>
      </c>
      <c r="P3516">
        <f>E3516/L3516</f>
        <v>55</v>
      </c>
      <c r="Q3516" t="str">
        <f>LEFT(N3516, SEARCH("/",N3516,1)-1)</f>
        <v>theater</v>
      </c>
      <c r="R3516" t="str">
        <f>RIGHT(N3516, LEN(N3516) - SEARCH("/", N3516))</f>
        <v>plays</v>
      </c>
      <c r="S3516" s="10">
        <f>(((J3516/60)/60)/24)+DATE(1970,1,1)+(-8/24)</f>
        <v>42020.513333333329</v>
      </c>
      <c r="T3516" s="11">
        <f>(((I3516/60)/60)/24)+DATE(1970,1,1)+(-8/24)</f>
        <v>42036.874305555553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(E3517/D3517)*100</f>
        <v>102.66666666666666</v>
      </c>
      <c r="P3517">
        <f>E3517/L3517</f>
        <v>66.956521739130437</v>
      </c>
      <c r="Q3517" t="str">
        <f>LEFT(N3517, SEARCH("/",N3517,1)-1)</f>
        <v>theater</v>
      </c>
      <c r="R3517" t="str">
        <f>RIGHT(N3517, LEN(N3517) - SEARCH("/", N3517))</f>
        <v>plays</v>
      </c>
      <c r="S3517" s="10">
        <f>(((J3517/60)/60)/24)+DATE(1970,1,1)+(-8/24)</f>
        <v>42125.439479166664</v>
      </c>
      <c r="T3517" s="11">
        <f>(((I3517/60)/60)/24)+DATE(1970,1,1)+(-8/24)</f>
        <v>42155.439479166664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(E3518/D3518)*100</f>
        <v>100</v>
      </c>
      <c r="P3518">
        <f>E3518/L3518</f>
        <v>227.27272727272728</v>
      </c>
      <c r="Q3518" t="str">
        <f>LEFT(N3518, SEARCH("/",N3518,1)-1)</f>
        <v>theater</v>
      </c>
      <c r="R3518" t="str">
        <f>RIGHT(N3518, LEN(N3518) - SEARCH("/", N3518))</f>
        <v>plays</v>
      </c>
      <c r="S3518" s="10">
        <f>(((J3518/60)/60)/24)+DATE(1970,1,1)+(-8/24)</f>
        <v>41855.676736111105</v>
      </c>
      <c r="T3518" s="11">
        <f>(((I3518/60)/60)/24)+DATE(1970,1,1)+(-8/24)</f>
        <v>41889.791666666664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(E3519/D3519)*100</f>
        <v>100</v>
      </c>
      <c r="P3519">
        <f>E3519/L3519</f>
        <v>307.69230769230768</v>
      </c>
      <c r="Q3519" t="str">
        <f>LEFT(N3519, SEARCH("/",N3519,1)-1)</f>
        <v>theater</v>
      </c>
      <c r="R3519" t="str">
        <f>RIGHT(N3519, LEN(N3519) - SEARCH("/", N3519))</f>
        <v>plays</v>
      </c>
      <c r="S3519" s="10">
        <f>(((J3519/60)/60)/24)+DATE(1970,1,1)+(-8/24)</f>
        <v>41794.484189814815</v>
      </c>
      <c r="T3519" s="11">
        <f>(((I3519/60)/60)/24)+DATE(1970,1,1)+(-8/24)</f>
        <v>41824.125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(E3520/D3520)*100</f>
        <v>110.04599999999999</v>
      </c>
      <c r="P3520">
        <f>E3520/L3520</f>
        <v>50.020909090909093</v>
      </c>
      <c r="Q3520" t="str">
        <f>LEFT(N3520, SEARCH("/",N3520,1)-1)</f>
        <v>theater</v>
      </c>
      <c r="R3520" t="str">
        <f>RIGHT(N3520, LEN(N3520) - SEARCH("/", N3520))</f>
        <v>plays</v>
      </c>
      <c r="S3520" s="10">
        <f>(((J3520/60)/60)/24)+DATE(1970,1,1)+(-8/24)</f>
        <v>41893.450219907405</v>
      </c>
      <c r="T3520" s="11">
        <f>(((I3520/60)/60)/24)+DATE(1970,1,1)+(-8/24)</f>
        <v>41914.26458333333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(E3521/D3521)*100</f>
        <v>101.35000000000001</v>
      </c>
      <c r="P3521">
        <f>E3521/L3521</f>
        <v>72.392857142857139</v>
      </c>
      <c r="Q3521" t="str">
        <f>LEFT(N3521, SEARCH("/",N3521,1)-1)</f>
        <v>theater</v>
      </c>
      <c r="R3521" t="str">
        <f>RIGHT(N3521, LEN(N3521) - SEARCH("/", N3521))</f>
        <v>plays</v>
      </c>
      <c r="S3521" s="10">
        <f>(((J3521/60)/60)/24)+DATE(1970,1,1)+(-8/24)</f>
        <v>42037.265624999993</v>
      </c>
      <c r="T3521" s="11">
        <f>(((I3521/60)/60)/24)+DATE(1970,1,1)+(-8/24)</f>
        <v>42067.265624999993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(E3522/D3522)*100</f>
        <v>100.75</v>
      </c>
      <c r="P3522">
        <f>E3522/L3522</f>
        <v>95.952380952380949</v>
      </c>
      <c r="Q3522" t="str">
        <f>LEFT(N3522, SEARCH("/",N3522,1)-1)</f>
        <v>theater</v>
      </c>
      <c r="R3522" t="str">
        <f>RIGHT(N3522, LEN(N3522) - SEARCH("/", N3522))</f>
        <v>plays</v>
      </c>
      <c r="S3522" s="10">
        <f>(((J3522/60)/60)/24)+DATE(1970,1,1)+(-8/24)</f>
        <v>42227.490879629629</v>
      </c>
      <c r="T3522" s="11">
        <f>(((I3522/60)/60)/24)+DATE(1970,1,1)+(-8/24)</f>
        <v>42253.240972222215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(E3523/D3523)*100</f>
        <v>169.42857142857144</v>
      </c>
      <c r="P3523">
        <f>E3523/L3523</f>
        <v>45.615384615384613</v>
      </c>
      <c r="Q3523" t="str">
        <f>LEFT(N3523, SEARCH("/",N3523,1)-1)</f>
        <v>theater</v>
      </c>
      <c r="R3523" t="str">
        <f>RIGHT(N3523, LEN(N3523) - SEARCH("/", N3523))</f>
        <v>plays</v>
      </c>
      <c r="S3523" s="10">
        <f>(((J3523/60)/60)/24)+DATE(1970,1,1)+(-8/24)</f>
        <v>41881.028009259258</v>
      </c>
      <c r="T3523" s="11">
        <f>(((I3523/60)/60)/24)+DATE(1970,1,1)+(-8/24)</f>
        <v>41911.028009259258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(E3524/D3524)*100</f>
        <v>100</v>
      </c>
      <c r="P3524">
        <f>E3524/L3524</f>
        <v>41.029411764705884</v>
      </c>
      <c r="Q3524" t="str">
        <f>LEFT(N3524, SEARCH("/",N3524,1)-1)</f>
        <v>theater</v>
      </c>
      <c r="R3524" t="str">
        <f>RIGHT(N3524, LEN(N3524) - SEARCH("/", N3524))</f>
        <v>plays</v>
      </c>
      <c r="S3524" s="10">
        <f>(((J3524/60)/60)/24)+DATE(1970,1,1)+(-8/24)</f>
        <v>42234.456550925919</v>
      </c>
      <c r="T3524" s="11">
        <f>(((I3524/60)/60)/24)+DATE(1970,1,1)+(-8/24)</f>
        <v>42262.087500000001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(E3525/D3525)*100</f>
        <v>113.65</v>
      </c>
      <c r="P3525">
        <f>E3525/L3525</f>
        <v>56.825000000000003</v>
      </c>
      <c r="Q3525" t="str">
        <f>LEFT(N3525, SEARCH("/",N3525,1)-1)</f>
        <v>theater</v>
      </c>
      <c r="R3525" t="str">
        <f>RIGHT(N3525, LEN(N3525) - SEARCH("/", N3525))</f>
        <v>plays</v>
      </c>
      <c r="S3525" s="10">
        <f>(((J3525/60)/60)/24)+DATE(1970,1,1)+(-8/24)</f>
        <v>42581.064212962963</v>
      </c>
      <c r="T3525" s="11">
        <f>(((I3525/60)/60)/24)+DATE(1970,1,1)+(-8/24)</f>
        <v>42638.624999999993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(E3526/D3526)*100</f>
        <v>101.56</v>
      </c>
      <c r="P3526">
        <f>E3526/L3526</f>
        <v>137.24324324324326</v>
      </c>
      <c r="Q3526" t="str">
        <f>LEFT(N3526, SEARCH("/",N3526,1)-1)</f>
        <v>theater</v>
      </c>
      <c r="R3526" t="str">
        <f>RIGHT(N3526, LEN(N3526) - SEARCH("/", N3526))</f>
        <v>plays</v>
      </c>
      <c r="S3526" s="10">
        <f>(((J3526/60)/60)/24)+DATE(1970,1,1)+(-8/24)</f>
        <v>41880.430243055554</v>
      </c>
      <c r="T3526" s="11">
        <f>(((I3526/60)/60)/24)+DATE(1970,1,1)+(-8/24)</f>
        <v>41894.833333333328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(E3527/D3527)*100</f>
        <v>106</v>
      </c>
      <c r="P3527">
        <f>E3527/L3527</f>
        <v>75.714285714285708</v>
      </c>
      <c r="Q3527" t="str">
        <f>LEFT(N3527, SEARCH("/",N3527,1)-1)</f>
        <v>theater</v>
      </c>
      <c r="R3527" t="str">
        <f>RIGHT(N3527, LEN(N3527) - SEARCH("/", N3527))</f>
        <v>plays</v>
      </c>
      <c r="S3527" s="10">
        <f>(((J3527/60)/60)/24)+DATE(1970,1,1)+(-8/24)</f>
        <v>42214.362337962964</v>
      </c>
      <c r="T3527" s="11">
        <f>(((I3527/60)/60)/24)+DATE(1970,1,1)+(-8/24)</f>
        <v>42225.333333333336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(E3528/D3528)*100</f>
        <v>102</v>
      </c>
      <c r="P3528">
        <f>E3528/L3528</f>
        <v>99</v>
      </c>
      <c r="Q3528" t="str">
        <f>LEFT(N3528, SEARCH("/",N3528,1)-1)</f>
        <v>theater</v>
      </c>
      <c r="R3528" t="str">
        <f>RIGHT(N3528, LEN(N3528) - SEARCH("/", N3528))</f>
        <v>plays</v>
      </c>
      <c r="S3528" s="10">
        <f>(((J3528/60)/60)/24)+DATE(1970,1,1)+(-8/24)</f>
        <v>42460.001979166664</v>
      </c>
      <c r="T3528" s="11">
        <f>(((I3528/60)/60)/24)+DATE(1970,1,1)+(-8/24)</f>
        <v>42487.915972222218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(E3529/D3529)*100</f>
        <v>116.91666666666667</v>
      </c>
      <c r="P3529">
        <f>E3529/L3529</f>
        <v>81.569767441860463</v>
      </c>
      <c r="Q3529" t="str">
        <f>LEFT(N3529, SEARCH("/",N3529,1)-1)</f>
        <v>theater</v>
      </c>
      <c r="R3529" t="str">
        <f>RIGHT(N3529, LEN(N3529) - SEARCH("/", N3529))</f>
        <v>plays</v>
      </c>
      <c r="S3529" s="10">
        <f>(((J3529/60)/60)/24)+DATE(1970,1,1)+(-8/24)</f>
        <v>42166.689872685187</v>
      </c>
      <c r="T3529" s="11">
        <f>(((I3529/60)/60)/24)+DATE(1970,1,1)+(-8/24)</f>
        <v>42195.832638888889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(E3530/D3530)*100</f>
        <v>101.15151515151514</v>
      </c>
      <c r="P3530">
        <f>E3530/L3530</f>
        <v>45.108108108108105</v>
      </c>
      <c r="Q3530" t="str">
        <f>LEFT(N3530, SEARCH("/",N3530,1)-1)</f>
        <v>theater</v>
      </c>
      <c r="R3530" t="str">
        <f>RIGHT(N3530, LEN(N3530) - SEARCH("/", N3530))</f>
        <v>plays</v>
      </c>
      <c r="S3530" s="10">
        <f>(((J3530/60)/60)/24)+DATE(1970,1,1)+(-8/24)</f>
        <v>42733.168032407404</v>
      </c>
      <c r="T3530" s="11">
        <f>(((I3530/60)/60)/24)+DATE(1970,1,1)+(-8/24)</f>
        <v>42753.168032407404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(E3531/D3531)*100</f>
        <v>132</v>
      </c>
      <c r="P3531">
        <f>E3531/L3531</f>
        <v>36.666666666666664</v>
      </c>
      <c r="Q3531" t="str">
        <f>LEFT(N3531, SEARCH("/",N3531,1)-1)</f>
        <v>theater</v>
      </c>
      <c r="R3531" t="str">
        <f>RIGHT(N3531, LEN(N3531) - SEARCH("/", N3531))</f>
        <v>plays</v>
      </c>
      <c r="S3531" s="10">
        <f>(((J3531/60)/60)/24)+DATE(1970,1,1)+(-8/24)</f>
        <v>42177.428449074076</v>
      </c>
      <c r="T3531" s="11">
        <f>(((I3531/60)/60)/24)+DATE(1970,1,1)+(-8/24)</f>
        <v>42197.708333333336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(E3532/D3532)*100</f>
        <v>100</v>
      </c>
      <c r="P3532">
        <f>E3532/L3532</f>
        <v>125</v>
      </c>
      <c r="Q3532" t="str">
        <f>LEFT(N3532, SEARCH("/",N3532,1)-1)</f>
        <v>theater</v>
      </c>
      <c r="R3532" t="str">
        <f>RIGHT(N3532, LEN(N3532) - SEARCH("/", N3532))</f>
        <v>plays</v>
      </c>
      <c r="S3532" s="10">
        <f>(((J3532/60)/60)/24)+DATE(1970,1,1)+(-8/24)</f>
        <v>42442.29001157407</v>
      </c>
      <c r="T3532" s="11">
        <f>(((I3532/60)/60)/24)+DATE(1970,1,1)+(-8/24)</f>
        <v>42470.499999999993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(E3533/D3533)*100</f>
        <v>128</v>
      </c>
      <c r="P3533">
        <f>E3533/L3533</f>
        <v>49.230769230769234</v>
      </c>
      <c r="Q3533" t="str">
        <f>LEFT(N3533, SEARCH("/",N3533,1)-1)</f>
        <v>theater</v>
      </c>
      <c r="R3533" t="str">
        <f>RIGHT(N3533, LEN(N3533) - SEARCH("/", N3533))</f>
        <v>plays</v>
      </c>
      <c r="S3533" s="10">
        <f>(((J3533/60)/60)/24)+DATE(1970,1,1)+(-8/24)</f>
        <v>42521.32099537037</v>
      </c>
      <c r="T3533" s="11">
        <f>(((I3533/60)/60)/24)+DATE(1970,1,1)+(-8/24)</f>
        <v>42551.32099537037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(E3534/D3534)*100</f>
        <v>118.95833333333334</v>
      </c>
      <c r="P3534">
        <f>E3534/L3534</f>
        <v>42.296296296296298</v>
      </c>
      <c r="Q3534" t="str">
        <f>LEFT(N3534, SEARCH("/",N3534,1)-1)</f>
        <v>theater</v>
      </c>
      <c r="R3534" t="str">
        <f>RIGHT(N3534, LEN(N3534) - SEARCH("/", N3534))</f>
        <v>plays</v>
      </c>
      <c r="S3534" s="10">
        <f>(((J3534/60)/60)/24)+DATE(1970,1,1)+(-8/24)</f>
        <v>41884.266516203701</v>
      </c>
      <c r="T3534" s="11">
        <f>(((I3534/60)/60)/24)+DATE(1970,1,1)+(-8/24)</f>
        <v>41899.832638888889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(E3535/D3535)*100</f>
        <v>126.2</v>
      </c>
      <c r="P3535">
        <f>E3535/L3535</f>
        <v>78.875</v>
      </c>
      <c r="Q3535" t="str">
        <f>LEFT(N3535, SEARCH("/",N3535,1)-1)</f>
        <v>theater</v>
      </c>
      <c r="R3535" t="str">
        <f>RIGHT(N3535, LEN(N3535) - SEARCH("/", N3535))</f>
        <v>plays</v>
      </c>
      <c r="S3535" s="10">
        <f>(((J3535/60)/60)/24)+DATE(1970,1,1)+(-8/24)</f>
        <v>42289.427858796298</v>
      </c>
      <c r="T3535" s="11">
        <f>(((I3535/60)/60)/24)+DATE(1970,1,1)+(-8/24)</f>
        <v>42319.469525462955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(E3536/D3536)*100</f>
        <v>156.20000000000002</v>
      </c>
      <c r="P3536">
        <f>E3536/L3536</f>
        <v>38.284313725490193</v>
      </c>
      <c r="Q3536" t="str">
        <f>LEFT(N3536, SEARCH("/",N3536,1)-1)</f>
        <v>theater</v>
      </c>
      <c r="R3536" t="str">
        <f>RIGHT(N3536, LEN(N3536) - SEARCH("/", N3536))</f>
        <v>plays</v>
      </c>
      <c r="S3536" s="10">
        <f>(((J3536/60)/60)/24)+DATE(1970,1,1)+(-8/24)</f>
        <v>42243.291932870365</v>
      </c>
      <c r="T3536" s="11">
        <f>(((I3536/60)/60)/24)+DATE(1970,1,1)+(-8/24)</f>
        <v>42278.291932870365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(E3537/D3537)*100</f>
        <v>103.15</v>
      </c>
      <c r="P3537">
        <f>E3537/L3537</f>
        <v>44.847826086956523</v>
      </c>
      <c r="Q3537" t="str">
        <f>LEFT(N3537, SEARCH("/",N3537,1)-1)</f>
        <v>theater</v>
      </c>
      <c r="R3537" t="str">
        <f>RIGHT(N3537, LEN(N3537) - SEARCH("/", N3537))</f>
        <v>plays</v>
      </c>
      <c r="S3537" s="10">
        <f>(((J3537/60)/60)/24)+DATE(1970,1,1)+(-8/24)</f>
        <v>42248.306828703695</v>
      </c>
      <c r="T3537" s="11">
        <f>(((I3537/60)/60)/24)+DATE(1970,1,1)+(-8/24)</f>
        <v>42279.416666666664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(E3538/D3538)*100</f>
        <v>153.33333333333334</v>
      </c>
      <c r="P3538">
        <f>E3538/L3538</f>
        <v>13.529411764705882</v>
      </c>
      <c r="Q3538" t="str">
        <f>LEFT(N3538, SEARCH("/",N3538,1)-1)</f>
        <v>theater</v>
      </c>
      <c r="R3538" t="str">
        <f>RIGHT(N3538, LEN(N3538) - SEARCH("/", N3538))</f>
        <v>plays</v>
      </c>
      <c r="S3538" s="10">
        <f>(((J3538/60)/60)/24)+DATE(1970,1,1)+(-8/24)</f>
        <v>42328.393807870372</v>
      </c>
      <c r="T3538" s="11">
        <f>(((I3538/60)/60)/24)+DATE(1970,1,1)+(-8/24)</f>
        <v>42358.165972222218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(E3539/D3539)*100</f>
        <v>180.44444444444446</v>
      </c>
      <c r="P3539">
        <f>E3539/L3539</f>
        <v>43.5</v>
      </c>
      <c r="Q3539" t="str">
        <f>LEFT(N3539, SEARCH("/",N3539,1)-1)</f>
        <v>theater</v>
      </c>
      <c r="R3539" t="str">
        <f>RIGHT(N3539, LEN(N3539) - SEARCH("/", N3539))</f>
        <v>plays</v>
      </c>
      <c r="S3539" s="10">
        <f>(((J3539/60)/60)/24)+DATE(1970,1,1)+(-8/24)</f>
        <v>41923.021018518513</v>
      </c>
      <c r="T3539" s="11">
        <f>(((I3539/60)/60)/24)+DATE(1970,1,1)+(-8/24)</f>
        <v>41959.999305555553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(E3540/D3540)*100</f>
        <v>128.44999999999999</v>
      </c>
      <c r="P3540">
        <f>E3540/L3540</f>
        <v>30.951807228915662</v>
      </c>
      <c r="Q3540" t="str">
        <f>LEFT(N3540, SEARCH("/",N3540,1)-1)</f>
        <v>theater</v>
      </c>
      <c r="R3540" t="str">
        <f>RIGHT(N3540, LEN(N3540) - SEARCH("/", N3540))</f>
        <v>plays</v>
      </c>
      <c r="S3540" s="10">
        <f>(((J3540/60)/60)/24)+DATE(1970,1,1)+(-8/24)</f>
        <v>42571.087268518517</v>
      </c>
      <c r="T3540" s="11">
        <f>(((I3540/60)/60)/24)+DATE(1970,1,1)+(-8/24)</f>
        <v>42599.087268518517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(E3541/D3541)*100</f>
        <v>119.66666666666667</v>
      </c>
      <c r="P3541">
        <f>E3541/L3541</f>
        <v>55.230769230769234</v>
      </c>
      <c r="Q3541" t="str">
        <f>LEFT(N3541, SEARCH("/",N3541,1)-1)</f>
        <v>theater</v>
      </c>
      <c r="R3541" t="str">
        <f>RIGHT(N3541, LEN(N3541) - SEARCH("/", N3541))</f>
        <v>plays</v>
      </c>
      <c r="S3541" s="10">
        <f>(((J3541/60)/60)/24)+DATE(1970,1,1)+(-8/24)</f>
        <v>42600.422708333332</v>
      </c>
      <c r="T3541" s="11">
        <f>(((I3541/60)/60)/24)+DATE(1970,1,1)+(-8/24)</f>
        <v>42621.422708333332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(E3542/D3542)*100</f>
        <v>123</v>
      </c>
      <c r="P3542">
        <f>E3542/L3542</f>
        <v>46.125</v>
      </c>
      <c r="Q3542" t="str">
        <f>LEFT(N3542, SEARCH("/",N3542,1)-1)</f>
        <v>theater</v>
      </c>
      <c r="R3542" t="str">
        <f>RIGHT(N3542, LEN(N3542) - SEARCH("/", N3542))</f>
        <v>plays</v>
      </c>
      <c r="S3542" s="10">
        <f>(((J3542/60)/60)/24)+DATE(1970,1,1)+(-8/24)</f>
        <v>42516.670034722221</v>
      </c>
      <c r="T3542" s="11">
        <f>(((I3542/60)/60)/24)+DATE(1970,1,1)+(-8/24)</f>
        <v>42546.670034722221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(E3543/D3543)*100</f>
        <v>105</v>
      </c>
      <c r="P3543">
        <f>E3543/L3543</f>
        <v>39.375</v>
      </c>
      <c r="Q3543" t="str">
        <f>LEFT(N3543, SEARCH("/",N3543,1)-1)</f>
        <v>theater</v>
      </c>
      <c r="R3543" t="str">
        <f>RIGHT(N3543, LEN(N3543) - SEARCH("/", N3543))</f>
        <v>plays</v>
      </c>
      <c r="S3543" s="10">
        <f>(((J3543/60)/60)/24)+DATE(1970,1,1)+(-8/24)</f>
        <v>42222.396701388883</v>
      </c>
      <c r="T3543" s="11">
        <f>(((I3543/60)/60)/24)+DATE(1970,1,1)+(-8/24)</f>
        <v>42247.396701388883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(E3544/D3544)*100</f>
        <v>102.23636363636363</v>
      </c>
      <c r="P3544">
        <f>E3544/L3544</f>
        <v>66.152941176470591</v>
      </c>
      <c r="Q3544" t="str">
        <f>LEFT(N3544, SEARCH("/",N3544,1)-1)</f>
        <v>theater</v>
      </c>
      <c r="R3544" t="str">
        <f>RIGHT(N3544, LEN(N3544) - SEARCH("/", N3544))</f>
        <v>plays</v>
      </c>
      <c r="S3544" s="10">
        <f>(((J3544/60)/60)/24)+DATE(1970,1,1)+(-8/24)</f>
        <v>41829.266458333332</v>
      </c>
      <c r="T3544" s="11">
        <f>(((I3544/60)/60)/24)+DATE(1970,1,1)+(-8/24)</f>
        <v>41889.266458333332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(E3545/D3545)*100</f>
        <v>104.66666666666666</v>
      </c>
      <c r="P3545">
        <f>E3545/L3545</f>
        <v>54.137931034482762</v>
      </c>
      <c r="Q3545" t="str">
        <f>LEFT(N3545, SEARCH("/",N3545,1)-1)</f>
        <v>theater</v>
      </c>
      <c r="R3545" t="str">
        <f>RIGHT(N3545, LEN(N3545) - SEARCH("/", N3545))</f>
        <v>plays</v>
      </c>
      <c r="S3545" s="10">
        <f>(((J3545/60)/60)/24)+DATE(1970,1,1)+(-8/24)</f>
        <v>42150.421979166662</v>
      </c>
      <c r="T3545" s="11">
        <f>(((I3545/60)/60)/24)+DATE(1970,1,1)+(-8/24)</f>
        <v>42180.421979166662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(E3546/D3546)*100</f>
        <v>100</v>
      </c>
      <c r="P3546">
        <f>E3546/L3546</f>
        <v>104.16666666666667</v>
      </c>
      <c r="Q3546" t="str">
        <f>LEFT(N3546, SEARCH("/",N3546,1)-1)</f>
        <v>theater</v>
      </c>
      <c r="R3546" t="str">
        <f>RIGHT(N3546, LEN(N3546) - SEARCH("/", N3546))</f>
        <v>plays</v>
      </c>
      <c r="S3546" s="10">
        <f>(((J3546/60)/60)/24)+DATE(1970,1,1)+(-8/24)</f>
        <v>42040.498344907406</v>
      </c>
      <c r="T3546" s="11">
        <f>(((I3546/60)/60)/24)+DATE(1970,1,1)+(-8/24)</f>
        <v>42070.498344907406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(E3547/D3547)*100</f>
        <v>100.4</v>
      </c>
      <c r="P3547">
        <f>E3547/L3547</f>
        <v>31.375</v>
      </c>
      <c r="Q3547" t="str">
        <f>LEFT(N3547, SEARCH("/",N3547,1)-1)</f>
        <v>theater</v>
      </c>
      <c r="R3547" t="str">
        <f>RIGHT(N3547, LEN(N3547) - SEARCH("/", N3547))</f>
        <v>plays</v>
      </c>
      <c r="S3547" s="10">
        <f>(((J3547/60)/60)/24)+DATE(1970,1,1)+(-8/24)</f>
        <v>42075.474062499998</v>
      </c>
      <c r="T3547" s="11">
        <f>(((I3547/60)/60)/24)+DATE(1970,1,1)+(-8/24)</f>
        <v>42105.474062499998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(E3548/D3548)*100</f>
        <v>102.27272727272727</v>
      </c>
      <c r="P3548">
        <f>E3548/L3548</f>
        <v>59.210526315789473</v>
      </c>
      <c r="Q3548" t="str">
        <f>LEFT(N3548, SEARCH("/",N3548,1)-1)</f>
        <v>theater</v>
      </c>
      <c r="R3548" t="str">
        <f>RIGHT(N3548, LEN(N3548) - SEARCH("/", N3548))</f>
        <v>plays</v>
      </c>
      <c r="S3548" s="10">
        <f>(((J3548/60)/60)/24)+DATE(1970,1,1)+(-8/24)</f>
        <v>42073.327361111107</v>
      </c>
      <c r="T3548" s="11">
        <f>(((I3548/60)/60)/24)+DATE(1970,1,1)+(-8/24)</f>
        <v>42094.832638888889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(E3549/D3549)*100</f>
        <v>114.40928571428573</v>
      </c>
      <c r="P3549">
        <f>E3549/L3549</f>
        <v>119.17633928571429</v>
      </c>
      <c r="Q3549" t="str">
        <f>LEFT(N3549, SEARCH("/",N3549,1)-1)</f>
        <v>theater</v>
      </c>
      <c r="R3549" t="str">
        <f>RIGHT(N3549, LEN(N3549) - SEARCH("/", N3549))</f>
        <v>plays</v>
      </c>
      <c r="S3549" s="10">
        <f>(((J3549/60)/60)/24)+DATE(1970,1,1)+(-8/24)</f>
        <v>42479.745381944442</v>
      </c>
      <c r="T3549" s="11">
        <f>(((I3549/60)/60)/24)+DATE(1970,1,1)+(-8/24)</f>
        <v>42503.832638888889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(E3550/D3550)*100</f>
        <v>101.9047619047619</v>
      </c>
      <c r="P3550">
        <f>E3550/L3550</f>
        <v>164.61538461538461</v>
      </c>
      <c r="Q3550" t="str">
        <f>LEFT(N3550, SEARCH("/",N3550,1)-1)</f>
        <v>theater</v>
      </c>
      <c r="R3550" t="str">
        <f>RIGHT(N3550, LEN(N3550) - SEARCH("/", N3550))</f>
        <v>plays</v>
      </c>
      <c r="S3550" s="10">
        <f>(((J3550/60)/60)/24)+DATE(1970,1,1)+(-8/24)</f>
        <v>42411.608958333331</v>
      </c>
      <c r="T3550" s="11">
        <f>(((I3550/60)/60)/24)+DATE(1970,1,1)+(-8/24)</f>
        <v>42433.708333333336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(E3551/D3551)*100</f>
        <v>102</v>
      </c>
      <c r="P3551">
        <f>E3551/L3551</f>
        <v>24.285714285714285</v>
      </c>
      <c r="Q3551" t="str">
        <f>LEFT(N3551, SEARCH("/",N3551,1)-1)</f>
        <v>theater</v>
      </c>
      <c r="R3551" t="str">
        <f>RIGHT(N3551, LEN(N3551) - SEARCH("/", N3551))</f>
        <v>plays</v>
      </c>
      <c r="S3551" s="10">
        <f>(((J3551/60)/60)/24)+DATE(1970,1,1)+(-8/24)</f>
        <v>42223.061030092591</v>
      </c>
      <c r="T3551" s="11">
        <f>(((I3551/60)/60)/24)+DATE(1970,1,1)+(-8/24)</f>
        <v>42251.061030092591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(E3552/D3552)*100</f>
        <v>104.80000000000001</v>
      </c>
      <c r="P3552">
        <f>E3552/L3552</f>
        <v>40.9375</v>
      </c>
      <c r="Q3552" t="str">
        <f>LEFT(N3552, SEARCH("/",N3552,1)-1)</f>
        <v>theater</v>
      </c>
      <c r="R3552" t="str">
        <f>RIGHT(N3552, LEN(N3552) - SEARCH("/", N3552))</f>
        <v>plays</v>
      </c>
      <c r="S3552" s="10">
        <f>(((J3552/60)/60)/24)+DATE(1970,1,1)+(-8/24)</f>
        <v>42462.560162037036</v>
      </c>
      <c r="T3552" s="11">
        <f>(((I3552/60)/60)/24)+DATE(1970,1,1)+(-8/24)</f>
        <v>42492.560162037036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(E3553/D3553)*100</f>
        <v>101.83333333333333</v>
      </c>
      <c r="P3553">
        <f>E3553/L3553</f>
        <v>61.1</v>
      </c>
      <c r="Q3553" t="str">
        <f>LEFT(N3553, SEARCH("/",N3553,1)-1)</f>
        <v>theater</v>
      </c>
      <c r="R3553" t="str">
        <f>RIGHT(N3553, LEN(N3553) - SEARCH("/", N3553))</f>
        <v>plays</v>
      </c>
      <c r="S3553" s="10">
        <f>(((J3553/60)/60)/24)+DATE(1970,1,1)+(-8/24)</f>
        <v>41753.182523148142</v>
      </c>
      <c r="T3553" s="11">
        <f>(((I3553/60)/60)/24)+DATE(1970,1,1)+(-8/24)</f>
        <v>41781.588194444441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(E3554/D3554)*100</f>
        <v>100</v>
      </c>
      <c r="P3554">
        <f>E3554/L3554</f>
        <v>38.65</v>
      </c>
      <c r="Q3554" t="str">
        <f>LEFT(N3554, SEARCH("/",N3554,1)-1)</f>
        <v>theater</v>
      </c>
      <c r="R3554" t="str">
        <f>RIGHT(N3554, LEN(N3554) - SEARCH("/", N3554))</f>
        <v>plays</v>
      </c>
      <c r="S3554" s="10">
        <f>(((J3554/60)/60)/24)+DATE(1970,1,1)+(-8/24)</f>
        <v>41788.253749999996</v>
      </c>
      <c r="T3554" s="11">
        <f>(((I3554/60)/60)/24)+DATE(1970,1,1)+(-8/24)</f>
        <v>41818.253749999996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(E3555/D3555)*100</f>
        <v>106.27272727272728</v>
      </c>
      <c r="P3555">
        <f>E3555/L3555</f>
        <v>56.20192307692308</v>
      </c>
      <c r="Q3555" t="str">
        <f>LEFT(N3555, SEARCH("/",N3555,1)-1)</f>
        <v>theater</v>
      </c>
      <c r="R3555" t="str">
        <f>RIGHT(N3555, LEN(N3555) - SEARCH("/", N3555))</f>
        <v>plays</v>
      </c>
      <c r="S3555" s="10">
        <f>(((J3555/60)/60)/24)+DATE(1970,1,1)+(-8/24)</f>
        <v>42195.695370370369</v>
      </c>
      <c r="T3555" s="11">
        <f>(((I3555/60)/60)/24)+DATE(1970,1,1)+(-8/24)</f>
        <v>42227.666666666664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(E3556/D3556)*100</f>
        <v>113.42219999999999</v>
      </c>
      <c r="P3556">
        <f>E3556/L3556</f>
        <v>107.00207547169811</v>
      </c>
      <c r="Q3556" t="str">
        <f>LEFT(N3556, SEARCH("/",N3556,1)-1)</f>
        <v>theater</v>
      </c>
      <c r="R3556" t="str">
        <f>RIGHT(N3556, LEN(N3556) - SEARCH("/", N3556))</f>
        <v>plays</v>
      </c>
      <c r="S3556" s="10">
        <f>(((J3556/60)/60)/24)+DATE(1970,1,1)+(-8/24)</f>
        <v>42015.717118055552</v>
      </c>
      <c r="T3556" s="11">
        <f>(((I3556/60)/60)/24)+DATE(1970,1,1)+(-8/24)</f>
        <v>42046.374999999993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(E3557/D3557)*100</f>
        <v>100</v>
      </c>
      <c r="P3557">
        <f>E3557/L3557</f>
        <v>171.42857142857142</v>
      </c>
      <c r="Q3557" t="str">
        <f>LEFT(N3557, SEARCH("/",N3557,1)-1)</f>
        <v>theater</v>
      </c>
      <c r="R3557" t="str">
        <f>RIGHT(N3557, LEN(N3557) - SEARCH("/", N3557))</f>
        <v>plays</v>
      </c>
      <c r="S3557" s="10">
        <f>(((J3557/60)/60)/24)+DATE(1970,1,1)+(-8/24)</f>
        <v>42661.108726851853</v>
      </c>
      <c r="T3557" s="11">
        <f>(((I3557/60)/60)/24)+DATE(1970,1,1)+(-8/24)</f>
        <v>42691.15039351851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(E3558/D3558)*100</f>
        <v>100.45454545454547</v>
      </c>
      <c r="P3558">
        <f>E3558/L3558</f>
        <v>110.5</v>
      </c>
      <c r="Q3558" t="str">
        <f>LEFT(N3558, SEARCH("/",N3558,1)-1)</f>
        <v>theater</v>
      </c>
      <c r="R3558" t="str">
        <f>RIGHT(N3558, LEN(N3558) - SEARCH("/", N3558))</f>
        <v>plays</v>
      </c>
      <c r="S3558" s="10">
        <f>(((J3558/60)/60)/24)+DATE(1970,1,1)+(-8/24)</f>
        <v>41808.316249999996</v>
      </c>
      <c r="T3558" s="11">
        <f>(((I3558/60)/60)/24)+DATE(1970,1,1)+(-8/24)</f>
        <v>41868.316249999996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(E3559/D3559)*100</f>
        <v>100.03599999999999</v>
      </c>
      <c r="P3559">
        <f>E3559/L3559</f>
        <v>179.27598566308242</v>
      </c>
      <c r="Q3559" t="str">
        <f>LEFT(N3559, SEARCH("/",N3559,1)-1)</f>
        <v>theater</v>
      </c>
      <c r="R3559" t="str">
        <f>RIGHT(N3559, LEN(N3559) - SEARCH("/", N3559))</f>
        <v>plays</v>
      </c>
      <c r="S3559" s="10">
        <f>(((J3559/60)/60)/24)+DATE(1970,1,1)+(-8/24)</f>
        <v>41729.943414351852</v>
      </c>
      <c r="T3559" s="11">
        <f>(((I3559/60)/60)/24)+DATE(1970,1,1)+(-8/24)</f>
        <v>41763.943414351852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(E3560/D3560)*100</f>
        <v>144</v>
      </c>
      <c r="P3560">
        <f>E3560/L3560</f>
        <v>22.90909090909091</v>
      </c>
      <c r="Q3560" t="str">
        <f>LEFT(N3560, SEARCH("/",N3560,1)-1)</f>
        <v>theater</v>
      </c>
      <c r="R3560" t="str">
        <f>RIGHT(N3560, LEN(N3560) - SEARCH("/", N3560))</f>
        <v>plays</v>
      </c>
      <c r="S3560" s="10">
        <f>(((J3560/60)/60)/24)+DATE(1970,1,1)+(-8/24)</f>
        <v>42139.483506944445</v>
      </c>
      <c r="T3560" s="11">
        <f>(((I3560/60)/60)/24)+DATE(1970,1,1)+(-8/24)</f>
        <v>42181.541666666664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(E3561/D3561)*100</f>
        <v>103.49999999999999</v>
      </c>
      <c r="P3561">
        <f>E3561/L3561</f>
        <v>43.125</v>
      </c>
      <c r="Q3561" t="str">
        <f>LEFT(N3561, SEARCH("/",N3561,1)-1)</f>
        <v>theater</v>
      </c>
      <c r="R3561" t="str">
        <f>RIGHT(N3561, LEN(N3561) - SEARCH("/", N3561))</f>
        <v>plays</v>
      </c>
      <c r="S3561" s="10">
        <f>(((J3561/60)/60)/24)+DATE(1970,1,1)+(-8/24)</f>
        <v>42193.762824074067</v>
      </c>
      <c r="T3561" s="11">
        <f>(((I3561/60)/60)/24)+DATE(1970,1,1)+(-8/24)</f>
        <v>42216.040277777771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(E3562/D3562)*100</f>
        <v>108.43750000000001</v>
      </c>
      <c r="P3562">
        <f>E3562/L3562</f>
        <v>46.891891891891895</v>
      </c>
      <c r="Q3562" t="str">
        <f>LEFT(N3562, SEARCH("/",N3562,1)-1)</f>
        <v>theater</v>
      </c>
      <c r="R3562" t="str">
        <f>RIGHT(N3562, LEN(N3562) - SEARCH("/", N3562))</f>
        <v>plays</v>
      </c>
      <c r="S3562" s="10">
        <f>(((J3562/60)/60)/24)+DATE(1970,1,1)+(-8/24)</f>
        <v>42115.556319444448</v>
      </c>
      <c r="T3562" s="11">
        <f>(((I3562/60)/60)/24)+DATE(1970,1,1)+(-8/24)</f>
        <v>42150.781249999993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(E3563/D3563)*100</f>
        <v>102.4</v>
      </c>
      <c r="P3563">
        <f>E3563/L3563</f>
        <v>47.407407407407405</v>
      </c>
      <c r="Q3563" t="str">
        <f>LEFT(N3563, SEARCH("/",N3563,1)-1)</f>
        <v>theater</v>
      </c>
      <c r="R3563" t="str">
        <f>RIGHT(N3563, LEN(N3563) - SEARCH("/", N3563))</f>
        <v>plays</v>
      </c>
      <c r="S3563" s="10">
        <f>(((J3563/60)/60)/24)+DATE(1970,1,1)+(-8/24)</f>
        <v>42203.346967592595</v>
      </c>
      <c r="T3563" s="11">
        <f>(((I3563/60)/60)/24)+DATE(1970,1,1)+(-8/24)</f>
        <v>42221.441666666658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(E3564/D3564)*100</f>
        <v>148.88888888888889</v>
      </c>
      <c r="P3564">
        <f>E3564/L3564</f>
        <v>15.129032258064516</v>
      </c>
      <c r="Q3564" t="str">
        <f>LEFT(N3564, SEARCH("/",N3564,1)-1)</f>
        <v>theater</v>
      </c>
      <c r="R3564" t="str">
        <f>RIGHT(N3564, LEN(N3564) - SEARCH("/", N3564))</f>
        <v>plays</v>
      </c>
      <c r="S3564" s="10">
        <f>(((J3564/60)/60)/24)+DATE(1970,1,1)+(-8/24)</f>
        <v>42433.428553240738</v>
      </c>
      <c r="T3564" s="11">
        <f>(((I3564/60)/60)/24)+DATE(1970,1,1)+(-8/24)</f>
        <v>42442.583333333336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(E3565/D3565)*100</f>
        <v>105.49000000000002</v>
      </c>
      <c r="P3565">
        <f>E3565/L3565</f>
        <v>21.098000000000003</v>
      </c>
      <c r="Q3565" t="str">
        <f>LEFT(N3565, SEARCH("/",N3565,1)-1)</f>
        <v>theater</v>
      </c>
      <c r="R3565" t="str">
        <f>RIGHT(N3565, LEN(N3565) - SEARCH("/", N3565))</f>
        <v>plays</v>
      </c>
      <c r="S3565" s="10">
        <f>(((J3565/60)/60)/24)+DATE(1970,1,1)+(-8/24)</f>
        <v>42555.33861111111</v>
      </c>
      <c r="T3565" s="11">
        <f>(((I3565/60)/60)/24)+DATE(1970,1,1)+(-8/24)</f>
        <v>42583.458333333336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(E3566/D3566)*100</f>
        <v>100.49999999999999</v>
      </c>
      <c r="P3566">
        <f>E3566/L3566</f>
        <v>59.117647058823529</v>
      </c>
      <c r="Q3566" t="str">
        <f>LEFT(N3566, SEARCH("/",N3566,1)-1)</f>
        <v>theater</v>
      </c>
      <c r="R3566" t="str">
        <f>RIGHT(N3566, LEN(N3566) - SEARCH("/", N3566))</f>
        <v>plays</v>
      </c>
      <c r="S3566" s="10">
        <f>(((J3566/60)/60)/24)+DATE(1970,1,1)+(-8/24)</f>
        <v>42236.289918981485</v>
      </c>
      <c r="T3566" s="11">
        <f>(((I3566/60)/60)/24)+DATE(1970,1,1)+(-8/24)</f>
        <v>42282.333333333336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(E3567/D3567)*100</f>
        <v>130.55555555555557</v>
      </c>
      <c r="P3567">
        <f>E3567/L3567</f>
        <v>97.916666666666671</v>
      </c>
      <c r="Q3567" t="str">
        <f>LEFT(N3567, SEARCH("/",N3567,1)-1)</f>
        <v>theater</v>
      </c>
      <c r="R3567" t="str">
        <f>RIGHT(N3567, LEN(N3567) - SEARCH("/", N3567))</f>
        <v>plays</v>
      </c>
      <c r="S3567" s="10">
        <f>(((J3567/60)/60)/24)+DATE(1970,1,1)+(-8/24)</f>
        <v>41974.409814814811</v>
      </c>
      <c r="T3567" s="11">
        <f>(((I3567/60)/60)/24)+DATE(1970,1,1)+(-8/24)</f>
        <v>42004.409814814811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(E3568/D3568)*100</f>
        <v>104.75000000000001</v>
      </c>
      <c r="P3568">
        <f>E3568/L3568</f>
        <v>55.131578947368418</v>
      </c>
      <c r="Q3568" t="str">
        <f>LEFT(N3568, SEARCH("/",N3568,1)-1)</f>
        <v>theater</v>
      </c>
      <c r="R3568" t="str">
        <f>RIGHT(N3568, LEN(N3568) - SEARCH("/", N3568))</f>
        <v>plays</v>
      </c>
      <c r="S3568" s="10">
        <f>(((J3568/60)/60)/24)+DATE(1970,1,1)+(-8/24)</f>
        <v>41997.174571759257</v>
      </c>
      <c r="T3568" s="11">
        <f>(((I3568/60)/60)/24)+DATE(1970,1,1)+(-8/24)</f>
        <v>42027.174571759257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(E3569/D3569)*100</f>
        <v>108.80000000000001</v>
      </c>
      <c r="P3569">
        <f>E3569/L3569</f>
        <v>26.536585365853657</v>
      </c>
      <c r="Q3569" t="str">
        <f>LEFT(N3569, SEARCH("/",N3569,1)-1)</f>
        <v>theater</v>
      </c>
      <c r="R3569" t="str">
        <f>RIGHT(N3569, LEN(N3569) - SEARCH("/", N3569))</f>
        <v>plays</v>
      </c>
      <c r="S3569" s="10">
        <f>(((J3569/60)/60)/24)+DATE(1970,1,1)+(-8/24)</f>
        <v>42135.477361111109</v>
      </c>
      <c r="T3569" s="11">
        <f>(((I3569/60)/60)/24)+DATE(1970,1,1)+(-8/24)</f>
        <v>42165.477361111109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(E3570/D3570)*100</f>
        <v>111.00000000000001</v>
      </c>
      <c r="P3570">
        <f>E3570/L3570</f>
        <v>58.421052631578945</v>
      </c>
      <c r="Q3570" t="str">
        <f>LEFT(N3570, SEARCH("/",N3570,1)-1)</f>
        <v>theater</v>
      </c>
      <c r="R3570" t="str">
        <f>RIGHT(N3570, LEN(N3570) - SEARCH("/", N3570))</f>
        <v>plays</v>
      </c>
      <c r="S3570" s="10">
        <f>(((J3570/60)/60)/24)+DATE(1970,1,1)+(-8/24)</f>
        <v>41869.407337962963</v>
      </c>
      <c r="T3570" s="11">
        <f>(((I3570/60)/60)/24)+DATE(1970,1,1)+(-8/24)</f>
        <v>41899.407337962963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(E3571/D3571)*100</f>
        <v>100.47999999999999</v>
      </c>
      <c r="P3571">
        <f>E3571/L3571</f>
        <v>122.53658536585365</v>
      </c>
      <c r="Q3571" t="str">
        <f>LEFT(N3571, SEARCH("/",N3571,1)-1)</f>
        <v>theater</v>
      </c>
      <c r="R3571" t="str">
        <f>RIGHT(N3571, LEN(N3571) - SEARCH("/", N3571))</f>
        <v>plays</v>
      </c>
      <c r="S3571" s="10">
        <f>(((J3571/60)/60)/24)+DATE(1970,1,1)+(-8/24)</f>
        <v>41982.355277777773</v>
      </c>
      <c r="T3571" s="11">
        <f>(((I3571/60)/60)/24)+DATE(1970,1,1)+(-8/24)</f>
        <v>42012.355277777773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(E3572/D3572)*100</f>
        <v>114.35</v>
      </c>
      <c r="P3572">
        <f>E3572/L3572</f>
        <v>87.961538461538467</v>
      </c>
      <c r="Q3572" t="str">
        <f>LEFT(N3572, SEARCH("/",N3572,1)-1)</f>
        <v>theater</v>
      </c>
      <c r="R3572" t="str">
        <f>RIGHT(N3572, LEN(N3572) - SEARCH("/", N3572))</f>
        <v>plays</v>
      </c>
      <c r="S3572" s="10">
        <f>(((J3572/60)/60)/24)+DATE(1970,1,1)+(-8/24)</f>
        <v>41975.998645833337</v>
      </c>
      <c r="T3572" s="11">
        <f>(((I3572/60)/60)/24)+DATE(1970,1,1)+(-8/24)</f>
        <v>42003.958333333336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(E3573/D3573)*100</f>
        <v>122.06666666666666</v>
      </c>
      <c r="P3573">
        <f>E3573/L3573</f>
        <v>73.239999999999995</v>
      </c>
      <c r="Q3573" t="str">
        <f>LEFT(N3573, SEARCH("/",N3573,1)-1)</f>
        <v>theater</v>
      </c>
      <c r="R3573" t="str">
        <f>RIGHT(N3573, LEN(N3573) - SEARCH("/", N3573))</f>
        <v>plays</v>
      </c>
      <c r="S3573" s="10">
        <f>(((J3573/60)/60)/24)+DATE(1970,1,1)+(-8/24)</f>
        <v>41912.525613425925</v>
      </c>
      <c r="T3573" s="11">
        <f>(((I3573/60)/60)/24)+DATE(1970,1,1)+(-8/24)</f>
        <v>41942.525613425925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(E3574/D3574)*100</f>
        <v>100</v>
      </c>
      <c r="P3574">
        <f>E3574/L3574</f>
        <v>55.555555555555557</v>
      </c>
      <c r="Q3574" t="str">
        <f>LEFT(N3574, SEARCH("/",N3574,1)-1)</f>
        <v>theater</v>
      </c>
      <c r="R3574" t="str">
        <f>RIGHT(N3574, LEN(N3574) - SEARCH("/", N3574))</f>
        <v>plays</v>
      </c>
      <c r="S3574" s="10">
        <f>(((J3574/60)/60)/24)+DATE(1970,1,1)+(-8/24)</f>
        <v>42146.23706018518</v>
      </c>
      <c r="T3574" s="11">
        <f>(((I3574/60)/60)/24)+DATE(1970,1,1)+(-8/24)</f>
        <v>42176.23706018518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(E3575/D3575)*100</f>
        <v>102.8</v>
      </c>
      <c r="P3575">
        <f>E3575/L3575</f>
        <v>39.53846153846154</v>
      </c>
      <c r="Q3575" t="str">
        <f>LEFT(N3575, SEARCH("/",N3575,1)-1)</f>
        <v>theater</v>
      </c>
      <c r="R3575" t="str">
        <f>RIGHT(N3575, LEN(N3575) - SEARCH("/", N3575))</f>
        <v>plays</v>
      </c>
      <c r="S3575" s="10">
        <f>(((J3575/60)/60)/24)+DATE(1970,1,1)+(-8/24)</f>
        <v>41921.042199074072</v>
      </c>
      <c r="T3575" s="11">
        <f>(((I3575/60)/60)/24)+DATE(1970,1,1)+(-8/24)</f>
        <v>41951.083865740737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(E3576/D3576)*100</f>
        <v>106.12068965517241</v>
      </c>
      <c r="P3576">
        <f>E3576/L3576</f>
        <v>136.77777777777777</v>
      </c>
      <c r="Q3576" t="str">
        <f>LEFT(N3576, SEARCH("/",N3576,1)-1)</f>
        <v>theater</v>
      </c>
      <c r="R3576" t="str">
        <f>RIGHT(N3576, LEN(N3576) - SEARCH("/", N3576))</f>
        <v>plays</v>
      </c>
      <c r="S3576" s="10">
        <f>(((J3576/60)/60)/24)+DATE(1970,1,1)+(-8/24)</f>
        <v>41926.609351851846</v>
      </c>
      <c r="T3576" s="11">
        <f>(((I3576/60)/60)/24)+DATE(1970,1,1)+(-8/24)</f>
        <v>41956.651018518511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(E3577/D3577)*100</f>
        <v>101.33000000000001</v>
      </c>
      <c r="P3577">
        <f>E3577/L3577</f>
        <v>99.343137254901961</v>
      </c>
      <c r="Q3577" t="str">
        <f>LEFT(N3577, SEARCH("/",N3577,1)-1)</f>
        <v>theater</v>
      </c>
      <c r="R3577" t="str">
        <f>RIGHT(N3577, LEN(N3577) - SEARCH("/", N3577))</f>
        <v>plays</v>
      </c>
      <c r="S3577" s="10">
        <f>(((J3577/60)/60)/24)+DATE(1970,1,1)+(-8/24)</f>
        <v>42561.450543981475</v>
      </c>
      <c r="T3577" s="11">
        <f>(((I3577/60)/60)/24)+DATE(1970,1,1)+(-8/24)</f>
        <v>42592.832638888889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(E3578/D3578)*100</f>
        <v>100</v>
      </c>
      <c r="P3578">
        <f>E3578/L3578</f>
        <v>20</v>
      </c>
      <c r="Q3578" t="str">
        <f>LEFT(N3578, SEARCH("/",N3578,1)-1)</f>
        <v>theater</v>
      </c>
      <c r="R3578" t="str">
        <f>RIGHT(N3578, LEN(N3578) - SEARCH("/", N3578))</f>
        <v>plays</v>
      </c>
      <c r="S3578" s="10">
        <f>(((J3578/60)/60)/24)+DATE(1970,1,1)+(-8/24)</f>
        <v>42649.215902777774</v>
      </c>
      <c r="T3578" s="11">
        <f>(((I3578/60)/60)/24)+DATE(1970,1,1)+(-8/24)</f>
        <v>42709.257569444446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(E3579/D3579)*100</f>
        <v>130</v>
      </c>
      <c r="P3579">
        <f>E3579/L3579</f>
        <v>28.888888888888889</v>
      </c>
      <c r="Q3579" t="str">
        <f>LEFT(N3579, SEARCH("/",N3579,1)-1)</f>
        <v>theater</v>
      </c>
      <c r="R3579" t="str">
        <f>RIGHT(N3579, LEN(N3579) - SEARCH("/", N3579))</f>
        <v>plays</v>
      </c>
      <c r="S3579" s="10">
        <f>(((J3579/60)/60)/24)+DATE(1970,1,1)+(-8/24)</f>
        <v>42093.453506944446</v>
      </c>
      <c r="T3579" s="11">
        <f>(((I3579/60)/60)/24)+DATE(1970,1,1)+(-8/24)</f>
        <v>42119.936111111114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(E3580/D3580)*100</f>
        <v>100.01333333333334</v>
      </c>
      <c r="P3580">
        <f>E3580/L3580</f>
        <v>40.545945945945945</v>
      </c>
      <c r="Q3580" t="str">
        <f>LEFT(N3580, SEARCH("/",N3580,1)-1)</f>
        <v>theater</v>
      </c>
      <c r="R3580" t="str">
        <f>RIGHT(N3580, LEN(N3580) - SEARCH("/", N3580))</f>
        <v>plays</v>
      </c>
      <c r="S3580" s="10">
        <f>(((J3580/60)/60)/24)+DATE(1970,1,1)+(-8/24)</f>
        <v>42460.400196759256</v>
      </c>
      <c r="T3580" s="11">
        <f>(((I3580/60)/60)/24)+DATE(1970,1,1)+(-8/24)</f>
        <v>42490.400196759256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(E3581/D3581)*100</f>
        <v>100</v>
      </c>
      <c r="P3581">
        <f>E3581/L3581</f>
        <v>35.714285714285715</v>
      </c>
      <c r="Q3581" t="str">
        <f>LEFT(N3581, SEARCH("/",N3581,1)-1)</f>
        <v>theater</v>
      </c>
      <c r="R3581" t="str">
        <f>RIGHT(N3581, LEN(N3581) - SEARCH("/", N3581))</f>
        <v>plays</v>
      </c>
      <c r="S3581" s="10">
        <f>(((J3581/60)/60)/24)+DATE(1970,1,1)+(-8/24)</f>
        <v>42430.428888888891</v>
      </c>
      <c r="T3581" s="11">
        <f>(((I3581/60)/60)/24)+DATE(1970,1,1)+(-8/24)</f>
        <v>42460.38722222222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(E3582/D3582)*100</f>
        <v>113.88888888888889</v>
      </c>
      <c r="P3582">
        <f>E3582/L3582</f>
        <v>37.962962962962962</v>
      </c>
      <c r="Q3582" t="str">
        <f>LEFT(N3582, SEARCH("/",N3582,1)-1)</f>
        <v>theater</v>
      </c>
      <c r="R3582" t="str">
        <f>RIGHT(N3582, LEN(N3582) - SEARCH("/", N3582))</f>
        <v>plays</v>
      </c>
      <c r="S3582" s="10">
        <f>(((J3582/60)/60)/24)+DATE(1970,1,1)+(-8/24)</f>
        <v>42025.842847222222</v>
      </c>
      <c r="T3582" s="11">
        <f>(((I3582/60)/60)/24)+DATE(1970,1,1)+(-8/24)</f>
        <v>42063.874305555553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(E3583/D3583)*100</f>
        <v>100</v>
      </c>
      <c r="P3583">
        <f>E3583/L3583</f>
        <v>33.333333333333336</v>
      </c>
      <c r="Q3583" t="str">
        <f>LEFT(N3583, SEARCH("/",N3583,1)-1)</f>
        <v>theater</v>
      </c>
      <c r="R3583" t="str">
        <f>RIGHT(N3583, LEN(N3583) - SEARCH("/", N3583))</f>
        <v>plays</v>
      </c>
      <c r="S3583" s="10">
        <f>(((J3583/60)/60)/24)+DATE(1970,1,1)+(-8/24)</f>
        <v>41836.13784722222</v>
      </c>
      <c r="T3583" s="11">
        <f>(((I3583/60)/60)/24)+DATE(1970,1,1)+(-8/24)</f>
        <v>41850.13784722222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(E3584/D3584)*100</f>
        <v>287</v>
      </c>
      <c r="P3584">
        <f>E3584/L3584</f>
        <v>58.571428571428569</v>
      </c>
      <c r="Q3584" t="str">
        <f>LEFT(N3584, SEARCH("/",N3584,1)-1)</f>
        <v>theater</v>
      </c>
      <c r="R3584" t="str">
        <f>RIGHT(N3584, LEN(N3584) - SEARCH("/", N3584))</f>
        <v>plays</v>
      </c>
      <c r="S3584" s="10">
        <f>(((J3584/60)/60)/24)+DATE(1970,1,1)+(-8/24)</f>
        <v>42450.762523148143</v>
      </c>
      <c r="T3584" s="11">
        <f>(((I3584/60)/60)/24)+DATE(1970,1,1)+(-8/24)</f>
        <v>42464.762523148143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(E3585/D3585)*100</f>
        <v>108.5</v>
      </c>
      <c r="P3585">
        <f>E3585/L3585</f>
        <v>135.625</v>
      </c>
      <c r="Q3585" t="str">
        <f>LEFT(N3585, SEARCH("/",N3585,1)-1)</f>
        <v>theater</v>
      </c>
      <c r="R3585" t="str">
        <f>RIGHT(N3585, LEN(N3585) - SEARCH("/", N3585))</f>
        <v>plays</v>
      </c>
      <c r="S3585" s="10">
        <f>(((J3585/60)/60)/24)+DATE(1970,1,1)+(-8/24)</f>
        <v>42418.092650462961</v>
      </c>
      <c r="T3585" s="11">
        <f>(((I3585/60)/60)/24)+DATE(1970,1,1)+(-8/24)</f>
        <v>42478.050983796296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(E3586/D3586)*100</f>
        <v>115.5</v>
      </c>
      <c r="P3586">
        <f>E3586/L3586</f>
        <v>30.9375</v>
      </c>
      <c r="Q3586" t="str">
        <f>LEFT(N3586, SEARCH("/",N3586,1)-1)</f>
        <v>theater</v>
      </c>
      <c r="R3586" t="str">
        <f>RIGHT(N3586, LEN(N3586) - SEARCH("/", N3586))</f>
        <v>plays</v>
      </c>
      <c r="S3586" s="10">
        <f>(((J3586/60)/60)/24)+DATE(1970,1,1)+(-8/24)</f>
        <v>42167.983148148145</v>
      </c>
      <c r="T3586" s="11">
        <f>(((I3586/60)/60)/24)+DATE(1970,1,1)+(-8/24)</f>
        <v>42197.983148148145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(E3587/D3587)*100</f>
        <v>119.11764705882352</v>
      </c>
      <c r="P3587">
        <f>E3587/L3587</f>
        <v>176.08695652173913</v>
      </c>
      <c r="Q3587" t="str">
        <f>LEFT(N3587, SEARCH("/",N3587,1)-1)</f>
        <v>theater</v>
      </c>
      <c r="R3587" t="str">
        <f>RIGHT(N3587, LEN(N3587) - SEARCH("/", N3587))</f>
        <v>plays</v>
      </c>
      <c r="S3587" s="10">
        <f>(((J3587/60)/60)/24)+DATE(1970,1,1)+(-8/24)</f>
        <v>41964.382986111108</v>
      </c>
      <c r="T3587" s="11">
        <f>(((I3587/60)/60)/24)+DATE(1970,1,1)+(-8/24)</f>
        <v>41994.382986111108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(E3588/D3588)*100</f>
        <v>109.42666666666668</v>
      </c>
      <c r="P3588">
        <f>E3588/L3588</f>
        <v>151.9814814814815</v>
      </c>
      <c r="Q3588" t="str">
        <f>LEFT(N3588, SEARCH("/",N3588,1)-1)</f>
        <v>theater</v>
      </c>
      <c r="R3588" t="str">
        <f>RIGHT(N3588, LEN(N3588) - SEARCH("/", N3588))</f>
        <v>plays</v>
      </c>
      <c r="S3588" s="10">
        <f>(((J3588/60)/60)/24)+DATE(1970,1,1)+(-8/24)</f>
        <v>42576.364236111105</v>
      </c>
      <c r="T3588" s="11">
        <f>(((I3588/60)/60)/24)+DATE(1970,1,1)+(-8/24)</f>
        <v>42636.364236111105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(E3589/D3589)*100</f>
        <v>126.6</v>
      </c>
      <c r="P3589">
        <f>E3589/L3589</f>
        <v>22.607142857142858</v>
      </c>
      <c r="Q3589" t="str">
        <f>LEFT(N3589, SEARCH("/",N3589,1)-1)</f>
        <v>theater</v>
      </c>
      <c r="R3589" t="str">
        <f>RIGHT(N3589, LEN(N3589) - SEARCH("/", N3589))</f>
        <v>plays</v>
      </c>
      <c r="S3589" s="10">
        <f>(((J3589/60)/60)/24)+DATE(1970,1,1)+(-8/24)</f>
        <v>42503.206643518519</v>
      </c>
      <c r="T3589" s="11">
        <f>(((I3589/60)/60)/24)+DATE(1970,1,1)+(-8/24)</f>
        <v>42548.458333333336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(E3590/D3590)*100</f>
        <v>100.49999999999999</v>
      </c>
      <c r="P3590">
        <f>E3590/L3590</f>
        <v>18.272727272727273</v>
      </c>
      <c r="Q3590" t="str">
        <f>LEFT(N3590, SEARCH("/",N3590,1)-1)</f>
        <v>theater</v>
      </c>
      <c r="R3590" t="str">
        <f>RIGHT(N3590, LEN(N3590) - SEARCH("/", N3590))</f>
        <v>plays</v>
      </c>
      <c r="S3590" s="10">
        <f>(((J3590/60)/60)/24)+DATE(1970,1,1)+(-8/24)</f>
        <v>42101.495486111111</v>
      </c>
      <c r="T3590" s="11">
        <f>(((I3590/60)/60)/24)+DATE(1970,1,1)+(-8/24)</f>
        <v>42123.624999999993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(E3591/D3591)*100</f>
        <v>127.49999999999999</v>
      </c>
      <c r="P3591">
        <f>E3591/L3591</f>
        <v>82.258064516129039</v>
      </c>
      <c r="Q3591" t="str">
        <f>LEFT(N3591, SEARCH("/",N3591,1)-1)</f>
        <v>theater</v>
      </c>
      <c r="R3591" t="str">
        <f>RIGHT(N3591, LEN(N3591) - SEARCH("/", N3591))</f>
        <v>plays</v>
      </c>
      <c r="S3591" s="10">
        <f>(((J3591/60)/60)/24)+DATE(1970,1,1)+(-8/24)</f>
        <v>42125.314201388886</v>
      </c>
      <c r="T3591" s="11">
        <f>(((I3591/60)/60)/24)+DATE(1970,1,1)+(-8/24)</f>
        <v>42150.314201388886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(E3592/D3592)*100</f>
        <v>100.05999999999999</v>
      </c>
      <c r="P3592">
        <f>E3592/L3592</f>
        <v>68.534246575342465</v>
      </c>
      <c r="Q3592" t="str">
        <f>LEFT(N3592, SEARCH("/",N3592,1)-1)</f>
        <v>theater</v>
      </c>
      <c r="R3592" t="str">
        <f>RIGHT(N3592, LEN(N3592) - SEARCH("/", N3592))</f>
        <v>plays</v>
      </c>
      <c r="S3592" s="10">
        <f>(((J3592/60)/60)/24)+DATE(1970,1,1)+(-8/24)</f>
        <v>41902.000393518516</v>
      </c>
      <c r="T3592" s="11">
        <f>(((I3592/60)/60)/24)+DATE(1970,1,1)+(-8/24)</f>
        <v>41932.000393518516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(E3593/D3593)*100</f>
        <v>175</v>
      </c>
      <c r="P3593">
        <f>E3593/L3593</f>
        <v>68.055555555555557</v>
      </c>
      <c r="Q3593" t="str">
        <f>LEFT(N3593, SEARCH("/",N3593,1)-1)</f>
        <v>theater</v>
      </c>
      <c r="R3593" t="str">
        <f>RIGHT(N3593, LEN(N3593) - SEARCH("/", N3593))</f>
        <v>plays</v>
      </c>
      <c r="S3593" s="10">
        <f>(((J3593/60)/60)/24)+DATE(1970,1,1)+(-8/24)</f>
        <v>42003.61509259259</v>
      </c>
      <c r="T3593" s="11">
        <f>(((I3593/60)/60)/24)+DATE(1970,1,1)+(-8/24)</f>
        <v>42027.874305555553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(E3594/D3594)*100</f>
        <v>127.25</v>
      </c>
      <c r="P3594">
        <f>E3594/L3594</f>
        <v>72.714285714285708</v>
      </c>
      <c r="Q3594" t="str">
        <f>LEFT(N3594, SEARCH("/",N3594,1)-1)</f>
        <v>theater</v>
      </c>
      <c r="R3594" t="str">
        <f>RIGHT(N3594, LEN(N3594) - SEARCH("/", N3594))</f>
        <v>plays</v>
      </c>
      <c r="S3594" s="10">
        <f>(((J3594/60)/60)/24)+DATE(1970,1,1)+(-8/24)</f>
        <v>41988.496608796289</v>
      </c>
      <c r="T3594" s="11">
        <f>(((I3594/60)/60)/24)+DATE(1970,1,1)+(-8/24)</f>
        <v>42045.874305555553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(E3595/D3595)*100</f>
        <v>110.63333333333334</v>
      </c>
      <c r="P3595">
        <f>E3595/L3595</f>
        <v>77.186046511627907</v>
      </c>
      <c r="Q3595" t="str">
        <f>LEFT(N3595, SEARCH("/",N3595,1)-1)</f>
        <v>theater</v>
      </c>
      <c r="R3595" t="str">
        <f>RIGHT(N3595, LEN(N3595) - SEARCH("/", N3595))</f>
        <v>plays</v>
      </c>
      <c r="S3595" s="10">
        <f>(((J3595/60)/60)/24)+DATE(1970,1,1)+(-8/24)</f>
        <v>41974.565266203703</v>
      </c>
      <c r="T3595" s="11">
        <f>(((I3595/60)/60)/24)+DATE(1970,1,1)+(-8/24)</f>
        <v>42009.518055555549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(E3596/D3596)*100</f>
        <v>125.93749999999999</v>
      </c>
      <c r="P3596">
        <f>E3596/L3596</f>
        <v>55.972222222222221</v>
      </c>
      <c r="Q3596" t="str">
        <f>LEFT(N3596, SEARCH("/",N3596,1)-1)</f>
        <v>theater</v>
      </c>
      <c r="R3596" t="str">
        <f>RIGHT(N3596, LEN(N3596) - SEARCH("/", N3596))</f>
        <v>plays</v>
      </c>
      <c r="S3596" s="10">
        <f>(((J3596/60)/60)/24)+DATE(1970,1,1)+(-8/24)</f>
        <v>42591.733587962961</v>
      </c>
      <c r="T3596" s="11">
        <f>(((I3596/60)/60)/24)+DATE(1970,1,1)+(-8/24)</f>
        <v>42616.733587962961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(E3597/D3597)*100</f>
        <v>118.5</v>
      </c>
      <c r="P3597">
        <f>E3597/L3597</f>
        <v>49.693548387096776</v>
      </c>
      <c r="Q3597" t="str">
        <f>LEFT(N3597, SEARCH("/",N3597,1)-1)</f>
        <v>theater</v>
      </c>
      <c r="R3597" t="str">
        <f>RIGHT(N3597, LEN(N3597) - SEARCH("/", N3597))</f>
        <v>plays</v>
      </c>
      <c r="S3597" s="10">
        <f>(((J3597/60)/60)/24)+DATE(1970,1,1)+(-8/24)</f>
        <v>42049.675034722219</v>
      </c>
      <c r="T3597" s="11">
        <f>(((I3597/60)/60)/24)+DATE(1970,1,1)+(-8/24)</f>
        <v>42075.957638888889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(E3598/D3598)*100</f>
        <v>107.72727272727273</v>
      </c>
      <c r="P3598">
        <f>E3598/L3598</f>
        <v>79</v>
      </c>
      <c r="Q3598" t="str">
        <f>LEFT(N3598, SEARCH("/",N3598,1)-1)</f>
        <v>theater</v>
      </c>
      <c r="R3598" t="str">
        <f>RIGHT(N3598, LEN(N3598) - SEARCH("/", N3598))</f>
        <v>plays</v>
      </c>
      <c r="S3598" s="10">
        <f>(((J3598/60)/60)/24)+DATE(1970,1,1)+(-8/24)</f>
        <v>41856.381736111107</v>
      </c>
      <c r="T3598" s="11">
        <f>(((I3598/60)/60)/24)+DATE(1970,1,1)+(-8/24)</f>
        <v>41877.381736111107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(E3599/D3599)*100</f>
        <v>102.60000000000001</v>
      </c>
      <c r="P3599">
        <f>E3599/L3599</f>
        <v>77.727272727272734</v>
      </c>
      <c r="Q3599" t="str">
        <f>LEFT(N3599, SEARCH("/",N3599,1)-1)</f>
        <v>theater</v>
      </c>
      <c r="R3599" t="str">
        <f>RIGHT(N3599, LEN(N3599) - SEARCH("/", N3599))</f>
        <v>plays</v>
      </c>
      <c r="S3599" s="10">
        <f>(((J3599/60)/60)/24)+DATE(1970,1,1)+(-8/24)</f>
        <v>42417.252199074072</v>
      </c>
      <c r="T3599" s="11">
        <f>(((I3599/60)/60)/24)+DATE(1970,1,1)+(-8/24)</f>
        <v>42431.915972222218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(E3600/D3600)*100</f>
        <v>110.1</v>
      </c>
      <c r="P3600">
        <f>E3600/L3600</f>
        <v>40.777777777777779</v>
      </c>
      <c r="Q3600" t="str">
        <f>LEFT(N3600, SEARCH("/",N3600,1)-1)</f>
        <v>theater</v>
      </c>
      <c r="R3600" t="str">
        <f>RIGHT(N3600, LEN(N3600) - SEARCH("/", N3600))</f>
        <v>plays</v>
      </c>
      <c r="S3600" s="10">
        <f>(((J3600/60)/60)/24)+DATE(1970,1,1)+(-8/24)</f>
        <v>41866.465532407405</v>
      </c>
      <c r="T3600" s="11">
        <f>(((I3600/60)/60)/24)+DATE(1970,1,1)+(-8/24)</f>
        <v>41884.874305555553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(E3601/D3601)*100</f>
        <v>202</v>
      </c>
      <c r="P3601">
        <f>E3601/L3601</f>
        <v>59.411764705882355</v>
      </c>
      <c r="Q3601" t="str">
        <f>LEFT(N3601, SEARCH("/",N3601,1)-1)</f>
        <v>theater</v>
      </c>
      <c r="R3601" t="str">
        <f>RIGHT(N3601, LEN(N3601) - SEARCH("/", N3601))</f>
        <v>plays</v>
      </c>
      <c r="S3601" s="10">
        <f>(((J3601/60)/60)/24)+DATE(1970,1,1)+(-8/24)</f>
        <v>42220.461539351854</v>
      </c>
      <c r="T3601" s="11">
        <f>(((I3601/60)/60)/24)+DATE(1970,1,1)+(-8/24)</f>
        <v>42245.666666666664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(E3602/D3602)*100</f>
        <v>130</v>
      </c>
      <c r="P3602">
        <f>E3602/L3602</f>
        <v>3.25</v>
      </c>
      <c r="Q3602" t="str">
        <f>LEFT(N3602, SEARCH("/",N3602,1)-1)</f>
        <v>theater</v>
      </c>
      <c r="R3602" t="str">
        <f>RIGHT(N3602, LEN(N3602) - SEARCH("/", N3602))</f>
        <v>plays</v>
      </c>
      <c r="S3602" s="10">
        <f>(((J3602/60)/60)/24)+DATE(1970,1,1)+(-8/24)</f>
        <v>42628.515787037039</v>
      </c>
      <c r="T3602" s="11">
        <f>(((I3602/60)/60)/24)+DATE(1970,1,1)+(-8/24)</f>
        <v>42656.515787037039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(E3603/D3603)*100</f>
        <v>104.35000000000001</v>
      </c>
      <c r="P3603">
        <f>E3603/L3603</f>
        <v>39.377358490566039</v>
      </c>
      <c r="Q3603" t="str">
        <f>LEFT(N3603, SEARCH("/",N3603,1)-1)</f>
        <v>theater</v>
      </c>
      <c r="R3603" t="str">
        <f>RIGHT(N3603, LEN(N3603) - SEARCH("/", N3603))</f>
        <v>plays</v>
      </c>
      <c r="S3603" s="10">
        <f>(((J3603/60)/60)/24)+DATE(1970,1,1)+(-8/24)</f>
        <v>41990.665300925924</v>
      </c>
      <c r="T3603" s="11">
        <f>(((I3603/60)/60)/24)+DATE(1970,1,1)+(-8/24)</f>
        <v>42020.665300925924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(E3604/D3604)*100</f>
        <v>100.05</v>
      </c>
      <c r="P3604">
        <f>E3604/L3604</f>
        <v>81.673469387755105</v>
      </c>
      <c r="Q3604" t="str">
        <f>LEFT(N3604, SEARCH("/",N3604,1)-1)</f>
        <v>theater</v>
      </c>
      <c r="R3604" t="str">
        <f>RIGHT(N3604, LEN(N3604) - SEARCH("/", N3604))</f>
        <v>plays</v>
      </c>
      <c r="S3604" s="10">
        <f>(((J3604/60)/60)/24)+DATE(1970,1,1)+(-8/24)</f>
        <v>42447.56109953703</v>
      </c>
      <c r="T3604" s="11">
        <f>(((I3604/60)/60)/24)+DATE(1970,1,1)+(-8/24)</f>
        <v>42507.56109953703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(E3605/D3605)*100</f>
        <v>170.66666666666669</v>
      </c>
      <c r="P3605">
        <f>E3605/L3605</f>
        <v>44.912280701754383</v>
      </c>
      <c r="Q3605" t="str">
        <f>LEFT(N3605, SEARCH("/",N3605,1)-1)</f>
        <v>theater</v>
      </c>
      <c r="R3605" t="str">
        <f>RIGHT(N3605, LEN(N3605) - SEARCH("/", N3605))</f>
        <v>plays</v>
      </c>
      <c r="S3605" s="10">
        <f>(((J3605/60)/60)/24)+DATE(1970,1,1)+(-8/24)</f>
        <v>42283.531018518515</v>
      </c>
      <c r="T3605" s="11">
        <f>(((I3605/60)/60)/24)+DATE(1970,1,1)+(-8/24)</f>
        <v>42313.572685185187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(E3606/D3606)*100</f>
        <v>112.83333333333334</v>
      </c>
      <c r="P3606">
        <f>E3606/L3606</f>
        <v>49.05797101449275</v>
      </c>
      <c r="Q3606" t="str">
        <f>LEFT(N3606, SEARCH("/",N3606,1)-1)</f>
        <v>theater</v>
      </c>
      <c r="R3606" t="str">
        <f>RIGHT(N3606, LEN(N3606) - SEARCH("/", N3606))</f>
        <v>plays</v>
      </c>
      <c r="S3606" s="10">
        <f>(((J3606/60)/60)/24)+DATE(1970,1,1)+(-8/24)</f>
        <v>42482.68236111111</v>
      </c>
      <c r="T3606" s="11">
        <f>(((I3606/60)/60)/24)+DATE(1970,1,1)+(-8/24)</f>
        <v>42488.957638888889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(E3607/D3607)*100</f>
        <v>184</v>
      </c>
      <c r="P3607">
        <f>E3607/L3607</f>
        <v>30.666666666666668</v>
      </c>
      <c r="Q3607" t="str">
        <f>LEFT(N3607, SEARCH("/",N3607,1)-1)</f>
        <v>theater</v>
      </c>
      <c r="R3607" t="str">
        <f>RIGHT(N3607, LEN(N3607) - SEARCH("/", N3607))</f>
        <v>plays</v>
      </c>
      <c r="S3607" s="10">
        <f>(((J3607/60)/60)/24)+DATE(1970,1,1)+(-8/24)</f>
        <v>42383.459791666661</v>
      </c>
      <c r="T3607" s="11">
        <f>(((I3607/60)/60)/24)+DATE(1970,1,1)+(-8/24)</f>
        <v>42413.459791666661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(E3608/D3608)*100</f>
        <v>130.26666666666665</v>
      </c>
      <c r="P3608">
        <f>E3608/L3608</f>
        <v>61.0625</v>
      </c>
      <c r="Q3608" t="str">
        <f>LEFT(N3608, SEARCH("/",N3608,1)-1)</f>
        <v>theater</v>
      </c>
      <c r="R3608" t="str">
        <f>RIGHT(N3608, LEN(N3608) - SEARCH("/", N3608))</f>
        <v>plays</v>
      </c>
      <c r="S3608" s="10">
        <f>(((J3608/60)/60)/24)+DATE(1970,1,1)+(-8/24)</f>
        <v>42566.271493055552</v>
      </c>
      <c r="T3608" s="11">
        <f>(((I3608/60)/60)/24)+DATE(1970,1,1)+(-8/24)</f>
        <v>42596.271493055552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(E3609/D3609)*100</f>
        <v>105.45454545454544</v>
      </c>
      <c r="P3609">
        <f>E3609/L3609</f>
        <v>29</v>
      </c>
      <c r="Q3609" t="str">
        <f>LEFT(N3609, SEARCH("/",N3609,1)-1)</f>
        <v>theater</v>
      </c>
      <c r="R3609" t="str">
        <f>RIGHT(N3609, LEN(N3609) - SEARCH("/", N3609))</f>
        <v>plays</v>
      </c>
      <c r="S3609" s="10">
        <f>(((J3609/60)/60)/24)+DATE(1970,1,1)+(-8/24)</f>
        <v>42338.630578703705</v>
      </c>
      <c r="T3609" s="11">
        <f>(((I3609/60)/60)/24)+DATE(1970,1,1)+(-8/24)</f>
        <v>42352.666666666664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(E3610/D3610)*100</f>
        <v>100</v>
      </c>
      <c r="P3610">
        <f>E3610/L3610</f>
        <v>29.62962962962963</v>
      </c>
      <c r="Q3610" t="str">
        <f>LEFT(N3610, SEARCH("/",N3610,1)-1)</f>
        <v>theater</v>
      </c>
      <c r="R3610" t="str">
        <f>RIGHT(N3610, LEN(N3610) - SEARCH("/", N3610))</f>
        <v>plays</v>
      </c>
      <c r="S3610" s="10">
        <f>(((J3610/60)/60)/24)+DATE(1970,1,1)+(-8/24)</f>
        <v>42506.37604166667</v>
      </c>
      <c r="T3610" s="11">
        <f>(((I3610/60)/60)/24)+DATE(1970,1,1)+(-8/24)</f>
        <v>42538.249999999993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(E3611/D3611)*100</f>
        <v>153.31632653061226</v>
      </c>
      <c r="P3611">
        <f>E3611/L3611</f>
        <v>143.0952380952381</v>
      </c>
      <c r="Q3611" t="str">
        <f>LEFT(N3611, SEARCH("/",N3611,1)-1)</f>
        <v>theater</v>
      </c>
      <c r="R3611" t="str">
        <f>RIGHT(N3611, LEN(N3611) - SEARCH("/", N3611))</f>
        <v>plays</v>
      </c>
      <c r="S3611" s="10">
        <f>(((J3611/60)/60)/24)+DATE(1970,1,1)+(-8/24)</f>
        <v>42429.658391203695</v>
      </c>
      <c r="T3611" s="11">
        <f>(((I3611/60)/60)/24)+DATE(1970,1,1)+(-8/24)</f>
        <v>42459.616724537038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(E3612/D3612)*100</f>
        <v>162.30000000000001</v>
      </c>
      <c r="P3612">
        <f>E3612/L3612</f>
        <v>52.354838709677416</v>
      </c>
      <c r="Q3612" t="str">
        <f>LEFT(N3612, SEARCH("/",N3612,1)-1)</f>
        <v>theater</v>
      </c>
      <c r="R3612" t="str">
        <f>RIGHT(N3612, LEN(N3612) - SEARCH("/", N3612))</f>
        <v>plays</v>
      </c>
      <c r="S3612" s="10">
        <f>(((J3612/60)/60)/24)+DATE(1970,1,1)+(-8/24)</f>
        <v>42203.09879629629</v>
      </c>
      <c r="T3612" s="11">
        <f>(((I3612/60)/60)/24)+DATE(1970,1,1)+(-8/24)</f>
        <v>42233.09879629629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(E3613/D3613)*100</f>
        <v>136</v>
      </c>
      <c r="P3613">
        <f>E3613/L3613</f>
        <v>66.666666666666671</v>
      </c>
      <c r="Q3613" t="str">
        <f>LEFT(N3613, SEARCH("/",N3613,1)-1)</f>
        <v>theater</v>
      </c>
      <c r="R3613" t="str">
        <f>RIGHT(N3613, LEN(N3613) - SEARCH("/", N3613))</f>
        <v>plays</v>
      </c>
      <c r="S3613" s="10">
        <f>(((J3613/60)/60)/24)+DATE(1970,1,1)+(-8/24)</f>
        <v>42072.037048611113</v>
      </c>
      <c r="T3613" s="11">
        <f>(((I3613/60)/60)/24)+DATE(1970,1,1)+(-8/24)</f>
        <v>42102.037048611113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(E3614/D3614)*100</f>
        <v>144.4</v>
      </c>
      <c r="P3614">
        <f>E3614/L3614</f>
        <v>126.66666666666667</v>
      </c>
      <c r="Q3614" t="str">
        <f>LEFT(N3614, SEARCH("/",N3614,1)-1)</f>
        <v>theater</v>
      </c>
      <c r="R3614" t="str">
        <f>RIGHT(N3614, LEN(N3614) - SEARCH("/", N3614))</f>
        <v>plays</v>
      </c>
      <c r="S3614" s="10">
        <f>(((J3614/60)/60)/24)+DATE(1970,1,1)+(-8/24)</f>
        <v>41789.393645833334</v>
      </c>
      <c r="T3614" s="11">
        <f>(((I3614/60)/60)/24)+DATE(1970,1,1)+(-8/24)</f>
        <v>41799.393645833334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(E3615/D3615)*100</f>
        <v>100</v>
      </c>
      <c r="P3615">
        <f>E3615/L3615</f>
        <v>62.5</v>
      </c>
      <c r="Q3615" t="str">
        <f>LEFT(N3615, SEARCH("/",N3615,1)-1)</f>
        <v>theater</v>
      </c>
      <c r="R3615" t="str">
        <f>RIGHT(N3615, LEN(N3615) - SEARCH("/", N3615))</f>
        <v>plays</v>
      </c>
      <c r="S3615" s="10">
        <f>(((J3615/60)/60)/24)+DATE(1970,1,1)+(-8/24)</f>
        <v>41788.256643518514</v>
      </c>
      <c r="T3615" s="11">
        <f>(((I3615/60)/60)/24)+DATE(1970,1,1)+(-8/24)</f>
        <v>41818.256643518514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(E3616/D3616)*100</f>
        <v>100.8</v>
      </c>
      <c r="P3616">
        <f>E3616/L3616</f>
        <v>35.492957746478872</v>
      </c>
      <c r="Q3616" t="str">
        <f>LEFT(N3616, SEARCH("/",N3616,1)-1)</f>
        <v>theater</v>
      </c>
      <c r="R3616" t="str">
        <f>RIGHT(N3616, LEN(N3616) - SEARCH("/", N3616))</f>
        <v>plays</v>
      </c>
      <c r="S3616" s="10">
        <f>(((J3616/60)/60)/24)+DATE(1970,1,1)+(-8/24)</f>
        <v>42143.708518518521</v>
      </c>
      <c r="T3616" s="11">
        <f>(((I3616/60)/60)/24)+DATE(1970,1,1)+(-8/24)</f>
        <v>42173.708518518521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(E3617/D3617)*100</f>
        <v>106.80000000000001</v>
      </c>
      <c r="P3617">
        <f>E3617/L3617</f>
        <v>37.083333333333336</v>
      </c>
      <c r="Q3617" t="str">
        <f>LEFT(N3617, SEARCH("/",N3617,1)-1)</f>
        <v>theater</v>
      </c>
      <c r="R3617" t="str">
        <f>RIGHT(N3617, LEN(N3617) - SEARCH("/", N3617))</f>
        <v>plays</v>
      </c>
      <c r="S3617" s="10">
        <f>(((J3617/60)/60)/24)+DATE(1970,1,1)+(-8/24)</f>
        <v>42318.260370370372</v>
      </c>
      <c r="T3617" s="11">
        <f>(((I3617/60)/60)/24)+DATE(1970,1,1)+(-8/24)</f>
        <v>42348.260370370372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(E3618/D3618)*100</f>
        <v>124.8</v>
      </c>
      <c r="P3618">
        <f>E3618/L3618</f>
        <v>69.333333333333329</v>
      </c>
      <c r="Q3618" t="str">
        <f>LEFT(N3618, SEARCH("/",N3618,1)-1)</f>
        <v>theater</v>
      </c>
      <c r="R3618" t="str">
        <f>RIGHT(N3618, LEN(N3618) - SEARCH("/", N3618))</f>
        <v>plays</v>
      </c>
      <c r="S3618" s="10">
        <f>(((J3618/60)/60)/24)+DATE(1970,1,1)+(-8/24)</f>
        <v>42052.616481481477</v>
      </c>
      <c r="T3618" s="11">
        <f>(((I3618/60)/60)/24)+DATE(1970,1,1)+(-8/24)</f>
        <v>42082.574814814812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(E3619/D3619)*100</f>
        <v>118.91891891891892</v>
      </c>
      <c r="P3619">
        <f>E3619/L3619</f>
        <v>17.254901960784313</v>
      </c>
      <c r="Q3619" t="str">
        <f>LEFT(N3619, SEARCH("/",N3619,1)-1)</f>
        <v>theater</v>
      </c>
      <c r="R3619" t="str">
        <f>RIGHT(N3619, LEN(N3619) - SEARCH("/", N3619))</f>
        <v>plays</v>
      </c>
      <c r="S3619" s="10">
        <f>(((J3619/60)/60)/24)+DATE(1970,1,1)+(-8/24)</f>
        <v>42779.276956018519</v>
      </c>
      <c r="T3619" s="11">
        <f>(((I3619/60)/60)/24)+DATE(1970,1,1)+(-8/24)</f>
        <v>42793.666666666664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(E3620/D3620)*100</f>
        <v>101</v>
      </c>
      <c r="P3620">
        <f>E3620/L3620</f>
        <v>36.071428571428569</v>
      </c>
      <c r="Q3620" t="str">
        <f>LEFT(N3620, SEARCH("/",N3620,1)-1)</f>
        <v>theater</v>
      </c>
      <c r="R3620" t="str">
        <f>RIGHT(N3620, LEN(N3620) - SEARCH("/", N3620))</f>
        <v>plays</v>
      </c>
      <c r="S3620" s="10">
        <f>(((J3620/60)/60)/24)+DATE(1970,1,1)+(-8/24)</f>
        <v>42128.294560185182</v>
      </c>
      <c r="T3620" s="11">
        <f>(((I3620/60)/60)/24)+DATE(1970,1,1)+(-8/24)</f>
        <v>42158.294560185182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(E3621/D3621)*100</f>
        <v>112.99999999999999</v>
      </c>
      <c r="P3621">
        <f>E3621/L3621</f>
        <v>66.470588235294116</v>
      </c>
      <c r="Q3621" t="str">
        <f>LEFT(N3621, SEARCH("/",N3621,1)-1)</f>
        <v>theater</v>
      </c>
      <c r="R3621" t="str">
        <f>RIGHT(N3621, LEN(N3621) - SEARCH("/", N3621))</f>
        <v>plays</v>
      </c>
      <c r="S3621" s="10">
        <f>(((J3621/60)/60)/24)+DATE(1970,1,1)+(-8/24)</f>
        <v>42660.79891203704</v>
      </c>
      <c r="T3621" s="11">
        <f>(((I3621/60)/60)/24)+DATE(1970,1,1)+(-8/24)</f>
        <v>42693.583333333336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(E3622/D3622)*100</f>
        <v>105.19047619047619</v>
      </c>
      <c r="P3622">
        <f>E3622/L3622</f>
        <v>56.065989847715734</v>
      </c>
      <c r="Q3622" t="str">
        <f>LEFT(N3622, SEARCH("/",N3622,1)-1)</f>
        <v>theater</v>
      </c>
      <c r="R3622" t="str">
        <f>RIGHT(N3622, LEN(N3622) - SEARCH("/", N3622))</f>
        <v>plays</v>
      </c>
      <c r="S3622" s="10">
        <f>(((J3622/60)/60)/24)+DATE(1970,1,1)+(-8/24)</f>
        <v>42037.60487268518</v>
      </c>
      <c r="T3622" s="11">
        <f>(((I3622/60)/60)/24)+DATE(1970,1,1)+(-8/24)</f>
        <v>42067.833333333336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(E3623/D3623)*100</f>
        <v>109.73333333333332</v>
      </c>
      <c r="P3623">
        <f>E3623/L3623</f>
        <v>47.028571428571432</v>
      </c>
      <c r="Q3623" t="str">
        <f>LEFT(N3623, SEARCH("/",N3623,1)-1)</f>
        <v>theater</v>
      </c>
      <c r="R3623" t="str">
        <f>RIGHT(N3623, LEN(N3623) - SEARCH("/", N3623))</f>
        <v>plays</v>
      </c>
      <c r="S3623" s="10">
        <f>(((J3623/60)/60)/24)+DATE(1970,1,1)+(-8/24)</f>
        <v>42619.602361111109</v>
      </c>
      <c r="T3623" s="11">
        <f>(((I3623/60)/60)/24)+DATE(1970,1,1)+(-8/24)</f>
        <v>42643.541666666664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(E3624/D3624)*100</f>
        <v>100.099</v>
      </c>
      <c r="P3624">
        <f>E3624/L3624</f>
        <v>47.666190476190479</v>
      </c>
      <c r="Q3624" t="str">
        <f>LEFT(N3624, SEARCH("/",N3624,1)-1)</f>
        <v>theater</v>
      </c>
      <c r="R3624" t="str">
        <f>RIGHT(N3624, LEN(N3624) - SEARCH("/", N3624))</f>
        <v>plays</v>
      </c>
      <c r="S3624" s="10">
        <f>(((J3624/60)/60)/24)+DATE(1970,1,1)+(-8/24)</f>
        <v>41876.888553240737</v>
      </c>
      <c r="T3624" s="11">
        <f>(((I3624/60)/60)/24)+DATE(1970,1,1)+(-8/24)</f>
        <v>41909.807638888888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(E3625/D3625)*100</f>
        <v>120</v>
      </c>
      <c r="P3625">
        <f>E3625/L3625</f>
        <v>88.235294117647058</v>
      </c>
      <c r="Q3625" t="str">
        <f>LEFT(N3625, SEARCH("/",N3625,1)-1)</f>
        <v>theater</v>
      </c>
      <c r="R3625" t="str">
        <f>RIGHT(N3625, LEN(N3625) - SEARCH("/", N3625))</f>
        <v>plays</v>
      </c>
      <c r="S3625" s="10">
        <f>(((J3625/60)/60)/24)+DATE(1970,1,1)+(-8/24)</f>
        <v>41828.403587962959</v>
      </c>
      <c r="T3625" s="11">
        <f>(((I3625/60)/60)/24)+DATE(1970,1,1)+(-8/24)</f>
        <v>41845.958333333328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(E3626/D3626)*100</f>
        <v>104.93333333333332</v>
      </c>
      <c r="P3626">
        <f>E3626/L3626</f>
        <v>80.717948717948715</v>
      </c>
      <c r="Q3626" t="str">
        <f>LEFT(N3626, SEARCH("/",N3626,1)-1)</f>
        <v>theater</v>
      </c>
      <c r="R3626" t="str">
        <f>RIGHT(N3626, LEN(N3626) - SEARCH("/", N3626))</f>
        <v>plays</v>
      </c>
      <c r="S3626" s="10">
        <f>(((J3626/60)/60)/24)+DATE(1970,1,1)+(-8/24)</f>
        <v>42545.440856481473</v>
      </c>
      <c r="T3626" s="11">
        <f>(((I3626/60)/60)/24)+DATE(1970,1,1)+(-8/24)</f>
        <v>42605.440856481473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(E3627/D3627)*100</f>
        <v>102.66666666666666</v>
      </c>
      <c r="P3627">
        <f>E3627/L3627</f>
        <v>39.487179487179489</v>
      </c>
      <c r="Q3627" t="str">
        <f>LEFT(N3627, SEARCH("/",N3627,1)-1)</f>
        <v>theater</v>
      </c>
      <c r="R3627" t="str">
        <f>RIGHT(N3627, LEN(N3627) - SEARCH("/", N3627))</f>
        <v>plays</v>
      </c>
      <c r="S3627" s="10">
        <f>(((J3627/60)/60)/24)+DATE(1970,1,1)+(-8/24)</f>
        <v>42157.319178240738</v>
      </c>
      <c r="T3627" s="11">
        <f>(((I3627/60)/60)/24)+DATE(1970,1,1)+(-8/24)</f>
        <v>42187.319178240738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(E3628/D3628)*100</f>
        <v>101.82500000000002</v>
      </c>
      <c r="P3628">
        <f>E3628/L3628</f>
        <v>84.854166666666671</v>
      </c>
      <c r="Q3628" t="str">
        <f>LEFT(N3628, SEARCH("/",N3628,1)-1)</f>
        <v>theater</v>
      </c>
      <c r="R3628" t="str">
        <f>RIGHT(N3628, LEN(N3628) - SEARCH("/", N3628))</f>
        <v>plays</v>
      </c>
      <c r="S3628" s="10">
        <f>(((J3628/60)/60)/24)+DATE(1970,1,1)+(-8/24)</f>
        <v>41846.333993055552</v>
      </c>
      <c r="T3628" s="11">
        <f>(((I3628/60)/60)/24)+DATE(1970,1,1)+(-8/24)</f>
        <v>41867.333993055552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(E3629/D3629)*100</f>
        <v>100</v>
      </c>
      <c r="P3629">
        <f>E3629/L3629</f>
        <v>68.965517241379317</v>
      </c>
      <c r="Q3629" t="str">
        <f>LEFT(N3629, SEARCH("/",N3629,1)-1)</f>
        <v>theater</v>
      </c>
      <c r="R3629" t="str">
        <f>RIGHT(N3629, LEN(N3629) - SEARCH("/", N3629))</f>
        <v>plays</v>
      </c>
      <c r="S3629" s="10">
        <f>(((J3629/60)/60)/24)+DATE(1970,1,1)+(-8/24)</f>
        <v>42460.408414351848</v>
      </c>
      <c r="T3629" s="11">
        <f>(((I3629/60)/60)/24)+DATE(1970,1,1)+(-8/24)</f>
        <v>42510.832638888889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(E3630/D3630)*100</f>
        <v>0</v>
      </c>
      <c r="P3630" t="e">
        <f>E3630/L3630</f>
        <v>#DIV/0!</v>
      </c>
      <c r="Q3630" t="str">
        <f>LEFT(N3630, SEARCH("/",N3630,1)-1)</f>
        <v>theater</v>
      </c>
      <c r="R3630" t="str">
        <f>RIGHT(N3630, LEN(N3630) - SEARCH("/", N3630))</f>
        <v>musical</v>
      </c>
      <c r="S3630" s="10">
        <f>(((J3630/60)/60)/24)+DATE(1970,1,1)+(-8/24)</f>
        <v>42291.4999537037</v>
      </c>
      <c r="T3630" s="11">
        <f>(((I3630/60)/60)/24)+DATE(1970,1,1)+(-8/24)</f>
        <v>42351.541620370372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(E3631/D3631)*100</f>
        <v>1.9999999999999998E-4</v>
      </c>
      <c r="P3631">
        <f>E3631/L3631</f>
        <v>1</v>
      </c>
      <c r="Q3631" t="str">
        <f>LEFT(N3631, SEARCH("/",N3631,1)-1)</f>
        <v>theater</v>
      </c>
      <c r="R3631" t="str">
        <f>RIGHT(N3631, LEN(N3631) - SEARCH("/", N3631))</f>
        <v>musical</v>
      </c>
      <c r="S3631" s="10">
        <f>(((J3631/60)/60)/24)+DATE(1970,1,1)+(-8/24)</f>
        <v>42436.761157407404</v>
      </c>
      <c r="T3631" s="11">
        <f>(((I3631/60)/60)/24)+DATE(1970,1,1)+(-8/24)</f>
        <v>42495.374999999993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(E3632/D3632)*100</f>
        <v>3.3333333333333333E-2</v>
      </c>
      <c r="P3632">
        <f>E3632/L3632</f>
        <v>1</v>
      </c>
      <c r="Q3632" t="str">
        <f>LEFT(N3632, SEARCH("/",N3632,1)-1)</f>
        <v>theater</v>
      </c>
      <c r="R3632" t="str">
        <f>RIGHT(N3632, LEN(N3632) - SEARCH("/", N3632))</f>
        <v>musical</v>
      </c>
      <c r="S3632" s="10">
        <f>(((J3632/60)/60)/24)+DATE(1970,1,1)+(-8/24)</f>
        <v>41942.513773148145</v>
      </c>
      <c r="T3632" s="11">
        <f>(((I3632/60)/60)/24)+DATE(1970,1,1)+(-8/24)</f>
        <v>41972.555439814816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(E3633/D3633)*100</f>
        <v>51.023391812865491</v>
      </c>
      <c r="P3633">
        <f>E3633/L3633</f>
        <v>147.88135593220338</v>
      </c>
      <c r="Q3633" t="str">
        <f>LEFT(N3633, SEARCH("/",N3633,1)-1)</f>
        <v>theater</v>
      </c>
      <c r="R3633" t="str">
        <f>RIGHT(N3633, LEN(N3633) - SEARCH("/", N3633))</f>
        <v>musical</v>
      </c>
      <c r="S3633" s="10">
        <f>(((J3633/60)/60)/24)+DATE(1970,1,1)+(-8/24)</f>
        <v>41880.42010416666</v>
      </c>
      <c r="T3633" s="11">
        <f>(((I3633/60)/60)/24)+DATE(1970,1,1)+(-8/24)</f>
        <v>41904.832638888889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(E3634/D3634)*100</f>
        <v>20</v>
      </c>
      <c r="P3634">
        <f>E3634/L3634</f>
        <v>100</v>
      </c>
      <c r="Q3634" t="str">
        <f>LEFT(N3634, SEARCH("/",N3634,1)-1)</f>
        <v>theater</v>
      </c>
      <c r="R3634" t="str">
        <f>RIGHT(N3634, LEN(N3634) - SEARCH("/", N3634))</f>
        <v>musical</v>
      </c>
      <c r="S3634" s="10">
        <f>(((J3634/60)/60)/24)+DATE(1970,1,1)+(-8/24)</f>
        <v>41946.603576388887</v>
      </c>
      <c r="T3634" s="11">
        <f>(((I3634/60)/60)/24)+DATE(1970,1,1)+(-8/24)</f>
        <v>41966.603576388887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(E3635/D3635)*100</f>
        <v>35.24</v>
      </c>
      <c r="P3635">
        <f>E3635/L3635</f>
        <v>56.838709677419352</v>
      </c>
      <c r="Q3635" t="str">
        <f>LEFT(N3635, SEARCH("/",N3635,1)-1)</f>
        <v>theater</v>
      </c>
      <c r="R3635" t="str">
        <f>RIGHT(N3635, LEN(N3635) - SEARCH("/", N3635))</f>
        <v>musical</v>
      </c>
      <c r="S3635" s="10">
        <f>(((J3635/60)/60)/24)+DATE(1970,1,1)+(-8/24)</f>
        <v>42649.290127314809</v>
      </c>
      <c r="T3635" s="11">
        <f>(((I3635/60)/60)/24)+DATE(1970,1,1)+(-8/24)</f>
        <v>42692.708333333336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(E3636/D3636)*100</f>
        <v>4.246666666666667</v>
      </c>
      <c r="P3636">
        <f>E3636/L3636</f>
        <v>176.94444444444446</v>
      </c>
      <c r="Q3636" t="str">
        <f>LEFT(N3636, SEARCH("/",N3636,1)-1)</f>
        <v>theater</v>
      </c>
      <c r="R3636" t="str">
        <f>RIGHT(N3636, LEN(N3636) - SEARCH("/", N3636))</f>
        <v>musical</v>
      </c>
      <c r="S3636" s="10">
        <f>(((J3636/60)/60)/24)+DATE(1970,1,1)+(-8/24)</f>
        <v>42700.833032407405</v>
      </c>
      <c r="T3636" s="11">
        <f>(((I3636/60)/60)/24)+DATE(1970,1,1)+(-8/24)</f>
        <v>42748.832638888889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(E3637/D3637)*100</f>
        <v>36.457142857142856</v>
      </c>
      <c r="P3637">
        <f>E3637/L3637</f>
        <v>127.6</v>
      </c>
      <c r="Q3637" t="str">
        <f>LEFT(N3637, SEARCH("/",N3637,1)-1)</f>
        <v>theater</v>
      </c>
      <c r="R3637" t="str">
        <f>RIGHT(N3637, LEN(N3637) - SEARCH("/", N3637))</f>
        <v>musical</v>
      </c>
      <c r="S3637" s="10">
        <f>(((J3637/60)/60)/24)+DATE(1970,1,1)+(-8/24)</f>
        <v>42450.549490740734</v>
      </c>
      <c r="T3637" s="11">
        <f>(((I3637/60)/60)/24)+DATE(1970,1,1)+(-8/24)</f>
        <v>42480.549490740734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(E3638/D3638)*100</f>
        <v>0</v>
      </c>
      <c r="P3638" t="e">
        <f>E3638/L3638</f>
        <v>#DIV/0!</v>
      </c>
      <c r="Q3638" t="str">
        <f>LEFT(N3638, SEARCH("/",N3638,1)-1)</f>
        <v>theater</v>
      </c>
      <c r="R3638" t="str">
        <f>RIGHT(N3638, LEN(N3638) - SEARCH("/", N3638))</f>
        <v>musical</v>
      </c>
      <c r="S3638" s="10">
        <f>(((J3638/60)/60)/24)+DATE(1970,1,1)+(-8/24)</f>
        <v>42226.361446759263</v>
      </c>
      <c r="T3638" s="11">
        <f>(((I3638/60)/60)/24)+DATE(1970,1,1)+(-8/24)</f>
        <v>42261.361446759263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(E3639/D3639)*100</f>
        <v>30.866666666666664</v>
      </c>
      <c r="P3639">
        <f>E3639/L3639</f>
        <v>66.142857142857139</v>
      </c>
      <c r="Q3639" t="str">
        <f>LEFT(N3639, SEARCH("/",N3639,1)-1)</f>
        <v>theater</v>
      </c>
      <c r="R3639" t="str">
        <f>RIGHT(N3639, LEN(N3639) - SEARCH("/", N3639))</f>
        <v>musical</v>
      </c>
      <c r="S3639" s="10">
        <f>(((J3639/60)/60)/24)+DATE(1970,1,1)+(-8/24)</f>
        <v>41975.367303240739</v>
      </c>
      <c r="T3639" s="11">
        <f>(((I3639/60)/60)/24)+DATE(1970,1,1)+(-8/24)</f>
        <v>42005.367303240739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(E3640/D3640)*100</f>
        <v>6.5454545454545459</v>
      </c>
      <c r="P3640">
        <f>E3640/L3640</f>
        <v>108</v>
      </c>
      <c r="Q3640" t="str">
        <f>LEFT(N3640, SEARCH("/",N3640,1)-1)</f>
        <v>theater</v>
      </c>
      <c r="R3640" t="str">
        <f>RIGHT(N3640, LEN(N3640) - SEARCH("/", N3640))</f>
        <v>musical</v>
      </c>
      <c r="S3640" s="10">
        <f>(((J3640/60)/60)/24)+DATE(1970,1,1)+(-8/24)</f>
        <v>42053.339490740742</v>
      </c>
      <c r="T3640" s="11">
        <f>(((I3640/60)/60)/24)+DATE(1970,1,1)+(-8/24)</f>
        <v>42113.29782407407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(E3641/D3641)*100</f>
        <v>4.0000000000000001E-3</v>
      </c>
      <c r="P3641">
        <f>E3641/L3641</f>
        <v>1</v>
      </c>
      <c r="Q3641" t="str">
        <f>LEFT(N3641, SEARCH("/",N3641,1)-1)</f>
        <v>theater</v>
      </c>
      <c r="R3641" t="str">
        <f>RIGHT(N3641, LEN(N3641) - SEARCH("/", N3641))</f>
        <v>musical</v>
      </c>
      <c r="S3641" s="10">
        <f>(((J3641/60)/60)/24)+DATE(1970,1,1)+(-8/24)</f>
        <v>42590.343819444439</v>
      </c>
      <c r="T3641" s="11">
        <f>(((I3641/60)/60)/24)+DATE(1970,1,1)+(-8/24)</f>
        <v>42650.299305555549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(E3642/D3642)*100</f>
        <v>5.5</v>
      </c>
      <c r="P3642">
        <f>E3642/L3642</f>
        <v>18.333333333333332</v>
      </c>
      <c r="Q3642" t="str">
        <f>LEFT(N3642, SEARCH("/",N3642,1)-1)</f>
        <v>theater</v>
      </c>
      <c r="R3642" t="str">
        <f>RIGHT(N3642, LEN(N3642) - SEARCH("/", N3642))</f>
        <v>musical</v>
      </c>
      <c r="S3642" s="10">
        <f>(((J3642/60)/60)/24)+DATE(1970,1,1)+(-8/24)</f>
        <v>42104.448263888888</v>
      </c>
      <c r="T3642" s="11">
        <f>(((I3642/60)/60)/24)+DATE(1970,1,1)+(-8/24)</f>
        <v>42134.448263888888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(E3643/D3643)*100</f>
        <v>0</v>
      </c>
      <c r="P3643" t="e">
        <f>E3643/L3643</f>
        <v>#DIV/0!</v>
      </c>
      <c r="Q3643" t="str">
        <f>LEFT(N3643, SEARCH("/",N3643,1)-1)</f>
        <v>theater</v>
      </c>
      <c r="R3643" t="str">
        <f>RIGHT(N3643, LEN(N3643) - SEARCH("/", N3643))</f>
        <v>musical</v>
      </c>
      <c r="S3643" s="10">
        <f>(((J3643/60)/60)/24)+DATE(1970,1,1)+(-8/24)</f>
        <v>41899.293738425928</v>
      </c>
      <c r="T3643" s="11">
        <f>(((I3643/60)/60)/24)+DATE(1970,1,1)+(-8/24)</f>
        <v>41916.875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(E3644/D3644)*100</f>
        <v>2.1428571428571428</v>
      </c>
      <c r="P3644">
        <f>E3644/L3644</f>
        <v>7.5</v>
      </c>
      <c r="Q3644" t="str">
        <f>LEFT(N3644, SEARCH("/",N3644,1)-1)</f>
        <v>theater</v>
      </c>
      <c r="R3644" t="str">
        <f>RIGHT(N3644, LEN(N3644) - SEARCH("/", N3644))</f>
        <v>musical</v>
      </c>
      <c r="S3644" s="10">
        <f>(((J3644/60)/60)/24)+DATE(1970,1,1)+(-8/24)</f>
        <v>42297.482951388891</v>
      </c>
      <c r="T3644" s="11">
        <f>(((I3644/60)/60)/24)+DATE(1970,1,1)+(-8/24)</f>
        <v>42338.374999999993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(E3645/D3645)*100</f>
        <v>0</v>
      </c>
      <c r="P3645" t="e">
        <f>E3645/L3645</f>
        <v>#DIV/0!</v>
      </c>
      <c r="Q3645" t="str">
        <f>LEFT(N3645, SEARCH("/",N3645,1)-1)</f>
        <v>theater</v>
      </c>
      <c r="R3645" t="str">
        <f>RIGHT(N3645, LEN(N3645) - SEARCH("/", N3645))</f>
        <v>musical</v>
      </c>
      <c r="S3645" s="10">
        <f>(((J3645/60)/60)/24)+DATE(1970,1,1)+(-8/24)</f>
        <v>42284.810636574075</v>
      </c>
      <c r="T3645" s="11">
        <f>(((I3645/60)/60)/24)+DATE(1970,1,1)+(-8/24)</f>
        <v>42324.852303240739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(E3646/D3646)*100</f>
        <v>16.420000000000002</v>
      </c>
      <c r="P3646">
        <f>E3646/L3646</f>
        <v>68.416666666666671</v>
      </c>
      <c r="Q3646" t="str">
        <f>LEFT(N3646, SEARCH("/",N3646,1)-1)</f>
        <v>theater</v>
      </c>
      <c r="R3646" t="str">
        <f>RIGHT(N3646, LEN(N3646) - SEARCH("/", N3646))</f>
        <v>musical</v>
      </c>
      <c r="S3646" s="10">
        <f>(((J3646/60)/60)/24)+DATE(1970,1,1)+(-8/24)</f>
        <v>42408.908414351848</v>
      </c>
      <c r="T3646" s="11">
        <f>(((I3646/60)/60)/24)+DATE(1970,1,1)+(-8/24)</f>
        <v>42436.874305555553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(E3647/D3647)*100</f>
        <v>0.1</v>
      </c>
      <c r="P3647">
        <f>E3647/L3647</f>
        <v>1</v>
      </c>
      <c r="Q3647" t="str">
        <f>LEFT(N3647, SEARCH("/",N3647,1)-1)</f>
        <v>theater</v>
      </c>
      <c r="R3647" t="str">
        <f>RIGHT(N3647, LEN(N3647) - SEARCH("/", N3647))</f>
        <v>musical</v>
      </c>
      <c r="S3647" s="10">
        <f>(((J3647/60)/60)/24)+DATE(1970,1,1)+(-8/24)</f>
        <v>42665.637013888881</v>
      </c>
      <c r="T3647" s="11">
        <f>(((I3647/60)/60)/24)+DATE(1970,1,1)+(-8/24)</f>
        <v>42695.678680555553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(E3648/D3648)*100</f>
        <v>4.8099999999999996</v>
      </c>
      <c r="P3648">
        <f>E3648/L3648</f>
        <v>60.125</v>
      </c>
      <c r="Q3648" t="str">
        <f>LEFT(N3648, SEARCH("/",N3648,1)-1)</f>
        <v>theater</v>
      </c>
      <c r="R3648" t="str">
        <f>RIGHT(N3648, LEN(N3648) - SEARCH("/", N3648))</f>
        <v>musical</v>
      </c>
      <c r="S3648" s="10">
        <f>(((J3648/60)/60)/24)+DATE(1970,1,1)+(-8/24)</f>
        <v>42140.08798611111</v>
      </c>
      <c r="T3648" s="11">
        <f>(((I3648/60)/60)/24)+DATE(1970,1,1)+(-8/24)</f>
        <v>42171.645833333336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(E3649/D3649)*100</f>
        <v>6</v>
      </c>
      <c r="P3649">
        <f>E3649/L3649</f>
        <v>15</v>
      </c>
      <c r="Q3649" t="str">
        <f>LEFT(N3649, SEARCH("/",N3649,1)-1)</f>
        <v>theater</v>
      </c>
      <c r="R3649" t="str">
        <f>RIGHT(N3649, LEN(N3649) - SEARCH("/", N3649))</f>
        <v>musical</v>
      </c>
      <c r="S3649" s="10">
        <f>(((J3649/60)/60)/24)+DATE(1970,1,1)+(-8/24)</f>
        <v>42598.415821759256</v>
      </c>
      <c r="T3649" s="11">
        <f>(((I3649/60)/60)/24)+DATE(1970,1,1)+(-8/24)</f>
        <v>42643.415821759256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(E3650/D3650)*100</f>
        <v>100.38249999999999</v>
      </c>
      <c r="P3650">
        <f>E3650/L3650</f>
        <v>550.04109589041093</v>
      </c>
      <c r="Q3650" t="str">
        <f>LEFT(N3650, SEARCH("/",N3650,1)-1)</f>
        <v>theater</v>
      </c>
      <c r="R3650" t="str">
        <f>RIGHT(N3650, LEN(N3650) - SEARCH("/", N3650))</f>
        <v>plays</v>
      </c>
      <c r="S3650" s="10">
        <f>(((J3650/60)/60)/24)+DATE(1970,1,1)+(-8/24)</f>
        <v>41886.958854166667</v>
      </c>
      <c r="T3650" s="11">
        <f>(((I3650/60)/60)/24)+DATE(1970,1,1)+(-8/24)</f>
        <v>41916.958854166667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(E3651/D3651)*100</f>
        <v>104</v>
      </c>
      <c r="P3651">
        <f>E3651/L3651</f>
        <v>97.5</v>
      </c>
      <c r="Q3651" t="str">
        <f>LEFT(N3651, SEARCH("/",N3651,1)-1)</f>
        <v>theater</v>
      </c>
      <c r="R3651" t="str">
        <f>RIGHT(N3651, LEN(N3651) - SEARCH("/", N3651))</f>
        <v>plays</v>
      </c>
      <c r="S3651" s="10">
        <f>(((J3651/60)/60)/24)+DATE(1970,1,1)+(-8/24)</f>
        <v>41780.379560185182</v>
      </c>
      <c r="T3651" s="11">
        <f>(((I3651/60)/60)/24)+DATE(1970,1,1)+(-8/24)</f>
        <v>41806.379560185182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(E3652/D3652)*100</f>
        <v>100</v>
      </c>
      <c r="P3652">
        <f>E3652/L3652</f>
        <v>29.411764705882351</v>
      </c>
      <c r="Q3652" t="str">
        <f>LEFT(N3652, SEARCH("/",N3652,1)-1)</f>
        <v>theater</v>
      </c>
      <c r="R3652" t="str">
        <f>RIGHT(N3652, LEN(N3652) - SEARCH("/", N3652))</f>
        <v>plays</v>
      </c>
      <c r="S3652" s="10">
        <f>(((J3652/60)/60)/24)+DATE(1970,1,1)+(-8/24)</f>
        <v>42381.145648148151</v>
      </c>
      <c r="T3652" s="11">
        <f>(((I3652/60)/60)/24)+DATE(1970,1,1)+(-8/24)</f>
        <v>42402.145648148151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(E3653/D3653)*100</f>
        <v>104</v>
      </c>
      <c r="P3653">
        <f>E3653/L3653</f>
        <v>57.777777777777779</v>
      </c>
      <c r="Q3653" t="str">
        <f>LEFT(N3653, SEARCH("/",N3653,1)-1)</f>
        <v>theater</v>
      </c>
      <c r="R3653" t="str">
        <f>RIGHT(N3653, LEN(N3653) - SEARCH("/", N3653))</f>
        <v>plays</v>
      </c>
      <c r="S3653" s="10">
        <f>(((J3653/60)/60)/24)+DATE(1970,1,1)+(-8/24)</f>
        <v>41828.312986111108</v>
      </c>
      <c r="T3653" s="11">
        <f>(((I3653/60)/60)/24)+DATE(1970,1,1)+(-8/24)</f>
        <v>41861.332638888889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(E3654/D3654)*100</f>
        <v>250.66666666666669</v>
      </c>
      <c r="P3654">
        <f>E3654/L3654</f>
        <v>44.235294117647058</v>
      </c>
      <c r="Q3654" t="str">
        <f>LEFT(N3654, SEARCH("/",N3654,1)-1)</f>
        <v>theater</v>
      </c>
      <c r="R3654" t="str">
        <f>RIGHT(N3654, LEN(N3654) - SEARCH("/", N3654))</f>
        <v>plays</v>
      </c>
      <c r="S3654" s="10">
        <f>(((J3654/60)/60)/24)+DATE(1970,1,1)+(-8/24)</f>
        <v>42596.311365740738</v>
      </c>
      <c r="T3654" s="11">
        <f>(((I3654/60)/60)/24)+DATE(1970,1,1)+(-8/24)</f>
        <v>42606.832638888889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(E3655/D3655)*100</f>
        <v>100.49999999999999</v>
      </c>
      <c r="P3655">
        <f>E3655/L3655</f>
        <v>60.909090909090907</v>
      </c>
      <c r="Q3655" t="str">
        <f>LEFT(N3655, SEARCH("/",N3655,1)-1)</f>
        <v>theater</v>
      </c>
      <c r="R3655" t="str">
        <f>RIGHT(N3655, LEN(N3655) - SEARCH("/", N3655))</f>
        <v>plays</v>
      </c>
      <c r="S3655" s="10">
        <f>(((J3655/60)/60)/24)+DATE(1970,1,1)+(-8/24)</f>
        <v>42191.030173611107</v>
      </c>
      <c r="T3655" s="11">
        <f>(((I3655/60)/60)/24)+DATE(1970,1,1)+(-8/24)</f>
        <v>42221.030173611107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(E3656/D3656)*100</f>
        <v>174.4</v>
      </c>
      <c r="P3656">
        <f>E3656/L3656</f>
        <v>68.84210526315789</v>
      </c>
      <c r="Q3656" t="str">
        <f>LEFT(N3656, SEARCH("/",N3656,1)-1)</f>
        <v>theater</v>
      </c>
      <c r="R3656" t="str">
        <f>RIGHT(N3656, LEN(N3656) - SEARCH("/", N3656))</f>
        <v>plays</v>
      </c>
      <c r="S3656" s="10">
        <f>(((J3656/60)/60)/24)+DATE(1970,1,1)+(-8/24)</f>
        <v>42440.08317129629</v>
      </c>
      <c r="T3656" s="11">
        <f>(((I3656/60)/60)/24)+DATE(1970,1,1)+(-8/24)</f>
        <v>42463.374999999993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(E3657/D3657)*100</f>
        <v>116.26</v>
      </c>
      <c r="P3657">
        <f>E3657/L3657</f>
        <v>73.582278481012665</v>
      </c>
      <c r="Q3657" t="str">
        <f>LEFT(N3657, SEARCH("/",N3657,1)-1)</f>
        <v>theater</v>
      </c>
      <c r="R3657" t="str">
        <f>RIGHT(N3657, LEN(N3657) - SEARCH("/", N3657))</f>
        <v>plays</v>
      </c>
      <c r="S3657" s="10">
        <f>(((J3657/60)/60)/24)+DATE(1970,1,1)+(-8/24)</f>
        <v>42173.469884259255</v>
      </c>
      <c r="T3657" s="11">
        <f>(((I3657/60)/60)/24)+DATE(1970,1,1)+(-8/24)</f>
        <v>42202.957638888889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(E3658/D3658)*100</f>
        <v>105.82000000000001</v>
      </c>
      <c r="P3658">
        <f>E3658/L3658</f>
        <v>115.02173913043478</v>
      </c>
      <c r="Q3658" t="str">
        <f>LEFT(N3658, SEARCH("/",N3658,1)-1)</f>
        <v>theater</v>
      </c>
      <c r="R3658" t="str">
        <f>RIGHT(N3658, LEN(N3658) - SEARCH("/", N3658))</f>
        <v>plays</v>
      </c>
      <c r="S3658" s="10">
        <f>(((J3658/60)/60)/24)+DATE(1970,1,1)+(-8/24)</f>
        <v>42737.57680555556</v>
      </c>
      <c r="T3658" s="11">
        <f>(((I3658/60)/60)/24)+DATE(1970,1,1)+(-8/24)</f>
        <v>42767.624305555553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(E3659/D3659)*100</f>
        <v>110.75</v>
      </c>
      <c r="P3659">
        <f>E3659/L3659</f>
        <v>110.75</v>
      </c>
      <c r="Q3659" t="str">
        <f>LEFT(N3659, SEARCH("/",N3659,1)-1)</f>
        <v>theater</v>
      </c>
      <c r="R3659" t="str">
        <f>RIGHT(N3659, LEN(N3659) - SEARCH("/", N3659))</f>
        <v>plays</v>
      </c>
      <c r="S3659" s="10">
        <f>(((J3659/60)/60)/24)+DATE(1970,1,1)+(-8/24)</f>
        <v>42499.296516203707</v>
      </c>
      <c r="T3659" s="11">
        <f>(((I3659/60)/60)/24)+DATE(1970,1,1)+(-8/24)</f>
        <v>42522.570833333331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(E3660/D3660)*100</f>
        <v>100.66666666666666</v>
      </c>
      <c r="P3660">
        <f>E3660/L3660</f>
        <v>75.5</v>
      </c>
      <c r="Q3660" t="str">
        <f>LEFT(N3660, SEARCH("/",N3660,1)-1)</f>
        <v>theater</v>
      </c>
      <c r="R3660" t="str">
        <f>RIGHT(N3660, LEN(N3660) - SEARCH("/", N3660))</f>
        <v>plays</v>
      </c>
      <c r="S3660" s="10">
        <f>(((J3660/60)/60)/24)+DATE(1970,1,1)+(-8/24)</f>
        <v>41775.525231481479</v>
      </c>
      <c r="T3660" s="11">
        <f>(((I3660/60)/60)/24)+DATE(1970,1,1)+(-8/24)</f>
        <v>41821.832638888889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(E3661/D3661)*100</f>
        <v>102.03333333333333</v>
      </c>
      <c r="P3661">
        <f>E3661/L3661</f>
        <v>235.46153846153845</v>
      </c>
      <c r="Q3661" t="str">
        <f>LEFT(N3661, SEARCH("/",N3661,1)-1)</f>
        <v>theater</v>
      </c>
      <c r="R3661" t="str">
        <f>RIGHT(N3661, LEN(N3661) - SEARCH("/", N3661))</f>
        <v>plays</v>
      </c>
      <c r="S3661" s="10">
        <f>(((J3661/60)/60)/24)+DATE(1970,1,1)+(-8/24)</f>
        <v>42054.943865740737</v>
      </c>
      <c r="T3661" s="11">
        <f>(((I3661/60)/60)/24)+DATE(1970,1,1)+(-8/24)</f>
        <v>42082.277083333327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(E3662/D3662)*100</f>
        <v>100</v>
      </c>
      <c r="P3662">
        <f>E3662/L3662</f>
        <v>11.363636363636363</v>
      </c>
      <c r="Q3662" t="str">
        <f>LEFT(N3662, SEARCH("/",N3662,1)-1)</f>
        <v>theater</v>
      </c>
      <c r="R3662" t="str">
        <f>RIGHT(N3662, LEN(N3662) - SEARCH("/", N3662))</f>
        <v>plays</v>
      </c>
      <c r="S3662" s="10">
        <f>(((J3662/60)/60)/24)+DATE(1970,1,1)+(-8/24)</f>
        <v>41971.547743055555</v>
      </c>
      <c r="T3662" s="11">
        <f>(((I3662/60)/60)/24)+DATE(1970,1,1)+(-8/24)</f>
        <v>41996.547743055555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(E3663/D3663)*100</f>
        <v>111.00000000000001</v>
      </c>
      <c r="P3663">
        <f>E3663/L3663</f>
        <v>92.5</v>
      </c>
      <c r="Q3663" t="str">
        <f>LEFT(N3663, SEARCH("/",N3663,1)-1)</f>
        <v>theater</v>
      </c>
      <c r="R3663" t="str">
        <f>RIGHT(N3663, LEN(N3663) - SEARCH("/", N3663))</f>
        <v>plays</v>
      </c>
      <c r="S3663" s="10">
        <f>(((J3663/60)/60)/24)+DATE(1970,1,1)+(-8/24)</f>
        <v>42447.563333333332</v>
      </c>
      <c r="T3663" s="11">
        <f>(((I3663/60)/60)/24)+DATE(1970,1,1)+(-8/24)</f>
        <v>42469.833333333336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(E3664/D3664)*100</f>
        <v>101.42500000000001</v>
      </c>
      <c r="P3664">
        <f>E3664/L3664</f>
        <v>202.85</v>
      </c>
      <c r="Q3664" t="str">
        <f>LEFT(N3664, SEARCH("/",N3664,1)-1)</f>
        <v>theater</v>
      </c>
      <c r="R3664" t="str">
        <f>RIGHT(N3664, LEN(N3664) - SEARCH("/", N3664))</f>
        <v>plays</v>
      </c>
      <c r="S3664" s="10">
        <f>(((J3664/60)/60)/24)+DATE(1970,1,1)+(-8/24)</f>
        <v>42063.886736111112</v>
      </c>
      <c r="T3664" s="11">
        <f>(((I3664/60)/60)/24)+DATE(1970,1,1)+(-8/24)</f>
        <v>42093.84506944444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(E3665/D3665)*100</f>
        <v>104</v>
      </c>
      <c r="P3665">
        <f>E3665/L3665</f>
        <v>26</v>
      </c>
      <c r="Q3665" t="str">
        <f>LEFT(N3665, SEARCH("/",N3665,1)-1)</f>
        <v>theater</v>
      </c>
      <c r="R3665" t="str">
        <f>RIGHT(N3665, LEN(N3665) - SEARCH("/", N3665))</f>
        <v>plays</v>
      </c>
      <c r="S3665" s="10">
        <f>(((J3665/60)/60)/24)+DATE(1970,1,1)+(-8/24)</f>
        <v>42665.118402777771</v>
      </c>
      <c r="T3665" s="11">
        <f>(((I3665/60)/60)/24)+DATE(1970,1,1)+(-8/24)</f>
        <v>42725.160069444442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(E3666/D3666)*100</f>
        <v>109.375</v>
      </c>
      <c r="P3666">
        <f>E3666/L3666</f>
        <v>46.05263157894737</v>
      </c>
      <c r="Q3666" t="str">
        <f>LEFT(N3666, SEARCH("/",N3666,1)-1)</f>
        <v>theater</v>
      </c>
      <c r="R3666" t="str">
        <f>RIGHT(N3666, LEN(N3666) - SEARCH("/", N3666))</f>
        <v>plays</v>
      </c>
      <c r="S3666" s="10">
        <f>(((J3666/60)/60)/24)+DATE(1970,1,1)+(-8/24)</f>
        <v>42522.91538194444</v>
      </c>
      <c r="T3666" s="11">
        <f>(((I3666/60)/60)/24)+DATE(1970,1,1)+(-8/24)</f>
        <v>42536.91538194444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(E3667/D3667)*100</f>
        <v>115.16129032258064</v>
      </c>
      <c r="P3667">
        <f>E3667/L3667</f>
        <v>51</v>
      </c>
      <c r="Q3667" t="str">
        <f>LEFT(N3667, SEARCH("/",N3667,1)-1)</f>
        <v>theater</v>
      </c>
      <c r="R3667" t="str">
        <f>RIGHT(N3667, LEN(N3667) - SEARCH("/", N3667))</f>
        <v>plays</v>
      </c>
      <c r="S3667" s="10">
        <f>(((J3667/60)/60)/24)+DATE(1970,1,1)+(-8/24)</f>
        <v>42294.47479166666</v>
      </c>
      <c r="T3667" s="11">
        <f>(((I3667/60)/60)/24)+DATE(1970,1,1)+(-8/24)</f>
        <v>42305.495833333327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(E3668/D3668)*100</f>
        <v>100</v>
      </c>
      <c r="P3668">
        <f>E3668/L3668</f>
        <v>31.578947368421051</v>
      </c>
      <c r="Q3668" t="str">
        <f>LEFT(N3668, SEARCH("/",N3668,1)-1)</f>
        <v>theater</v>
      </c>
      <c r="R3668" t="str">
        <f>RIGHT(N3668, LEN(N3668) - SEARCH("/", N3668))</f>
        <v>plays</v>
      </c>
      <c r="S3668" s="10">
        <f>(((J3668/60)/60)/24)+DATE(1970,1,1)+(-8/24)</f>
        <v>41822.571550925924</v>
      </c>
      <c r="T3668" s="11">
        <f>(((I3668/60)/60)/24)+DATE(1970,1,1)+(-8/24)</f>
        <v>41843.958333333328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(E3669/D3669)*100</f>
        <v>103.17033333333335</v>
      </c>
      <c r="P3669">
        <f>E3669/L3669</f>
        <v>53.363965517241382</v>
      </c>
      <c r="Q3669" t="str">
        <f>LEFT(N3669, SEARCH("/",N3669,1)-1)</f>
        <v>theater</v>
      </c>
      <c r="R3669" t="str">
        <f>RIGHT(N3669, LEN(N3669) - SEARCH("/", N3669))</f>
        <v>plays</v>
      </c>
      <c r="S3669" s="10">
        <f>(((J3669/60)/60)/24)+DATE(1970,1,1)+(-8/24)</f>
        <v>42173.636793981481</v>
      </c>
      <c r="T3669" s="11">
        <f>(((I3669/60)/60)/24)+DATE(1970,1,1)+(-8/24)</f>
        <v>42203.636793981481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(E3670/D3670)*100</f>
        <v>103.49999999999999</v>
      </c>
      <c r="P3670">
        <f>E3670/L3670</f>
        <v>36.964285714285715</v>
      </c>
      <c r="Q3670" t="str">
        <f>LEFT(N3670, SEARCH("/",N3670,1)-1)</f>
        <v>theater</v>
      </c>
      <c r="R3670" t="str">
        <f>RIGHT(N3670, LEN(N3670) - SEARCH("/", N3670))</f>
        <v>plays</v>
      </c>
      <c r="S3670" s="10">
        <f>(((J3670/60)/60)/24)+DATE(1970,1,1)+(-8/24)</f>
        <v>42185.222824074073</v>
      </c>
      <c r="T3670" s="11">
        <f>(((I3670/60)/60)/24)+DATE(1970,1,1)+(-8/24)</f>
        <v>42208.439583333333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(E3671/D3671)*100</f>
        <v>138.19999999999999</v>
      </c>
      <c r="P3671">
        <f>E3671/L3671</f>
        <v>81.294117647058826</v>
      </c>
      <c r="Q3671" t="str">
        <f>LEFT(N3671, SEARCH("/",N3671,1)-1)</f>
        <v>theater</v>
      </c>
      <c r="R3671" t="str">
        <f>RIGHT(N3671, LEN(N3671) - SEARCH("/", N3671))</f>
        <v>plays</v>
      </c>
      <c r="S3671" s="10">
        <f>(((J3671/60)/60)/24)+DATE(1970,1,1)+(-8/24)</f>
        <v>42136.341863425921</v>
      </c>
      <c r="T3671" s="11">
        <f>(((I3671/60)/60)/24)+DATE(1970,1,1)+(-8/24)</f>
        <v>42166.341863425921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(E3672/D3672)*100</f>
        <v>109.54545454545455</v>
      </c>
      <c r="P3672">
        <f>E3672/L3672</f>
        <v>20.083333333333332</v>
      </c>
      <c r="Q3672" t="str">
        <f>LEFT(N3672, SEARCH("/",N3672,1)-1)</f>
        <v>theater</v>
      </c>
      <c r="R3672" t="str">
        <f>RIGHT(N3672, LEN(N3672) - SEARCH("/", N3672))</f>
        <v>plays</v>
      </c>
      <c r="S3672" s="10">
        <f>(((J3672/60)/60)/24)+DATE(1970,1,1)+(-8/24)</f>
        <v>42142.180682870363</v>
      </c>
      <c r="T3672" s="11">
        <f>(((I3672/60)/60)/24)+DATE(1970,1,1)+(-8/24)</f>
        <v>42155.624999999993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(E3673/D3673)*100</f>
        <v>100.85714285714286</v>
      </c>
      <c r="P3673">
        <f>E3673/L3673</f>
        <v>88.25</v>
      </c>
      <c r="Q3673" t="str">
        <f>LEFT(N3673, SEARCH("/",N3673,1)-1)</f>
        <v>theater</v>
      </c>
      <c r="R3673" t="str">
        <f>RIGHT(N3673, LEN(N3673) - SEARCH("/", N3673))</f>
        <v>plays</v>
      </c>
      <c r="S3673" s="10">
        <f>(((J3673/60)/60)/24)+DATE(1970,1,1)+(-8/24)</f>
        <v>41820.294756944444</v>
      </c>
      <c r="T3673" s="11">
        <f>(((I3673/60)/60)/24)+DATE(1970,1,1)+(-8/24)</f>
        <v>41840.832638888889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(E3674/D3674)*100</f>
        <v>101.53333333333335</v>
      </c>
      <c r="P3674">
        <f>E3674/L3674</f>
        <v>53.438596491228068</v>
      </c>
      <c r="Q3674" t="str">
        <f>LEFT(N3674, SEARCH("/",N3674,1)-1)</f>
        <v>theater</v>
      </c>
      <c r="R3674" t="str">
        <f>RIGHT(N3674, LEN(N3674) - SEARCH("/", N3674))</f>
        <v>plays</v>
      </c>
      <c r="S3674" s="10">
        <f>(((J3674/60)/60)/24)+DATE(1970,1,1)+(-8/24)</f>
        <v>41878.613240740735</v>
      </c>
      <c r="T3674" s="11">
        <f>(((I3674/60)/60)/24)+DATE(1970,1,1)+(-8/24)</f>
        <v>41908.613240740735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(E3675/D3675)*100</f>
        <v>113.625</v>
      </c>
      <c r="P3675">
        <f>E3675/L3675</f>
        <v>39.868421052631582</v>
      </c>
      <c r="Q3675" t="str">
        <f>LEFT(N3675, SEARCH("/",N3675,1)-1)</f>
        <v>theater</v>
      </c>
      <c r="R3675" t="str">
        <f>RIGHT(N3675, LEN(N3675) - SEARCH("/", N3675))</f>
        <v>plays</v>
      </c>
      <c r="S3675" s="10">
        <f>(((J3675/60)/60)/24)+DATE(1970,1,1)+(-8/24)</f>
        <v>41913.961770833332</v>
      </c>
      <c r="T3675" s="11">
        <f>(((I3675/60)/60)/24)+DATE(1970,1,1)+(-8/24)</f>
        <v>41948.202777777777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(E3676/D3676)*100</f>
        <v>100</v>
      </c>
      <c r="P3676">
        <f>E3676/L3676</f>
        <v>145.16129032258064</v>
      </c>
      <c r="Q3676" t="str">
        <f>LEFT(N3676, SEARCH("/",N3676,1)-1)</f>
        <v>theater</v>
      </c>
      <c r="R3676" t="str">
        <f>RIGHT(N3676, LEN(N3676) - SEARCH("/", N3676))</f>
        <v>plays</v>
      </c>
      <c r="S3676" s="10">
        <f>(((J3676/60)/60)/24)+DATE(1970,1,1)+(-8/24)</f>
        <v>42556.539687499993</v>
      </c>
      <c r="T3676" s="11">
        <f>(((I3676/60)/60)/24)+DATE(1970,1,1)+(-8/24)</f>
        <v>42616.539687499993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(E3677/D3677)*100</f>
        <v>140</v>
      </c>
      <c r="P3677">
        <f>E3677/L3677</f>
        <v>23.333333333333332</v>
      </c>
      <c r="Q3677" t="str">
        <f>LEFT(N3677, SEARCH("/",N3677,1)-1)</f>
        <v>theater</v>
      </c>
      <c r="R3677" t="str">
        <f>RIGHT(N3677, LEN(N3677) - SEARCH("/", N3677))</f>
        <v>plays</v>
      </c>
      <c r="S3677" s="10">
        <f>(((J3677/60)/60)/24)+DATE(1970,1,1)+(-8/24)</f>
        <v>42493.263680555552</v>
      </c>
      <c r="T3677" s="11">
        <f>(((I3677/60)/60)/24)+DATE(1970,1,1)+(-8/24)</f>
        <v>42505.624999999993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(E3678/D3678)*100</f>
        <v>128.75</v>
      </c>
      <c r="P3678">
        <f>E3678/L3678</f>
        <v>64.375</v>
      </c>
      <c r="Q3678" t="str">
        <f>LEFT(N3678, SEARCH("/",N3678,1)-1)</f>
        <v>theater</v>
      </c>
      <c r="R3678" t="str">
        <f>RIGHT(N3678, LEN(N3678) - SEARCH("/", N3678))</f>
        <v>plays</v>
      </c>
      <c r="S3678" s="10">
        <f>(((J3678/60)/60)/24)+DATE(1970,1,1)+(-8/24)</f>
        <v>41876.482453703698</v>
      </c>
      <c r="T3678" s="11">
        <f>(((I3678/60)/60)/24)+DATE(1970,1,1)+(-8/24)</f>
        <v>41894.482453703698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(E3679/D3679)*100</f>
        <v>102.90416666666667</v>
      </c>
      <c r="P3679">
        <f>E3679/L3679</f>
        <v>62.052763819095475</v>
      </c>
      <c r="Q3679" t="str">
        <f>LEFT(N3679, SEARCH("/",N3679,1)-1)</f>
        <v>theater</v>
      </c>
      <c r="R3679" t="str">
        <f>RIGHT(N3679, LEN(N3679) - SEARCH("/", N3679))</f>
        <v>plays</v>
      </c>
      <c r="S3679" s="10">
        <f>(((J3679/60)/60)/24)+DATE(1970,1,1)+(-8/24)</f>
        <v>41802.240949074068</v>
      </c>
      <c r="T3679" s="11">
        <f>(((I3679/60)/60)/24)+DATE(1970,1,1)+(-8/24)</f>
        <v>41822.832638888889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(E3680/D3680)*100</f>
        <v>102.49999999999999</v>
      </c>
      <c r="P3680">
        <f>E3680/L3680</f>
        <v>66.129032258064512</v>
      </c>
      <c r="Q3680" t="str">
        <f>LEFT(N3680, SEARCH("/",N3680,1)-1)</f>
        <v>theater</v>
      </c>
      <c r="R3680" t="str">
        <f>RIGHT(N3680, LEN(N3680) - SEARCH("/", N3680))</f>
        <v>plays</v>
      </c>
      <c r="S3680" s="10">
        <f>(((J3680/60)/60)/24)+DATE(1970,1,1)+(-8/24)</f>
        <v>42120.197893518511</v>
      </c>
      <c r="T3680" s="11">
        <f>(((I3680/60)/60)/24)+DATE(1970,1,1)+(-8/24)</f>
        <v>42155.197893518511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(E3681/D3681)*100</f>
        <v>110.1</v>
      </c>
      <c r="P3681">
        <f>E3681/L3681</f>
        <v>73.400000000000006</v>
      </c>
      <c r="Q3681" t="str">
        <f>LEFT(N3681, SEARCH("/",N3681,1)-1)</f>
        <v>theater</v>
      </c>
      <c r="R3681" t="str">
        <f>RIGHT(N3681, LEN(N3681) - SEARCH("/", N3681))</f>
        <v>plays</v>
      </c>
      <c r="S3681" s="10">
        <f>(((J3681/60)/60)/24)+DATE(1970,1,1)+(-8/24)</f>
        <v>41786.428020833329</v>
      </c>
      <c r="T3681" s="11">
        <f>(((I3681/60)/60)/24)+DATE(1970,1,1)+(-8/24)</f>
        <v>41820.874305555553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(E3682/D3682)*100</f>
        <v>112.76666666666667</v>
      </c>
      <c r="P3682">
        <f>E3682/L3682</f>
        <v>99.5</v>
      </c>
      <c r="Q3682" t="str">
        <f>LEFT(N3682, SEARCH("/",N3682,1)-1)</f>
        <v>theater</v>
      </c>
      <c r="R3682" t="str">
        <f>RIGHT(N3682, LEN(N3682) - SEARCH("/", N3682))</f>
        <v>plays</v>
      </c>
      <c r="S3682" s="10">
        <f>(((J3682/60)/60)/24)+DATE(1970,1,1)+(-8/24)</f>
        <v>42627.120763888881</v>
      </c>
      <c r="T3682" s="11">
        <f>(((I3682/60)/60)/24)+DATE(1970,1,1)+(-8/24)</f>
        <v>42648.120763888881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(E3683/D3683)*100</f>
        <v>111.9</v>
      </c>
      <c r="P3683">
        <f>E3683/L3683</f>
        <v>62.166666666666664</v>
      </c>
      <c r="Q3683" t="str">
        <f>LEFT(N3683, SEARCH("/",N3683,1)-1)</f>
        <v>theater</v>
      </c>
      <c r="R3683" t="str">
        <f>RIGHT(N3683, LEN(N3683) - SEARCH("/", N3683))</f>
        <v>plays</v>
      </c>
      <c r="S3683" s="10">
        <f>(((J3683/60)/60)/24)+DATE(1970,1,1)+(-8/24)</f>
        <v>42374.318171296291</v>
      </c>
      <c r="T3683" s="11">
        <f>(((I3683/60)/60)/24)+DATE(1970,1,1)+(-8/24)</f>
        <v>42384.318171296291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(E3684/D3684)*100</f>
        <v>139.19999999999999</v>
      </c>
      <c r="P3684">
        <f>E3684/L3684</f>
        <v>62.328358208955223</v>
      </c>
      <c r="Q3684" t="str">
        <f>LEFT(N3684, SEARCH("/",N3684,1)-1)</f>
        <v>theater</v>
      </c>
      <c r="R3684" t="str">
        <f>RIGHT(N3684, LEN(N3684) - SEARCH("/", N3684))</f>
        <v>plays</v>
      </c>
      <c r="S3684" s="10">
        <f>(((J3684/60)/60)/24)+DATE(1970,1,1)+(-8/24)</f>
        <v>41772.352060185185</v>
      </c>
      <c r="T3684" s="11">
        <f>(((I3684/60)/60)/24)+DATE(1970,1,1)+(-8/24)</f>
        <v>41805.957638888889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(E3685/D3685)*100</f>
        <v>110.85714285714286</v>
      </c>
      <c r="P3685">
        <f>E3685/L3685</f>
        <v>58.787878787878789</v>
      </c>
      <c r="Q3685" t="str">
        <f>LEFT(N3685, SEARCH("/",N3685,1)-1)</f>
        <v>theater</v>
      </c>
      <c r="R3685" t="str">
        <f>RIGHT(N3685, LEN(N3685) - SEARCH("/", N3685))</f>
        <v>plays</v>
      </c>
      <c r="S3685" s="10">
        <f>(((J3685/60)/60)/24)+DATE(1970,1,1)+(-8/24)</f>
        <v>42632.783518518518</v>
      </c>
      <c r="T3685" s="11">
        <f>(((I3685/60)/60)/24)+DATE(1970,1,1)+(-8/24)</f>
        <v>42662.783518518518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(E3686/D3686)*100</f>
        <v>139.06666666666666</v>
      </c>
      <c r="P3686">
        <f>E3686/L3686</f>
        <v>45.347826086956523</v>
      </c>
      <c r="Q3686" t="str">
        <f>LEFT(N3686, SEARCH("/",N3686,1)-1)</f>
        <v>theater</v>
      </c>
      <c r="R3686" t="str">
        <f>RIGHT(N3686, LEN(N3686) - SEARCH("/", N3686))</f>
        <v>plays</v>
      </c>
      <c r="S3686" s="10">
        <f>(((J3686/60)/60)/24)+DATE(1970,1,1)+(-8/24)</f>
        <v>42218.84706018518</v>
      </c>
      <c r="T3686" s="11">
        <f>(((I3686/60)/60)/24)+DATE(1970,1,1)+(-8/24)</f>
        <v>42248.84706018518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(E3687/D3687)*100</f>
        <v>105.69999999999999</v>
      </c>
      <c r="P3687">
        <f>E3687/L3687</f>
        <v>41.944444444444443</v>
      </c>
      <c r="Q3687" t="str">
        <f>LEFT(N3687, SEARCH("/",N3687,1)-1)</f>
        <v>theater</v>
      </c>
      <c r="R3687" t="str">
        <f>RIGHT(N3687, LEN(N3687) - SEARCH("/", N3687))</f>
        <v>plays</v>
      </c>
      <c r="S3687" s="10">
        <f>(((J3687/60)/60)/24)+DATE(1970,1,1)+(-8/24)</f>
        <v>41753.259942129625</v>
      </c>
      <c r="T3687" s="11">
        <f>(((I3687/60)/60)/24)+DATE(1970,1,1)+(-8/24)</f>
        <v>41778.541666666664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(E3688/D3688)*100</f>
        <v>101.42857142857142</v>
      </c>
      <c r="P3688">
        <f>E3688/L3688</f>
        <v>59.166666666666664</v>
      </c>
      <c r="Q3688" t="str">
        <f>LEFT(N3688, SEARCH("/",N3688,1)-1)</f>
        <v>theater</v>
      </c>
      <c r="R3688" t="str">
        <f>RIGHT(N3688, LEN(N3688) - SEARCH("/", N3688))</f>
        <v>plays</v>
      </c>
      <c r="S3688" s="10">
        <f>(((J3688/60)/60)/24)+DATE(1970,1,1)+(-8/24)</f>
        <v>42230.329398148147</v>
      </c>
      <c r="T3688" s="11">
        <f>(((I3688/60)/60)/24)+DATE(1970,1,1)+(-8/24)</f>
        <v>42244.832638888889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(E3689/D3689)*100</f>
        <v>100.245</v>
      </c>
      <c r="P3689">
        <f>E3689/L3689</f>
        <v>200.49</v>
      </c>
      <c r="Q3689" t="str">
        <f>LEFT(N3689, SEARCH("/",N3689,1)-1)</f>
        <v>theater</v>
      </c>
      <c r="R3689" t="str">
        <f>RIGHT(N3689, LEN(N3689) - SEARCH("/", N3689))</f>
        <v>plays</v>
      </c>
      <c r="S3689" s="10">
        <f>(((J3689/60)/60)/24)+DATE(1970,1,1)+(-8/24)</f>
        <v>41786.884895833333</v>
      </c>
      <c r="T3689" s="11">
        <f>(((I3689/60)/60)/24)+DATE(1970,1,1)+(-8/24)</f>
        <v>41816.884895833333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(E3690/D3690)*100</f>
        <v>109.16666666666666</v>
      </c>
      <c r="P3690">
        <f>E3690/L3690</f>
        <v>83.974358974358978</v>
      </c>
      <c r="Q3690" t="str">
        <f>LEFT(N3690, SEARCH("/",N3690,1)-1)</f>
        <v>theater</v>
      </c>
      <c r="R3690" t="str">
        <f>RIGHT(N3690, LEN(N3690) - SEARCH("/", N3690))</f>
        <v>plays</v>
      </c>
      <c r="S3690" s="10">
        <f>(((J3690/60)/60)/24)+DATE(1970,1,1)+(-8/24)</f>
        <v>41829.453749999993</v>
      </c>
      <c r="T3690" s="11">
        <f>(((I3690/60)/60)/24)+DATE(1970,1,1)+(-8/24)</f>
        <v>41859.453749999993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(E3691/D3691)*100</f>
        <v>118.33333333333333</v>
      </c>
      <c r="P3691">
        <f>E3691/L3691</f>
        <v>57.258064516129032</v>
      </c>
      <c r="Q3691" t="str">
        <f>LEFT(N3691, SEARCH("/",N3691,1)-1)</f>
        <v>theater</v>
      </c>
      <c r="R3691" t="str">
        <f>RIGHT(N3691, LEN(N3691) - SEARCH("/", N3691))</f>
        <v>plays</v>
      </c>
      <c r="S3691" s="10">
        <f>(((J3691/60)/60)/24)+DATE(1970,1,1)+(-8/24)</f>
        <v>42147.49350694444</v>
      </c>
      <c r="T3691" s="11">
        <f>(((I3691/60)/60)/24)+DATE(1970,1,1)+(-8/24)</f>
        <v>42176.600694444445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(E3692/D3692)*100</f>
        <v>120</v>
      </c>
      <c r="P3692">
        <f>E3692/L3692</f>
        <v>58.064516129032256</v>
      </c>
      <c r="Q3692" t="str">
        <f>LEFT(N3692, SEARCH("/",N3692,1)-1)</f>
        <v>theater</v>
      </c>
      <c r="R3692" t="str">
        <f>RIGHT(N3692, LEN(N3692) - SEARCH("/", N3692))</f>
        <v>plays</v>
      </c>
      <c r="S3692" s="10">
        <f>(((J3692/60)/60)/24)+DATE(1970,1,1)+(-8/24)</f>
        <v>41940.264849537038</v>
      </c>
      <c r="T3692" s="11">
        <f>(((I3692/60)/60)/24)+DATE(1970,1,1)+(-8/24)</f>
        <v>41970.306516203702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(E3693/D3693)*100</f>
        <v>127.96000000000001</v>
      </c>
      <c r="P3693">
        <f>E3693/L3693</f>
        <v>186.80291970802921</v>
      </c>
      <c r="Q3693" t="str">
        <f>LEFT(N3693, SEARCH("/",N3693,1)-1)</f>
        <v>theater</v>
      </c>
      <c r="R3693" t="str">
        <f>RIGHT(N3693, LEN(N3693) - SEARCH("/", N3693))</f>
        <v>plays</v>
      </c>
      <c r="S3693" s="10">
        <f>(((J3693/60)/60)/24)+DATE(1970,1,1)+(-8/24)</f>
        <v>42020.367233796293</v>
      </c>
      <c r="T3693" s="11">
        <f>(((I3693/60)/60)/24)+DATE(1970,1,1)+(-8/24)</f>
        <v>42064.874305555553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(E3694/D3694)*100</f>
        <v>126</v>
      </c>
      <c r="P3694">
        <f>E3694/L3694</f>
        <v>74.117647058823536</v>
      </c>
      <c r="Q3694" t="str">
        <f>LEFT(N3694, SEARCH("/",N3694,1)-1)</f>
        <v>theater</v>
      </c>
      <c r="R3694" t="str">
        <f>RIGHT(N3694, LEN(N3694) - SEARCH("/", N3694))</f>
        <v>plays</v>
      </c>
      <c r="S3694" s="10">
        <f>(((J3694/60)/60)/24)+DATE(1970,1,1)+(-8/24)</f>
        <v>41891.631701388884</v>
      </c>
      <c r="T3694" s="11">
        <f>(((I3694/60)/60)/24)+DATE(1970,1,1)+(-8/24)</f>
        <v>41900.666666666664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(E3695/D3695)*100</f>
        <v>129.12912912912913</v>
      </c>
      <c r="P3695">
        <f>E3695/L3695</f>
        <v>30.714285714285715</v>
      </c>
      <c r="Q3695" t="str">
        <f>LEFT(N3695, SEARCH("/",N3695,1)-1)</f>
        <v>theater</v>
      </c>
      <c r="R3695" t="str">
        <f>RIGHT(N3695, LEN(N3695) - SEARCH("/", N3695))</f>
        <v>plays</v>
      </c>
      <c r="S3695" s="10">
        <f>(((J3695/60)/60)/24)+DATE(1970,1,1)+(-8/24)</f>
        <v>42308.85797453703</v>
      </c>
      <c r="T3695" s="11">
        <f>(((I3695/60)/60)/24)+DATE(1970,1,1)+(-8/24)</f>
        <v>42338.604166666664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(E3696/D3696)*100</f>
        <v>107.42857142857143</v>
      </c>
      <c r="P3696">
        <f>E3696/L3696</f>
        <v>62.666666666666664</v>
      </c>
      <c r="Q3696" t="str">
        <f>LEFT(N3696, SEARCH("/",N3696,1)-1)</f>
        <v>theater</v>
      </c>
      <c r="R3696" t="str">
        <f>RIGHT(N3696, LEN(N3696) - SEARCH("/", N3696))</f>
        <v>plays</v>
      </c>
      <c r="S3696" s="10">
        <f>(((J3696/60)/60)/24)+DATE(1970,1,1)+(-8/24)</f>
        <v>42489.800543981481</v>
      </c>
      <c r="T3696" s="11">
        <f>(((I3696/60)/60)/24)+DATE(1970,1,1)+(-8/24)</f>
        <v>42526.749999999993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(E3697/D3697)*100</f>
        <v>100.125</v>
      </c>
      <c r="P3697">
        <f>E3697/L3697</f>
        <v>121.36363636363636</v>
      </c>
      <c r="Q3697" t="str">
        <f>LEFT(N3697, SEARCH("/",N3697,1)-1)</f>
        <v>theater</v>
      </c>
      <c r="R3697" t="str">
        <f>RIGHT(N3697, LEN(N3697) - SEARCH("/", N3697))</f>
        <v>plays</v>
      </c>
      <c r="S3697" s="10">
        <f>(((J3697/60)/60)/24)+DATE(1970,1,1)+(-8/24)</f>
        <v>41995.537152777775</v>
      </c>
      <c r="T3697" s="11">
        <f>(((I3697/60)/60)/24)+DATE(1970,1,1)+(-8/24)</f>
        <v>42015.537152777775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(E3698/D3698)*100</f>
        <v>155</v>
      </c>
      <c r="P3698">
        <f>E3698/L3698</f>
        <v>39.743589743589745</v>
      </c>
      <c r="Q3698" t="str">
        <f>LEFT(N3698, SEARCH("/",N3698,1)-1)</f>
        <v>theater</v>
      </c>
      <c r="R3698" t="str">
        <f>RIGHT(N3698, LEN(N3698) - SEARCH("/", N3698))</f>
        <v>plays</v>
      </c>
      <c r="S3698" s="10">
        <f>(((J3698/60)/60)/24)+DATE(1970,1,1)+(-8/24)</f>
        <v>41988.283749999995</v>
      </c>
      <c r="T3698" s="11">
        <f>(((I3698/60)/60)/24)+DATE(1970,1,1)+(-8/24)</f>
        <v>42048.283749999995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(E3699/D3699)*100</f>
        <v>108</v>
      </c>
      <c r="P3699">
        <f>E3699/L3699</f>
        <v>72</v>
      </c>
      <c r="Q3699" t="str">
        <f>LEFT(N3699, SEARCH("/",N3699,1)-1)</f>
        <v>theater</v>
      </c>
      <c r="R3699" t="str">
        <f>RIGHT(N3699, LEN(N3699) - SEARCH("/", N3699))</f>
        <v>plays</v>
      </c>
      <c r="S3699" s="10">
        <f>(((J3699/60)/60)/24)+DATE(1970,1,1)+(-8/24)</f>
        <v>42479.1325</v>
      </c>
      <c r="T3699" s="11">
        <f>(((I3699/60)/60)/24)+DATE(1970,1,1)+(-8/24)</f>
        <v>42500.1325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(E3700/D3700)*100</f>
        <v>110.52</v>
      </c>
      <c r="P3700">
        <f>E3700/L3700</f>
        <v>40.632352941176471</v>
      </c>
      <c r="Q3700" t="str">
        <f>LEFT(N3700, SEARCH("/",N3700,1)-1)</f>
        <v>theater</v>
      </c>
      <c r="R3700" t="str">
        <f>RIGHT(N3700, LEN(N3700) - SEARCH("/", N3700))</f>
        <v>plays</v>
      </c>
      <c r="S3700" s="10">
        <f>(((J3700/60)/60)/24)+DATE(1970,1,1)+(-8/24)</f>
        <v>42401.473229166666</v>
      </c>
      <c r="T3700" s="11">
        <f>(((I3700/60)/60)/24)+DATE(1970,1,1)+(-8/24)</f>
        <v>42431.473229166666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(E3701/D3701)*100</f>
        <v>100.8</v>
      </c>
      <c r="P3701">
        <f>E3701/L3701</f>
        <v>63</v>
      </c>
      <c r="Q3701" t="str">
        <f>LEFT(N3701, SEARCH("/",N3701,1)-1)</f>
        <v>theater</v>
      </c>
      <c r="R3701" t="str">
        <f>RIGHT(N3701, LEN(N3701) - SEARCH("/", N3701))</f>
        <v>plays</v>
      </c>
      <c r="S3701" s="10">
        <f>(((J3701/60)/60)/24)+DATE(1970,1,1)+(-8/24)</f>
        <v>41897.268703703703</v>
      </c>
      <c r="T3701" s="11">
        <f>(((I3701/60)/60)/24)+DATE(1970,1,1)+(-8/24)</f>
        <v>41927.268703703703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(E3702/D3702)*100</f>
        <v>121.2</v>
      </c>
      <c r="P3702">
        <f>E3702/L3702</f>
        <v>33.666666666666664</v>
      </c>
      <c r="Q3702" t="str">
        <f>LEFT(N3702, SEARCH("/",N3702,1)-1)</f>
        <v>theater</v>
      </c>
      <c r="R3702" t="str">
        <f>RIGHT(N3702, LEN(N3702) - SEARCH("/", N3702))</f>
        <v>plays</v>
      </c>
      <c r="S3702" s="10">
        <f>(((J3702/60)/60)/24)+DATE(1970,1,1)+(-8/24)</f>
        <v>41882.25231481481</v>
      </c>
      <c r="T3702" s="11">
        <f>(((I3702/60)/60)/24)+DATE(1970,1,1)+(-8/24)</f>
        <v>41912.333333333328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(E3703/D3703)*100</f>
        <v>100.33333333333334</v>
      </c>
      <c r="P3703">
        <f>E3703/L3703</f>
        <v>38.589743589743591</v>
      </c>
      <c r="Q3703" t="str">
        <f>LEFT(N3703, SEARCH("/",N3703,1)-1)</f>
        <v>theater</v>
      </c>
      <c r="R3703" t="str">
        <f>RIGHT(N3703, LEN(N3703) - SEARCH("/", N3703))</f>
        <v>plays</v>
      </c>
      <c r="S3703" s="10">
        <f>(((J3703/60)/60)/24)+DATE(1970,1,1)+(-8/24)</f>
        <v>42129.208252314813</v>
      </c>
      <c r="T3703" s="11">
        <f>(((I3703/60)/60)/24)+DATE(1970,1,1)+(-8/24)</f>
        <v>42159.208252314813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(E3704/D3704)*100</f>
        <v>109.16666666666666</v>
      </c>
      <c r="P3704">
        <f>E3704/L3704</f>
        <v>155.95238095238096</v>
      </c>
      <c r="Q3704" t="str">
        <f>LEFT(N3704, SEARCH("/",N3704,1)-1)</f>
        <v>theater</v>
      </c>
      <c r="R3704" t="str">
        <f>RIGHT(N3704, LEN(N3704) - SEARCH("/", N3704))</f>
        <v>plays</v>
      </c>
      <c r="S3704" s="10">
        <f>(((J3704/60)/60)/24)+DATE(1970,1,1)+(-8/24)</f>
        <v>42524.204675925925</v>
      </c>
      <c r="T3704" s="11">
        <f>(((I3704/60)/60)/24)+DATE(1970,1,1)+(-8/24)</f>
        <v>42561.624305555553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(E3705/D3705)*100</f>
        <v>123.42857142857142</v>
      </c>
      <c r="P3705">
        <f>E3705/L3705</f>
        <v>43.2</v>
      </c>
      <c r="Q3705" t="str">
        <f>LEFT(N3705, SEARCH("/",N3705,1)-1)</f>
        <v>theater</v>
      </c>
      <c r="R3705" t="str">
        <f>RIGHT(N3705, LEN(N3705) - SEARCH("/", N3705))</f>
        <v>plays</v>
      </c>
      <c r="S3705" s="10">
        <f>(((J3705/60)/60)/24)+DATE(1970,1,1)+(-8/24)</f>
        <v>42556.171157407407</v>
      </c>
      <c r="T3705" s="11">
        <f>(((I3705/60)/60)/24)+DATE(1970,1,1)+(-8/24)</f>
        <v>42594.957638888889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(E3706/D3706)*100</f>
        <v>136.33666666666667</v>
      </c>
      <c r="P3706">
        <f>E3706/L3706</f>
        <v>15.148518518518518</v>
      </c>
      <c r="Q3706" t="str">
        <f>LEFT(N3706, SEARCH("/",N3706,1)-1)</f>
        <v>theater</v>
      </c>
      <c r="R3706" t="str">
        <f>RIGHT(N3706, LEN(N3706) - SEARCH("/", N3706))</f>
        <v>plays</v>
      </c>
      <c r="S3706" s="10">
        <f>(((J3706/60)/60)/24)+DATE(1970,1,1)+(-8/24)</f>
        <v>42461.356412037036</v>
      </c>
      <c r="T3706" s="11">
        <f>(((I3706/60)/60)/24)+DATE(1970,1,1)+(-8/24)</f>
        <v>42521.356412037036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(E3707/D3707)*100</f>
        <v>103.46657233816768</v>
      </c>
      <c r="P3707">
        <f>E3707/L3707</f>
        <v>83.571428571428569</v>
      </c>
      <c r="Q3707" t="str">
        <f>LEFT(N3707, SEARCH("/",N3707,1)-1)</f>
        <v>theater</v>
      </c>
      <c r="R3707" t="str">
        <f>RIGHT(N3707, LEN(N3707) - SEARCH("/", N3707))</f>
        <v>plays</v>
      </c>
      <c r="S3707" s="10">
        <f>(((J3707/60)/60)/24)+DATE(1970,1,1)+(-8/24)</f>
        <v>41792.209652777776</v>
      </c>
      <c r="T3707" s="11">
        <f>(((I3707/60)/60)/24)+DATE(1970,1,1)+(-8/24)</f>
        <v>41813.416666666664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(E3708/D3708)*100</f>
        <v>121.33333333333334</v>
      </c>
      <c r="P3708">
        <f>E3708/L3708</f>
        <v>140</v>
      </c>
      <c r="Q3708" t="str">
        <f>LEFT(N3708, SEARCH("/",N3708,1)-1)</f>
        <v>theater</v>
      </c>
      <c r="R3708" t="str">
        <f>RIGHT(N3708, LEN(N3708) - SEARCH("/", N3708))</f>
        <v>plays</v>
      </c>
      <c r="S3708" s="10">
        <f>(((J3708/60)/60)/24)+DATE(1970,1,1)+(-8/24)</f>
        <v>41879.580428240741</v>
      </c>
      <c r="T3708" s="11">
        <f>(((I3708/60)/60)/24)+DATE(1970,1,1)+(-8/24)</f>
        <v>41894.580428240741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(E3709/D3709)*100</f>
        <v>186</v>
      </c>
      <c r="P3709">
        <f>E3709/L3709</f>
        <v>80.869565217391298</v>
      </c>
      <c r="Q3709" t="str">
        <f>LEFT(N3709, SEARCH("/",N3709,1)-1)</f>
        <v>theater</v>
      </c>
      <c r="R3709" t="str">
        <f>RIGHT(N3709, LEN(N3709) - SEARCH("/", N3709))</f>
        <v>plays</v>
      </c>
      <c r="S3709" s="10">
        <f>(((J3709/60)/60)/24)+DATE(1970,1,1)+(-8/24)</f>
        <v>42551.715023148143</v>
      </c>
      <c r="T3709" s="11">
        <f>(((I3709/60)/60)/24)+DATE(1970,1,1)+(-8/24)</f>
        <v>42572.893055555549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(E3710/D3710)*100</f>
        <v>300</v>
      </c>
      <c r="P3710">
        <f>E3710/L3710</f>
        <v>53.846153846153847</v>
      </c>
      <c r="Q3710" t="str">
        <f>LEFT(N3710, SEARCH("/",N3710,1)-1)</f>
        <v>theater</v>
      </c>
      <c r="R3710" t="str">
        <f>RIGHT(N3710, LEN(N3710) - SEARCH("/", N3710))</f>
        <v>plays</v>
      </c>
      <c r="S3710" s="10">
        <f>(((J3710/60)/60)/24)+DATE(1970,1,1)+(-8/24)</f>
        <v>41809.808865740735</v>
      </c>
      <c r="T3710" s="11">
        <f>(((I3710/60)/60)/24)+DATE(1970,1,1)+(-8/24)</f>
        <v>41823.808865740735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(E3711/D3711)*100</f>
        <v>108.25</v>
      </c>
      <c r="P3711">
        <f>E3711/L3711</f>
        <v>30.928571428571427</v>
      </c>
      <c r="Q3711" t="str">
        <f>LEFT(N3711, SEARCH("/",N3711,1)-1)</f>
        <v>theater</v>
      </c>
      <c r="R3711" t="str">
        <f>RIGHT(N3711, LEN(N3711) - SEARCH("/", N3711))</f>
        <v>plays</v>
      </c>
      <c r="S3711" s="10">
        <f>(((J3711/60)/60)/24)+DATE(1970,1,1)+(-8/24)</f>
        <v>41785.374374999999</v>
      </c>
      <c r="T3711" s="11">
        <f>(((I3711/60)/60)/24)+DATE(1970,1,1)+(-8/24)</f>
        <v>41815.374374999999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(E3712/D3712)*100</f>
        <v>141.15384615384616</v>
      </c>
      <c r="P3712">
        <f>E3712/L3712</f>
        <v>67.962962962962962</v>
      </c>
      <c r="Q3712" t="str">
        <f>LEFT(N3712, SEARCH("/",N3712,1)-1)</f>
        <v>theater</v>
      </c>
      <c r="R3712" t="str">
        <f>RIGHT(N3712, LEN(N3712) - SEARCH("/", N3712))</f>
        <v>plays</v>
      </c>
      <c r="S3712" s="10">
        <f>(((J3712/60)/60)/24)+DATE(1970,1,1)+(-8/24)</f>
        <v>42072.242916666662</v>
      </c>
      <c r="T3712" s="11">
        <f>(((I3712/60)/60)/24)+DATE(1970,1,1)+(-8/24)</f>
        <v>42097.242916666662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(E3713/D3713)*100</f>
        <v>113.99999999999999</v>
      </c>
      <c r="P3713">
        <f>E3713/L3713</f>
        <v>27.142857142857142</v>
      </c>
      <c r="Q3713" t="str">
        <f>LEFT(N3713, SEARCH("/",N3713,1)-1)</f>
        <v>theater</v>
      </c>
      <c r="R3713" t="str">
        <f>RIGHT(N3713, LEN(N3713) - SEARCH("/", N3713))</f>
        <v>plays</v>
      </c>
      <c r="S3713" s="10">
        <f>(((J3713/60)/60)/24)+DATE(1970,1,1)+(-8/24)</f>
        <v>41779.3908912037</v>
      </c>
      <c r="T3713" s="11">
        <f>(((I3713/60)/60)/24)+DATE(1970,1,1)+(-8/24)</f>
        <v>41805.333333333328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(E3714/D3714)*100</f>
        <v>153.73333333333335</v>
      </c>
      <c r="P3714">
        <f>E3714/L3714</f>
        <v>110.86538461538461</v>
      </c>
      <c r="Q3714" t="str">
        <f>LEFT(N3714, SEARCH("/",N3714,1)-1)</f>
        <v>theater</v>
      </c>
      <c r="R3714" t="str">
        <f>RIGHT(N3714, LEN(N3714) - SEARCH("/", N3714))</f>
        <v>plays</v>
      </c>
      <c r="S3714" s="10">
        <f>(((J3714/60)/60)/24)+DATE(1970,1,1)+(-8/24)</f>
        <v>42133.838738425926</v>
      </c>
      <c r="T3714" s="11">
        <f>(((I3714/60)/60)/24)+DATE(1970,1,1)+(-8/24)</f>
        <v>42154.957638888889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(E3715/D3715)*100</f>
        <v>101.49999999999999</v>
      </c>
      <c r="P3715">
        <f>E3715/L3715</f>
        <v>106.84210526315789</v>
      </c>
      <c r="Q3715" t="str">
        <f>LEFT(N3715, SEARCH("/",N3715,1)-1)</f>
        <v>theater</v>
      </c>
      <c r="R3715" t="str">
        <f>RIGHT(N3715, LEN(N3715) - SEARCH("/", N3715))</f>
        <v>plays</v>
      </c>
      <c r="S3715" s="10">
        <f>(((J3715/60)/60)/24)+DATE(1970,1,1)+(-8/24)</f>
        <v>42505.404699074068</v>
      </c>
      <c r="T3715" s="11">
        <f>(((I3715/60)/60)/24)+DATE(1970,1,1)+(-8/24)</f>
        <v>42525.404699074068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(E3716/D3716)*100</f>
        <v>102.35000000000001</v>
      </c>
      <c r="P3716">
        <f>E3716/L3716</f>
        <v>105.51546391752578</v>
      </c>
      <c r="Q3716" t="str">
        <f>LEFT(N3716, SEARCH("/",N3716,1)-1)</f>
        <v>theater</v>
      </c>
      <c r="R3716" t="str">
        <f>RIGHT(N3716, LEN(N3716) - SEARCH("/", N3716))</f>
        <v>plays</v>
      </c>
      <c r="S3716" s="10">
        <f>(((J3716/60)/60)/24)+DATE(1970,1,1)+(-8/24)</f>
        <v>42118.222997685189</v>
      </c>
      <c r="T3716" s="11">
        <f>(((I3716/60)/60)/24)+DATE(1970,1,1)+(-8/24)</f>
        <v>42149.832638888889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(E3717/D3717)*100</f>
        <v>102.57142857142858</v>
      </c>
      <c r="P3717">
        <f>E3717/L3717</f>
        <v>132.96296296296296</v>
      </c>
      <c r="Q3717" t="str">
        <f>LEFT(N3717, SEARCH("/",N3717,1)-1)</f>
        <v>theater</v>
      </c>
      <c r="R3717" t="str">
        <f>RIGHT(N3717, LEN(N3717) - SEARCH("/", N3717))</f>
        <v>plays</v>
      </c>
      <c r="S3717" s="10">
        <f>(((J3717/60)/60)/24)+DATE(1970,1,1)+(-8/24)</f>
        <v>42036.662256944437</v>
      </c>
      <c r="T3717" s="11">
        <f>(((I3717/60)/60)/24)+DATE(1970,1,1)+(-8/24)</f>
        <v>42094.202777777777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(E3718/D3718)*100</f>
        <v>155.75</v>
      </c>
      <c r="P3718">
        <f>E3718/L3718</f>
        <v>51.916666666666664</v>
      </c>
      <c r="Q3718" t="str">
        <f>LEFT(N3718, SEARCH("/",N3718,1)-1)</f>
        <v>theater</v>
      </c>
      <c r="R3718" t="str">
        <f>RIGHT(N3718, LEN(N3718) - SEARCH("/", N3718))</f>
        <v>plays</v>
      </c>
      <c r="S3718" s="10">
        <f>(((J3718/60)/60)/24)+DATE(1970,1,1)+(-8/24)</f>
        <v>42360.554502314808</v>
      </c>
      <c r="T3718" s="11">
        <f>(((I3718/60)/60)/24)+DATE(1970,1,1)+(-8/24)</f>
        <v>42390.554502314808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(E3719/D3719)*100</f>
        <v>100.75</v>
      </c>
      <c r="P3719">
        <f>E3719/L3719</f>
        <v>310</v>
      </c>
      <c r="Q3719" t="str">
        <f>LEFT(N3719, SEARCH("/",N3719,1)-1)</f>
        <v>theater</v>
      </c>
      <c r="R3719" t="str">
        <f>RIGHT(N3719, LEN(N3719) - SEARCH("/", N3719))</f>
        <v>plays</v>
      </c>
      <c r="S3719" s="10">
        <f>(((J3719/60)/60)/24)+DATE(1970,1,1)+(-8/24)</f>
        <v>42102.532974537033</v>
      </c>
      <c r="T3719" s="11">
        <f>(((I3719/60)/60)/24)+DATE(1970,1,1)+(-8/24)</f>
        <v>42133.532974537033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(E3720/D3720)*100</f>
        <v>239.4</v>
      </c>
      <c r="P3720">
        <f>E3720/L3720</f>
        <v>26.021739130434781</v>
      </c>
      <c r="Q3720" t="str">
        <f>LEFT(N3720, SEARCH("/",N3720,1)-1)</f>
        <v>theater</v>
      </c>
      <c r="R3720" t="str">
        <f>RIGHT(N3720, LEN(N3720) - SEARCH("/", N3720))</f>
        <v>plays</v>
      </c>
      <c r="S3720" s="10">
        <f>(((J3720/60)/60)/24)+DATE(1970,1,1)+(-8/24)</f>
        <v>42032.382812499993</v>
      </c>
      <c r="T3720" s="11">
        <f>(((I3720/60)/60)/24)+DATE(1970,1,1)+(-8/24)</f>
        <v>42062.382812499993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(E3721/D3721)*100</f>
        <v>210</v>
      </c>
      <c r="P3721">
        <f>E3721/L3721</f>
        <v>105</v>
      </c>
      <c r="Q3721" t="str">
        <f>LEFT(N3721, SEARCH("/",N3721,1)-1)</f>
        <v>theater</v>
      </c>
      <c r="R3721" t="str">
        <f>RIGHT(N3721, LEN(N3721) - SEARCH("/", N3721))</f>
        <v>plays</v>
      </c>
      <c r="S3721" s="10">
        <f>(((J3721/60)/60)/24)+DATE(1970,1,1)+(-8/24)</f>
        <v>42147.396597222221</v>
      </c>
      <c r="T3721" s="11">
        <f>(((I3721/60)/60)/24)+DATE(1970,1,1)+(-8/24)</f>
        <v>42177.396597222221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(E3722/D3722)*100</f>
        <v>104.51515151515152</v>
      </c>
      <c r="P3722">
        <f>E3722/L3722</f>
        <v>86.224999999999994</v>
      </c>
      <c r="Q3722" t="str">
        <f>LEFT(N3722, SEARCH("/",N3722,1)-1)</f>
        <v>theater</v>
      </c>
      <c r="R3722" t="str">
        <f>RIGHT(N3722, LEN(N3722) - SEARCH("/", N3722))</f>
        <v>plays</v>
      </c>
      <c r="S3722" s="10">
        <f>(((J3722/60)/60)/24)+DATE(1970,1,1)+(-8/24)</f>
        <v>42165.659791666665</v>
      </c>
      <c r="T3722" s="11">
        <f>(((I3722/60)/60)/24)+DATE(1970,1,1)+(-8/24)</f>
        <v>42187.659791666665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(E3723/D3723)*100</f>
        <v>100.8</v>
      </c>
      <c r="P3723">
        <f>E3723/L3723</f>
        <v>114.54545454545455</v>
      </c>
      <c r="Q3723" t="str">
        <f>LEFT(N3723, SEARCH("/",N3723,1)-1)</f>
        <v>theater</v>
      </c>
      <c r="R3723" t="str">
        <f>RIGHT(N3723, LEN(N3723) - SEARCH("/", N3723))</f>
        <v>plays</v>
      </c>
      <c r="S3723" s="10">
        <f>(((J3723/60)/60)/24)+DATE(1970,1,1)+(-8/24)</f>
        <v>41927.602824074071</v>
      </c>
      <c r="T3723" s="11">
        <f>(((I3723/60)/60)/24)+DATE(1970,1,1)+(-8/24)</f>
        <v>41948.644490740735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(E3724/D3724)*100</f>
        <v>111.20000000000002</v>
      </c>
      <c r="P3724">
        <f>E3724/L3724</f>
        <v>47.657142857142858</v>
      </c>
      <c r="Q3724" t="str">
        <f>LEFT(N3724, SEARCH("/",N3724,1)-1)</f>
        <v>theater</v>
      </c>
      <c r="R3724" t="str">
        <f>RIGHT(N3724, LEN(N3724) - SEARCH("/", N3724))</f>
        <v>plays</v>
      </c>
      <c r="S3724" s="10">
        <f>(((J3724/60)/60)/24)+DATE(1970,1,1)+(-8/24)</f>
        <v>42381.338506944441</v>
      </c>
      <c r="T3724" s="11">
        <f>(((I3724/60)/60)/24)+DATE(1970,1,1)+(-8/24)</f>
        <v>42411.624305555553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(E3725/D3725)*100</f>
        <v>102.04444444444445</v>
      </c>
      <c r="P3725">
        <f>E3725/L3725</f>
        <v>72.888888888888886</v>
      </c>
      <c r="Q3725" t="str">
        <f>LEFT(N3725, SEARCH("/",N3725,1)-1)</f>
        <v>theater</v>
      </c>
      <c r="R3725" t="str">
        <f>RIGHT(N3725, LEN(N3725) - SEARCH("/", N3725))</f>
        <v>plays</v>
      </c>
      <c r="S3725" s="10">
        <f>(((J3725/60)/60)/24)+DATE(1970,1,1)+(-8/24)</f>
        <v>41943.419699074075</v>
      </c>
      <c r="T3725" s="11">
        <f>(((I3725/60)/60)/24)+DATE(1970,1,1)+(-8/24)</f>
        <v>41973.461365740739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(E3726/D3726)*100</f>
        <v>102.54767441860466</v>
      </c>
      <c r="P3726">
        <f>E3726/L3726</f>
        <v>49.545505617977533</v>
      </c>
      <c r="Q3726" t="str">
        <f>LEFT(N3726, SEARCH("/",N3726,1)-1)</f>
        <v>theater</v>
      </c>
      <c r="R3726" t="str">
        <f>RIGHT(N3726, LEN(N3726) - SEARCH("/", N3726))</f>
        <v>plays</v>
      </c>
      <c r="S3726" s="10">
        <f>(((J3726/60)/60)/24)+DATE(1970,1,1)+(-8/24)</f>
        <v>42465.158101851855</v>
      </c>
      <c r="T3726" s="11">
        <f>(((I3726/60)/60)/24)+DATE(1970,1,1)+(-8/24)</f>
        <v>42494.624999999993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(E3727/D3727)*100</f>
        <v>127</v>
      </c>
      <c r="P3727">
        <f>E3727/L3727</f>
        <v>25.4</v>
      </c>
      <c r="Q3727" t="str">
        <f>LEFT(N3727, SEARCH("/",N3727,1)-1)</f>
        <v>theater</v>
      </c>
      <c r="R3727" t="str">
        <f>RIGHT(N3727, LEN(N3727) - SEARCH("/", N3727))</f>
        <v>plays</v>
      </c>
      <c r="S3727" s="10">
        <f>(((J3727/60)/60)/24)+DATE(1970,1,1)+(-8/24)</f>
        <v>42401.611886574072</v>
      </c>
      <c r="T3727" s="11">
        <f>(((I3727/60)/60)/24)+DATE(1970,1,1)+(-8/24)</f>
        <v>42418.562499999993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(E3728/D3728)*100</f>
        <v>338.70588235294122</v>
      </c>
      <c r="P3728">
        <f>E3728/L3728</f>
        <v>62.586956521739133</v>
      </c>
      <c r="Q3728" t="str">
        <f>LEFT(N3728, SEARCH("/",N3728,1)-1)</f>
        <v>theater</v>
      </c>
      <c r="R3728" t="str">
        <f>RIGHT(N3728, LEN(N3728) - SEARCH("/", N3728))</f>
        <v>plays</v>
      </c>
      <c r="S3728" s="10">
        <f>(((J3728/60)/60)/24)+DATE(1970,1,1)+(-8/24)</f>
        <v>42461.807534722226</v>
      </c>
      <c r="T3728" s="11">
        <f>(((I3728/60)/60)/24)+DATE(1970,1,1)+(-8/24)</f>
        <v>42489.541666666664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(E3729/D3729)*100</f>
        <v>100.75</v>
      </c>
      <c r="P3729">
        <f>E3729/L3729</f>
        <v>61.060606060606062</v>
      </c>
      <c r="Q3729" t="str">
        <f>LEFT(N3729, SEARCH("/",N3729,1)-1)</f>
        <v>theater</v>
      </c>
      <c r="R3729" t="str">
        <f>RIGHT(N3729, LEN(N3729) - SEARCH("/", N3729))</f>
        <v>plays</v>
      </c>
      <c r="S3729" s="10">
        <f>(((J3729/60)/60)/24)+DATE(1970,1,1)+(-8/24)</f>
        <v>42632.014976851853</v>
      </c>
      <c r="T3729" s="11">
        <f>(((I3729/60)/60)/24)+DATE(1970,1,1)+(-8/24)</f>
        <v>42662.871527777774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(E3730/D3730)*100</f>
        <v>9.31</v>
      </c>
      <c r="P3730">
        <f>E3730/L3730</f>
        <v>60.064516129032256</v>
      </c>
      <c r="Q3730" t="str">
        <f>LEFT(N3730, SEARCH("/",N3730,1)-1)</f>
        <v>theater</v>
      </c>
      <c r="R3730" t="str">
        <f>RIGHT(N3730, LEN(N3730) - SEARCH("/", N3730))</f>
        <v>plays</v>
      </c>
      <c r="S3730" s="10">
        <f>(((J3730/60)/60)/24)+DATE(1970,1,1)+(-8/24)</f>
        <v>42204.837685185186</v>
      </c>
      <c r="T3730" s="11">
        <f>(((I3730/60)/60)/24)+DATE(1970,1,1)+(-8/24)</f>
        <v>42234.837685185186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(E3731/D3731)*100</f>
        <v>7.24</v>
      </c>
      <c r="P3731">
        <f>E3731/L3731</f>
        <v>72.400000000000006</v>
      </c>
      <c r="Q3731" t="str">
        <f>LEFT(N3731, SEARCH("/",N3731,1)-1)</f>
        <v>theater</v>
      </c>
      <c r="R3731" t="str">
        <f>RIGHT(N3731, LEN(N3731) - SEARCH("/", N3731))</f>
        <v>plays</v>
      </c>
      <c r="S3731" s="10">
        <f>(((J3731/60)/60)/24)+DATE(1970,1,1)+(-8/24)</f>
        <v>42040.871666666666</v>
      </c>
      <c r="T3731" s="11">
        <f>(((I3731/60)/60)/24)+DATE(1970,1,1)+(-8/24)</f>
        <v>42085.829999999994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(E3732/D3732)*100</f>
        <v>10</v>
      </c>
      <c r="P3732">
        <f>E3732/L3732</f>
        <v>100</v>
      </c>
      <c r="Q3732" t="str">
        <f>LEFT(N3732, SEARCH("/",N3732,1)-1)</f>
        <v>theater</v>
      </c>
      <c r="R3732" t="str">
        <f>RIGHT(N3732, LEN(N3732) - SEARCH("/", N3732))</f>
        <v>plays</v>
      </c>
      <c r="S3732" s="10">
        <f>(((J3732/60)/60)/24)+DATE(1970,1,1)+(-8/24)</f>
        <v>42203.34443287037</v>
      </c>
      <c r="T3732" s="11">
        <f>(((I3732/60)/60)/24)+DATE(1970,1,1)+(-8/24)</f>
        <v>42233.34443287037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(E3733/D3733)*100</f>
        <v>11.272727272727273</v>
      </c>
      <c r="P3733">
        <f>E3733/L3733</f>
        <v>51.666666666666664</v>
      </c>
      <c r="Q3733" t="str">
        <f>LEFT(N3733, SEARCH("/",N3733,1)-1)</f>
        <v>theater</v>
      </c>
      <c r="R3733" t="str">
        <f>RIGHT(N3733, LEN(N3733) - SEARCH("/", N3733))</f>
        <v>plays</v>
      </c>
      <c r="S3733" s="10">
        <f>(((J3733/60)/60)/24)+DATE(1970,1,1)+(-8/24)</f>
        <v>41983.419513888883</v>
      </c>
      <c r="T3733" s="11">
        <f>(((I3733/60)/60)/24)+DATE(1970,1,1)+(-8/24)</f>
        <v>42013.807638888888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(E3734/D3734)*100</f>
        <v>15.411764705882353</v>
      </c>
      <c r="P3734">
        <f>E3734/L3734</f>
        <v>32.75</v>
      </c>
      <c r="Q3734" t="str">
        <f>LEFT(N3734, SEARCH("/",N3734,1)-1)</f>
        <v>theater</v>
      </c>
      <c r="R3734" t="str">
        <f>RIGHT(N3734, LEN(N3734) - SEARCH("/", N3734))</f>
        <v>plays</v>
      </c>
      <c r="S3734" s="10">
        <f>(((J3734/60)/60)/24)+DATE(1970,1,1)+(-8/24)</f>
        <v>41968.344131944446</v>
      </c>
      <c r="T3734" s="11">
        <f>(((I3734/60)/60)/24)+DATE(1970,1,1)+(-8/24)</f>
        <v>42028.166666666664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(E3735/D3735)*100</f>
        <v>0</v>
      </c>
      <c r="P3735" t="e">
        <f>E3735/L3735</f>
        <v>#DIV/0!</v>
      </c>
      <c r="Q3735" t="str">
        <f>LEFT(N3735, SEARCH("/",N3735,1)-1)</f>
        <v>theater</v>
      </c>
      <c r="R3735" t="str">
        <f>RIGHT(N3735, LEN(N3735) - SEARCH("/", N3735))</f>
        <v>plays</v>
      </c>
      <c r="S3735" s="10">
        <f>(((J3735/60)/60)/24)+DATE(1970,1,1)+(-8/24)</f>
        <v>42102.691064814811</v>
      </c>
      <c r="T3735" s="11">
        <f>(((I3735/60)/60)/24)+DATE(1970,1,1)+(-8/24)</f>
        <v>42112.604166666664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(E3736/D3736)*100</f>
        <v>28.466666666666669</v>
      </c>
      <c r="P3736">
        <f>E3736/L3736</f>
        <v>61</v>
      </c>
      <c r="Q3736" t="str">
        <f>LEFT(N3736, SEARCH("/",N3736,1)-1)</f>
        <v>theater</v>
      </c>
      <c r="R3736" t="str">
        <f>RIGHT(N3736, LEN(N3736) - SEARCH("/", N3736))</f>
        <v>plays</v>
      </c>
      <c r="S3736" s="10">
        <f>(((J3736/60)/60)/24)+DATE(1970,1,1)+(-8/24)</f>
        <v>42089.568240740737</v>
      </c>
      <c r="T3736" s="11">
        <f>(((I3736/60)/60)/24)+DATE(1970,1,1)+(-8/24)</f>
        <v>42149.568240740737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(E3737/D3737)*100</f>
        <v>13.333333333333334</v>
      </c>
      <c r="P3737">
        <f>E3737/L3737</f>
        <v>10</v>
      </c>
      <c r="Q3737" t="str">
        <f>LEFT(N3737, SEARCH("/",N3737,1)-1)</f>
        <v>theater</v>
      </c>
      <c r="R3737" t="str">
        <f>RIGHT(N3737, LEN(N3737) - SEARCH("/", N3737))</f>
        <v>plays</v>
      </c>
      <c r="S3737" s="10">
        <f>(((J3737/60)/60)/24)+DATE(1970,1,1)+(-8/24)</f>
        <v>42122.359826388885</v>
      </c>
      <c r="T3737" s="11">
        <f>(((I3737/60)/60)/24)+DATE(1970,1,1)+(-8/24)</f>
        <v>42152.359826388885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(E3738/D3738)*100</f>
        <v>0.66666666666666674</v>
      </c>
      <c r="P3738">
        <f>E3738/L3738</f>
        <v>10</v>
      </c>
      <c r="Q3738" t="str">
        <f>LEFT(N3738, SEARCH("/",N3738,1)-1)</f>
        <v>theater</v>
      </c>
      <c r="R3738" t="str">
        <f>RIGHT(N3738, LEN(N3738) - SEARCH("/", N3738))</f>
        <v>plays</v>
      </c>
      <c r="S3738" s="10">
        <f>(((J3738/60)/60)/24)+DATE(1970,1,1)+(-8/24)</f>
        <v>42048.378391203696</v>
      </c>
      <c r="T3738" s="11">
        <f>(((I3738/60)/60)/24)+DATE(1970,1,1)+(-8/24)</f>
        <v>42086.416666666664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(E3739/D3739)*100</f>
        <v>21.428571428571427</v>
      </c>
      <c r="P3739">
        <f>E3739/L3739</f>
        <v>37.5</v>
      </c>
      <c r="Q3739" t="str">
        <f>LEFT(N3739, SEARCH("/",N3739,1)-1)</f>
        <v>theater</v>
      </c>
      <c r="R3739" t="str">
        <f>RIGHT(N3739, LEN(N3739) - SEARCH("/", N3739))</f>
        <v>plays</v>
      </c>
      <c r="S3739" s="10">
        <f>(((J3739/60)/60)/24)+DATE(1970,1,1)+(-8/24)</f>
        <v>42297.357673611106</v>
      </c>
      <c r="T3739" s="11">
        <f>(((I3739/60)/60)/24)+DATE(1970,1,1)+(-8/24)</f>
        <v>42319.957638888889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(E3740/D3740)*100</f>
        <v>18</v>
      </c>
      <c r="P3740">
        <f>E3740/L3740</f>
        <v>45</v>
      </c>
      <c r="Q3740" t="str">
        <f>LEFT(N3740, SEARCH("/",N3740,1)-1)</f>
        <v>theater</v>
      </c>
      <c r="R3740" t="str">
        <f>RIGHT(N3740, LEN(N3740) - SEARCH("/", N3740))</f>
        <v>plays</v>
      </c>
      <c r="S3740" s="10">
        <f>(((J3740/60)/60)/24)+DATE(1970,1,1)+(-8/24)</f>
        <v>41813.605381944442</v>
      </c>
      <c r="T3740" s="11">
        <f>(((I3740/60)/60)/24)+DATE(1970,1,1)+(-8/24)</f>
        <v>41835.583333333328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(E3741/D3741)*100</f>
        <v>20.125</v>
      </c>
      <c r="P3741">
        <f>E3741/L3741</f>
        <v>100.625</v>
      </c>
      <c r="Q3741" t="str">
        <f>LEFT(N3741, SEARCH("/",N3741,1)-1)</f>
        <v>theater</v>
      </c>
      <c r="R3741" t="str">
        <f>RIGHT(N3741, LEN(N3741) - SEARCH("/", N3741))</f>
        <v>plays</v>
      </c>
      <c r="S3741" s="10">
        <f>(((J3741/60)/60)/24)+DATE(1970,1,1)+(-8/24)</f>
        <v>42548.116527777776</v>
      </c>
      <c r="T3741" s="11">
        <f>(((I3741/60)/60)/24)+DATE(1970,1,1)+(-8/24)</f>
        <v>42568.116527777776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(E3742/D3742)*100</f>
        <v>17.899999999999999</v>
      </c>
      <c r="P3742">
        <f>E3742/L3742</f>
        <v>25.571428571428573</v>
      </c>
      <c r="Q3742" t="str">
        <f>LEFT(N3742, SEARCH("/",N3742,1)-1)</f>
        <v>theater</v>
      </c>
      <c r="R3742" t="str">
        <f>RIGHT(N3742, LEN(N3742) - SEARCH("/", N3742))</f>
        <v>plays</v>
      </c>
      <c r="S3742" s="10">
        <f>(((J3742/60)/60)/24)+DATE(1970,1,1)+(-8/24)</f>
        <v>41832.756423611107</v>
      </c>
      <c r="T3742" s="11">
        <f>(((I3742/60)/60)/24)+DATE(1970,1,1)+(-8/24)</f>
        <v>41862.745810185181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(E3743/D3743)*100</f>
        <v>0</v>
      </c>
      <c r="P3743" t="e">
        <f>E3743/L3743</f>
        <v>#DIV/0!</v>
      </c>
      <c r="Q3743" t="str">
        <f>LEFT(N3743, SEARCH("/",N3743,1)-1)</f>
        <v>theater</v>
      </c>
      <c r="R3743" t="str">
        <f>RIGHT(N3743, LEN(N3743) - SEARCH("/", N3743))</f>
        <v>plays</v>
      </c>
      <c r="S3743" s="10">
        <f>(((J3743/60)/60)/24)+DATE(1970,1,1)+(-8/24)</f>
        <v>42325.587384259255</v>
      </c>
      <c r="T3743" s="11">
        <f>(((I3743/60)/60)/24)+DATE(1970,1,1)+(-8/24)</f>
        <v>42355.587384259255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(E3744/D3744)*100</f>
        <v>2</v>
      </c>
      <c r="P3744">
        <f>E3744/L3744</f>
        <v>25</v>
      </c>
      <c r="Q3744" t="str">
        <f>LEFT(N3744, SEARCH("/",N3744,1)-1)</f>
        <v>theater</v>
      </c>
      <c r="R3744" t="str">
        <f>RIGHT(N3744, LEN(N3744) - SEARCH("/", N3744))</f>
        <v>plays</v>
      </c>
      <c r="S3744" s="10">
        <f>(((J3744/60)/60)/24)+DATE(1970,1,1)+(-8/24)</f>
        <v>41857.881296296291</v>
      </c>
      <c r="T3744" s="11">
        <f>(((I3744/60)/60)/24)+DATE(1970,1,1)+(-8/24)</f>
        <v>41887.881296296291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(E3745/D3745)*100</f>
        <v>0</v>
      </c>
      <c r="P3745" t="e">
        <f>E3745/L3745</f>
        <v>#DIV/0!</v>
      </c>
      <c r="Q3745" t="str">
        <f>LEFT(N3745, SEARCH("/",N3745,1)-1)</f>
        <v>theater</v>
      </c>
      <c r="R3745" t="str">
        <f>RIGHT(N3745, LEN(N3745) - SEARCH("/", N3745))</f>
        <v>plays</v>
      </c>
      <c r="S3745" s="10">
        <f>(((J3745/60)/60)/24)+DATE(1970,1,1)+(-8/24)</f>
        <v>41793.376898148148</v>
      </c>
      <c r="T3745" s="11">
        <f>(((I3745/60)/60)/24)+DATE(1970,1,1)+(-8/24)</f>
        <v>41823.376898148148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(E3746/D3746)*100</f>
        <v>0</v>
      </c>
      <c r="P3746" t="e">
        <f>E3746/L3746</f>
        <v>#DIV/0!</v>
      </c>
      <c r="Q3746" t="str">
        <f>LEFT(N3746, SEARCH("/",N3746,1)-1)</f>
        <v>theater</v>
      </c>
      <c r="R3746" t="str">
        <f>RIGHT(N3746, LEN(N3746) - SEARCH("/", N3746))</f>
        <v>plays</v>
      </c>
      <c r="S3746" s="10">
        <f>(((J3746/60)/60)/24)+DATE(1970,1,1)+(-8/24)</f>
        <v>41793.480925925927</v>
      </c>
      <c r="T3746" s="11">
        <f>(((I3746/60)/60)/24)+DATE(1970,1,1)+(-8/24)</f>
        <v>41824.832638888889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(E3747/D3747)*100</f>
        <v>10</v>
      </c>
      <c r="P3747">
        <f>E3747/L3747</f>
        <v>10</v>
      </c>
      <c r="Q3747" t="str">
        <f>LEFT(N3747, SEARCH("/",N3747,1)-1)</f>
        <v>theater</v>
      </c>
      <c r="R3747" t="str">
        <f>RIGHT(N3747, LEN(N3747) - SEARCH("/", N3747))</f>
        <v>plays</v>
      </c>
      <c r="S3747" s="10">
        <f>(((J3747/60)/60)/24)+DATE(1970,1,1)+(-8/24)</f>
        <v>41831.364606481482</v>
      </c>
      <c r="T3747" s="11">
        <f>(((I3747/60)/60)/24)+DATE(1970,1,1)+(-8/24)</f>
        <v>41861.364606481482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(E3748/D3748)*100</f>
        <v>2.3764705882352941</v>
      </c>
      <c r="P3748">
        <f>E3748/L3748</f>
        <v>202</v>
      </c>
      <c r="Q3748" t="str">
        <f>LEFT(N3748, SEARCH("/",N3748,1)-1)</f>
        <v>theater</v>
      </c>
      <c r="R3748" t="str">
        <f>RIGHT(N3748, LEN(N3748) - SEARCH("/", N3748))</f>
        <v>plays</v>
      </c>
      <c r="S3748" s="10">
        <f>(((J3748/60)/60)/24)+DATE(1970,1,1)+(-8/24)</f>
        <v>42621.05600694444</v>
      </c>
      <c r="T3748" s="11">
        <f>(((I3748/60)/60)/24)+DATE(1970,1,1)+(-8/24)</f>
        <v>42651.05600694444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(E3749/D3749)*100</f>
        <v>1</v>
      </c>
      <c r="P3749">
        <f>E3749/L3749</f>
        <v>25</v>
      </c>
      <c r="Q3749" t="str">
        <f>LEFT(N3749, SEARCH("/",N3749,1)-1)</f>
        <v>theater</v>
      </c>
      <c r="R3749" t="str">
        <f>RIGHT(N3749, LEN(N3749) - SEARCH("/", N3749))</f>
        <v>plays</v>
      </c>
      <c r="S3749" s="10">
        <f>(((J3749/60)/60)/24)+DATE(1970,1,1)+(-8/24)</f>
        <v>42163.966388888883</v>
      </c>
      <c r="T3749" s="11">
        <f>(((I3749/60)/60)/24)+DATE(1970,1,1)+(-8/24)</f>
        <v>42190.624305555553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(E3750/D3750)*100</f>
        <v>103.52</v>
      </c>
      <c r="P3750">
        <f>E3750/L3750</f>
        <v>99.538461538461533</v>
      </c>
      <c r="Q3750" t="str">
        <f>LEFT(N3750, SEARCH("/",N3750,1)-1)</f>
        <v>theater</v>
      </c>
      <c r="R3750" t="str">
        <f>RIGHT(N3750, LEN(N3750) - SEARCH("/", N3750))</f>
        <v>musical</v>
      </c>
      <c r="S3750" s="10">
        <f>(((J3750/60)/60)/24)+DATE(1970,1,1)+(-8/24)</f>
        <v>42395.373101851852</v>
      </c>
      <c r="T3750" s="11">
        <f>(((I3750/60)/60)/24)+DATE(1970,1,1)+(-8/24)</f>
        <v>42415.915972222218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(E3751/D3751)*100</f>
        <v>105</v>
      </c>
      <c r="P3751">
        <f>E3751/L3751</f>
        <v>75</v>
      </c>
      <c r="Q3751" t="str">
        <f>LEFT(N3751, SEARCH("/",N3751,1)-1)</f>
        <v>theater</v>
      </c>
      <c r="R3751" t="str">
        <f>RIGHT(N3751, LEN(N3751) - SEARCH("/", N3751))</f>
        <v>musical</v>
      </c>
      <c r="S3751" s="10">
        <f>(((J3751/60)/60)/24)+DATE(1970,1,1)+(-8/24)</f>
        <v>42457.793842592589</v>
      </c>
      <c r="T3751" s="11">
        <f>(((I3751/60)/60)/24)+DATE(1970,1,1)+(-8/24)</f>
        <v>42488.832638888889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(E3752/D3752)*100</f>
        <v>100.44999999999999</v>
      </c>
      <c r="P3752">
        <f>E3752/L3752</f>
        <v>215.25</v>
      </c>
      <c r="Q3752" t="str">
        <f>LEFT(N3752, SEARCH("/",N3752,1)-1)</f>
        <v>theater</v>
      </c>
      <c r="R3752" t="str">
        <f>RIGHT(N3752, LEN(N3752) - SEARCH("/", N3752))</f>
        <v>musical</v>
      </c>
      <c r="S3752" s="10">
        <f>(((J3752/60)/60)/24)+DATE(1970,1,1)+(-8/24)</f>
        <v>42016.648240740738</v>
      </c>
      <c r="T3752" s="11">
        <f>(((I3752/60)/60)/24)+DATE(1970,1,1)+(-8/24)</f>
        <v>42044.999305555553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(E3753/D3753)*100</f>
        <v>132.6</v>
      </c>
      <c r="P3753">
        <f>E3753/L3753</f>
        <v>120.54545454545455</v>
      </c>
      <c r="Q3753" t="str">
        <f>LEFT(N3753, SEARCH("/",N3753,1)-1)</f>
        <v>theater</v>
      </c>
      <c r="R3753" t="str">
        <f>RIGHT(N3753, LEN(N3753) - SEARCH("/", N3753))</f>
        <v>musical</v>
      </c>
      <c r="S3753" s="10">
        <f>(((J3753/60)/60)/24)+DATE(1970,1,1)+(-8/24)</f>
        <v>42402.702233796292</v>
      </c>
      <c r="T3753" s="11">
        <f>(((I3753/60)/60)/24)+DATE(1970,1,1)+(-8/24)</f>
        <v>42462.66056712962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(E3754/D3754)*100</f>
        <v>112.99999999999999</v>
      </c>
      <c r="P3754">
        <f>E3754/L3754</f>
        <v>37.666666666666664</v>
      </c>
      <c r="Q3754" t="str">
        <f>LEFT(N3754, SEARCH("/",N3754,1)-1)</f>
        <v>theater</v>
      </c>
      <c r="R3754" t="str">
        <f>RIGHT(N3754, LEN(N3754) - SEARCH("/", N3754))</f>
        <v>musical</v>
      </c>
      <c r="S3754" s="10">
        <f>(((J3754/60)/60)/24)+DATE(1970,1,1)+(-8/24)</f>
        <v>42619.469155092585</v>
      </c>
      <c r="T3754" s="11">
        <f>(((I3754/60)/60)/24)+DATE(1970,1,1)+(-8/24)</f>
        <v>42659.541666666664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(E3755/D3755)*100</f>
        <v>103.34</v>
      </c>
      <c r="P3755">
        <f>E3755/L3755</f>
        <v>172.23333333333332</v>
      </c>
      <c r="Q3755" t="str">
        <f>LEFT(N3755, SEARCH("/",N3755,1)-1)</f>
        <v>theater</v>
      </c>
      <c r="R3755" t="str">
        <f>RIGHT(N3755, LEN(N3755) - SEARCH("/", N3755))</f>
        <v>musical</v>
      </c>
      <c r="S3755" s="10">
        <f>(((J3755/60)/60)/24)+DATE(1970,1,1)+(-8/24)</f>
        <v>42128.490740740737</v>
      </c>
      <c r="T3755" s="11">
        <f>(((I3755/60)/60)/24)+DATE(1970,1,1)+(-8/24)</f>
        <v>42157.666666666664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(E3756/D3756)*100</f>
        <v>120</v>
      </c>
      <c r="P3756">
        <f>E3756/L3756</f>
        <v>111.11111111111111</v>
      </c>
      <c r="Q3756" t="str">
        <f>LEFT(N3756, SEARCH("/",N3756,1)-1)</f>
        <v>theater</v>
      </c>
      <c r="R3756" t="str">
        <f>RIGHT(N3756, LEN(N3756) - SEARCH("/", N3756))</f>
        <v>musical</v>
      </c>
      <c r="S3756" s="10">
        <f>(((J3756/60)/60)/24)+DATE(1970,1,1)+(-8/24)</f>
        <v>41808.54788194444</v>
      </c>
      <c r="T3756" s="11">
        <f>(((I3756/60)/60)/24)+DATE(1970,1,1)+(-8/24)</f>
        <v>41845.874305555553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(E3757/D3757)*100</f>
        <v>129.63636363636363</v>
      </c>
      <c r="P3757">
        <f>E3757/L3757</f>
        <v>25.464285714285715</v>
      </c>
      <c r="Q3757" t="str">
        <f>LEFT(N3757, SEARCH("/",N3757,1)-1)</f>
        <v>theater</v>
      </c>
      <c r="R3757" t="str">
        <f>RIGHT(N3757, LEN(N3757) - SEARCH("/", N3757))</f>
        <v>musical</v>
      </c>
      <c r="S3757" s="10">
        <f>(((J3757/60)/60)/24)+DATE(1970,1,1)+(-8/24)</f>
        <v>42445.533645833326</v>
      </c>
      <c r="T3757" s="11">
        <f>(((I3757/60)/60)/24)+DATE(1970,1,1)+(-8/24)</f>
        <v>42475.533645833326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(E3758/D3758)*100</f>
        <v>101.11111111111111</v>
      </c>
      <c r="P3758">
        <f>E3758/L3758</f>
        <v>267.64705882352939</v>
      </c>
      <c r="Q3758" t="str">
        <f>LEFT(N3758, SEARCH("/",N3758,1)-1)</f>
        <v>theater</v>
      </c>
      <c r="R3758" t="str">
        <f>RIGHT(N3758, LEN(N3758) - SEARCH("/", N3758))</f>
        <v>musical</v>
      </c>
      <c r="S3758" s="10">
        <f>(((J3758/60)/60)/24)+DATE(1970,1,1)+(-8/24)</f>
        <v>41771.481458333328</v>
      </c>
      <c r="T3758" s="11">
        <f>(((I3758/60)/60)/24)+DATE(1970,1,1)+(-8/24)</f>
        <v>41801.481458333328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(E3759/D3759)*100</f>
        <v>108.51428571428572</v>
      </c>
      <c r="P3759">
        <f>E3759/L3759</f>
        <v>75.959999999999994</v>
      </c>
      <c r="Q3759" t="str">
        <f>LEFT(N3759, SEARCH("/",N3759,1)-1)</f>
        <v>theater</v>
      </c>
      <c r="R3759" t="str">
        <f>RIGHT(N3759, LEN(N3759) - SEARCH("/", N3759))</f>
        <v>musical</v>
      </c>
      <c r="S3759" s="10">
        <f>(((J3759/60)/60)/24)+DATE(1970,1,1)+(-8/24)</f>
        <v>41954.517534722218</v>
      </c>
      <c r="T3759" s="11">
        <f>(((I3759/60)/60)/24)+DATE(1970,1,1)+(-8/24)</f>
        <v>41974.517534722218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(E3760/D3760)*100</f>
        <v>102.33333333333334</v>
      </c>
      <c r="P3760">
        <f>E3760/L3760</f>
        <v>59.03846153846154</v>
      </c>
      <c r="Q3760" t="str">
        <f>LEFT(N3760, SEARCH("/",N3760,1)-1)</f>
        <v>theater</v>
      </c>
      <c r="R3760" t="str">
        <f>RIGHT(N3760, LEN(N3760) - SEARCH("/", N3760))</f>
        <v>musical</v>
      </c>
      <c r="S3760" s="10">
        <f>(((J3760/60)/60)/24)+DATE(1970,1,1)+(-8/24)</f>
        <v>41747.13817129629</v>
      </c>
      <c r="T3760" s="11">
        <f>(((I3760/60)/60)/24)+DATE(1970,1,1)+(-8/24)</f>
        <v>41777.875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(E3761/D3761)*100</f>
        <v>110.24425000000002</v>
      </c>
      <c r="P3761">
        <f>E3761/L3761</f>
        <v>50.111022727272733</v>
      </c>
      <c r="Q3761" t="str">
        <f>LEFT(N3761, SEARCH("/",N3761,1)-1)</f>
        <v>theater</v>
      </c>
      <c r="R3761" t="str">
        <f>RIGHT(N3761, LEN(N3761) - SEARCH("/", N3761))</f>
        <v>musical</v>
      </c>
      <c r="S3761" s="10">
        <f>(((J3761/60)/60)/24)+DATE(1970,1,1)+(-8/24)</f>
        <v>42181.774918981479</v>
      </c>
      <c r="T3761" s="11">
        <f>(((I3761/60)/60)/24)+DATE(1970,1,1)+(-8/24)</f>
        <v>42241.774918981479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(E3762/D3762)*100</f>
        <v>101.0154</v>
      </c>
      <c r="P3762">
        <f>E3762/L3762</f>
        <v>55.502967032967035</v>
      </c>
      <c r="Q3762" t="str">
        <f>LEFT(N3762, SEARCH("/",N3762,1)-1)</f>
        <v>theater</v>
      </c>
      <c r="R3762" t="str">
        <f>RIGHT(N3762, LEN(N3762) - SEARCH("/", N3762))</f>
        <v>musical</v>
      </c>
      <c r="S3762" s="10">
        <f>(((J3762/60)/60)/24)+DATE(1970,1,1)+(-8/24)</f>
        <v>41739.191967592589</v>
      </c>
      <c r="T3762" s="11">
        <f>(((I3762/60)/60)/24)+DATE(1970,1,1)+(-8/24)</f>
        <v>41764.191967592589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(E3763/D3763)*100</f>
        <v>100</v>
      </c>
      <c r="P3763">
        <f>E3763/L3763</f>
        <v>166.66666666666666</v>
      </c>
      <c r="Q3763" t="str">
        <f>LEFT(N3763, SEARCH("/",N3763,1)-1)</f>
        <v>theater</v>
      </c>
      <c r="R3763" t="str">
        <f>RIGHT(N3763, LEN(N3763) - SEARCH("/", N3763))</f>
        <v>musical</v>
      </c>
      <c r="S3763" s="10">
        <f>(((J3763/60)/60)/24)+DATE(1970,1,1)+(-8/24)</f>
        <v>42173.133530092593</v>
      </c>
      <c r="T3763" s="11">
        <f>(((I3763/60)/60)/24)+DATE(1970,1,1)+(-8/24)</f>
        <v>42226.624999999993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(E3764/D3764)*100</f>
        <v>106.24</v>
      </c>
      <c r="P3764">
        <f>E3764/L3764</f>
        <v>47.428571428571431</v>
      </c>
      <c r="Q3764" t="str">
        <f>LEFT(N3764, SEARCH("/",N3764,1)-1)</f>
        <v>theater</v>
      </c>
      <c r="R3764" t="str">
        <f>RIGHT(N3764, LEN(N3764) - SEARCH("/", N3764))</f>
        <v>musical</v>
      </c>
      <c r="S3764" s="10">
        <f>(((J3764/60)/60)/24)+DATE(1970,1,1)+(-8/24)</f>
        <v>42193.480196759258</v>
      </c>
      <c r="T3764" s="11">
        <f>(((I3764/60)/60)/24)+DATE(1970,1,1)+(-8/24)</f>
        <v>42218.480196759258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(E3765/D3765)*100</f>
        <v>100</v>
      </c>
      <c r="P3765">
        <f>E3765/L3765</f>
        <v>64.935064935064929</v>
      </c>
      <c r="Q3765" t="str">
        <f>LEFT(N3765, SEARCH("/",N3765,1)-1)</f>
        <v>theater</v>
      </c>
      <c r="R3765" t="str">
        <f>RIGHT(N3765, LEN(N3765) - SEARCH("/", N3765))</f>
        <v>musical</v>
      </c>
      <c r="S3765" s="10">
        <f>(((J3765/60)/60)/24)+DATE(1970,1,1)+(-8/24)</f>
        <v>42065.416967592588</v>
      </c>
      <c r="T3765" s="11">
        <f>(((I3765/60)/60)/24)+DATE(1970,1,1)+(-8/24)</f>
        <v>42095.375300925924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(E3766/D3766)*100</f>
        <v>100</v>
      </c>
      <c r="P3766">
        <f>E3766/L3766</f>
        <v>55.555555555555557</v>
      </c>
      <c r="Q3766" t="str">
        <f>LEFT(N3766, SEARCH("/",N3766,1)-1)</f>
        <v>theater</v>
      </c>
      <c r="R3766" t="str">
        <f>RIGHT(N3766, LEN(N3766) - SEARCH("/", N3766))</f>
        <v>musical</v>
      </c>
      <c r="S3766" s="10">
        <f>(((J3766/60)/60)/24)+DATE(1970,1,1)+(-8/24)</f>
        <v>42499.509629629632</v>
      </c>
      <c r="T3766" s="11">
        <f>(((I3766/60)/60)/24)+DATE(1970,1,1)+(-8/24)</f>
        <v>42518.691666666658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(E3767/D3767)*100</f>
        <v>113.45714285714286</v>
      </c>
      <c r="P3767">
        <f>E3767/L3767</f>
        <v>74.224299065420567</v>
      </c>
      <c r="Q3767" t="str">
        <f>LEFT(N3767, SEARCH("/",N3767,1)-1)</f>
        <v>theater</v>
      </c>
      <c r="R3767" t="str">
        <f>RIGHT(N3767, LEN(N3767) - SEARCH("/", N3767))</f>
        <v>musical</v>
      </c>
      <c r="S3767" s="10">
        <f>(((J3767/60)/60)/24)+DATE(1970,1,1)+(-8/24)</f>
        <v>41820.443078703705</v>
      </c>
      <c r="T3767" s="11">
        <f>(((I3767/60)/60)/24)+DATE(1970,1,1)+(-8/24)</f>
        <v>41850.443078703705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(E3768/D3768)*100</f>
        <v>102.65010000000001</v>
      </c>
      <c r="P3768">
        <f>E3768/L3768</f>
        <v>106.9271875</v>
      </c>
      <c r="Q3768" t="str">
        <f>LEFT(N3768, SEARCH("/",N3768,1)-1)</f>
        <v>theater</v>
      </c>
      <c r="R3768" t="str">
        <f>RIGHT(N3768, LEN(N3768) - SEARCH("/", N3768))</f>
        <v>musical</v>
      </c>
      <c r="S3768" s="10">
        <f>(((J3768/60)/60)/24)+DATE(1970,1,1)+(-8/24)</f>
        <v>41787.833854166667</v>
      </c>
      <c r="T3768" s="11">
        <f>(((I3768/60)/60)/24)+DATE(1970,1,1)+(-8/24)</f>
        <v>41822.833854166667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(E3769/D3769)*100</f>
        <v>116.75</v>
      </c>
      <c r="P3769">
        <f>E3769/L3769</f>
        <v>41.696428571428569</v>
      </c>
      <c r="Q3769" t="str">
        <f>LEFT(N3769, SEARCH("/",N3769,1)-1)</f>
        <v>theater</v>
      </c>
      <c r="R3769" t="str">
        <f>RIGHT(N3769, LEN(N3769) - SEARCH("/", N3769))</f>
        <v>musical</v>
      </c>
      <c r="S3769" s="10">
        <f>(((J3769/60)/60)/24)+DATE(1970,1,1)+(-8/24)</f>
        <v>42049.686307870368</v>
      </c>
      <c r="T3769" s="11">
        <f>(((I3769/60)/60)/24)+DATE(1970,1,1)+(-8/24)</f>
        <v>42063.874305555553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(E3770/D3770)*100</f>
        <v>107.65274999999998</v>
      </c>
      <c r="P3770">
        <f>E3770/L3770</f>
        <v>74.243275862068955</v>
      </c>
      <c r="Q3770" t="str">
        <f>LEFT(N3770, SEARCH("/",N3770,1)-1)</f>
        <v>theater</v>
      </c>
      <c r="R3770" t="str">
        <f>RIGHT(N3770, LEN(N3770) - SEARCH("/", N3770))</f>
        <v>musical</v>
      </c>
      <c r="S3770" s="10">
        <f>(((J3770/60)/60)/24)+DATE(1970,1,1)+(-8/24)</f>
        <v>41772.394560185181</v>
      </c>
      <c r="T3770" s="11">
        <f>(((I3770/60)/60)/24)+DATE(1970,1,1)+(-8/24)</f>
        <v>41802.394560185181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(E3771/D3771)*100</f>
        <v>100</v>
      </c>
      <c r="P3771">
        <f>E3771/L3771</f>
        <v>73.333333333333329</v>
      </c>
      <c r="Q3771" t="str">
        <f>LEFT(N3771, SEARCH("/",N3771,1)-1)</f>
        <v>theater</v>
      </c>
      <c r="R3771" t="str">
        <f>RIGHT(N3771, LEN(N3771) - SEARCH("/", N3771))</f>
        <v>musical</v>
      </c>
      <c r="S3771" s="10">
        <f>(((J3771/60)/60)/24)+DATE(1970,1,1)+(-8/24)</f>
        <v>42445.264803240738</v>
      </c>
      <c r="T3771" s="11">
        <f>(((I3771/60)/60)/24)+DATE(1970,1,1)+(-8/24)</f>
        <v>42475.264803240738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(E3772/D3772)*100</f>
        <v>100</v>
      </c>
      <c r="P3772">
        <f>E3772/L3772</f>
        <v>100</v>
      </c>
      <c r="Q3772" t="str">
        <f>LEFT(N3772, SEARCH("/",N3772,1)-1)</f>
        <v>theater</v>
      </c>
      <c r="R3772" t="str">
        <f>RIGHT(N3772, LEN(N3772) - SEARCH("/", N3772))</f>
        <v>musical</v>
      </c>
      <c r="S3772" s="10">
        <f>(((J3772/60)/60)/24)+DATE(1970,1,1)+(-8/24)</f>
        <v>42138.597337962965</v>
      </c>
      <c r="T3772" s="11">
        <f>(((I3772/60)/60)/24)+DATE(1970,1,1)+(-8/24)</f>
        <v>42168.597337962965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(E3773/D3773)*100</f>
        <v>146</v>
      </c>
      <c r="P3773">
        <f>E3773/L3773</f>
        <v>38.421052631578945</v>
      </c>
      <c r="Q3773" t="str">
        <f>LEFT(N3773, SEARCH("/",N3773,1)-1)</f>
        <v>theater</v>
      </c>
      <c r="R3773" t="str">
        <f>RIGHT(N3773, LEN(N3773) - SEARCH("/", N3773))</f>
        <v>musical</v>
      </c>
      <c r="S3773" s="10">
        <f>(((J3773/60)/60)/24)+DATE(1970,1,1)+(-8/24)</f>
        <v>42493.52375</v>
      </c>
      <c r="T3773" s="11">
        <f>(((I3773/60)/60)/24)+DATE(1970,1,1)+(-8/24)</f>
        <v>42507.666666666664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(E3774/D3774)*100</f>
        <v>110.2</v>
      </c>
      <c r="P3774">
        <f>E3774/L3774</f>
        <v>166.96969696969697</v>
      </c>
      <c r="Q3774" t="str">
        <f>LEFT(N3774, SEARCH("/",N3774,1)-1)</f>
        <v>theater</v>
      </c>
      <c r="R3774" t="str">
        <f>RIGHT(N3774, LEN(N3774) - SEARCH("/", N3774))</f>
        <v>musical</v>
      </c>
      <c r="S3774" s="10">
        <f>(((J3774/60)/60)/24)+DATE(1970,1,1)+(-8/24)</f>
        <v>42682.283634259256</v>
      </c>
      <c r="T3774" s="11">
        <f>(((I3774/60)/60)/24)+DATE(1970,1,1)+(-8/24)</f>
        <v>42702.916666666664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(E3775/D3775)*100</f>
        <v>108.2</v>
      </c>
      <c r="P3775">
        <f>E3775/L3775</f>
        <v>94.912280701754383</v>
      </c>
      <c r="Q3775" t="str">
        <f>LEFT(N3775, SEARCH("/",N3775,1)-1)</f>
        <v>theater</v>
      </c>
      <c r="R3775" t="str">
        <f>RIGHT(N3775, LEN(N3775) - SEARCH("/", N3775))</f>
        <v>musical</v>
      </c>
      <c r="S3775" s="10">
        <f>(((J3775/60)/60)/24)+DATE(1970,1,1)+(-8/24)</f>
        <v>42655.67184027777</v>
      </c>
      <c r="T3775" s="11">
        <f>(((I3775/60)/60)/24)+DATE(1970,1,1)+(-8/24)</f>
        <v>42688.755555555552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(E3776/D3776)*100</f>
        <v>100</v>
      </c>
      <c r="P3776">
        <f>E3776/L3776</f>
        <v>100</v>
      </c>
      <c r="Q3776" t="str">
        <f>LEFT(N3776, SEARCH("/",N3776,1)-1)</f>
        <v>theater</v>
      </c>
      <c r="R3776" t="str">
        <f>RIGHT(N3776, LEN(N3776) - SEARCH("/", N3776))</f>
        <v>musical</v>
      </c>
      <c r="S3776" s="10">
        <f>(((J3776/60)/60)/24)+DATE(1970,1,1)+(-8/24)</f>
        <v>42087.458969907406</v>
      </c>
      <c r="T3776" s="11">
        <f>(((I3776/60)/60)/24)+DATE(1970,1,1)+(-8/24)</f>
        <v>42103.458969907406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(E3777/D3777)*100</f>
        <v>100.25</v>
      </c>
      <c r="P3777">
        <f>E3777/L3777</f>
        <v>143.21428571428572</v>
      </c>
      <c r="Q3777" t="str">
        <f>LEFT(N3777, SEARCH("/",N3777,1)-1)</f>
        <v>theater</v>
      </c>
      <c r="R3777" t="str">
        <f>RIGHT(N3777, LEN(N3777) - SEARCH("/", N3777))</f>
        <v>musical</v>
      </c>
      <c r="S3777" s="10">
        <f>(((J3777/60)/60)/24)+DATE(1970,1,1)+(-8/24)</f>
        <v>42075.609293981477</v>
      </c>
      <c r="T3777" s="11">
        <f>(((I3777/60)/60)/24)+DATE(1970,1,1)+(-8/24)</f>
        <v>42102.833333333336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(E3778/D3778)*100</f>
        <v>106.71250000000001</v>
      </c>
      <c r="P3778">
        <f>E3778/L3778</f>
        <v>90.819148936170208</v>
      </c>
      <c r="Q3778" t="str">
        <f>LEFT(N3778, SEARCH("/",N3778,1)-1)</f>
        <v>theater</v>
      </c>
      <c r="R3778" t="str">
        <f>RIGHT(N3778, LEN(N3778) - SEARCH("/", N3778))</f>
        <v>musical</v>
      </c>
      <c r="S3778" s="10">
        <f>(((J3778/60)/60)/24)+DATE(1970,1,1)+(-8/24)</f>
        <v>41814.034467592588</v>
      </c>
      <c r="T3778" s="11">
        <f>(((I3778/60)/60)/24)+DATE(1970,1,1)+(-8/24)</f>
        <v>41851.708333333328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(E3779/D3779)*100</f>
        <v>143.19999999999999</v>
      </c>
      <c r="P3779">
        <f>E3779/L3779</f>
        <v>48.542372881355931</v>
      </c>
      <c r="Q3779" t="str">
        <f>LEFT(N3779, SEARCH("/",N3779,1)-1)</f>
        <v>theater</v>
      </c>
      <c r="R3779" t="str">
        <f>RIGHT(N3779, LEN(N3779) - SEARCH("/", N3779))</f>
        <v>musical</v>
      </c>
      <c r="S3779" s="10">
        <f>(((J3779/60)/60)/24)+DATE(1970,1,1)+(-8/24)</f>
        <v>41886.778020833335</v>
      </c>
      <c r="T3779" s="11">
        <f>(((I3779/60)/60)/24)+DATE(1970,1,1)+(-8/24)</f>
        <v>41908.833333333328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(E3780/D3780)*100</f>
        <v>105.04166666666667</v>
      </c>
      <c r="P3780">
        <f>E3780/L3780</f>
        <v>70.027777777777771</v>
      </c>
      <c r="Q3780" t="str">
        <f>LEFT(N3780, SEARCH("/",N3780,1)-1)</f>
        <v>theater</v>
      </c>
      <c r="R3780" t="str">
        <f>RIGHT(N3780, LEN(N3780) - SEARCH("/", N3780))</f>
        <v>musical</v>
      </c>
      <c r="S3780" s="10">
        <f>(((J3780/60)/60)/24)+DATE(1970,1,1)+(-8/24)</f>
        <v>41989.485879629625</v>
      </c>
      <c r="T3780" s="11">
        <f>(((I3780/60)/60)/24)+DATE(1970,1,1)+(-8/24)</f>
        <v>42049.485879629625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(E3781/D3781)*100</f>
        <v>103.98</v>
      </c>
      <c r="P3781">
        <f>E3781/L3781</f>
        <v>135.62608695652173</v>
      </c>
      <c r="Q3781" t="str">
        <f>LEFT(N3781, SEARCH("/",N3781,1)-1)</f>
        <v>theater</v>
      </c>
      <c r="R3781" t="str">
        <f>RIGHT(N3781, LEN(N3781) - SEARCH("/", N3781))</f>
        <v>musical</v>
      </c>
      <c r="S3781" s="10">
        <f>(((J3781/60)/60)/24)+DATE(1970,1,1)+(-8/24)</f>
        <v>42425.402083333327</v>
      </c>
      <c r="T3781" s="11">
        <f>(((I3781/60)/60)/24)+DATE(1970,1,1)+(-8/24)</f>
        <v>42455.36041666667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(E3782/D3782)*100</f>
        <v>120</v>
      </c>
      <c r="P3782">
        <f>E3782/L3782</f>
        <v>100</v>
      </c>
      <c r="Q3782" t="str">
        <f>LEFT(N3782, SEARCH("/",N3782,1)-1)</f>
        <v>theater</v>
      </c>
      <c r="R3782" t="str">
        <f>RIGHT(N3782, LEN(N3782) - SEARCH("/", N3782))</f>
        <v>musical</v>
      </c>
      <c r="S3782" s="10">
        <f>(((J3782/60)/60)/24)+DATE(1970,1,1)+(-8/24)</f>
        <v>42165.886400462965</v>
      </c>
      <c r="T3782" s="11">
        <f>(((I3782/60)/60)/24)+DATE(1970,1,1)+(-8/24)</f>
        <v>42198.504166666658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(E3783/D3783)*100</f>
        <v>109.66666666666667</v>
      </c>
      <c r="P3783">
        <f>E3783/L3783</f>
        <v>94.90384615384616</v>
      </c>
      <c r="Q3783" t="str">
        <f>LEFT(N3783, SEARCH("/",N3783,1)-1)</f>
        <v>theater</v>
      </c>
      <c r="R3783" t="str">
        <f>RIGHT(N3783, LEN(N3783) - SEARCH("/", N3783))</f>
        <v>musical</v>
      </c>
      <c r="S3783" s="10">
        <f>(((J3783/60)/60)/24)+DATE(1970,1,1)+(-8/24)</f>
        <v>41865.549594907403</v>
      </c>
      <c r="T3783" s="11">
        <f>(((I3783/60)/60)/24)+DATE(1970,1,1)+(-8/24)</f>
        <v>41890.549594907403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(E3784/D3784)*100</f>
        <v>101.75</v>
      </c>
      <c r="P3784">
        <f>E3784/L3784</f>
        <v>75.370370370370367</v>
      </c>
      <c r="Q3784" t="str">
        <f>LEFT(N3784, SEARCH("/",N3784,1)-1)</f>
        <v>theater</v>
      </c>
      <c r="R3784" t="str">
        <f>RIGHT(N3784, LEN(N3784) - SEARCH("/", N3784))</f>
        <v>musical</v>
      </c>
      <c r="S3784" s="10">
        <f>(((J3784/60)/60)/24)+DATE(1970,1,1)+(-8/24)</f>
        <v>42546.528900462967</v>
      </c>
      <c r="T3784" s="11">
        <f>(((I3784/60)/60)/24)+DATE(1970,1,1)+(-8/24)</f>
        <v>42575.624999999993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(E3785/D3785)*100</f>
        <v>128.91666666666666</v>
      </c>
      <c r="P3785">
        <f>E3785/L3785</f>
        <v>64.458333333333329</v>
      </c>
      <c r="Q3785" t="str">
        <f>LEFT(N3785, SEARCH("/",N3785,1)-1)</f>
        <v>theater</v>
      </c>
      <c r="R3785" t="str">
        <f>RIGHT(N3785, LEN(N3785) - SEARCH("/", N3785))</f>
        <v>musical</v>
      </c>
      <c r="S3785" s="10">
        <f>(((J3785/60)/60)/24)+DATE(1970,1,1)+(-8/24)</f>
        <v>42419.806944444441</v>
      </c>
      <c r="T3785" s="11">
        <f>(((I3785/60)/60)/24)+DATE(1970,1,1)+(-8/24)</f>
        <v>42444.333333333336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(E3786/D3786)*100</f>
        <v>114.99999999999999</v>
      </c>
      <c r="P3786">
        <f>E3786/L3786</f>
        <v>115</v>
      </c>
      <c r="Q3786" t="str">
        <f>LEFT(N3786, SEARCH("/",N3786,1)-1)</f>
        <v>theater</v>
      </c>
      <c r="R3786" t="str">
        <f>RIGHT(N3786, LEN(N3786) - SEARCH("/", N3786))</f>
        <v>musical</v>
      </c>
      <c r="S3786" s="10">
        <f>(((J3786/60)/60)/24)+DATE(1970,1,1)+(-8/24)</f>
        <v>42531.647361111107</v>
      </c>
      <c r="T3786" s="11">
        <f>(((I3786/60)/60)/24)+DATE(1970,1,1)+(-8/24)</f>
        <v>42561.647361111107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(E3787/D3787)*100</f>
        <v>150.75</v>
      </c>
      <c r="P3787">
        <f>E3787/L3787</f>
        <v>100.5</v>
      </c>
      <c r="Q3787" t="str">
        <f>LEFT(N3787, SEARCH("/",N3787,1)-1)</f>
        <v>theater</v>
      </c>
      <c r="R3787" t="str">
        <f>RIGHT(N3787, LEN(N3787) - SEARCH("/", N3787))</f>
        <v>musical</v>
      </c>
      <c r="S3787" s="10">
        <f>(((J3787/60)/60)/24)+DATE(1970,1,1)+(-8/24)</f>
        <v>42548.305196759255</v>
      </c>
      <c r="T3787" s="11">
        <f>(((I3787/60)/60)/24)+DATE(1970,1,1)+(-8/24)</f>
        <v>42584.085416666661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(E3788/D3788)*100</f>
        <v>110.96666666666665</v>
      </c>
      <c r="P3788">
        <f>E3788/L3788</f>
        <v>93.774647887323937</v>
      </c>
      <c r="Q3788" t="str">
        <f>LEFT(N3788, SEARCH("/",N3788,1)-1)</f>
        <v>theater</v>
      </c>
      <c r="R3788" t="str">
        <f>RIGHT(N3788, LEN(N3788) - SEARCH("/", N3788))</f>
        <v>musical</v>
      </c>
      <c r="S3788" s="10">
        <f>(((J3788/60)/60)/24)+DATE(1970,1,1)+(-8/24)</f>
        <v>42486.704571759255</v>
      </c>
      <c r="T3788" s="11">
        <f>(((I3788/60)/60)/24)+DATE(1970,1,1)+(-8/24)</f>
        <v>42516.704571759255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(E3789/D3789)*100</f>
        <v>100.28571428571429</v>
      </c>
      <c r="P3789">
        <f>E3789/L3789</f>
        <v>35.1</v>
      </c>
      <c r="Q3789" t="str">
        <f>LEFT(N3789, SEARCH("/",N3789,1)-1)</f>
        <v>theater</v>
      </c>
      <c r="R3789" t="str">
        <f>RIGHT(N3789, LEN(N3789) - SEARCH("/", N3789))</f>
        <v>musical</v>
      </c>
      <c r="S3789" s="10">
        <f>(((J3789/60)/60)/24)+DATE(1970,1,1)+(-8/24)</f>
        <v>42167.201458333329</v>
      </c>
      <c r="T3789" s="11">
        <f>(((I3789/60)/60)/24)+DATE(1970,1,1)+(-8/24)</f>
        <v>42195.832638888889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(E3790/D3790)*100</f>
        <v>0.66666666666666674</v>
      </c>
      <c r="P3790">
        <f>E3790/L3790</f>
        <v>500</v>
      </c>
      <c r="Q3790" t="str">
        <f>LEFT(N3790, SEARCH("/",N3790,1)-1)</f>
        <v>theater</v>
      </c>
      <c r="R3790" t="str">
        <f>RIGHT(N3790, LEN(N3790) - SEARCH("/", N3790))</f>
        <v>musical</v>
      </c>
      <c r="S3790" s="10">
        <f>(((J3790/60)/60)/24)+DATE(1970,1,1)+(-8/24)</f>
        <v>42333.362488425926</v>
      </c>
      <c r="T3790" s="11">
        <f>(((I3790/60)/60)/24)+DATE(1970,1,1)+(-8/24)</f>
        <v>42361.345833333333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(E3791/D3791)*100</f>
        <v>3.267605633802817</v>
      </c>
      <c r="P3791">
        <f>E3791/L3791</f>
        <v>29</v>
      </c>
      <c r="Q3791" t="str">
        <f>LEFT(N3791, SEARCH("/",N3791,1)-1)</f>
        <v>theater</v>
      </c>
      <c r="R3791" t="str">
        <f>RIGHT(N3791, LEN(N3791) - SEARCH("/", N3791))</f>
        <v>musical</v>
      </c>
      <c r="S3791" s="10">
        <f>(((J3791/60)/60)/24)+DATE(1970,1,1)+(-8/24)</f>
        <v>42138.465486111112</v>
      </c>
      <c r="T3791" s="11">
        <f>(((I3791/60)/60)/24)+DATE(1970,1,1)+(-8/24)</f>
        <v>42170.465486111112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(E3792/D3792)*100</f>
        <v>0</v>
      </c>
      <c r="P3792" t="e">
        <f>E3792/L3792</f>
        <v>#DIV/0!</v>
      </c>
      <c r="Q3792" t="str">
        <f>LEFT(N3792, SEARCH("/",N3792,1)-1)</f>
        <v>theater</v>
      </c>
      <c r="R3792" t="str">
        <f>RIGHT(N3792, LEN(N3792) - SEARCH("/", N3792))</f>
        <v>musical</v>
      </c>
      <c r="S3792" s="10">
        <f>(((J3792/60)/60)/24)+DATE(1970,1,1)+(-8/24)</f>
        <v>42666.333599537036</v>
      </c>
      <c r="T3792" s="11">
        <f>(((I3792/60)/60)/24)+DATE(1970,1,1)+(-8/24)</f>
        <v>42696.3752662037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(E3793/D3793)*100</f>
        <v>0</v>
      </c>
      <c r="P3793" t="e">
        <f>E3793/L3793</f>
        <v>#DIV/0!</v>
      </c>
      <c r="Q3793" t="str">
        <f>LEFT(N3793, SEARCH("/",N3793,1)-1)</f>
        <v>theater</v>
      </c>
      <c r="R3793" t="str">
        <f>RIGHT(N3793, LEN(N3793) - SEARCH("/", N3793))</f>
        <v>musical</v>
      </c>
      <c r="S3793" s="10">
        <f>(((J3793/60)/60)/24)+DATE(1970,1,1)+(-8/24)</f>
        <v>41766.3587037037</v>
      </c>
      <c r="T3793" s="11">
        <f>(((I3793/60)/60)/24)+DATE(1970,1,1)+(-8/24)</f>
        <v>41826.3587037037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(E3794/D3794)*100</f>
        <v>0.27999999999999997</v>
      </c>
      <c r="P3794">
        <f>E3794/L3794</f>
        <v>17.5</v>
      </c>
      <c r="Q3794" t="str">
        <f>LEFT(N3794, SEARCH("/",N3794,1)-1)</f>
        <v>theater</v>
      </c>
      <c r="R3794" t="str">
        <f>RIGHT(N3794, LEN(N3794) - SEARCH("/", N3794))</f>
        <v>musical</v>
      </c>
      <c r="S3794" s="10">
        <f>(((J3794/60)/60)/24)+DATE(1970,1,1)+(-8/24)</f>
        <v>42170.113680555551</v>
      </c>
      <c r="T3794" s="11">
        <f>(((I3794/60)/60)/24)+DATE(1970,1,1)+(-8/24)</f>
        <v>42200.113680555551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(E3795/D3795)*100</f>
        <v>59.657142857142851</v>
      </c>
      <c r="P3795">
        <f>E3795/L3795</f>
        <v>174</v>
      </c>
      <c r="Q3795" t="str">
        <f>LEFT(N3795, SEARCH("/",N3795,1)-1)</f>
        <v>theater</v>
      </c>
      <c r="R3795" t="str">
        <f>RIGHT(N3795, LEN(N3795) - SEARCH("/", N3795))</f>
        <v>musical</v>
      </c>
      <c r="S3795" s="10">
        <f>(((J3795/60)/60)/24)+DATE(1970,1,1)+(-8/24)</f>
        <v>41968.60565972222</v>
      </c>
      <c r="T3795" s="11">
        <f>(((I3795/60)/60)/24)+DATE(1970,1,1)+(-8/24)</f>
        <v>41989.60565972222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(E3796/D3796)*100</f>
        <v>1</v>
      </c>
      <c r="P3796">
        <f>E3796/L3796</f>
        <v>50</v>
      </c>
      <c r="Q3796" t="str">
        <f>LEFT(N3796, SEARCH("/",N3796,1)-1)</f>
        <v>theater</v>
      </c>
      <c r="R3796" t="str">
        <f>RIGHT(N3796, LEN(N3796) - SEARCH("/", N3796))</f>
        <v>musical</v>
      </c>
      <c r="S3796" s="10">
        <f>(((J3796/60)/60)/24)+DATE(1970,1,1)+(-8/24)</f>
        <v>42132.247152777774</v>
      </c>
      <c r="T3796" s="11">
        <f>(((I3796/60)/60)/24)+DATE(1970,1,1)+(-8/24)</f>
        <v>42162.247152777774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(E3797/D3797)*100</f>
        <v>1.6666666666666667</v>
      </c>
      <c r="P3797">
        <f>E3797/L3797</f>
        <v>5</v>
      </c>
      <c r="Q3797" t="str">
        <f>LEFT(N3797, SEARCH("/",N3797,1)-1)</f>
        <v>theater</v>
      </c>
      <c r="R3797" t="str">
        <f>RIGHT(N3797, LEN(N3797) - SEARCH("/", N3797))</f>
        <v>musical</v>
      </c>
      <c r="S3797" s="10">
        <f>(((J3797/60)/60)/24)+DATE(1970,1,1)+(-8/24)</f>
        <v>42201.102893518517</v>
      </c>
      <c r="T3797" s="11">
        <f>(((I3797/60)/60)/24)+DATE(1970,1,1)+(-8/24)</f>
        <v>42244.604166666664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(E3798/D3798)*100</f>
        <v>4.4444444444444444E-3</v>
      </c>
      <c r="P3798">
        <f>E3798/L3798</f>
        <v>1</v>
      </c>
      <c r="Q3798" t="str">
        <f>LEFT(N3798, SEARCH("/",N3798,1)-1)</f>
        <v>theater</v>
      </c>
      <c r="R3798" t="str">
        <f>RIGHT(N3798, LEN(N3798) - SEARCH("/", N3798))</f>
        <v>musical</v>
      </c>
      <c r="S3798" s="10">
        <f>(((J3798/60)/60)/24)+DATE(1970,1,1)+(-8/24)</f>
        <v>42688.696250000001</v>
      </c>
      <c r="T3798" s="11">
        <f>(((I3798/60)/60)/24)+DATE(1970,1,1)+(-8/24)</f>
        <v>42748.696250000001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(E3799/D3799)*100</f>
        <v>89.666666666666657</v>
      </c>
      <c r="P3799">
        <f>E3799/L3799</f>
        <v>145.40540540540542</v>
      </c>
      <c r="Q3799" t="str">
        <f>LEFT(N3799, SEARCH("/",N3799,1)-1)</f>
        <v>theater</v>
      </c>
      <c r="R3799" t="str">
        <f>RIGHT(N3799, LEN(N3799) - SEARCH("/", N3799))</f>
        <v>musical</v>
      </c>
      <c r="S3799" s="10">
        <f>(((J3799/60)/60)/24)+DATE(1970,1,1)+(-8/24)</f>
        <v>42084.548206018517</v>
      </c>
      <c r="T3799" s="11">
        <f>(((I3799/60)/60)/24)+DATE(1970,1,1)+(-8/24)</f>
        <v>42114.548206018517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(E3800/D3800)*100</f>
        <v>1.4642857142857144</v>
      </c>
      <c r="P3800">
        <f>E3800/L3800</f>
        <v>205</v>
      </c>
      <c r="Q3800" t="str">
        <f>LEFT(N3800, SEARCH("/",N3800,1)-1)</f>
        <v>theater</v>
      </c>
      <c r="R3800" t="str">
        <f>RIGHT(N3800, LEN(N3800) - SEARCH("/", N3800))</f>
        <v>musical</v>
      </c>
      <c r="S3800" s="10">
        <f>(((J3800/60)/60)/24)+DATE(1970,1,1)+(-8/24)</f>
        <v>41831.389444444445</v>
      </c>
      <c r="T3800" s="11">
        <f>(((I3800/60)/60)/24)+DATE(1970,1,1)+(-8/24)</f>
        <v>41861.389444444445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(E3801/D3801)*100</f>
        <v>4.0199999999999996</v>
      </c>
      <c r="P3801">
        <f>E3801/L3801</f>
        <v>100.5</v>
      </c>
      <c r="Q3801" t="str">
        <f>LEFT(N3801, SEARCH("/",N3801,1)-1)</f>
        <v>theater</v>
      </c>
      <c r="R3801" t="str">
        <f>RIGHT(N3801, LEN(N3801) - SEARCH("/", N3801))</f>
        <v>musical</v>
      </c>
      <c r="S3801" s="10">
        <f>(((J3801/60)/60)/24)+DATE(1970,1,1)+(-8/24)</f>
        <v>42410.597719907404</v>
      </c>
      <c r="T3801" s="11">
        <f>(((I3801/60)/60)/24)+DATE(1970,1,1)+(-8/24)</f>
        <v>42440.597719907404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(E3802/D3802)*100</f>
        <v>4.004545454545454</v>
      </c>
      <c r="P3802">
        <f>E3802/L3802</f>
        <v>55.0625</v>
      </c>
      <c r="Q3802" t="str">
        <f>LEFT(N3802, SEARCH("/",N3802,1)-1)</f>
        <v>theater</v>
      </c>
      <c r="R3802" t="str">
        <f>RIGHT(N3802, LEN(N3802) - SEARCH("/", N3802))</f>
        <v>musical</v>
      </c>
      <c r="S3802" s="10">
        <f>(((J3802/60)/60)/24)+DATE(1970,1,1)+(-8/24)</f>
        <v>41982.403738425921</v>
      </c>
      <c r="T3802" s="11">
        <f>(((I3802/60)/60)/24)+DATE(1970,1,1)+(-8/24)</f>
        <v>42014.874305555553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(E3803/D3803)*100</f>
        <v>8.52</v>
      </c>
      <c r="P3803">
        <f>E3803/L3803</f>
        <v>47.333333333333336</v>
      </c>
      <c r="Q3803" t="str">
        <f>LEFT(N3803, SEARCH("/",N3803,1)-1)</f>
        <v>theater</v>
      </c>
      <c r="R3803" t="str">
        <f>RIGHT(N3803, LEN(N3803) - SEARCH("/", N3803))</f>
        <v>musical</v>
      </c>
      <c r="S3803" s="10">
        <f>(((J3803/60)/60)/24)+DATE(1970,1,1)+(-8/24)</f>
        <v>41975.342777777776</v>
      </c>
      <c r="T3803" s="11">
        <f>(((I3803/60)/60)/24)+DATE(1970,1,1)+(-8/24)</f>
        <v>42006.342777777776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(E3804/D3804)*100</f>
        <v>0</v>
      </c>
      <c r="P3804" t="e">
        <f>E3804/L3804</f>
        <v>#DIV/0!</v>
      </c>
      <c r="Q3804" t="str">
        <f>LEFT(N3804, SEARCH("/",N3804,1)-1)</f>
        <v>theater</v>
      </c>
      <c r="R3804" t="str">
        <f>RIGHT(N3804, LEN(N3804) - SEARCH("/", N3804))</f>
        <v>musical</v>
      </c>
      <c r="S3804" s="10">
        <f>(((J3804/60)/60)/24)+DATE(1970,1,1)+(-8/24)</f>
        <v>42268.792893518512</v>
      </c>
      <c r="T3804" s="11">
        <f>(((I3804/60)/60)/24)+DATE(1970,1,1)+(-8/24)</f>
        <v>42298.792893518512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(E3805/D3805)*100</f>
        <v>19.650000000000002</v>
      </c>
      <c r="P3805">
        <f>E3805/L3805</f>
        <v>58.95</v>
      </c>
      <c r="Q3805" t="str">
        <f>LEFT(N3805, SEARCH("/",N3805,1)-1)</f>
        <v>theater</v>
      </c>
      <c r="R3805" t="str">
        <f>RIGHT(N3805, LEN(N3805) - SEARCH("/", N3805))</f>
        <v>musical</v>
      </c>
      <c r="S3805" s="10">
        <f>(((J3805/60)/60)/24)+DATE(1970,1,1)+(-8/24)</f>
        <v>42403.638518518514</v>
      </c>
      <c r="T3805" s="11">
        <f>(((I3805/60)/60)/24)+DATE(1970,1,1)+(-8/24)</f>
        <v>42433.638518518514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(E3806/D3806)*100</f>
        <v>0</v>
      </c>
      <c r="P3806" t="e">
        <f>E3806/L3806</f>
        <v>#DIV/0!</v>
      </c>
      <c r="Q3806" t="str">
        <f>LEFT(N3806, SEARCH("/",N3806,1)-1)</f>
        <v>theater</v>
      </c>
      <c r="R3806" t="str">
        <f>RIGHT(N3806, LEN(N3806) - SEARCH("/", N3806))</f>
        <v>musical</v>
      </c>
      <c r="S3806" s="10">
        <f>(((J3806/60)/60)/24)+DATE(1970,1,1)+(-8/24)</f>
        <v>42526.676203703704</v>
      </c>
      <c r="T3806" s="11">
        <f>(((I3806/60)/60)/24)+DATE(1970,1,1)+(-8/24)</f>
        <v>42581.958333333336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(E3807/D3807)*100</f>
        <v>2E-3</v>
      </c>
      <c r="P3807">
        <f>E3807/L3807</f>
        <v>1.5</v>
      </c>
      <c r="Q3807" t="str">
        <f>LEFT(N3807, SEARCH("/",N3807,1)-1)</f>
        <v>theater</v>
      </c>
      <c r="R3807" t="str">
        <f>RIGHT(N3807, LEN(N3807) - SEARCH("/", N3807))</f>
        <v>musical</v>
      </c>
      <c r="S3807" s="10">
        <f>(((J3807/60)/60)/24)+DATE(1970,1,1)+(-8/24)</f>
        <v>41849.553703703699</v>
      </c>
      <c r="T3807" s="11">
        <f>(((I3807/60)/60)/24)+DATE(1970,1,1)+(-8/24)</f>
        <v>41909.553703703699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(E3808/D3808)*100</f>
        <v>6.6666666666666666E-2</v>
      </c>
      <c r="P3808">
        <f>E3808/L3808</f>
        <v>5</v>
      </c>
      <c r="Q3808" t="str">
        <f>LEFT(N3808, SEARCH("/",N3808,1)-1)</f>
        <v>theater</v>
      </c>
      <c r="R3808" t="str">
        <f>RIGHT(N3808, LEN(N3808) - SEARCH("/", N3808))</f>
        <v>musical</v>
      </c>
      <c r="S3808" s="10">
        <f>(((J3808/60)/60)/24)+DATE(1970,1,1)+(-8/24)</f>
        <v>41798.925706018512</v>
      </c>
      <c r="T3808" s="11">
        <f>(((I3808/60)/60)/24)+DATE(1970,1,1)+(-8/24)</f>
        <v>41818.925706018512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(E3809/D3809)*100</f>
        <v>30.333333333333336</v>
      </c>
      <c r="P3809">
        <f>E3809/L3809</f>
        <v>50.555555555555557</v>
      </c>
      <c r="Q3809" t="str">
        <f>LEFT(N3809, SEARCH("/",N3809,1)-1)</f>
        <v>theater</v>
      </c>
      <c r="R3809" t="str">
        <f>RIGHT(N3809, LEN(N3809) - SEARCH("/", N3809))</f>
        <v>musical</v>
      </c>
      <c r="S3809" s="10">
        <f>(((J3809/60)/60)/24)+DATE(1970,1,1)+(-8/24)</f>
        <v>42090.575682870367</v>
      </c>
      <c r="T3809" s="11">
        <f>(((I3809/60)/60)/24)+DATE(1970,1,1)+(-8/24)</f>
        <v>42097.575682870367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(E3810/D3810)*100</f>
        <v>100</v>
      </c>
      <c r="P3810">
        <f>E3810/L3810</f>
        <v>41.666666666666664</v>
      </c>
      <c r="Q3810" t="str">
        <f>LEFT(N3810, SEARCH("/",N3810,1)-1)</f>
        <v>theater</v>
      </c>
      <c r="R3810" t="str">
        <f>RIGHT(N3810, LEN(N3810) - SEARCH("/", N3810))</f>
        <v>plays</v>
      </c>
      <c r="S3810" s="10">
        <f>(((J3810/60)/60)/24)+DATE(1970,1,1)+(-8/24)</f>
        <v>42059.12059027778</v>
      </c>
      <c r="T3810" s="11">
        <f>(((I3810/60)/60)/24)+DATE(1970,1,1)+(-8/24)</f>
        <v>42119.078923611109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(E3811/D3811)*100</f>
        <v>101.25</v>
      </c>
      <c r="P3811">
        <f>E3811/L3811</f>
        <v>53.289473684210527</v>
      </c>
      <c r="Q3811" t="str">
        <f>LEFT(N3811, SEARCH("/",N3811,1)-1)</f>
        <v>theater</v>
      </c>
      <c r="R3811" t="str">
        <f>RIGHT(N3811, LEN(N3811) - SEARCH("/", N3811))</f>
        <v>plays</v>
      </c>
      <c r="S3811" s="10">
        <f>(((J3811/60)/60)/24)+DATE(1970,1,1)+(-8/24)</f>
        <v>41800.193368055552</v>
      </c>
      <c r="T3811" s="11">
        <f>(((I3811/60)/60)/24)+DATE(1970,1,1)+(-8/24)</f>
        <v>41850.625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(E3812/D3812)*100</f>
        <v>121.73333333333333</v>
      </c>
      <c r="P3812">
        <f>E3812/L3812</f>
        <v>70.230769230769226</v>
      </c>
      <c r="Q3812" t="str">
        <f>LEFT(N3812, SEARCH("/",N3812,1)-1)</f>
        <v>theater</v>
      </c>
      <c r="R3812" t="str">
        <f>RIGHT(N3812, LEN(N3812) - SEARCH("/", N3812))</f>
        <v>plays</v>
      </c>
      <c r="S3812" s="10">
        <f>(((J3812/60)/60)/24)+DATE(1970,1,1)+(-8/24)</f>
        <v>42054.515717592592</v>
      </c>
      <c r="T3812" s="11">
        <f>(((I3812/60)/60)/24)+DATE(1970,1,1)+(-8/24)</f>
        <v>42084.474050925921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(E3813/D3813)*100</f>
        <v>330</v>
      </c>
      <c r="P3813">
        <f>E3813/L3813</f>
        <v>43.421052631578945</v>
      </c>
      <c r="Q3813" t="str">
        <f>LEFT(N3813, SEARCH("/",N3813,1)-1)</f>
        <v>theater</v>
      </c>
      <c r="R3813" t="str">
        <f>RIGHT(N3813, LEN(N3813) - SEARCH("/", N3813))</f>
        <v>plays</v>
      </c>
      <c r="S3813" s="10">
        <f>(((J3813/60)/60)/24)+DATE(1970,1,1)+(-8/24)</f>
        <v>42487.293668981474</v>
      </c>
      <c r="T3813" s="11">
        <f>(((I3813/60)/60)/24)+DATE(1970,1,1)+(-8/24)</f>
        <v>42521.124999999993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(E3814/D3814)*100</f>
        <v>109.55</v>
      </c>
      <c r="P3814">
        <f>E3814/L3814</f>
        <v>199.18181818181819</v>
      </c>
      <c r="Q3814" t="str">
        <f>LEFT(N3814, SEARCH("/",N3814,1)-1)</f>
        <v>theater</v>
      </c>
      <c r="R3814" t="str">
        <f>RIGHT(N3814, LEN(N3814) - SEARCH("/", N3814))</f>
        <v>plays</v>
      </c>
      <c r="S3814" s="10">
        <f>(((J3814/60)/60)/24)+DATE(1970,1,1)+(-8/24)</f>
        <v>42109.417916666665</v>
      </c>
      <c r="T3814" s="11">
        <f>(((I3814/60)/60)/24)+DATE(1970,1,1)+(-8/24)</f>
        <v>42155.832638888889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(E3815/D3815)*100</f>
        <v>100.95190476190474</v>
      </c>
      <c r="P3815">
        <f>E3815/L3815</f>
        <v>78.518148148148143</v>
      </c>
      <c r="Q3815" t="str">
        <f>LEFT(N3815, SEARCH("/",N3815,1)-1)</f>
        <v>theater</v>
      </c>
      <c r="R3815" t="str">
        <f>RIGHT(N3815, LEN(N3815) - SEARCH("/", N3815))</f>
        <v>plays</v>
      </c>
      <c r="S3815" s="10">
        <f>(((J3815/60)/60)/24)+DATE(1970,1,1)+(-8/24)</f>
        <v>42496.942372685182</v>
      </c>
      <c r="T3815" s="11">
        <f>(((I3815/60)/60)/24)+DATE(1970,1,1)+(-8/24)</f>
        <v>42535.571527777771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(E3816/D3816)*100</f>
        <v>140.13333333333333</v>
      </c>
      <c r="P3816">
        <f>E3816/L3816</f>
        <v>61.823529411764703</v>
      </c>
      <c r="Q3816" t="str">
        <f>LEFT(N3816, SEARCH("/",N3816,1)-1)</f>
        <v>theater</v>
      </c>
      <c r="R3816" t="str">
        <f>RIGHT(N3816, LEN(N3816) - SEARCH("/", N3816))</f>
        <v>plays</v>
      </c>
      <c r="S3816" s="10">
        <f>(((J3816/60)/60)/24)+DATE(1970,1,1)+(-8/24)</f>
        <v>42058.570740740739</v>
      </c>
      <c r="T3816" s="11">
        <f>(((I3816/60)/60)/24)+DATE(1970,1,1)+(-8/24)</f>
        <v>42094.832638888889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(E3817/D3817)*100</f>
        <v>100.001</v>
      </c>
      <c r="P3817">
        <f>E3817/L3817</f>
        <v>50.000500000000002</v>
      </c>
      <c r="Q3817" t="str">
        <f>LEFT(N3817, SEARCH("/",N3817,1)-1)</f>
        <v>theater</v>
      </c>
      <c r="R3817" t="str">
        <f>RIGHT(N3817, LEN(N3817) - SEARCH("/", N3817))</f>
        <v>plays</v>
      </c>
      <c r="S3817" s="10">
        <f>(((J3817/60)/60)/24)+DATE(1970,1,1)+(-8/24)</f>
        <v>42206.926585648143</v>
      </c>
      <c r="T3817" s="11">
        <f>(((I3817/60)/60)/24)+DATE(1970,1,1)+(-8/24)</f>
        <v>42236.624999999993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(E3818/D3818)*100</f>
        <v>119.238</v>
      </c>
      <c r="P3818">
        <f>E3818/L3818</f>
        <v>48.339729729729726</v>
      </c>
      <c r="Q3818" t="str">
        <f>LEFT(N3818, SEARCH("/",N3818,1)-1)</f>
        <v>theater</v>
      </c>
      <c r="R3818" t="str">
        <f>RIGHT(N3818, LEN(N3818) - SEARCH("/", N3818))</f>
        <v>plays</v>
      </c>
      <c r="S3818" s="10">
        <f>(((J3818/60)/60)/24)+DATE(1970,1,1)+(-8/24)</f>
        <v>41807.356747685182</v>
      </c>
      <c r="T3818" s="11">
        <f>(((I3818/60)/60)/24)+DATE(1970,1,1)+(-8/24)</f>
        <v>41837.356747685182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(E3819/D3819)*100</f>
        <v>107.25</v>
      </c>
      <c r="P3819">
        <f>E3819/L3819</f>
        <v>107.25</v>
      </c>
      <c r="Q3819" t="str">
        <f>LEFT(N3819, SEARCH("/",N3819,1)-1)</f>
        <v>theater</v>
      </c>
      <c r="R3819" t="str">
        <f>RIGHT(N3819, LEN(N3819) - SEARCH("/", N3819))</f>
        <v>plays</v>
      </c>
      <c r="S3819" s="10">
        <f>(((J3819/60)/60)/24)+DATE(1970,1,1)+(-8/24)</f>
        <v>42284.363611111105</v>
      </c>
      <c r="T3819" s="11">
        <f>(((I3819/60)/60)/24)+DATE(1970,1,1)+(-8/24)</f>
        <v>42300.832638888889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(E3820/D3820)*100</f>
        <v>227.99999999999997</v>
      </c>
      <c r="P3820">
        <f>E3820/L3820</f>
        <v>57</v>
      </c>
      <c r="Q3820" t="str">
        <f>LEFT(N3820, SEARCH("/",N3820,1)-1)</f>
        <v>theater</v>
      </c>
      <c r="R3820" t="str">
        <f>RIGHT(N3820, LEN(N3820) - SEARCH("/", N3820))</f>
        <v>plays</v>
      </c>
      <c r="S3820" s="10">
        <f>(((J3820/60)/60)/24)+DATE(1970,1,1)+(-8/24)</f>
        <v>42045.509050925924</v>
      </c>
      <c r="T3820" s="11">
        <f>(((I3820/60)/60)/24)+DATE(1970,1,1)+(-8/24)</f>
        <v>42075.467384259253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(E3821/D3821)*100</f>
        <v>106.4</v>
      </c>
      <c r="P3821">
        <f>E3821/L3821</f>
        <v>40.92307692307692</v>
      </c>
      <c r="Q3821" t="str">
        <f>LEFT(N3821, SEARCH("/",N3821,1)-1)</f>
        <v>theater</v>
      </c>
      <c r="R3821" t="str">
        <f>RIGHT(N3821, LEN(N3821) - SEARCH("/", N3821))</f>
        <v>plays</v>
      </c>
      <c r="S3821" s="10">
        <f>(((J3821/60)/60)/24)+DATE(1970,1,1)+(-8/24)</f>
        <v>42183.876203703701</v>
      </c>
      <c r="T3821" s="11">
        <f>(((I3821/60)/60)/24)+DATE(1970,1,1)+(-8/24)</f>
        <v>42202.543055555558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(E3822/D3822)*100</f>
        <v>143.33333333333334</v>
      </c>
      <c r="P3822">
        <f>E3822/L3822</f>
        <v>21.5</v>
      </c>
      <c r="Q3822" t="str">
        <f>LEFT(N3822, SEARCH("/",N3822,1)-1)</f>
        <v>theater</v>
      </c>
      <c r="R3822" t="str">
        <f>RIGHT(N3822, LEN(N3822) - SEARCH("/", N3822))</f>
        <v>plays</v>
      </c>
      <c r="S3822" s="10">
        <f>(((J3822/60)/60)/24)+DATE(1970,1,1)+(-8/24)</f>
        <v>42160.318483796298</v>
      </c>
      <c r="T3822" s="11">
        <f>(((I3822/60)/60)/24)+DATE(1970,1,1)+(-8/24)</f>
        <v>42190.318483796298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(E3823/D3823)*100</f>
        <v>104.54285714285714</v>
      </c>
      <c r="P3823">
        <f>E3823/L3823</f>
        <v>79.543478260869563</v>
      </c>
      <c r="Q3823" t="str">
        <f>LEFT(N3823, SEARCH("/",N3823,1)-1)</f>
        <v>theater</v>
      </c>
      <c r="R3823" t="str">
        <f>RIGHT(N3823, LEN(N3823) - SEARCH("/", N3823))</f>
        <v>plays</v>
      </c>
      <c r="S3823" s="10">
        <f>(((J3823/60)/60)/24)+DATE(1970,1,1)+(-8/24)</f>
        <v>42340.847303240742</v>
      </c>
      <c r="T3823" s="11">
        <f>(((I3823/60)/60)/24)+DATE(1970,1,1)+(-8/24)</f>
        <v>42372.847303240742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(E3824/D3824)*100</f>
        <v>110.02000000000001</v>
      </c>
      <c r="P3824">
        <f>E3824/L3824</f>
        <v>72.381578947368425</v>
      </c>
      <c r="Q3824" t="str">
        <f>LEFT(N3824, SEARCH("/",N3824,1)-1)</f>
        <v>theater</v>
      </c>
      <c r="R3824" t="str">
        <f>RIGHT(N3824, LEN(N3824) - SEARCH("/", N3824))</f>
        <v>plays</v>
      </c>
      <c r="S3824" s="10">
        <f>(((J3824/60)/60)/24)+DATE(1970,1,1)+(-8/24)</f>
        <v>42329.504826388882</v>
      </c>
      <c r="T3824" s="11">
        <f>(((I3824/60)/60)/24)+DATE(1970,1,1)+(-8/24)</f>
        <v>42388.624305555553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(E3825/D3825)*100</f>
        <v>106</v>
      </c>
      <c r="P3825">
        <f>E3825/L3825</f>
        <v>64.634146341463421</v>
      </c>
      <c r="Q3825" t="str">
        <f>LEFT(N3825, SEARCH("/",N3825,1)-1)</f>
        <v>theater</v>
      </c>
      <c r="R3825" t="str">
        <f>RIGHT(N3825, LEN(N3825) - SEARCH("/", N3825))</f>
        <v>plays</v>
      </c>
      <c r="S3825" s="10">
        <f>(((J3825/60)/60)/24)+DATE(1970,1,1)+(-8/24)</f>
        <v>42170.576898148145</v>
      </c>
      <c r="T3825" s="11">
        <f>(((I3825/60)/60)/24)+DATE(1970,1,1)+(-8/24)</f>
        <v>42204.832638888889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(E3826/D3826)*100</f>
        <v>108</v>
      </c>
      <c r="P3826">
        <f>E3826/L3826</f>
        <v>38.571428571428569</v>
      </c>
      <c r="Q3826" t="str">
        <f>LEFT(N3826, SEARCH("/",N3826,1)-1)</f>
        <v>theater</v>
      </c>
      <c r="R3826" t="str">
        <f>RIGHT(N3826, LEN(N3826) - SEARCH("/", N3826))</f>
        <v>plays</v>
      </c>
      <c r="S3826" s="10">
        <f>(((J3826/60)/60)/24)+DATE(1970,1,1)+(-8/24)</f>
        <v>42571.292858796289</v>
      </c>
      <c r="T3826" s="11">
        <f>(((I3826/60)/60)/24)+DATE(1970,1,1)+(-8/24)</f>
        <v>42583.236805555549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(E3827/D3827)*100</f>
        <v>105.42</v>
      </c>
      <c r="P3827">
        <f>E3827/L3827</f>
        <v>107.57142857142857</v>
      </c>
      <c r="Q3827" t="str">
        <f>LEFT(N3827, SEARCH("/",N3827,1)-1)</f>
        <v>theater</v>
      </c>
      <c r="R3827" t="str">
        <f>RIGHT(N3827, LEN(N3827) - SEARCH("/", N3827))</f>
        <v>plays</v>
      </c>
      <c r="S3827" s="10">
        <f>(((J3827/60)/60)/24)+DATE(1970,1,1)+(-8/24)</f>
        <v>42150.736273148148</v>
      </c>
      <c r="T3827" s="11">
        <f>(((I3827/60)/60)/24)+DATE(1970,1,1)+(-8/24)</f>
        <v>42171.736273148148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(E3828/D3828)*100</f>
        <v>119.16666666666667</v>
      </c>
      <c r="P3828">
        <f>E3828/L3828</f>
        <v>27.5</v>
      </c>
      <c r="Q3828" t="str">
        <f>LEFT(N3828, SEARCH("/",N3828,1)-1)</f>
        <v>theater</v>
      </c>
      <c r="R3828" t="str">
        <f>RIGHT(N3828, LEN(N3828) - SEARCH("/", N3828))</f>
        <v>plays</v>
      </c>
      <c r="S3828" s="10">
        <f>(((J3828/60)/60)/24)+DATE(1970,1,1)+(-8/24)</f>
        <v>42101.090208333328</v>
      </c>
      <c r="T3828" s="11">
        <f>(((I3828/60)/60)/24)+DATE(1970,1,1)+(-8/24)</f>
        <v>42131.090208333328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(E3829/D3829)*100</f>
        <v>152.66666666666666</v>
      </c>
      <c r="P3829">
        <f>E3829/L3829</f>
        <v>70.461538461538467</v>
      </c>
      <c r="Q3829" t="str">
        <f>LEFT(N3829, SEARCH("/",N3829,1)-1)</f>
        <v>theater</v>
      </c>
      <c r="R3829" t="str">
        <f>RIGHT(N3829, LEN(N3829) - SEARCH("/", N3829))</f>
        <v>plays</v>
      </c>
      <c r="S3829" s="10">
        <f>(((J3829/60)/60)/24)+DATE(1970,1,1)+(-8/24)</f>
        <v>42034.594918981478</v>
      </c>
      <c r="T3829" s="11">
        <f>(((I3829/60)/60)/24)+DATE(1970,1,1)+(-8/24)</f>
        <v>42089.666666666664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(E3830/D3830)*100</f>
        <v>100</v>
      </c>
      <c r="P3830">
        <f>E3830/L3830</f>
        <v>178.57142857142858</v>
      </c>
      <c r="Q3830" t="str">
        <f>LEFT(N3830, SEARCH("/",N3830,1)-1)</f>
        <v>theater</v>
      </c>
      <c r="R3830" t="str">
        <f>RIGHT(N3830, LEN(N3830) - SEARCH("/", N3830))</f>
        <v>plays</v>
      </c>
      <c r="S3830" s="10">
        <f>(((J3830/60)/60)/24)+DATE(1970,1,1)+(-8/24)</f>
        <v>41944.194293981483</v>
      </c>
      <c r="T3830" s="11">
        <f>(((I3830/60)/60)/24)+DATE(1970,1,1)+(-8/24)</f>
        <v>42004.235960648148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(E3831/D3831)*100</f>
        <v>100.2</v>
      </c>
      <c r="P3831">
        <f>E3831/L3831</f>
        <v>62.625</v>
      </c>
      <c r="Q3831" t="str">
        <f>LEFT(N3831, SEARCH("/",N3831,1)-1)</f>
        <v>theater</v>
      </c>
      <c r="R3831" t="str">
        <f>RIGHT(N3831, LEN(N3831) - SEARCH("/", N3831))</f>
        <v>plays</v>
      </c>
      <c r="S3831" s="10">
        <f>(((J3831/60)/60)/24)+DATE(1970,1,1)+(-8/24)</f>
        <v>42593.532071759262</v>
      </c>
      <c r="T3831" s="11">
        <f>(((I3831/60)/60)/24)+DATE(1970,1,1)+(-8/24)</f>
        <v>42613.532071759262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(E3832/D3832)*100</f>
        <v>225</v>
      </c>
      <c r="P3832">
        <f>E3832/L3832</f>
        <v>75</v>
      </c>
      <c r="Q3832" t="str">
        <f>LEFT(N3832, SEARCH("/",N3832,1)-1)</f>
        <v>theater</v>
      </c>
      <c r="R3832" t="str">
        <f>RIGHT(N3832, LEN(N3832) - SEARCH("/", N3832))</f>
        <v>plays</v>
      </c>
      <c r="S3832" s="10">
        <f>(((J3832/60)/60)/24)+DATE(1970,1,1)+(-8/24)</f>
        <v>42503.407534722217</v>
      </c>
      <c r="T3832" s="11">
        <f>(((I3832/60)/60)/24)+DATE(1970,1,1)+(-8/24)</f>
        <v>42517.407534722217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(E3833/D3833)*100</f>
        <v>106.02199999999999</v>
      </c>
      <c r="P3833">
        <f>E3833/L3833</f>
        <v>58.901111111111113</v>
      </c>
      <c r="Q3833" t="str">
        <f>LEFT(N3833, SEARCH("/",N3833,1)-1)</f>
        <v>theater</v>
      </c>
      <c r="R3833" t="str">
        <f>RIGHT(N3833, LEN(N3833) - SEARCH("/", N3833))</f>
        <v>plays</v>
      </c>
      <c r="S3833" s="10">
        <f>(((J3833/60)/60)/24)+DATE(1970,1,1)+(-8/24)</f>
        <v>41927.515567129631</v>
      </c>
      <c r="T3833" s="11">
        <f>(((I3833/60)/60)/24)+DATE(1970,1,1)+(-8/24)</f>
        <v>41948.557233796295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(E3834/D3834)*100</f>
        <v>104.66666666666666</v>
      </c>
      <c r="P3834">
        <f>E3834/L3834</f>
        <v>139.55555555555554</v>
      </c>
      <c r="Q3834" t="str">
        <f>LEFT(N3834, SEARCH("/",N3834,1)-1)</f>
        <v>theater</v>
      </c>
      <c r="R3834" t="str">
        <f>RIGHT(N3834, LEN(N3834) - SEARCH("/", N3834))</f>
        <v>plays</v>
      </c>
      <c r="S3834" s="10">
        <f>(((J3834/60)/60)/24)+DATE(1970,1,1)+(-8/24)</f>
        <v>42374.781655092585</v>
      </c>
      <c r="T3834" s="11">
        <f>(((I3834/60)/60)/24)+DATE(1970,1,1)+(-8/24)</f>
        <v>42419.781655092585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(E3835/D3835)*100</f>
        <v>116.66666666666667</v>
      </c>
      <c r="P3835">
        <f>E3835/L3835</f>
        <v>70</v>
      </c>
      <c r="Q3835" t="str">
        <f>LEFT(N3835, SEARCH("/",N3835,1)-1)</f>
        <v>theater</v>
      </c>
      <c r="R3835" t="str">
        <f>RIGHT(N3835, LEN(N3835) - SEARCH("/", N3835))</f>
        <v>plays</v>
      </c>
      <c r="S3835" s="10">
        <f>(((J3835/60)/60)/24)+DATE(1970,1,1)+(-8/24)</f>
        <v>41963.53902777777</v>
      </c>
      <c r="T3835" s="11">
        <f>(((I3835/60)/60)/24)+DATE(1970,1,1)+(-8/24)</f>
        <v>41974.464583333327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(E3836/D3836)*100</f>
        <v>109.03333333333333</v>
      </c>
      <c r="P3836">
        <f>E3836/L3836</f>
        <v>57.385964912280699</v>
      </c>
      <c r="Q3836" t="str">
        <f>LEFT(N3836, SEARCH("/",N3836,1)-1)</f>
        <v>theater</v>
      </c>
      <c r="R3836" t="str">
        <f>RIGHT(N3836, LEN(N3836) - SEARCH("/", N3836))</f>
        <v>plays</v>
      </c>
      <c r="S3836" s="10">
        <f>(((J3836/60)/60)/24)+DATE(1970,1,1)+(-8/24)</f>
        <v>42143.111886574072</v>
      </c>
      <c r="T3836" s="11">
        <f>(((I3836/60)/60)/24)+DATE(1970,1,1)+(-8/24)</f>
        <v>42173.111886574072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(E3837/D3837)*100</f>
        <v>160</v>
      </c>
      <c r="P3837">
        <f>E3837/L3837</f>
        <v>40</v>
      </c>
      <c r="Q3837" t="str">
        <f>LEFT(N3837, SEARCH("/",N3837,1)-1)</f>
        <v>theater</v>
      </c>
      <c r="R3837" t="str">
        <f>RIGHT(N3837, LEN(N3837) - SEARCH("/", N3837))</f>
        <v>plays</v>
      </c>
      <c r="S3837" s="10">
        <f>(((J3837/60)/60)/24)+DATE(1970,1,1)+(-8/24)</f>
        <v>42460.608888888884</v>
      </c>
      <c r="T3837" s="11">
        <f>(((I3837/60)/60)/24)+DATE(1970,1,1)+(-8/24)</f>
        <v>42481.608888888884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(E3838/D3838)*100</f>
        <v>112.5</v>
      </c>
      <c r="P3838">
        <f>E3838/L3838</f>
        <v>64.285714285714292</v>
      </c>
      <c r="Q3838" t="str">
        <f>LEFT(N3838, SEARCH("/",N3838,1)-1)</f>
        <v>theater</v>
      </c>
      <c r="R3838" t="str">
        <f>RIGHT(N3838, LEN(N3838) - SEARCH("/", N3838))</f>
        <v>plays</v>
      </c>
      <c r="S3838" s="10">
        <f>(((J3838/60)/60)/24)+DATE(1970,1,1)+(-8/24)</f>
        <v>42553.593194444438</v>
      </c>
      <c r="T3838" s="11">
        <f>(((I3838/60)/60)/24)+DATE(1970,1,1)+(-8/24)</f>
        <v>42584.839583333327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(E3839/D3839)*100</f>
        <v>102.1</v>
      </c>
      <c r="P3839">
        <f>E3839/L3839</f>
        <v>120.11764705882354</v>
      </c>
      <c r="Q3839" t="str">
        <f>LEFT(N3839, SEARCH("/",N3839,1)-1)</f>
        <v>theater</v>
      </c>
      <c r="R3839" t="str">
        <f>RIGHT(N3839, LEN(N3839) - SEARCH("/", N3839))</f>
        <v>plays</v>
      </c>
      <c r="S3839" s="10">
        <f>(((J3839/60)/60)/24)+DATE(1970,1,1)+(-8/24)</f>
        <v>42152.432384259257</v>
      </c>
      <c r="T3839" s="11">
        <f>(((I3839/60)/60)/24)+DATE(1970,1,1)+(-8/24)</f>
        <v>42188.432384259257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(E3840/D3840)*100</f>
        <v>100.824</v>
      </c>
      <c r="P3840">
        <f>E3840/L3840</f>
        <v>1008.24</v>
      </c>
      <c r="Q3840" t="str">
        <f>LEFT(N3840, SEARCH("/",N3840,1)-1)</f>
        <v>theater</v>
      </c>
      <c r="R3840" t="str">
        <f>RIGHT(N3840, LEN(N3840) - SEARCH("/", N3840))</f>
        <v>plays</v>
      </c>
      <c r="S3840" s="10">
        <f>(((J3840/60)/60)/24)+DATE(1970,1,1)+(-8/24)</f>
        <v>42116.377418981479</v>
      </c>
      <c r="T3840" s="11">
        <f>(((I3840/60)/60)/24)+DATE(1970,1,1)+(-8/24)</f>
        <v>42146.377418981479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(E3841/D3841)*100</f>
        <v>101.25</v>
      </c>
      <c r="P3841">
        <f>E3841/L3841</f>
        <v>63.28125</v>
      </c>
      <c r="Q3841" t="str">
        <f>LEFT(N3841, SEARCH("/",N3841,1)-1)</f>
        <v>theater</v>
      </c>
      <c r="R3841" t="str">
        <f>RIGHT(N3841, LEN(N3841) - SEARCH("/", N3841))</f>
        <v>plays</v>
      </c>
      <c r="S3841" s="10">
        <f>(((J3841/60)/60)/24)+DATE(1970,1,1)+(-8/24)</f>
        <v>42154.809305555551</v>
      </c>
      <c r="T3841" s="11">
        <f>(((I3841/60)/60)/24)+DATE(1970,1,1)+(-8/24)</f>
        <v>42214.809305555551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(E3842/D3842)*100</f>
        <v>6500</v>
      </c>
      <c r="P3842">
        <f>E3842/L3842</f>
        <v>21.666666666666668</v>
      </c>
      <c r="Q3842" t="str">
        <f>LEFT(N3842, SEARCH("/",N3842,1)-1)</f>
        <v>theater</v>
      </c>
      <c r="R3842" t="str">
        <f>RIGHT(N3842, LEN(N3842) - SEARCH("/", N3842))</f>
        <v>plays</v>
      </c>
      <c r="S3842" s="10">
        <f>(((J3842/60)/60)/24)+DATE(1970,1,1)+(-8/24)</f>
        <v>42432.368391203701</v>
      </c>
      <c r="T3842" s="11">
        <f>(((I3842/60)/60)/24)+DATE(1970,1,1)+(-8/24)</f>
        <v>42457.32672453703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(E3843/D3843)*100</f>
        <v>8.7200000000000006</v>
      </c>
      <c r="P3843">
        <f>E3843/L3843</f>
        <v>25.647058823529413</v>
      </c>
      <c r="Q3843" t="str">
        <f>LEFT(N3843, SEARCH("/",N3843,1)-1)</f>
        <v>theater</v>
      </c>
      <c r="R3843" t="str">
        <f>RIGHT(N3843, LEN(N3843) - SEARCH("/", N3843))</f>
        <v>plays</v>
      </c>
      <c r="S3843" s="10">
        <f>(((J3843/60)/60)/24)+DATE(1970,1,1)+(-8/24)</f>
        <v>41780.45239583333</v>
      </c>
      <c r="T3843" s="11">
        <f>(((I3843/60)/60)/24)+DATE(1970,1,1)+(-8/24)</f>
        <v>41840.45239583333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(E3844/D3844)*100</f>
        <v>21.94</v>
      </c>
      <c r="P3844">
        <f>E3844/L3844</f>
        <v>47.695652173913047</v>
      </c>
      <c r="Q3844" t="str">
        <f>LEFT(N3844, SEARCH("/",N3844,1)-1)</f>
        <v>theater</v>
      </c>
      <c r="R3844" t="str">
        <f>RIGHT(N3844, LEN(N3844) - SEARCH("/", N3844))</f>
        <v>plays</v>
      </c>
      <c r="S3844" s="10">
        <f>(((J3844/60)/60)/24)+DATE(1970,1,1)+(-8/24)</f>
        <v>41740.160324074073</v>
      </c>
      <c r="T3844" s="11">
        <f>(((I3844/60)/60)/24)+DATE(1970,1,1)+(-8/24)</f>
        <v>41770.160324074073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(E3845/D3845)*100</f>
        <v>21.3</v>
      </c>
      <c r="P3845">
        <f>E3845/L3845</f>
        <v>56.05263157894737</v>
      </c>
      <c r="Q3845" t="str">
        <f>LEFT(N3845, SEARCH("/",N3845,1)-1)</f>
        <v>theater</v>
      </c>
      <c r="R3845" t="str">
        <f>RIGHT(N3845, LEN(N3845) - SEARCH("/", N3845))</f>
        <v>plays</v>
      </c>
      <c r="S3845" s="10">
        <f>(((J3845/60)/60)/24)+DATE(1970,1,1)+(-8/24)</f>
        <v>41765.739166666666</v>
      </c>
      <c r="T3845" s="11">
        <f>(((I3845/60)/60)/24)+DATE(1970,1,1)+(-8/24)</f>
        <v>41790.739166666666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(E3846/D3846)*100</f>
        <v>41.489795918367342</v>
      </c>
      <c r="P3846">
        <f>E3846/L3846</f>
        <v>81.319999999999993</v>
      </c>
      <c r="Q3846" t="str">
        <f>LEFT(N3846, SEARCH("/",N3846,1)-1)</f>
        <v>theater</v>
      </c>
      <c r="R3846" t="str">
        <f>RIGHT(N3846, LEN(N3846) - SEARCH("/", N3846))</f>
        <v>plays</v>
      </c>
      <c r="S3846" s="10">
        <f>(((J3846/60)/60)/24)+DATE(1970,1,1)+(-8/24)</f>
        <v>41766.283958333333</v>
      </c>
      <c r="T3846" s="11">
        <f>(((I3846/60)/60)/24)+DATE(1970,1,1)+(-8/24)</f>
        <v>41792.957638888889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(E3847/D3847)*100</f>
        <v>2.105</v>
      </c>
      <c r="P3847">
        <f>E3847/L3847</f>
        <v>70.166666666666671</v>
      </c>
      <c r="Q3847" t="str">
        <f>LEFT(N3847, SEARCH("/",N3847,1)-1)</f>
        <v>theater</v>
      </c>
      <c r="R3847" t="str">
        <f>RIGHT(N3847, LEN(N3847) - SEARCH("/", N3847))</f>
        <v>plays</v>
      </c>
      <c r="S3847" s="10">
        <f>(((J3847/60)/60)/24)+DATE(1970,1,1)+(-8/24)</f>
        <v>42248.293680555551</v>
      </c>
      <c r="T3847" s="11">
        <f>(((I3847/60)/60)/24)+DATE(1970,1,1)+(-8/24)</f>
        <v>42278.293680555551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(E3848/D3848)*100</f>
        <v>2.7</v>
      </c>
      <c r="P3848">
        <f>E3848/L3848</f>
        <v>23.625</v>
      </c>
      <c r="Q3848" t="str">
        <f>LEFT(N3848, SEARCH("/",N3848,1)-1)</f>
        <v>theater</v>
      </c>
      <c r="R3848" t="str">
        <f>RIGHT(N3848, LEN(N3848) - SEARCH("/", N3848))</f>
        <v>plays</v>
      </c>
      <c r="S3848" s="10">
        <f>(((J3848/60)/60)/24)+DATE(1970,1,1)+(-8/24)</f>
        <v>41884.88821759259</v>
      </c>
      <c r="T3848" s="11">
        <f>(((I3848/60)/60)/24)+DATE(1970,1,1)+(-8/24)</f>
        <v>41915.957638888889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(E3849/D3849)*100</f>
        <v>16.161904761904761</v>
      </c>
      <c r="P3849">
        <f>E3849/L3849</f>
        <v>188.55555555555554</v>
      </c>
      <c r="Q3849" t="str">
        <f>LEFT(N3849, SEARCH("/",N3849,1)-1)</f>
        <v>theater</v>
      </c>
      <c r="R3849" t="str">
        <f>RIGHT(N3849, LEN(N3849) - SEARCH("/", N3849))</f>
        <v>plays</v>
      </c>
      <c r="S3849" s="10">
        <f>(((J3849/60)/60)/24)+DATE(1970,1,1)+(-8/24)</f>
        <v>42158.891099537032</v>
      </c>
      <c r="T3849" s="11">
        <f>(((I3849/60)/60)/24)+DATE(1970,1,1)+(-8/24)</f>
        <v>42203.891099537032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(E3850/D3850)*100</f>
        <v>16.376923076923077</v>
      </c>
      <c r="P3850">
        <f>E3850/L3850</f>
        <v>49.511627906976742</v>
      </c>
      <c r="Q3850" t="str">
        <f>LEFT(N3850, SEARCH("/",N3850,1)-1)</f>
        <v>theater</v>
      </c>
      <c r="R3850" t="str">
        <f>RIGHT(N3850, LEN(N3850) - SEARCH("/", N3850))</f>
        <v>plays</v>
      </c>
      <c r="S3850" s="10">
        <f>(((J3850/60)/60)/24)+DATE(1970,1,1)+(-8/24)</f>
        <v>42265.483668981477</v>
      </c>
      <c r="T3850" s="11">
        <f>(((I3850/60)/60)/24)+DATE(1970,1,1)+(-8/24)</f>
        <v>42295.483668981477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(E3851/D3851)*100</f>
        <v>7.043333333333333</v>
      </c>
      <c r="P3851">
        <f>E3851/L3851</f>
        <v>75.464285714285708</v>
      </c>
      <c r="Q3851" t="str">
        <f>LEFT(N3851, SEARCH("/",N3851,1)-1)</f>
        <v>theater</v>
      </c>
      <c r="R3851" t="str">
        <f>RIGHT(N3851, LEN(N3851) - SEARCH("/", N3851))</f>
        <v>plays</v>
      </c>
      <c r="S3851" s="10">
        <f>(((J3851/60)/60)/24)+DATE(1970,1,1)+(-8/24)</f>
        <v>42136.433842592589</v>
      </c>
      <c r="T3851" s="11">
        <f>(((I3851/60)/60)/24)+DATE(1970,1,1)+(-8/24)</f>
        <v>42166.433842592589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(E3852/D3852)*100</f>
        <v>3.8</v>
      </c>
      <c r="P3852">
        <f>E3852/L3852</f>
        <v>9.5</v>
      </c>
      <c r="Q3852" t="str">
        <f>LEFT(N3852, SEARCH("/",N3852,1)-1)</f>
        <v>theater</v>
      </c>
      <c r="R3852" t="str">
        <f>RIGHT(N3852, LEN(N3852) - SEARCH("/", N3852))</f>
        <v>plays</v>
      </c>
      <c r="S3852" s="10">
        <f>(((J3852/60)/60)/24)+DATE(1970,1,1)+(-8/24)</f>
        <v>41974.791006944441</v>
      </c>
      <c r="T3852" s="11">
        <f>(((I3852/60)/60)/24)+DATE(1970,1,1)+(-8/24)</f>
        <v>42004.791006944441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(E3853/D3853)*100</f>
        <v>34.08</v>
      </c>
      <c r="P3853">
        <f>E3853/L3853</f>
        <v>35.5</v>
      </c>
      <c r="Q3853" t="str">
        <f>LEFT(N3853, SEARCH("/",N3853,1)-1)</f>
        <v>theater</v>
      </c>
      <c r="R3853" t="str">
        <f>RIGHT(N3853, LEN(N3853) - SEARCH("/", N3853))</f>
        <v>plays</v>
      </c>
      <c r="S3853" s="10">
        <f>(((J3853/60)/60)/24)+DATE(1970,1,1)+(-8/24)</f>
        <v>42172.10623842592</v>
      </c>
      <c r="T3853" s="11">
        <f>(((I3853/60)/60)/24)+DATE(1970,1,1)+(-8/24)</f>
        <v>42202.10623842592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(E3854/D3854)*100</f>
        <v>0.2</v>
      </c>
      <c r="P3854">
        <f>E3854/L3854</f>
        <v>10</v>
      </c>
      <c r="Q3854" t="str">
        <f>LEFT(N3854, SEARCH("/",N3854,1)-1)</f>
        <v>theater</v>
      </c>
      <c r="R3854" t="str">
        <f>RIGHT(N3854, LEN(N3854) - SEARCH("/", N3854))</f>
        <v>plays</v>
      </c>
      <c r="S3854" s="10">
        <f>(((J3854/60)/60)/24)+DATE(1970,1,1)+(-8/24)</f>
        <v>42064.857361111113</v>
      </c>
      <c r="T3854" s="11">
        <f>(((I3854/60)/60)/24)+DATE(1970,1,1)+(-8/24)</f>
        <v>42089.815694444442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(E3855/D3855)*100</f>
        <v>2.5999999999999999E-2</v>
      </c>
      <c r="P3855">
        <f>E3855/L3855</f>
        <v>13</v>
      </c>
      <c r="Q3855" t="str">
        <f>LEFT(N3855, SEARCH("/",N3855,1)-1)</f>
        <v>theater</v>
      </c>
      <c r="R3855" t="str">
        <f>RIGHT(N3855, LEN(N3855) - SEARCH("/", N3855))</f>
        <v>plays</v>
      </c>
      <c r="S3855" s="10">
        <f>(((J3855/60)/60)/24)+DATE(1970,1,1)+(-8/24)</f>
        <v>41848.506689814814</v>
      </c>
      <c r="T3855" s="11">
        <f>(((I3855/60)/60)/24)+DATE(1970,1,1)+(-8/24)</f>
        <v>41883.506689814814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(E3856/D3856)*100</f>
        <v>16.254545454545454</v>
      </c>
      <c r="P3856">
        <f>E3856/L3856</f>
        <v>89.4</v>
      </c>
      <c r="Q3856" t="str">
        <f>LEFT(N3856, SEARCH("/",N3856,1)-1)</f>
        <v>theater</v>
      </c>
      <c r="R3856" t="str">
        <f>RIGHT(N3856, LEN(N3856) - SEARCH("/", N3856))</f>
        <v>plays</v>
      </c>
      <c r="S3856" s="10">
        <f>(((J3856/60)/60)/24)+DATE(1970,1,1)+(-8/24)</f>
        <v>42103.55159722222</v>
      </c>
      <c r="T3856" s="11">
        <f>(((I3856/60)/60)/24)+DATE(1970,1,1)+(-8/24)</f>
        <v>42133.55159722222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(E3857/D3857)*100</f>
        <v>2.5</v>
      </c>
      <c r="P3857">
        <f>E3857/L3857</f>
        <v>25</v>
      </c>
      <c r="Q3857" t="str">
        <f>LEFT(N3857, SEARCH("/",N3857,1)-1)</f>
        <v>theater</v>
      </c>
      <c r="R3857" t="str">
        <f>RIGHT(N3857, LEN(N3857) - SEARCH("/", N3857))</f>
        <v>plays</v>
      </c>
      <c r="S3857" s="10">
        <f>(((J3857/60)/60)/24)+DATE(1970,1,1)+(-8/24)</f>
        <v>42059.637395833335</v>
      </c>
      <c r="T3857" s="11">
        <f>(((I3857/60)/60)/24)+DATE(1970,1,1)+(-8/24)</f>
        <v>42089.595729166664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(E3858/D3858)*100</f>
        <v>0.02</v>
      </c>
      <c r="P3858">
        <f>E3858/L3858</f>
        <v>1</v>
      </c>
      <c r="Q3858" t="str">
        <f>LEFT(N3858, SEARCH("/",N3858,1)-1)</f>
        <v>theater</v>
      </c>
      <c r="R3858" t="str">
        <f>RIGHT(N3858, LEN(N3858) - SEARCH("/", N3858))</f>
        <v>plays</v>
      </c>
      <c r="S3858" s="10">
        <f>(((J3858/60)/60)/24)+DATE(1970,1,1)+(-8/24)</f>
        <v>42041.409756944442</v>
      </c>
      <c r="T3858" s="11">
        <f>(((I3858/60)/60)/24)+DATE(1970,1,1)+(-8/24)</f>
        <v>42071.368090277778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(E3859/D3859)*100</f>
        <v>5.2</v>
      </c>
      <c r="P3859">
        <f>E3859/L3859</f>
        <v>65</v>
      </c>
      <c r="Q3859" t="str">
        <f>LEFT(N3859, SEARCH("/",N3859,1)-1)</f>
        <v>theater</v>
      </c>
      <c r="R3859" t="str">
        <f>RIGHT(N3859, LEN(N3859) - SEARCH("/", N3859))</f>
        <v>plays</v>
      </c>
      <c r="S3859" s="10">
        <f>(((J3859/60)/60)/24)+DATE(1970,1,1)+(-8/24)</f>
        <v>41829.403819444444</v>
      </c>
      <c r="T3859" s="11">
        <f>(((I3859/60)/60)/24)+DATE(1970,1,1)+(-8/24)</f>
        <v>41852.383333333331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(E3860/D3860)*100</f>
        <v>2</v>
      </c>
      <c r="P3860">
        <f>E3860/L3860</f>
        <v>10</v>
      </c>
      <c r="Q3860" t="str">
        <f>LEFT(N3860, SEARCH("/",N3860,1)-1)</f>
        <v>theater</v>
      </c>
      <c r="R3860" t="str">
        <f>RIGHT(N3860, LEN(N3860) - SEARCH("/", N3860))</f>
        <v>plays</v>
      </c>
      <c r="S3860" s="10">
        <f>(((J3860/60)/60)/24)+DATE(1970,1,1)+(-8/24)</f>
        <v>42128.097731481481</v>
      </c>
      <c r="T3860" s="11">
        <f>(((I3860/60)/60)/24)+DATE(1970,1,1)+(-8/24)</f>
        <v>42146.541666666664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(E3861/D3861)*100</f>
        <v>0.04</v>
      </c>
      <c r="P3861">
        <f>E3861/L3861</f>
        <v>1</v>
      </c>
      <c r="Q3861" t="str">
        <f>LEFT(N3861, SEARCH("/",N3861,1)-1)</f>
        <v>theater</v>
      </c>
      <c r="R3861" t="str">
        <f>RIGHT(N3861, LEN(N3861) - SEARCH("/", N3861))</f>
        <v>plays</v>
      </c>
      <c r="S3861" s="10">
        <f>(((J3861/60)/60)/24)+DATE(1970,1,1)+(-8/24)</f>
        <v>41789.560266203705</v>
      </c>
      <c r="T3861" s="11">
        <f>(((I3861/60)/60)/24)+DATE(1970,1,1)+(-8/24)</f>
        <v>41815.541666666664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(E3862/D3862)*100</f>
        <v>17.666666666666668</v>
      </c>
      <c r="P3862">
        <f>E3862/L3862</f>
        <v>81.538461538461533</v>
      </c>
      <c r="Q3862" t="str">
        <f>LEFT(N3862, SEARCH("/",N3862,1)-1)</f>
        <v>theater</v>
      </c>
      <c r="R3862" t="str">
        <f>RIGHT(N3862, LEN(N3862) - SEARCH("/", N3862))</f>
        <v>plays</v>
      </c>
      <c r="S3862" s="10">
        <f>(((J3862/60)/60)/24)+DATE(1970,1,1)+(-8/24)</f>
        <v>41833.327662037031</v>
      </c>
      <c r="T3862" s="11">
        <f>(((I3862/60)/60)/24)+DATE(1970,1,1)+(-8/24)</f>
        <v>41863.327662037031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(E3863/D3863)*100</f>
        <v>5</v>
      </c>
      <c r="P3863">
        <f>E3863/L3863</f>
        <v>100</v>
      </c>
      <c r="Q3863" t="str">
        <f>LEFT(N3863, SEARCH("/",N3863,1)-1)</f>
        <v>theater</v>
      </c>
      <c r="R3863" t="str">
        <f>RIGHT(N3863, LEN(N3863) - SEARCH("/", N3863))</f>
        <v>plays</v>
      </c>
      <c r="S3863" s="10">
        <f>(((J3863/60)/60)/24)+DATE(1970,1,1)+(-8/24)</f>
        <v>41914.256678240738</v>
      </c>
      <c r="T3863" s="11">
        <f>(((I3863/60)/60)/24)+DATE(1970,1,1)+(-8/24)</f>
        <v>41955.574305555558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(E3864/D3864)*100</f>
        <v>1.3333333333333334E-2</v>
      </c>
      <c r="P3864">
        <f>E3864/L3864</f>
        <v>1</v>
      </c>
      <c r="Q3864" t="str">
        <f>LEFT(N3864, SEARCH("/",N3864,1)-1)</f>
        <v>theater</v>
      </c>
      <c r="R3864" t="str">
        <f>RIGHT(N3864, LEN(N3864) - SEARCH("/", N3864))</f>
        <v>plays</v>
      </c>
      <c r="S3864" s="10">
        <f>(((J3864/60)/60)/24)+DATE(1970,1,1)+(-8/24)</f>
        <v>42610.927731481475</v>
      </c>
      <c r="T3864" s="11">
        <f>(((I3864/60)/60)/24)+DATE(1970,1,1)+(-8/24)</f>
        <v>42625.374305555553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(E3865/D3865)*100</f>
        <v>0</v>
      </c>
      <c r="P3865" t="e">
        <f>E3865/L3865</f>
        <v>#DIV/0!</v>
      </c>
      <c r="Q3865" t="str">
        <f>LEFT(N3865, SEARCH("/",N3865,1)-1)</f>
        <v>theater</v>
      </c>
      <c r="R3865" t="str">
        <f>RIGHT(N3865, LEN(N3865) - SEARCH("/", N3865))</f>
        <v>plays</v>
      </c>
      <c r="S3865" s="10">
        <f>(((J3865/60)/60)/24)+DATE(1970,1,1)+(-8/24)</f>
        <v>42253.299826388888</v>
      </c>
      <c r="T3865" s="11">
        <f>(((I3865/60)/60)/24)+DATE(1970,1,1)+(-8/24)</f>
        <v>42313.341493055552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(E3866/D3866)*100</f>
        <v>1.2</v>
      </c>
      <c r="P3866">
        <f>E3866/L3866</f>
        <v>20</v>
      </c>
      <c r="Q3866" t="str">
        <f>LEFT(N3866, SEARCH("/",N3866,1)-1)</f>
        <v>theater</v>
      </c>
      <c r="R3866" t="str">
        <f>RIGHT(N3866, LEN(N3866) - SEARCH("/", N3866))</f>
        <v>plays</v>
      </c>
      <c r="S3866" s="10">
        <f>(((J3866/60)/60)/24)+DATE(1970,1,1)+(-8/24)</f>
        <v>42295.558495370373</v>
      </c>
      <c r="T3866" s="11">
        <f>(((I3866/60)/60)/24)+DATE(1970,1,1)+(-8/24)</f>
        <v>42325.60016203703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(E3867/D3867)*100</f>
        <v>26.937422295897225</v>
      </c>
      <c r="P3867">
        <f>E3867/L3867</f>
        <v>46.428571428571431</v>
      </c>
      <c r="Q3867" t="str">
        <f>LEFT(N3867, SEARCH("/",N3867,1)-1)</f>
        <v>theater</v>
      </c>
      <c r="R3867" t="str">
        <f>RIGHT(N3867, LEN(N3867) - SEARCH("/", N3867))</f>
        <v>plays</v>
      </c>
      <c r="S3867" s="10">
        <f>(((J3867/60)/60)/24)+DATE(1970,1,1)+(-8/24)</f>
        <v>41841.31826388889</v>
      </c>
      <c r="T3867" s="11">
        <f>(((I3867/60)/60)/24)+DATE(1970,1,1)+(-8/24)</f>
        <v>41880.895833333328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(E3868/D3868)*100</f>
        <v>0.54999999999999993</v>
      </c>
      <c r="P3868">
        <f>E3868/L3868</f>
        <v>5.5</v>
      </c>
      <c r="Q3868" t="str">
        <f>LEFT(N3868, SEARCH("/",N3868,1)-1)</f>
        <v>theater</v>
      </c>
      <c r="R3868" t="str">
        <f>RIGHT(N3868, LEN(N3868) - SEARCH("/", N3868))</f>
        <v>plays</v>
      </c>
      <c r="S3868" s="10">
        <f>(((J3868/60)/60)/24)+DATE(1970,1,1)+(-8/24)</f>
        <v>42402.613668981481</v>
      </c>
      <c r="T3868" s="11">
        <f>(((I3868/60)/60)/24)+DATE(1970,1,1)+(-8/24)</f>
        <v>42451.811805555553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(E3869/D3869)*100</f>
        <v>12.55</v>
      </c>
      <c r="P3869">
        <f>E3869/L3869</f>
        <v>50.2</v>
      </c>
      <c r="Q3869" t="str">
        <f>LEFT(N3869, SEARCH("/",N3869,1)-1)</f>
        <v>theater</v>
      </c>
      <c r="R3869" t="str">
        <f>RIGHT(N3869, LEN(N3869) - SEARCH("/", N3869))</f>
        <v>plays</v>
      </c>
      <c r="S3869" s="10">
        <f>(((J3869/60)/60)/24)+DATE(1970,1,1)+(-8/24)</f>
        <v>42509.480775462966</v>
      </c>
      <c r="T3869" s="11">
        <f>(((I3869/60)/60)/24)+DATE(1970,1,1)+(-8/24)</f>
        <v>42539.480775462966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(E3870/D3870)*100</f>
        <v>0.2</v>
      </c>
      <c r="P3870">
        <f>E3870/L3870</f>
        <v>10</v>
      </c>
      <c r="Q3870" t="str">
        <f>LEFT(N3870, SEARCH("/",N3870,1)-1)</f>
        <v>theater</v>
      </c>
      <c r="R3870" t="str">
        <f>RIGHT(N3870, LEN(N3870) - SEARCH("/", N3870))</f>
        <v>musical</v>
      </c>
      <c r="S3870" s="10">
        <f>(((J3870/60)/60)/24)+DATE(1970,1,1)+(-8/24)</f>
        <v>41865.326446759253</v>
      </c>
      <c r="T3870" s="11">
        <f>(((I3870/60)/60)/24)+DATE(1970,1,1)+(-8/24)</f>
        <v>41890.326446759253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(E3871/D3871)*100</f>
        <v>3.4474868431088401</v>
      </c>
      <c r="P3871">
        <f>E3871/L3871</f>
        <v>30.133333333333333</v>
      </c>
      <c r="Q3871" t="str">
        <f>LEFT(N3871, SEARCH("/",N3871,1)-1)</f>
        <v>theater</v>
      </c>
      <c r="R3871" t="str">
        <f>RIGHT(N3871, LEN(N3871) - SEARCH("/", N3871))</f>
        <v>musical</v>
      </c>
      <c r="S3871" s="10">
        <f>(((J3871/60)/60)/24)+DATE(1970,1,1)+(-8/24)</f>
        <v>42047.391111111108</v>
      </c>
      <c r="T3871" s="11">
        <f>(((I3871/60)/60)/24)+DATE(1970,1,1)+(-8/24)</f>
        <v>42076.799305555549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(E3872/D3872)*100</f>
        <v>15</v>
      </c>
      <c r="P3872">
        <f>E3872/L3872</f>
        <v>150</v>
      </c>
      <c r="Q3872" t="str">
        <f>LEFT(N3872, SEARCH("/",N3872,1)-1)</f>
        <v>theater</v>
      </c>
      <c r="R3872" t="str">
        <f>RIGHT(N3872, LEN(N3872) - SEARCH("/", N3872))</f>
        <v>musical</v>
      </c>
      <c r="S3872" s="10">
        <f>(((J3872/60)/60)/24)+DATE(1970,1,1)+(-8/24)</f>
        <v>41792.838865740734</v>
      </c>
      <c r="T3872" s="11">
        <f>(((I3872/60)/60)/24)+DATE(1970,1,1)+(-8/24)</f>
        <v>41822.838865740734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(E3873/D3873)*100</f>
        <v>2.666666666666667</v>
      </c>
      <c r="P3873">
        <f>E3873/L3873</f>
        <v>13.333333333333334</v>
      </c>
      <c r="Q3873" t="str">
        <f>LEFT(N3873, SEARCH("/",N3873,1)-1)</f>
        <v>theater</v>
      </c>
      <c r="R3873" t="str">
        <f>RIGHT(N3873, LEN(N3873) - SEARCH("/", N3873))</f>
        <v>musical</v>
      </c>
      <c r="S3873" s="10">
        <f>(((J3873/60)/60)/24)+DATE(1970,1,1)+(-8/24)</f>
        <v>42763.447337962956</v>
      </c>
      <c r="T3873" s="11">
        <f>(((I3873/60)/60)/24)+DATE(1970,1,1)+(-8/24)</f>
        <v>42823.405671296299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(E3874/D3874)*100</f>
        <v>0</v>
      </c>
      <c r="P3874" t="e">
        <f>E3874/L3874</f>
        <v>#DIV/0!</v>
      </c>
      <c r="Q3874" t="str">
        <f>LEFT(N3874, SEARCH("/",N3874,1)-1)</f>
        <v>theater</v>
      </c>
      <c r="R3874" t="str">
        <f>RIGHT(N3874, LEN(N3874) - SEARCH("/", N3874))</f>
        <v>musical</v>
      </c>
      <c r="S3874" s="10">
        <f>(((J3874/60)/60)/24)+DATE(1970,1,1)+(-8/24)</f>
        <v>42179.8124537037</v>
      </c>
      <c r="T3874" s="11">
        <f>(((I3874/60)/60)/24)+DATE(1970,1,1)+(-8/24)</f>
        <v>42229.8124537037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(E3875/D3875)*100</f>
        <v>0</v>
      </c>
      <c r="P3875" t="e">
        <f>E3875/L3875</f>
        <v>#DIV/0!</v>
      </c>
      <c r="Q3875" t="str">
        <f>LEFT(N3875, SEARCH("/",N3875,1)-1)</f>
        <v>theater</v>
      </c>
      <c r="R3875" t="str">
        <f>RIGHT(N3875, LEN(N3875) - SEARCH("/", N3875))</f>
        <v>musical</v>
      </c>
      <c r="S3875" s="10">
        <f>(((J3875/60)/60)/24)+DATE(1970,1,1)+(-8/24)</f>
        <v>42255.362673611111</v>
      </c>
      <c r="T3875" s="11">
        <f>(((I3875/60)/60)/24)+DATE(1970,1,1)+(-8/24)</f>
        <v>42285.362673611111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(E3876/D3876)*100</f>
        <v>0</v>
      </c>
      <c r="P3876" t="e">
        <f>E3876/L3876</f>
        <v>#DIV/0!</v>
      </c>
      <c r="Q3876" t="str">
        <f>LEFT(N3876, SEARCH("/",N3876,1)-1)</f>
        <v>theater</v>
      </c>
      <c r="R3876" t="str">
        <f>RIGHT(N3876, LEN(N3876) - SEARCH("/", N3876))</f>
        <v>musical</v>
      </c>
      <c r="S3876" s="10">
        <f>(((J3876/60)/60)/24)+DATE(1970,1,1)+(-8/24)</f>
        <v>42006.683124999996</v>
      </c>
      <c r="T3876" s="11">
        <f>(((I3876/60)/60)/24)+DATE(1970,1,1)+(-8/24)</f>
        <v>42027.708333333336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(E3877/D3877)*100</f>
        <v>0</v>
      </c>
      <c r="P3877" t="e">
        <f>E3877/L3877</f>
        <v>#DIV/0!</v>
      </c>
      <c r="Q3877" t="str">
        <f>LEFT(N3877, SEARCH("/",N3877,1)-1)</f>
        <v>theater</v>
      </c>
      <c r="R3877" t="str">
        <f>RIGHT(N3877, LEN(N3877) - SEARCH("/", N3877))</f>
        <v>musical</v>
      </c>
      <c r="S3877" s="10">
        <f>(((J3877/60)/60)/24)+DATE(1970,1,1)+(-8/24)</f>
        <v>42615.013483796291</v>
      </c>
      <c r="T3877" s="11">
        <f>(((I3877/60)/60)/24)+DATE(1970,1,1)+(-8/24)</f>
        <v>42616.083333333336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(E3878/D3878)*100</f>
        <v>52.794871794871788</v>
      </c>
      <c r="P3878">
        <f>E3878/L3878</f>
        <v>44.760869565217391</v>
      </c>
      <c r="Q3878" t="str">
        <f>LEFT(N3878, SEARCH("/",N3878,1)-1)</f>
        <v>theater</v>
      </c>
      <c r="R3878" t="str">
        <f>RIGHT(N3878, LEN(N3878) - SEARCH("/", N3878))</f>
        <v>musical</v>
      </c>
      <c r="S3878" s="10">
        <f>(((J3878/60)/60)/24)+DATE(1970,1,1)+(-8/24)</f>
        <v>42372.290833333333</v>
      </c>
      <c r="T3878" s="11">
        <f>(((I3878/60)/60)/24)+DATE(1970,1,1)+(-8/24)</f>
        <v>42402.290833333333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(E3879/D3879)*100</f>
        <v>4.9639999999999995</v>
      </c>
      <c r="P3879">
        <f>E3879/L3879</f>
        <v>88.642857142857139</v>
      </c>
      <c r="Q3879" t="str">
        <f>LEFT(N3879, SEARCH("/",N3879,1)-1)</f>
        <v>theater</v>
      </c>
      <c r="R3879" t="str">
        <f>RIGHT(N3879, LEN(N3879) - SEARCH("/", N3879))</f>
        <v>musical</v>
      </c>
      <c r="S3879" s="10">
        <f>(((J3879/60)/60)/24)+DATE(1970,1,1)+(-8/24)</f>
        <v>42682.344351851854</v>
      </c>
      <c r="T3879" s="11">
        <f>(((I3879/60)/60)/24)+DATE(1970,1,1)+(-8/24)</f>
        <v>42712.344351851854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(E3880/D3880)*100</f>
        <v>5.5555555555555552E-2</v>
      </c>
      <c r="P3880">
        <f>E3880/L3880</f>
        <v>10</v>
      </c>
      <c r="Q3880" t="str">
        <f>LEFT(N3880, SEARCH("/",N3880,1)-1)</f>
        <v>theater</v>
      </c>
      <c r="R3880" t="str">
        <f>RIGHT(N3880, LEN(N3880) - SEARCH("/", N3880))</f>
        <v>musical</v>
      </c>
      <c r="S3880" s="10">
        <f>(((J3880/60)/60)/24)+DATE(1970,1,1)+(-8/24)</f>
        <v>42154.485486111109</v>
      </c>
      <c r="T3880" s="11">
        <f>(((I3880/60)/60)/24)+DATE(1970,1,1)+(-8/24)</f>
        <v>42184.832638888889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(E3881/D3881)*100</f>
        <v>0</v>
      </c>
      <c r="P3881" t="e">
        <f>E3881/L3881</f>
        <v>#DIV/0!</v>
      </c>
      <c r="Q3881" t="str">
        <f>LEFT(N3881, SEARCH("/",N3881,1)-1)</f>
        <v>theater</v>
      </c>
      <c r="R3881" t="str">
        <f>RIGHT(N3881, LEN(N3881) - SEARCH("/", N3881))</f>
        <v>musical</v>
      </c>
      <c r="S3881" s="10">
        <f>(((J3881/60)/60)/24)+DATE(1970,1,1)+(-8/24)</f>
        <v>41999.527731481481</v>
      </c>
      <c r="T3881" s="11">
        <f>(((I3881/60)/60)/24)+DATE(1970,1,1)+(-8/24)</f>
        <v>42029.527731481481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(E3882/D3882)*100</f>
        <v>13.066666666666665</v>
      </c>
      <c r="P3882">
        <f>E3882/L3882</f>
        <v>57.647058823529413</v>
      </c>
      <c r="Q3882" t="str">
        <f>LEFT(N3882, SEARCH("/",N3882,1)-1)</f>
        <v>theater</v>
      </c>
      <c r="R3882" t="str">
        <f>RIGHT(N3882, LEN(N3882) - SEARCH("/", N3882))</f>
        <v>musical</v>
      </c>
      <c r="S3882" s="10">
        <f>(((J3882/60)/60)/24)+DATE(1970,1,1)+(-8/24)</f>
        <v>41815.481712962959</v>
      </c>
      <c r="T3882" s="11">
        <f>(((I3882/60)/60)/24)+DATE(1970,1,1)+(-8/24)</f>
        <v>41850.625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(E3883/D3883)*100</f>
        <v>5</v>
      </c>
      <c r="P3883">
        <f>E3883/L3883</f>
        <v>25</v>
      </c>
      <c r="Q3883" t="str">
        <f>LEFT(N3883, SEARCH("/",N3883,1)-1)</f>
        <v>theater</v>
      </c>
      <c r="R3883" t="str">
        <f>RIGHT(N3883, LEN(N3883) - SEARCH("/", N3883))</f>
        <v>musical</v>
      </c>
      <c r="S3883" s="10">
        <f>(((J3883/60)/60)/24)+DATE(1970,1,1)+(-8/24)</f>
        <v>42755.685173611106</v>
      </c>
      <c r="T3883" s="11">
        <f>(((I3883/60)/60)/24)+DATE(1970,1,1)+(-8/24)</f>
        <v>42785.685173611106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(E3884/D3884)*100</f>
        <v>0</v>
      </c>
      <c r="P3884" t="e">
        <f>E3884/L3884</f>
        <v>#DIV/0!</v>
      </c>
      <c r="Q3884" t="str">
        <f>LEFT(N3884, SEARCH("/",N3884,1)-1)</f>
        <v>theater</v>
      </c>
      <c r="R3884" t="str">
        <f>RIGHT(N3884, LEN(N3884) - SEARCH("/", N3884))</f>
        <v>musical</v>
      </c>
      <c r="S3884" s="10">
        <f>(((J3884/60)/60)/24)+DATE(1970,1,1)+(-8/24)</f>
        <v>42373.65011574074</v>
      </c>
      <c r="T3884" s="11">
        <f>(((I3884/60)/60)/24)+DATE(1970,1,1)+(-8/24)</f>
        <v>42400.627083333333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(E3885/D3885)*100</f>
        <v>0</v>
      </c>
      <c r="P3885" t="e">
        <f>E3885/L3885</f>
        <v>#DIV/0!</v>
      </c>
      <c r="Q3885" t="str">
        <f>LEFT(N3885, SEARCH("/",N3885,1)-1)</f>
        <v>theater</v>
      </c>
      <c r="R3885" t="str">
        <f>RIGHT(N3885, LEN(N3885) - SEARCH("/", N3885))</f>
        <v>musical</v>
      </c>
      <c r="S3885" s="10">
        <f>(((J3885/60)/60)/24)+DATE(1970,1,1)+(-8/24)</f>
        <v>41854.269317129627</v>
      </c>
      <c r="T3885" s="11">
        <f>(((I3885/60)/60)/24)+DATE(1970,1,1)+(-8/24)</f>
        <v>41884.269317129627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(E3886/D3886)*100</f>
        <v>0</v>
      </c>
      <c r="P3886" t="e">
        <f>E3886/L3886</f>
        <v>#DIV/0!</v>
      </c>
      <c r="Q3886" t="str">
        <f>LEFT(N3886, SEARCH("/",N3886,1)-1)</f>
        <v>theater</v>
      </c>
      <c r="R3886" t="str">
        <f>RIGHT(N3886, LEN(N3886) - SEARCH("/", N3886))</f>
        <v>musical</v>
      </c>
      <c r="S3886" s="10">
        <f>(((J3886/60)/60)/24)+DATE(1970,1,1)+(-8/24)</f>
        <v>42065.458240740736</v>
      </c>
      <c r="T3886" s="11">
        <f>(((I3886/60)/60)/24)+DATE(1970,1,1)+(-8/24)</f>
        <v>42090.416574074072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(E3887/D3887)*100</f>
        <v>0</v>
      </c>
      <c r="P3887" t="e">
        <f>E3887/L3887</f>
        <v>#DIV/0!</v>
      </c>
      <c r="Q3887" t="str">
        <f>LEFT(N3887, SEARCH("/",N3887,1)-1)</f>
        <v>theater</v>
      </c>
      <c r="R3887" t="str">
        <f>RIGHT(N3887, LEN(N3887) - SEARCH("/", N3887))</f>
        <v>musical</v>
      </c>
      <c r="S3887" s="10">
        <f>(((J3887/60)/60)/24)+DATE(1970,1,1)+(-8/24)</f>
        <v>42469.617951388886</v>
      </c>
      <c r="T3887" s="11">
        <f>(((I3887/60)/60)/24)+DATE(1970,1,1)+(-8/24)</f>
        <v>42499.617951388886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(E3888/D3888)*100</f>
        <v>0</v>
      </c>
      <c r="P3888" t="e">
        <f>E3888/L3888</f>
        <v>#DIV/0!</v>
      </c>
      <c r="Q3888" t="str">
        <f>LEFT(N3888, SEARCH("/",N3888,1)-1)</f>
        <v>theater</v>
      </c>
      <c r="R3888" t="str">
        <f>RIGHT(N3888, LEN(N3888) - SEARCH("/", N3888))</f>
        <v>musical</v>
      </c>
      <c r="S3888" s="10">
        <f>(((J3888/60)/60)/24)+DATE(1970,1,1)+(-8/24)</f>
        <v>41953.894699074073</v>
      </c>
      <c r="T3888" s="11">
        <f>(((I3888/60)/60)/24)+DATE(1970,1,1)+(-8/24)</f>
        <v>41983.894699074073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(E3889/D3889)*100</f>
        <v>1.7500000000000002</v>
      </c>
      <c r="P3889">
        <f>E3889/L3889</f>
        <v>17.5</v>
      </c>
      <c r="Q3889" t="str">
        <f>LEFT(N3889, SEARCH("/",N3889,1)-1)</f>
        <v>theater</v>
      </c>
      <c r="R3889" t="str">
        <f>RIGHT(N3889, LEN(N3889) - SEARCH("/", N3889))</f>
        <v>musical</v>
      </c>
      <c r="S3889" s="10">
        <f>(((J3889/60)/60)/24)+DATE(1970,1,1)+(-8/24)</f>
        <v>42079.524641203701</v>
      </c>
      <c r="T3889" s="11">
        <f>(((I3889/60)/60)/24)+DATE(1970,1,1)+(-8/24)</f>
        <v>42125.583333333336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(E3890/D3890)*100</f>
        <v>27.1</v>
      </c>
      <c r="P3890">
        <f>E3890/L3890</f>
        <v>38.714285714285715</v>
      </c>
      <c r="Q3890" t="str">
        <f>LEFT(N3890, SEARCH("/",N3890,1)-1)</f>
        <v>theater</v>
      </c>
      <c r="R3890" t="str">
        <f>RIGHT(N3890, LEN(N3890) - SEARCH("/", N3890))</f>
        <v>plays</v>
      </c>
      <c r="S3890" s="10">
        <f>(((J3890/60)/60)/24)+DATE(1970,1,1)+(-8/24)</f>
        <v>42762.212476851848</v>
      </c>
      <c r="T3890" s="11">
        <f>(((I3890/60)/60)/24)+DATE(1970,1,1)+(-8/24)</f>
        <v>42792.212476851848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(E3891/D3891)*100</f>
        <v>1.4749999999999999</v>
      </c>
      <c r="P3891">
        <f>E3891/L3891</f>
        <v>13.111111111111111</v>
      </c>
      <c r="Q3891" t="str">
        <f>LEFT(N3891, SEARCH("/",N3891,1)-1)</f>
        <v>theater</v>
      </c>
      <c r="R3891" t="str">
        <f>RIGHT(N3891, LEN(N3891) - SEARCH("/", N3891))</f>
        <v>plays</v>
      </c>
      <c r="S3891" s="10">
        <f>(((J3891/60)/60)/24)+DATE(1970,1,1)+(-8/24)</f>
        <v>41976.671643518515</v>
      </c>
      <c r="T3891" s="11">
        <f>(((I3891/60)/60)/24)+DATE(1970,1,1)+(-8/24)</f>
        <v>42008.643055555549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(E3892/D3892)*100</f>
        <v>16.826666666666668</v>
      </c>
      <c r="P3892">
        <f>E3892/L3892</f>
        <v>315.5</v>
      </c>
      <c r="Q3892" t="str">
        <f>LEFT(N3892, SEARCH("/",N3892,1)-1)</f>
        <v>theater</v>
      </c>
      <c r="R3892" t="str">
        <f>RIGHT(N3892, LEN(N3892) - SEARCH("/", N3892))</f>
        <v>plays</v>
      </c>
      <c r="S3892" s="10">
        <f>(((J3892/60)/60)/24)+DATE(1970,1,1)+(-8/24)</f>
        <v>42171.42527777778</v>
      </c>
      <c r="T3892" s="11">
        <f>(((I3892/60)/60)/24)+DATE(1970,1,1)+(-8/24)</f>
        <v>42231.42527777778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(E3893/D3893)*100</f>
        <v>32.5</v>
      </c>
      <c r="P3893">
        <f>E3893/L3893</f>
        <v>37.142857142857146</v>
      </c>
      <c r="Q3893" t="str">
        <f>LEFT(N3893, SEARCH("/",N3893,1)-1)</f>
        <v>theater</v>
      </c>
      <c r="R3893" t="str">
        <f>RIGHT(N3893, LEN(N3893) - SEARCH("/", N3893))</f>
        <v>plays</v>
      </c>
      <c r="S3893" s="10">
        <f>(((J3893/60)/60)/24)+DATE(1970,1,1)+(-8/24)</f>
        <v>42055.799120370364</v>
      </c>
      <c r="T3893" s="11">
        <f>(((I3893/60)/60)/24)+DATE(1970,1,1)+(-8/24)</f>
        <v>42085.874305555553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(E3894/D3894)*100</f>
        <v>0</v>
      </c>
      <c r="P3894" t="e">
        <f>E3894/L3894</f>
        <v>#DIV/0!</v>
      </c>
      <c r="Q3894" t="str">
        <f>LEFT(N3894, SEARCH("/",N3894,1)-1)</f>
        <v>theater</v>
      </c>
      <c r="R3894" t="str">
        <f>RIGHT(N3894, LEN(N3894) - SEARCH("/", N3894))</f>
        <v>plays</v>
      </c>
      <c r="S3894" s="10">
        <f>(((J3894/60)/60)/24)+DATE(1970,1,1)+(-8/24)</f>
        <v>41867.31894675926</v>
      </c>
      <c r="T3894" s="11">
        <f>(((I3894/60)/60)/24)+DATE(1970,1,1)+(-8/24)</f>
        <v>41874.958333333328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(E3895/D3895)*100</f>
        <v>21.55</v>
      </c>
      <c r="P3895">
        <f>E3895/L3895</f>
        <v>128.27380952380952</v>
      </c>
      <c r="Q3895" t="str">
        <f>LEFT(N3895, SEARCH("/",N3895,1)-1)</f>
        <v>theater</v>
      </c>
      <c r="R3895" t="str">
        <f>RIGHT(N3895, LEN(N3895) - SEARCH("/", N3895))</f>
        <v>plays</v>
      </c>
      <c r="S3895" s="10">
        <f>(((J3895/60)/60)/24)+DATE(1970,1,1)+(-8/24)</f>
        <v>41779.324537037035</v>
      </c>
      <c r="T3895" s="11">
        <f>(((I3895/60)/60)/24)+DATE(1970,1,1)+(-8/24)</f>
        <v>41820.916666666664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(E3896/D3896)*100</f>
        <v>3.4666666666666663</v>
      </c>
      <c r="P3896">
        <f>E3896/L3896</f>
        <v>47.272727272727273</v>
      </c>
      <c r="Q3896" t="str">
        <f>LEFT(N3896, SEARCH("/",N3896,1)-1)</f>
        <v>theater</v>
      </c>
      <c r="R3896" t="str">
        <f>RIGHT(N3896, LEN(N3896) - SEARCH("/", N3896))</f>
        <v>plays</v>
      </c>
      <c r="S3896" s="10">
        <f>(((J3896/60)/60)/24)+DATE(1970,1,1)+(-8/24)</f>
        <v>42679.625138888885</v>
      </c>
      <c r="T3896" s="11">
        <f>(((I3896/60)/60)/24)+DATE(1970,1,1)+(-8/24)</f>
        <v>42709.874305555553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(E3897/D3897)*100</f>
        <v>5</v>
      </c>
      <c r="P3897">
        <f>E3897/L3897</f>
        <v>50</v>
      </c>
      <c r="Q3897" t="str">
        <f>LEFT(N3897, SEARCH("/",N3897,1)-1)</f>
        <v>theater</v>
      </c>
      <c r="R3897" t="str">
        <f>RIGHT(N3897, LEN(N3897) - SEARCH("/", N3897))</f>
        <v>plays</v>
      </c>
      <c r="S3897" s="10">
        <f>(((J3897/60)/60)/24)+DATE(1970,1,1)+(-8/24)</f>
        <v>42031.916875000003</v>
      </c>
      <c r="T3897" s="11">
        <f>(((I3897/60)/60)/24)+DATE(1970,1,1)+(-8/24)</f>
        <v>42062.916875000003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(E3898/D3898)*100</f>
        <v>10.625</v>
      </c>
      <c r="P3898">
        <f>E3898/L3898</f>
        <v>42.5</v>
      </c>
      <c r="Q3898" t="str">
        <f>LEFT(N3898, SEARCH("/",N3898,1)-1)</f>
        <v>theater</v>
      </c>
      <c r="R3898" t="str">
        <f>RIGHT(N3898, LEN(N3898) - SEARCH("/", N3898))</f>
        <v>plays</v>
      </c>
      <c r="S3898" s="10">
        <f>(((J3898/60)/60)/24)+DATE(1970,1,1)+(-8/24)</f>
        <v>41792.858541666668</v>
      </c>
      <c r="T3898" s="11">
        <f>(((I3898/60)/60)/24)+DATE(1970,1,1)+(-8/24)</f>
        <v>41806.858541666668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(E3899/D3899)*100</f>
        <v>17.599999999999998</v>
      </c>
      <c r="P3899">
        <f>E3899/L3899</f>
        <v>44</v>
      </c>
      <c r="Q3899" t="str">
        <f>LEFT(N3899, SEARCH("/",N3899,1)-1)</f>
        <v>theater</v>
      </c>
      <c r="R3899" t="str">
        <f>RIGHT(N3899, LEN(N3899) - SEARCH("/", N3899))</f>
        <v>plays</v>
      </c>
      <c r="S3899" s="10">
        <f>(((J3899/60)/60)/24)+DATE(1970,1,1)+(-8/24)</f>
        <v>41982.540312499994</v>
      </c>
      <c r="T3899" s="11">
        <f>(((I3899/60)/60)/24)+DATE(1970,1,1)+(-8/24)</f>
        <v>42012.540312499994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(E3900/D3900)*100</f>
        <v>32.56</v>
      </c>
      <c r="P3900">
        <f>E3900/L3900</f>
        <v>50.875</v>
      </c>
      <c r="Q3900" t="str">
        <f>LEFT(N3900, SEARCH("/",N3900,1)-1)</f>
        <v>theater</v>
      </c>
      <c r="R3900" t="str">
        <f>RIGHT(N3900, LEN(N3900) - SEARCH("/", N3900))</f>
        <v>plays</v>
      </c>
      <c r="S3900" s="10">
        <f>(((J3900/60)/60)/24)+DATE(1970,1,1)+(-8/24)</f>
        <v>42193.148958333331</v>
      </c>
      <c r="T3900" s="11">
        <f>(((I3900/60)/60)/24)+DATE(1970,1,1)+(-8/24)</f>
        <v>42233.333333333336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(E3901/D3901)*100</f>
        <v>1.25</v>
      </c>
      <c r="P3901">
        <f>E3901/L3901</f>
        <v>62.5</v>
      </c>
      <c r="Q3901" t="str">
        <f>LEFT(N3901, SEARCH("/",N3901,1)-1)</f>
        <v>theater</v>
      </c>
      <c r="R3901" t="str">
        <f>RIGHT(N3901, LEN(N3901) - SEARCH("/", N3901))</f>
        <v>plays</v>
      </c>
      <c r="S3901" s="10">
        <f>(((J3901/60)/60)/24)+DATE(1970,1,1)+(-8/24)</f>
        <v>41843.441678240735</v>
      </c>
      <c r="T3901" s="11">
        <f>(((I3901/60)/60)/24)+DATE(1970,1,1)+(-8/24)</f>
        <v>41863.441678240735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(E3902/D3902)*100</f>
        <v>5.4</v>
      </c>
      <c r="P3902">
        <f>E3902/L3902</f>
        <v>27</v>
      </c>
      <c r="Q3902" t="str">
        <f>LEFT(N3902, SEARCH("/",N3902,1)-1)</f>
        <v>theater</v>
      </c>
      <c r="R3902" t="str">
        <f>RIGHT(N3902, LEN(N3902) - SEARCH("/", N3902))</f>
        <v>plays</v>
      </c>
      <c r="S3902" s="10">
        <f>(((J3902/60)/60)/24)+DATE(1970,1,1)+(-8/24)</f>
        <v>42135.759155092594</v>
      </c>
      <c r="T3902" s="11">
        <f>(((I3902/60)/60)/24)+DATE(1970,1,1)+(-8/24)</f>
        <v>42165.759155092594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(E3903/D3903)*100</f>
        <v>0.83333333333333337</v>
      </c>
      <c r="P3903">
        <f>E3903/L3903</f>
        <v>25</v>
      </c>
      <c r="Q3903" t="str">
        <f>LEFT(N3903, SEARCH("/",N3903,1)-1)</f>
        <v>theater</v>
      </c>
      <c r="R3903" t="str">
        <f>RIGHT(N3903, LEN(N3903) - SEARCH("/", N3903))</f>
        <v>plays</v>
      </c>
      <c r="S3903" s="10">
        <f>(((J3903/60)/60)/24)+DATE(1970,1,1)+(-8/24)</f>
        <v>42317.493043981485</v>
      </c>
      <c r="T3903" s="11">
        <f>(((I3903/60)/60)/24)+DATE(1970,1,1)+(-8/24)</f>
        <v>42357.493043981485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(E3904/D3904)*100</f>
        <v>48.833333333333336</v>
      </c>
      <c r="P3904">
        <f>E3904/L3904</f>
        <v>47.258064516129032</v>
      </c>
      <c r="Q3904" t="str">
        <f>LEFT(N3904, SEARCH("/",N3904,1)-1)</f>
        <v>theater</v>
      </c>
      <c r="R3904" t="str">
        <f>RIGHT(N3904, LEN(N3904) - SEARCH("/", N3904))</f>
        <v>plays</v>
      </c>
      <c r="S3904" s="10">
        <f>(((J3904/60)/60)/24)+DATE(1970,1,1)+(-8/24)</f>
        <v>42663.134745370371</v>
      </c>
      <c r="T3904" s="11">
        <f>(((I3904/60)/60)/24)+DATE(1970,1,1)+(-8/24)</f>
        <v>42688.176412037035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(E3905/D3905)*100</f>
        <v>0</v>
      </c>
      <c r="P3905" t="e">
        <f>E3905/L3905</f>
        <v>#DIV/0!</v>
      </c>
      <c r="Q3905" t="str">
        <f>LEFT(N3905, SEARCH("/",N3905,1)-1)</f>
        <v>theater</v>
      </c>
      <c r="R3905" t="str">
        <f>RIGHT(N3905, LEN(N3905) - SEARCH("/", N3905))</f>
        <v>plays</v>
      </c>
      <c r="S3905" s="10">
        <f>(((J3905/60)/60)/24)+DATE(1970,1,1)+(-8/24)</f>
        <v>42185.677835648145</v>
      </c>
      <c r="T3905" s="11">
        <f>(((I3905/60)/60)/24)+DATE(1970,1,1)+(-8/24)</f>
        <v>42230.484722222223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(E3906/D3906)*100</f>
        <v>0.03</v>
      </c>
      <c r="P3906">
        <f>E3906/L3906</f>
        <v>1.5</v>
      </c>
      <c r="Q3906" t="str">
        <f>LEFT(N3906, SEARCH("/",N3906,1)-1)</f>
        <v>theater</v>
      </c>
      <c r="R3906" t="str">
        <f>RIGHT(N3906, LEN(N3906) - SEARCH("/", N3906))</f>
        <v>plays</v>
      </c>
      <c r="S3906" s="10">
        <f>(((J3906/60)/60)/24)+DATE(1970,1,1)+(-8/24)</f>
        <v>42094.895833333336</v>
      </c>
      <c r="T3906" s="11">
        <f>(((I3906/60)/60)/24)+DATE(1970,1,1)+(-8/24)</f>
        <v>42108.87777777778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(E3907/D3907)*100</f>
        <v>11.533333333333333</v>
      </c>
      <c r="P3907">
        <f>E3907/L3907</f>
        <v>24.714285714285715</v>
      </c>
      <c r="Q3907" t="str">
        <f>LEFT(N3907, SEARCH("/",N3907,1)-1)</f>
        <v>theater</v>
      </c>
      <c r="R3907" t="str">
        <f>RIGHT(N3907, LEN(N3907) - SEARCH("/", N3907))</f>
        <v>plays</v>
      </c>
      <c r="S3907" s="10">
        <f>(((J3907/60)/60)/24)+DATE(1970,1,1)+(-8/24)</f>
        <v>42124.290543981479</v>
      </c>
      <c r="T3907" s="11">
        <f>(((I3907/60)/60)/24)+DATE(1970,1,1)+(-8/24)</f>
        <v>42166.624999999993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(E3908/D3908)*100</f>
        <v>67.333333333333329</v>
      </c>
      <c r="P3908">
        <f>E3908/L3908</f>
        <v>63.125</v>
      </c>
      <c r="Q3908" t="str">
        <f>LEFT(N3908, SEARCH("/",N3908,1)-1)</f>
        <v>theater</v>
      </c>
      <c r="R3908" t="str">
        <f>RIGHT(N3908, LEN(N3908) - SEARCH("/", N3908))</f>
        <v>plays</v>
      </c>
      <c r="S3908" s="10">
        <f>(((J3908/60)/60)/24)+DATE(1970,1,1)+(-8/24)</f>
        <v>42143.584409722222</v>
      </c>
      <c r="T3908" s="11">
        <f>(((I3908/60)/60)/24)+DATE(1970,1,1)+(-8/24)</f>
        <v>42181.225694444445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(E3909/D3909)*100</f>
        <v>15.299999999999999</v>
      </c>
      <c r="P3909">
        <f>E3909/L3909</f>
        <v>38.25</v>
      </c>
      <c r="Q3909" t="str">
        <f>LEFT(N3909, SEARCH("/",N3909,1)-1)</f>
        <v>theater</v>
      </c>
      <c r="R3909" t="str">
        <f>RIGHT(N3909, LEN(N3909) - SEARCH("/", N3909))</f>
        <v>plays</v>
      </c>
      <c r="S3909" s="10">
        <f>(((J3909/60)/60)/24)+DATE(1970,1,1)+(-8/24)</f>
        <v>41906.486180555556</v>
      </c>
      <c r="T3909" s="11">
        <f>(((I3909/60)/60)/24)+DATE(1970,1,1)+(-8/24)</f>
        <v>41938.505555555552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(E3910/D3910)*100</f>
        <v>8.6666666666666679</v>
      </c>
      <c r="P3910">
        <f>E3910/L3910</f>
        <v>16.25</v>
      </c>
      <c r="Q3910" t="str">
        <f>LEFT(N3910, SEARCH("/",N3910,1)-1)</f>
        <v>theater</v>
      </c>
      <c r="R3910" t="str">
        <f>RIGHT(N3910, LEN(N3910) - SEARCH("/", N3910))</f>
        <v>plays</v>
      </c>
      <c r="S3910" s="10">
        <f>(((J3910/60)/60)/24)+DATE(1970,1,1)+(-8/24)</f>
        <v>41833.802037037036</v>
      </c>
      <c r="T3910" s="11">
        <f>(((I3910/60)/60)/24)+DATE(1970,1,1)+(-8/24)</f>
        <v>41848.802037037036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(E3911/D3911)*100</f>
        <v>0.22499999999999998</v>
      </c>
      <c r="P3911">
        <f>E3911/L3911</f>
        <v>33.75</v>
      </c>
      <c r="Q3911" t="str">
        <f>LEFT(N3911, SEARCH("/",N3911,1)-1)</f>
        <v>theater</v>
      </c>
      <c r="R3911" t="str">
        <f>RIGHT(N3911, LEN(N3911) - SEARCH("/", N3911))</f>
        <v>plays</v>
      </c>
      <c r="S3911" s="10">
        <f>(((J3911/60)/60)/24)+DATE(1970,1,1)+(-8/24)</f>
        <v>41863.025949074072</v>
      </c>
      <c r="T3911" s="11">
        <f>(((I3911/60)/60)/24)+DATE(1970,1,1)+(-8/24)</f>
        <v>41893.025949074072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(E3912/D3912)*100</f>
        <v>3.0833333333333335</v>
      </c>
      <c r="P3912">
        <f>E3912/L3912</f>
        <v>61.666666666666664</v>
      </c>
      <c r="Q3912" t="str">
        <f>LEFT(N3912, SEARCH("/",N3912,1)-1)</f>
        <v>theater</v>
      </c>
      <c r="R3912" t="str">
        <f>RIGHT(N3912, LEN(N3912) - SEARCH("/", N3912))</f>
        <v>plays</v>
      </c>
      <c r="S3912" s="10">
        <f>(((J3912/60)/60)/24)+DATE(1970,1,1)+(-8/24)</f>
        <v>42224.423576388886</v>
      </c>
      <c r="T3912" s="11">
        <f>(((I3912/60)/60)/24)+DATE(1970,1,1)+(-8/24)</f>
        <v>42254.423576388886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(E3913/D3913)*100</f>
        <v>37.412500000000001</v>
      </c>
      <c r="P3913">
        <f>E3913/L3913</f>
        <v>83.138888888888886</v>
      </c>
      <c r="Q3913" t="str">
        <f>LEFT(N3913, SEARCH("/",N3913,1)-1)</f>
        <v>theater</v>
      </c>
      <c r="R3913" t="str">
        <f>RIGHT(N3913, LEN(N3913) - SEARCH("/", N3913))</f>
        <v>plays</v>
      </c>
      <c r="S3913" s="10">
        <f>(((J3913/60)/60)/24)+DATE(1970,1,1)+(-8/24)</f>
        <v>41939.478900462964</v>
      </c>
      <c r="T3913" s="11">
        <f>(((I3913/60)/60)/24)+DATE(1970,1,1)+(-8/24)</f>
        <v>41969.520567129628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(E3914/D3914)*100</f>
        <v>6.6666666666666671E-3</v>
      </c>
      <c r="P3914">
        <f>E3914/L3914</f>
        <v>1</v>
      </c>
      <c r="Q3914" t="str">
        <f>LEFT(N3914, SEARCH("/",N3914,1)-1)</f>
        <v>theater</v>
      </c>
      <c r="R3914" t="str">
        <f>RIGHT(N3914, LEN(N3914) - SEARCH("/", N3914))</f>
        <v>plays</v>
      </c>
      <c r="S3914" s="10">
        <f>(((J3914/60)/60)/24)+DATE(1970,1,1)+(-8/24)</f>
        <v>42058.936689814807</v>
      </c>
      <c r="T3914" s="11">
        <f>(((I3914/60)/60)/24)+DATE(1970,1,1)+(-8/24)</f>
        <v>42118.857638888883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(E3915/D3915)*100</f>
        <v>10</v>
      </c>
      <c r="P3915">
        <f>E3915/L3915</f>
        <v>142.85714285714286</v>
      </c>
      <c r="Q3915" t="str">
        <f>LEFT(N3915, SEARCH("/",N3915,1)-1)</f>
        <v>theater</v>
      </c>
      <c r="R3915" t="str">
        <f>RIGHT(N3915, LEN(N3915) - SEARCH("/", N3915))</f>
        <v>plays</v>
      </c>
      <c r="S3915" s="10">
        <f>(((J3915/60)/60)/24)+DATE(1970,1,1)+(-8/24)</f>
        <v>42307.877881944441</v>
      </c>
      <c r="T3915" s="11">
        <f>(((I3915/60)/60)/24)+DATE(1970,1,1)+(-8/24)</f>
        <v>42337.919548611106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(E3916/D3916)*100</f>
        <v>36.36</v>
      </c>
      <c r="P3916">
        <f>E3916/L3916</f>
        <v>33.666666666666664</v>
      </c>
      <c r="Q3916" t="str">
        <f>LEFT(N3916, SEARCH("/",N3916,1)-1)</f>
        <v>theater</v>
      </c>
      <c r="R3916" t="str">
        <f>RIGHT(N3916, LEN(N3916) - SEARCH("/", N3916))</f>
        <v>plays</v>
      </c>
      <c r="S3916" s="10">
        <f>(((J3916/60)/60)/24)+DATE(1970,1,1)+(-8/24)</f>
        <v>42114.485601851848</v>
      </c>
      <c r="T3916" s="11">
        <f>(((I3916/60)/60)/24)+DATE(1970,1,1)+(-8/24)</f>
        <v>42134.624305555553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(E3917/D3917)*100</f>
        <v>0.33333333333333337</v>
      </c>
      <c r="P3917">
        <f>E3917/L3917</f>
        <v>5</v>
      </c>
      <c r="Q3917" t="str">
        <f>LEFT(N3917, SEARCH("/",N3917,1)-1)</f>
        <v>theater</v>
      </c>
      <c r="R3917" t="str">
        <f>RIGHT(N3917, LEN(N3917) - SEARCH("/", N3917))</f>
        <v>plays</v>
      </c>
      <c r="S3917" s="10">
        <f>(((J3917/60)/60)/24)+DATE(1970,1,1)+(-8/24)</f>
        <v>42492.651724537034</v>
      </c>
      <c r="T3917" s="11">
        <f>(((I3917/60)/60)/24)+DATE(1970,1,1)+(-8/24)</f>
        <v>42522.651724537034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(E3918/D3918)*100</f>
        <v>0</v>
      </c>
      <c r="P3918" t="e">
        <f>E3918/L3918</f>
        <v>#DIV/0!</v>
      </c>
      <c r="Q3918" t="str">
        <f>LEFT(N3918, SEARCH("/",N3918,1)-1)</f>
        <v>theater</v>
      </c>
      <c r="R3918" t="str">
        <f>RIGHT(N3918, LEN(N3918) - SEARCH("/", N3918))</f>
        <v>plays</v>
      </c>
      <c r="S3918" s="10">
        <f>(((J3918/60)/60)/24)+DATE(1970,1,1)+(-8/24)</f>
        <v>42494.138333333329</v>
      </c>
      <c r="T3918" s="11">
        <f>(((I3918/60)/60)/24)+DATE(1970,1,1)+(-8/24)</f>
        <v>42524.138333333329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(E3919/D3919)*100</f>
        <v>0.2857142857142857</v>
      </c>
      <c r="P3919">
        <f>E3919/L3919</f>
        <v>10</v>
      </c>
      <c r="Q3919" t="str">
        <f>LEFT(N3919, SEARCH("/",N3919,1)-1)</f>
        <v>theater</v>
      </c>
      <c r="R3919" t="str">
        <f>RIGHT(N3919, LEN(N3919) - SEARCH("/", N3919))</f>
        <v>plays</v>
      </c>
      <c r="S3919" s="10">
        <f>(((J3919/60)/60)/24)+DATE(1970,1,1)+(-8/24)</f>
        <v>41863.193993055553</v>
      </c>
      <c r="T3919" s="11">
        <f>(((I3919/60)/60)/24)+DATE(1970,1,1)+(-8/24)</f>
        <v>41893.193993055553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(E3920/D3920)*100</f>
        <v>0.2</v>
      </c>
      <c r="P3920">
        <f>E3920/L3920</f>
        <v>40</v>
      </c>
      <c r="Q3920" t="str">
        <f>LEFT(N3920, SEARCH("/",N3920,1)-1)</f>
        <v>theater</v>
      </c>
      <c r="R3920" t="str">
        <f>RIGHT(N3920, LEN(N3920) - SEARCH("/", N3920))</f>
        <v>plays</v>
      </c>
      <c r="S3920" s="10">
        <f>(((J3920/60)/60)/24)+DATE(1970,1,1)+(-8/24)</f>
        <v>41843.331284722219</v>
      </c>
      <c r="T3920" s="11">
        <f>(((I3920/60)/60)/24)+DATE(1970,1,1)+(-8/24)</f>
        <v>41855.333333333328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(E3921/D3921)*100</f>
        <v>1.7999999999999998</v>
      </c>
      <c r="P3921">
        <f>E3921/L3921</f>
        <v>30</v>
      </c>
      <c r="Q3921" t="str">
        <f>LEFT(N3921, SEARCH("/",N3921,1)-1)</f>
        <v>theater</v>
      </c>
      <c r="R3921" t="str">
        <f>RIGHT(N3921, LEN(N3921) - SEARCH("/", N3921))</f>
        <v>plays</v>
      </c>
      <c r="S3921" s="10">
        <f>(((J3921/60)/60)/24)+DATE(1970,1,1)+(-8/24)</f>
        <v>42358.351539351854</v>
      </c>
      <c r="T3921" s="11">
        <f>(((I3921/60)/60)/24)+DATE(1970,1,1)+(-8/24)</f>
        <v>42386.666666666664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(E3922/D3922)*100</f>
        <v>5.4</v>
      </c>
      <c r="P3922">
        <f>E3922/L3922</f>
        <v>45</v>
      </c>
      <c r="Q3922" t="str">
        <f>LEFT(N3922, SEARCH("/",N3922,1)-1)</f>
        <v>theater</v>
      </c>
      <c r="R3922" t="str">
        <f>RIGHT(N3922, LEN(N3922) - SEARCH("/", N3922))</f>
        <v>plays</v>
      </c>
      <c r="S3922" s="10">
        <f>(((J3922/60)/60)/24)+DATE(1970,1,1)+(-8/24)</f>
        <v>42657.053935185184</v>
      </c>
      <c r="T3922" s="11">
        <f>(((I3922/60)/60)/24)+DATE(1970,1,1)+(-8/24)</f>
        <v>42687.095601851855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(E3923/D3923)*100</f>
        <v>0</v>
      </c>
      <c r="P3923" t="e">
        <f>E3923/L3923</f>
        <v>#DIV/0!</v>
      </c>
      <c r="Q3923" t="str">
        <f>LEFT(N3923, SEARCH("/",N3923,1)-1)</f>
        <v>theater</v>
      </c>
      <c r="R3923" t="str">
        <f>RIGHT(N3923, LEN(N3923) - SEARCH("/", N3923))</f>
        <v>plays</v>
      </c>
      <c r="S3923" s="10">
        <f>(((J3923/60)/60)/24)+DATE(1970,1,1)+(-8/24)</f>
        <v>41926.208969907406</v>
      </c>
      <c r="T3923" s="11">
        <f>(((I3923/60)/60)/24)+DATE(1970,1,1)+(-8/24)</f>
        <v>41938.416666666664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(E3924/D3924)*100</f>
        <v>8.1333333333333329</v>
      </c>
      <c r="P3924">
        <f>E3924/L3924</f>
        <v>10.166666666666666</v>
      </c>
      <c r="Q3924" t="str">
        <f>LEFT(N3924, SEARCH("/",N3924,1)-1)</f>
        <v>theater</v>
      </c>
      <c r="R3924" t="str">
        <f>RIGHT(N3924, LEN(N3924) - SEARCH("/", N3924))</f>
        <v>plays</v>
      </c>
      <c r="S3924" s="10">
        <f>(((J3924/60)/60)/24)+DATE(1970,1,1)+(-8/24)</f>
        <v>42020.435300925928</v>
      </c>
      <c r="T3924" s="11">
        <f>(((I3924/60)/60)/24)+DATE(1970,1,1)+(-8/24)</f>
        <v>42065.624999999993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(E3925/D3925)*100</f>
        <v>12.034782608695652</v>
      </c>
      <c r="P3925">
        <f>E3925/L3925</f>
        <v>81.411764705882348</v>
      </c>
      <c r="Q3925" t="str">
        <f>LEFT(N3925, SEARCH("/",N3925,1)-1)</f>
        <v>theater</v>
      </c>
      <c r="R3925" t="str">
        <f>RIGHT(N3925, LEN(N3925) - SEARCH("/", N3925))</f>
        <v>plays</v>
      </c>
      <c r="S3925" s="10">
        <f>(((J3925/60)/60)/24)+DATE(1970,1,1)+(-8/24)</f>
        <v>42075.646655092591</v>
      </c>
      <c r="T3925" s="11">
        <f>(((I3925/60)/60)/24)+DATE(1970,1,1)+(-8/24)</f>
        <v>42103.646655092591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(E3926/D3926)*100</f>
        <v>15.266666666666667</v>
      </c>
      <c r="P3926">
        <f>E3926/L3926</f>
        <v>57.25</v>
      </c>
      <c r="Q3926" t="str">
        <f>LEFT(N3926, SEARCH("/",N3926,1)-1)</f>
        <v>theater</v>
      </c>
      <c r="R3926" t="str">
        <f>RIGHT(N3926, LEN(N3926) - SEARCH("/", N3926))</f>
        <v>plays</v>
      </c>
      <c r="S3926" s="10">
        <f>(((J3926/60)/60)/24)+DATE(1970,1,1)+(-8/24)</f>
        <v>41786.626412037032</v>
      </c>
      <c r="T3926" s="11">
        <f>(((I3926/60)/60)/24)+DATE(1970,1,1)+(-8/24)</f>
        <v>41816.626412037032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(E3927/D3927)*100</f>
        <v>10</v>
      </c>
      <c r="P3927">
        <f>E3927/L3927</f>
        <v>5</v>
      </c>
      <c r="Q3927" t="str">
        <f>LEFT(N3927, SEARCH("/",N3927,1)-1)</f>
        <v>theater</v>
      </c>
      <c r="R3927" t="str">
        <f>RIGHT(N3927, LEN(N3927) - SEARCH("/", N3927))</f>
        <v>plays</v>
      </c>
      <c r="S3927" s="10">
        <f>(((J3927/60)/60)/24)+DATE(1970,1,1)+(-8/24)</f>
        <v>41820.537488425922</v>
      </c>
      <c r="T3927" s="11">
        <f>(((I3927/60)/60)/24)+DATE(1970,1,1)+(-8/24)</f>
        <v>41850.537488425922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(E3928/D3928)*100</f>
        <v>0.3</v>
      </c>
      <c r="P3928">
        <f>E3928/L3928</f>
        <v>15</v>
      </c>
      <c r="Q3928" t="str">
        <f>LEFT(N3928, SEARCH("/",N3928,1)-1)</f>
        <v>theater</v>
      </c>
      <c r="R3928" t="str">
        <f>RIGHT(N3928, LEN(N3928) - SEARCH("/", N3928))</f>
        <v>plays</v>
      </c>
      <c r="S3928" s="10">
        <f>(((J3928/60)/60)/24)+DATE(1970,1,1)+(-8/24)</f>
        <v>41969.751712962963</v>
      </c>
      <c r="T3928" s="11">
        <f>(((I3928/60)/60)/24)+DATE(1970,1,1)+(-8/24)</f>
        <v>41999.751712962963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(E3929/D3929)*100</f>
        <v>1</v>
      </c>
      <c r="P3929">
        <f>E3929/L3929</f>
        <v>12.5</v>
      </c>
      <c r="Q3929" t="str">
        <f>LEFT(N3929, SEARCH("/",N3929,1)-1)</f>
        <v>theater</v>
      </c>
      <c r="R3929" t="str">
        <f>RIGHT(N3929, LEN(N3929) - SEARCH("/", N3929))</f>
        <v>plays</v>
      </c>
      <c r="S3929" s="10">
        <f>(((J3929/60)/60)/24)+DATE(1970,1,1)+(-8/24)</f>
        <v>41829.934074074074</v>
      </c>
      <c r="T3929" s="11">
        <f>(((I3929/60)/60)/24)+DATE(1970,1,1)+(-8/24)</f>
        <v>41859.934074074074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(E3930/D3930)*100</f>
        <v>13.020000000000001</v>
      </c>
      <c r="P3930">
        <f>E3930/L3930</f>
        <v>93</v>
      </c>
      <c r="Q3930" t="str">
        <f>LEFT(N3930, SEARCH("/",N3930,1)-1)</f>
        <v>theater</v>
      </c>
      <c r="R3930" t="str">
        <f>RIGHT(N3930, LEN(N3930) - SEARCH("/", N3930))</f>
        <v>plays</v>
      </c>
      <c r="S3930" s="10">
        <f>(((J3930/60)/60)/24)+DATE(1970,1,1)+(-8/24)</f>
        <v>42265.349849537037</v>
      </c>
      <c r="T3930" s="11">
        <f>(((I3930/60)/60)/24)+DATE(1970,1,1)+(-8/24)</f>
        <v>42292.874305555553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(E3931/D3931)*100</f>
        <v>2.2650000000000001</v>
      </c>
      <c r="P3931">
        <f>E3931/L3931</f>
        <v>32.357142857142854</v>
      </c>
      <c r="Q3931" t="str">
        <f>LEFT(N3931, SEARCH("/",N3931,1)-1)</f>
        <v>theater</v>
      </c>
      <c r="R3931" t="str">
        <f>RIGHT(N3931, LEN(N3931) - SEARCH("/", N3931))</f>
        <v>plays</v>
      </c>
      <c r="S3931" s="10">
        <f>(((J3931/60)/60)/24)+DATE(1970,1,1)+(-8/24)</f>
        <v>42601.493807870364</v>
      </c>
      <c r="T3931" s="11">
        <f>(((I3931/60)/60)/24)+DATE(1970,1,1)+(-8/24)</f>
        <v>42631.493807870364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(E3932/D3932)*100</f>
        <v>0</v>
      </c>
      <c r="P3932" t="e">
        <f>E3932/L3932</f>
        <v>#DIV/0!</v>
      </c>
      <c r="Q3932" t="str">
        <f>LEFT(N3932, SEARCH("/",N3932,1)-1)</f>
        <v>theater</v>
      </c>
      <c r="R3932" t="str">
        <f>RIGHT(N3932, LEN(N3932) - SEARCH("/", N3932))</f>
        <v>plays</v>
      </c>
      <c r="S3932" s="10">
        <f>(((J3932/60)/60)/24)+DATE(1970,1,1)+(-8/24)</f>
        <v>42433.00541666666</v>
      </c>
      <c r="T3932" s="11">
        <f>(((I3932/60)/60)/24)+DATE(1970,1,1)+(-8/24)</f>
        <v>42460.916666666664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(E3933/D3933)*100</f>
        <v>0</v>
      </c>
      <c r="P3933" t="e">
        <f>E3933/L3933</f>
        <v>#DIV/0!</v>
      </c>
      <c r="Q3933" t="str">
        <f>LEFT(N3933, SEARCH("/",N3933,1)-1)</f>
        <v>theater</v>
      </c>
      <c r="R3933" t="str">
        <f>RIGHT(N3933, LEN(N3933) - SEARCH("/", N3933))</f>
        <v>plays</v>
      </c>
      <c r="S3933" s="10">
        <f>(((J3933/60)/60)/24)+DATE(1970,1,1)+(-8/24)</f>
        <v>42227.818368055552</v>
      </c>
      <c r="T3933" s="11">
        <f>(((I3933/60)/60)/24)+DATE(1970,1,1)+(-8/24)</f>
        <v>42252.818368055552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(E3934/D3934)*100</f>
        <v>8.3333333333333332E-3</v>
      </c>
      <c r="P3934">
        <f>E3934/L3934</f>
        <v>1</v>
      </c>
      <c r="Q3934" t="str">
        <f>LEFT(N3934, SEARCH("/",N3934,1)-1)</f>
        <v>theater</v>
      </c>
      <c r="R3934" t="str">
        <f>RIGHT(N3934, LEN(N3934) - SEARCH("/", N3934))</f>
        <v>plays</v>
      </c>
      <c r="S3934" s="10">
        <f>(((J3934/60)/60)/24)+DATE(1970,1,1)+(-8/24)</f>
        <v>42414.835231481477</v>
      </c>
      <c r="T3934" s="11">
        <f>(((I3934/60)/60)/24)+DATE(1970,1,1)+(-8/24)</f>
        <v>42444.793564814812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(E3935/D3935)*100</f>
        <v>15.742857142857142</v>
      </c>
      <c r="P3935">
        <f>E3935/L3935</f>
        <v>91.833333333333329</v>
      </c>
      <c r="Q3935" t="str">
        <f>LEFT(N3935, SEARCH("/",N3935,1)-1)</f>
        <v>theater</v>
      </c>
      <c r="R3935" t="str">
        <f>RIGHT(N3935, LEN(N3935) - SEARCH("/", N3935))</f>
        <v>plays</v>
      </c>
      <c r="S3935" s="10">
        <f>(((J3935/60)/60)/24)+DATE(1970,1,1)+(-8/24)</f>
        <v>42538.634976851848</v>
      </c>
      <c r="T3935" s="11">
        <f>(((I3935/60)/60)/24)+DATE(1970,1,1)+(-8/24)</f>
        <v>42567.696527777771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(E3936/D3936)*100</f>
        <v>11</v>
      </c>
      <c r="P3936">
        <f>E3936/L3936</f>
        <v>45.833333333333336</v>
      </c>
      <c r="Q3936" t="str">
        <f>LEFT(N3936, SEARCH("/",N3936,1)-1)</f>
        <v>theater</v>
      </c>
      <c r="R3936" t="str">
        <f>RIGHT(N3936, LEN(N3936) - SEARCH("/", N3936))</f>
        <v>plays</v>
      </c>
      <c r="S3936" s="10">
        <f>(((J3936/60)/60)/24)+DATE(1970,1,1)+(-8/24)</f>
        <v>42233.338414351849</v>
      </c>
      <c r="T3936" s="11">
        <f>(((I3936/60)/60)/24)+DATE(1970,1,1)+(-8/24)</f>
        <v>42278.208333333336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(E3937/D3937)*100</f>
        <v>43.833333333333336</v>
      </c>
      <c r="P3937">
        <f>E3937/L3937</f>
        <v>57.173913043478258</v>
      </c>
      <c r="Q3937" t="str">
        <f>LEFT(N3937, SEARCH("/",N3937,1)-1)</f>
        <v>theater</v>
      </c>
      <c r="R3937" t="str">
        <f>RIGHT(N3937, LEN(N3937) - SEARCH("/", N3937))</f>
        <v>plays</v>
      </c>
      <c r="S3937" s="10">
        <f>(((J3937/60)/60)/24)+DATE(1970,1,1)+(-8/24)</f>
        <v>42221.323449074065</v>
      </c>
      <c r="T3937" s="11">
        <f>(((I3937/60)/60)/24)+DATE(1970,1,1)+(-8/24)</f>
        <v>42281.323449074065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(E3938/D3938)*100</f>
        <v>0</v>
      </c>
      <c r="P3938" t="e">
        <f>E3938/L3938</f>
        <v>#DIV/0!</v>
      </c>
      <c r="Q3938" t="str">
        <f>LEFT(N3938, SEARCH("/",N3938,1)-1)</f>
        <v>theater</v>
      </c>
      <c r="R3938" t="str">
        <f>RIGHT(N3938, LEN(N3938) - SEARCH("/", N3938))</f>
        <v>plays</v>
      </c>
      <c r="S3938" s="10">
        <f>(((J3938/60)/60)/24)+DATE(1970,1,1)+(-8/24)</f>
        <v>42674.929629629631</v>
      </c>
      <c r="T3938" s="11">
        <f>(((I3938/60)/60)/24)+DATE(1970,1,1)+(-8/24)</f>
        <v>42704.971296296295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(E3939/D3939)*100</f>
        <v>86.135181975736558</v>
      </c>
      <c r="P3939">
        <f>E3939/L3939</f>
        <v>248.5</v>
      </c>
      <c r="Q3939" t="str">
        <f>LEFT(N3939, SEARCH("/",N3939,1)-1)</f>
        <v>theater</v>
      </c>
      <c r="R3939" t="str">
        <f>RIGHT(N3939, LEN(N3939) - SEARCH("/", N3939))</f>
        <v>plays</v>
      </c>
      <c r="S3939" s="10">
        <f>(((J3939/60)/60)/24)+DATE(1970,1,1)+(-8/24)</f>
        <v>42534.298148148147</v>
      </c>
      <c r="T3939" s="11">
        <f>(((I3939/60)/60)/24)+DATE(1970,1,1)+(-8/24)</f>
        <v>42562.298148148147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(E3940/D3940)*100</f>
        <v>12.196620583717358</v>
      </c>
      <c r="P3940">
        <f>E3940/L3940</f>
        <v>79.400000000000006</v>
      </c>
      <c r="Q3940" t="str">
        <f>LEFT(N3940, SEARCH("/",N3940,1)-1)</f>
        <v>theater</v>
      </c>
      <c r="R3940" t="str">
        <f>RIGHT(N3940, LEN(N3940) - SEARCH("/", N3940))</f>
        <v>plays</v>
      </c>
      <c r="S3940" s="10">
        <f>(((J3940/60)/60)/24)+DATE(1970,1,1)+(-8/24)</f>
        <v>42151.572384259263</v>
      </c>
      <c r="T3940" s="11">
        <f>(((I3940/60)/60)/24)+DATE(1970,1,1)+(-8/24)</f>
        <v>42182.572384259263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(E3941/D3941)*100</f>
        <v>0.1</v>
      </c>
      <c r="P3941">
        <f>E3941/L3941</f>
        <v>5</v>
      </c>
      <c r="Q3941" t="str">
        <f>LEFT(N3941, SEARCH("/",N3941,1)-1)</f>
        <v>theater</v>
      </c>
      <c r="R3941" t="str">
        <f>RIGHT(N3941, LEN(N3941) - SEARCH("/", N3941))</f>
        <v>plays</v>
      </c>
      <c r="S3941" s="10">
        <f>(((J3941/60)/60)/24)+DATE(1970,1,1)+(-8/24)</f>
        <v>41915.066886574074</v>
      </c>
      <c r="T3941" s="11">
        <f>(((I3941/60)/60)/24)+DATE(1970,1,1)+(-8/24)</f>
        <v>41918.854166666664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(E3942/D3942)*100</f>
        <v>0.22</v>
      </c>
      <c r="P3942">
        <f>E3942/L3942</f>
        <v>5.5</v>
      </c>
      <c r="Q3942" t="str">
        <f>LEFT(N3942, SEARCH("/",N3942,1)-1)</f>
        <v>theater</v>
      </c>
      <c r="R3942" t="str">
        <f>RIGHT(N3942, LEN(N3942) - SEARCH("/", N3942))</f>
        <v>plays</v>
      </c>
      <c r="S3942" s="10">
        <f>(((J3942/60)/60)/24)+DATE(1970,1,1)+(-8/24)</f>
        <v>41961.159155092588</v>
      </c>
      <c r="T3942" s="11">
        <f>(((I3942/60)/60)/24)+DATE(1970,1,1)+(-8/24)</f>
        <v>42006.159155092588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(E3943/D3943)*100</f>
        <v>0.90909090909090906</v>
      </c>
      <c r="P3943">
        <f>E3943/L3943</f>
        <v>25</v>
      </c>
      <c r="Q3943" t="str">
        <f>LEFT(N3943, SEARCH("/",N3943,1)-1)</f>
        <v>theater</v>
      </c>
      <c r="R3943" t="str">
        <f>RIGHT(N3943, LEN(N3943) - SEARCH("/", N3943))</f>
        <v>plays</v>
      </c>
      <c r="S3943" s="10">
        <f>(((J3943/60)/60)/24)+DATE(1970,1,1)+(-8/24)</f>
        <v>41940.253900462958</v>
      </c>
      <c r="T3943" s="11">
        <f>(((I3943/60)/60)/24)+DATE(1970,1,1)+(-8/24)</f>
        <v>41967.708333333336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(E3944/D3944)*100</f>
        <v>0</v>
      </c>
      <c r="P3944" t="e">
        <f>E3944/L3944</f>
        <v>#DIV/0!</v>
      </c>
      <c r="Q3944" t="str">
        <f>LEFT(N3944, SEARCH("/",N3944,1)-1)</f>
        <v>theater</v>
      </c>
      <c r="R3944" t="str">
        <f>RIGHT(N3944, LEN(N3944) - SEARCH("/", N3944))</f>
        <v>plays</v>
      </c>
      <c r="S3944" s="10">
        <f>(((J3944/60)/60)/24)+DATE(1970,1,1)+(-8/24)</f>
        <v>42111.570763888885</v>
      </c>
      <c r="T3944" s="11">
        <f>(((I3944/60)/60)/24)+DATE(1970,1,1)+(-8/24)</f>
        <v>42171.570763888885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(E3945/D3945)*100</f>
        <v>35.64</v>
      </c>
      <c r="P3945">
        <f>E3945/L3945</f>
        <v>137.07692307692307</v>
      </c>
      <c r="Q3945" t="str">
        <f>LEFT(N3945, SEARCH("/",N3945,1)-1)</f>
        <v>theater</v>
      </c>
      <c r="R3945" t="str">
        <f>RIGHT(N3945, LEN(N3945) - SEARCH("/", N3945))</f>
        <v>plays</v>
      </c>
      <c r="S3945" s="10">
        <f>(((J3945/60)/60)/24)+DATE(1970,1,1)+(-8/24)</f>
        <v>42279.445231481477</v>
      </c>
      <c r="T3945" s="11">
        <f>(((I3945/60)/60)/24)+DATE(1970,1,1)+(-8/24)</f>
        <v>42310.368055555555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(E3946/D3946)*100</f>
        <v>0</v>
      </c>
      <c r="P3946" t="e">
        <f>E3946/L3946</f>
        <v>#DIV/0!</v>
      </c>
      <c r="Q3946" t="str">
        <f>LEFT(N3946, SEARCH("/",N3946,1)-1)</f>
        <v>theater</v>
      </c>
      <c r="R3946" t="str">
        <f>RIGHT(N3946, LEN(N3946) - SEARCH("/", N3946))</f>
        <v>plays</v>
      </c>
      <c r="S3946" s="10">
        <f>(((J3946/60)/60)/24)+DATE(1970,1,1)+(-8/24)</f>
        <v>42213.329571759255</v>
      </c>
      <c r="T3946" s="11">
        <f>(((I3946/60)/60)/24)+DATE(1970,1,1)+(-8/24)</f>
        <v>42243.329571759255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(E3947/D3947)*100</f>
        <v>0.25</v>
      </c>
      <c r="P3947">
        <f>E3947/L3947</f>
        <v>5</v>
      </c>
      <c r="Q3947" t="str">
        <f>LEFT(N3947, SEARCH("/",N3947,1)-1)</f>
        <v>theater</v>
      </c>
      <c r="R3947" t="str">
        <f>RIGHT(N3947, LEN(N3947) - SEARCH("/", N3947))</f>
        <v>plays</v>
      </c>
      <c r="S3947" s="10">
        <f>(((J3947/60)/60)/24)+DATE(1970,1,1)+(-8/24)</f>
        <v>42109.468379629623</v>
      </c>
      <c r="T3947" s="11">
        <f>(((I3947/60)/60)/24)+DATE(1970,1,1)+(-8/24)</f>
        <v>42139.468379629623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(E3948/D3948)*100</f>
        <v>3.25</v>
      </c>
      <c r="P3948">
        <f>E3948/L3948</f>
        <v>39</v>
      </c>
      <c r="Q3948" t="str">
        <f>LEFT(N3948, SEARCH("/",N3948,1)-1)</f>
        <v>theater</v>
      </c>
      <c r="R3948" t="str">
        <f>RIGHT(N3948, LEN(N3948) - SEARCH("/", N3948))</f>
        <v>plays</v>
      </c>
      <c r="S3948" s="10">
        <f>(((J3948/60)/60)/24)+DATE(1970,1,1)+(-8/24)</f>
        <v>42031.500254629624</v>
      </c>
      <c r="T3948" s="11">
        <f>(((I3948/60)/60)/24)+DATE(1970,1,1)+(-8/24)</f>
        <v>42062.999999999993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(E3949/D3949)*100</f>
        <v>3.3666666666666663</v>
      </c>
      <c r="P3949">
        <f>E3949/L3949</f>
        <v>50.5</v>
      </c>
      <c r="Q3949" t="str">
        <f>LEFT(N3949, SEARCH("/",N3949,1)-1)</f>
        <v>theater</v>
      </c>
      <c r="R3949" t="str">
        <f>RIGHT(N3949, LEN(N3949) - SEARCH("/", N3949))</f>
        <v>plays</v>
      </c>
      <c r="S3949" s="10">
        <f>(((J3949/60)/60)/24)+DATE(1970,1,1)+(-8/24)</f>
        <v>42614.809537037036</v>
      </c>
      <c r="T3949" s="11">
        <f>(((I3949/60)/60)/24)+DATE(1970,1,1)+(-8/24)</f>
        <v>42644.809537037036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(E3950/D3950)*100</f>
        <v>0</v>
      </c>
      <c r="P3950" t="e">
        <f>E3950/L3950</f>
        <v>#DIV/0!</v>
      </c>
      <c r="Q3950" t="str">
        <f>LEFT(N3950, SEARCH("/",N3950,1)-1)</f>
        <v>theater</v>
      </c>
      <c r="R3950" t="str">
        <f>RIGHT(N3950, LEN(N3950) - SEARCH("/", N3950))</f>
        <v>plays</v>
      </c>
      <c r="S3950" s="10">
        <f>(((J3950/60)/60)/24)+DATE(1970,1,1)+(-8/24)</f>
        <v>41828.992164351846</v>
      </c>
      <c r="T3950" s="11">
        <f>(((I3950/60)/60)/24)+DATE(1970,1,1)+(-8/24)</f>
        <v>41888.992164351846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(E3951/D3951)*100</f>
        <v>15.770000000000001</v>
      </c>
      <c r="P3951">
        <f>E3951/L3951</f>
        <v>49.28125</v>
      </c>
      <c r="Q3951" t="str">
        <f>LEFT(N3951, SEARCH("/",N3951,1)-1)</f>
        <v>theater</v>
      </c>
      <c r="R3951" t="str">
        <f>RIGHT(N3951, LEN(N3951) - SEARCH("/", N3951))</f>
        <v>plays</v>
      </c>
      <c r="S3951" s="10">
        <f>(((J3951/60)/60)/24)+DATE(1970,1,1)+(-8/24)</f>
        <v>42015.787280092591</v>
      </c>
      <c r="T3951" s="11">
        <f>(((I3951/60)/60)/24)+DATE(1970,1,1)+(-8/24)</f>
        <v>42045.787280092591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(E3952/D3952)*100</f>
        <v>0.625</v>
      </c>
      <c r="P3952">
        <f>E3952/L3952</f>
        <v>25</v>
      </c>
      <c r="Q3952" t="str">
        <f>LEFT(N3952, SEARCH("/",N3952,1)-1)</f>
        <v>theater</v>
      </c>
      <c r="R3952" t="str">
        <f>RIGHT(N3952, LEN(N3952) - SEARCH("/", N3952))</f>
        <v>plays</v>
      </c>
      <c r="S3952" s="10">
        <f>(((J3952/60)/60)/24)+DATE(1970,1,1)+(-8/24)</f>
        <v>42439.368981481479</v>
      </c>
      <c r="T3952" s="11">
        <f>(((I3952/60)/60)/24)+DATE(1970,1,1)+(-8/24)</f>
        <v>42468.440972222219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(E3953/D3953)*100</f>
        <v>5.0000000000000001E-4</v>
      </c>
      <c r="P3953">
        <f>E3953/L3953</f>
        <v>1</v>
      </c>
      <c r="Q3953" t="str">
        <f>LEFT(N3953, SEARCH("/",N3953,1)-1)</f>
        <v>theater</v>
      </c>
      <c r="R3953" t="str">
        <f>RIGHT(N3953, LEN(N3953) - SEARCH("/", N3953))</f>
        <v>plays</v>
      </c>
      <c r="S3953" s="10">
        <f>(((J3953/60)/60)/24)+DATE(1970,1,1)+(-8/24)</f>
        <v>42433.492384259262</v>
      </c>
      <c r="T3953" s="11">
        <f>(((I3953/60)/60)/24)+DATE(1970,1,1)+(-8/24)</f>
        <v>42493.45071759259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(E3954/D3954)*100</f>
        <v>9.6153846153846159E-2</v>
      </c>
      <c r="P3954">
        <f>E3954/L3954</f>
        <v>25</v>
      </c>
      <c r="Q3954" t="str">
        <f>LEFT(N3954, SEARCH("/",N3954,1)-1)</f>
        <v>theater</v>
      </c>
      <c r="R3954" t="str">
        <f>RIGHT(N3954, LEN(N3954) - SEARCH("/", N3954))</f>
        <v>plays</v>
      </c>
      <c r="S3954" s="10">
        <f>(((J3954/60)/60)/24)+DATE(1970,1,1)+(-8/24)</f>
        <v>42243.457060185181</v>
      </c>
      <c r="T3954" s="11">
        <f>(((I3954/60)/60)/24)+DATE(1970,1,1)+(-8/24)</f>
        <v>42303.457060185181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(E3955/D3955)*100</f>
        <v>0</v>
      </c>
      <c r="P3955" t="e">
        <f>E3955/L3955</f>
        <v>#DIV/0!</v>
      </c>
      <c r="Q3955" t="str">
        <f>LEFT(N3955, SEARCH("/",N3955,1)-1)</f>
        <v>theater</v>
      </c>
      <c r="R3955" t="str">
        <f>RIGHT(N3955, LEN(N3955) - SEARCH("/", N3955))</f>
        <v>plays</v>
      </c>
      <c r="S3955" s="10">
        <f>(((J3955/60)/60)/24)+DATE(1970,1,1)+(-8/24)</f>
        <v>42549.715115740742</v>
      </c>
      <c r="T3955" s="11">
        <f>(((I3955/60)/60)/24)+DATE(1970,1,1)+(-8/24)</f>
        <v>42580.645138888889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(E3956/D3956)*100</f>
        <v>0</v>
      </c>
      <c r="P3956" t="e">
        <f>E3956/L3956</f>
        <v>#DIV/0!</v>
      </c>
      <c r="Q3956" t="str">
        <f>LEFT(N3956, SEARCH("/",N3956,1)-1)</f>
        <v>theater</v>
      </c>
      <c r="R3956" t="str">
        <f>RIGHT(N3956, LEN(N3956) - SEARCH("/", N3956))</f>
        <v>plays</v>
      </c>
      <c r="S3956" s="10">
        <f>(((J3956/60)/60)/24)+DATE(1970,1,1)+(-8/24)</f>
        <v>41774.317870370367</v>
      </c>
      <c r="T3956" s="11">
        <f>(((I3956/60)/60)/24)+DATE(1970,1,1)+(-8/24)</f>
        <v>41834.317870370367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(E3957/D3957)*100</f>
        <v>24.285714285714285</v>
      </c>
      <c r="P3957">
        <f>E3957/L3957</f>
        <v>53.125</v>
      </c>
      <c r="Q3957" t="str">
        <f>LEFT(N3957, SEARCH("/",N3957,1)-1)</f>
        <v>theater</v>
      </c>
      <c r="R3957" t="str">
        <f>RIGHT(N3957, LEN(N3957) - SEARCH("/", N3957))</f>
        <v>plays</v>
      </c>
      <c r="S3957" s="10">
        <f>(((J3957/60)/60)/24)+DATE(1970,1,1)+(-8/24)</f>
        <v>42306.515520833331</v>
      </c>
      <c r="T3957" s="11">
        <f>(((I3957/60)/60)/24)+DATE(1970,1,1)+(-8/24)</f>
        <v>42336.557187499995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(E3958/D3958)*100</f>
        <v>0</v>
      </c>
      <c r="P3958" t="e">
        <f>E3958/L3958</f>
        <v>#DIV/0!</v>
      </c>
      <c r="Q3958" t="str">
        <f>LEFT(N3958, SEARCH("/",N3958,1)-1)</f>
        <v>theater</v>
      </c>
      <c r="R3958" t="str">
        <f>RIGHT(N3958, LEN(N3958) - SEARCH("/", N3958))</f>
        <v>plays</v>
      </c>
      <c r="S3958" s="10">
        <f>(((J3958/60)/60)/24)+DATE(1970,1,1)+(-8/24)</f>
        <v>42457.598692129628</v>
      </c>
      <c r="T3958" s="11">
        <f>(((I3958/60)/60)/24)+DATE(1970,1,1)+(-8/24)</f>
        <v>42484.680555555555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(E3959/D3959)*100</f>
        <v>2.5000000000000001E-2</v>
      </c>
      <c r="P3959">
        <f>E3959/L3959</f>
        <v>7</v>
      </c>
      <c r="Q3959" t="str">
        <f>LEFT(N3959, SEARCH("/",N3959,1)-1)</f>
        <v>theater</v>
      </c>
      <c r="R3959" t="str">
        <f>RIGHT(N3959, LEN(N3959) - SEARCH("/", N3959))</f>
        <v>plays</v>
      </c>
      <c r="S3959" s="10">
        <f>(((J3959/60)/60)/24)+DATE(1970,1,1)+(-8/24)</f>
        <v>42513.642986111103</v>
      </c>
      <c r="T3959" s="11">
        <f>(((I3959/60)/60)/24)+DATE(1970,1,1)+(-8/24)</f>
        <v>42559.642986111103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(E3960/D3960)*100</f>
        <v>32.049999999999997</v>
      </c>
      <c r="P3960">
        <f>E3960/L3960</f>
        <v>40.0625</v>
      </c>
      <c r="Q3960" t="str">
        <f>LEFT(N3960, SEARCH("/",N3960,1)-1)</f>
        <v>theater</v>
      </c>
      <c r="R3960" t="str">
        <f>RIGHT(N3960, LEN(N3960) - SEARCH("/", N3960))</f>
        <v>plays</v>
      </c>
      <c r="S3960" s="10">
        <f>(((J3960/60)/60)/24)+DATE(1970,1,1)+(-8/24)</f>
        <v>41816.617037037038</v>
      </c>
      <c r="T3960" s="11">
        <f>(((I3960/60)/60)/24)+DATE(1970,1,1)+(-8/24)</f>
        <v>41853.25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(E3961/D3961)*100</f>
        <v>24.333333333333336</v>
      </c>
      <c r="P3961">
        <f>E3961/L3961</f>
        <v>24.333333333333332</v>
      </c>
      <c r="Q3961" t="str">
        <f>LEFT(N3961, SEARCH("/",N3961,1)-1)</f>
        <v>theater</v>
      </c>
      <c r="R3961" t="str">
        <f>RIGHT(N3961, LEN(N3961) - SEARCH("/", N3961))</f>
        <v>plays</v>
      </c>
      <c r="S3961" s="10">
        <f>(((J3961/60)/60)/24)+DATE(1970,1,1)+(-8/24)</f>
        <v>41880.455509259256</v>
      </c>
      <c r="T3961" s="11">
        <f>(((I3961/60)/60)/24)+DATE(1970,1,1)+(-8/24)</f>
        <v>41910.455509259256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(E3962/D3962)*100</f>
        <v>1.5</v>
      </c>
      <c r="P3962">
        <f>E3962/L3962</f>
        <v>11.25</v>
      </c>
      <c r="Q3962" t="str">
        <f>LEFT(N3962, SEARCH("/",N3962,1)-1)</f>
        <v>theater</v>
      </c>
      <c r="R3962" t="str">
        <f>RIGHT(N3962, LEN(N3962) - SEARCH("/", N3962))</f>
        <v>plays</v>
      </c>
      <c r="S3962" s="10">
        <f>(((J3962/60)/60)/24)+DATE(1970,1,1)+(-8/24)</f>
        <v>42342.51222222222</v>
      </c>
      <c r="T3962" s="11">
        <f>(((I3962/60)/60)/24)+DATE(1970,1,1)+(-8/24)</f>
        <v>42372.51222222222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(E3963/D3963)*100</f>
        <v>0.42</v>
      </c>
      <c r="P3963">
        <f>E3963/L3963</f>
        <v>10.5</v>
      </c>
      <c r="Q3963" t="str">
        <f>LEFT(N3963, SEARCH("/",N3963,1)-1)</f>
        <v>theater</v>
      </c>
      <c r="R3963" t="str">
        <f>RIGHT(N3963, LEN(N3963) - SEARCH("/", N3963))</f>
        <v>plays</v>
      </c>
      <c r="S3963" s="10">
        <f>(((J3963/60)/60)/24)+DATE(1970,1,1)+(-8/24)</f>
        <v>41745.557986111111</v>
      </c>
      <c r="T3963" s="11">
        <f>(((I3963/60)/60)/24)+DATE(1970,1,1)+(-8/24)</f>
        <v>41767.557986111111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(E3964/D3964)*100</f>
        <v>3.214285714285714</v>
      </c>
      <c r="P3964">
        <f>E3964/L3964</f>
        <v>15</v>
      </c>
      <c r="Q3964" t="str">
        <f>LEFT(N3964, SEARCH("/",N3964,1)-1)</f>
        <v>theater</v>
      </c>
      <c r="R3964" t="str">
        <f>RIGHT(N3964, LEN(N3964) - SEARCH("/", N3964))</f>
        <v>plays</v>
      </c>
      <c r="S3964" s="10">
        <f>(((J3964/60)/60)/24)+DATE(1970,1,1)+(-8/24)</f>
        <v>42311.288124999999</v>
      </c>
      <c r="T3964" s="11">
        <f>(((I3964/60)/60)/24)+DATE(1970,1,1)+(-8/24)</f>
        <v>42336.288124999999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(E3965/D3965)*100</f>
        <v>0</v>
      </c>
      <c r="P3965" t="e">
        <f>E3965/L3965</f>
        <v>#DIV/0!</v>
      </c>
      <c r="Q3965" t="str">
        <f>LEFT(N3965, SEARCH("/",N3965,1)-1)</f>
        <v>theater</v>
      </c>
      <c r="R3965" t="str">
        <f>RIGHT(N3965, LEN(N3965) - SEARCH("/", N3965))</f>
        <v>plays</v>
      </c>
      <c r="S3965" s="10">
        <f>(((J3965/60)/60)/24)+DATE(1970,1,1)+(-8/24)</f>
        <v>42295.820798611108</v>
      </c>
      <c r="T3965" s="11">
        <f>(((I3965/60)/60)/24)+DATE(1970,1,1)+(-8/24)</f>
        <v>42325.862465277773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(E3966/D3966)*100</f>
        <v>6.3</v>
      </c>
      <c r="P3966">
        <f>E3966/L3966</f>
        <v>42</v>
      </c>
      <c r="Q3966" t="str">
        <f>LEFT(N3966, SEARCH("/",N3966,1)-1)</f>
        <v>theater</v>
      </c>
      <c r="R3966" t="str">
        <f>RIGHT(N3966, LEN(N3966) - SEARCH("/", N3966))</f>
        <v>plays</v>
      </c>
      <c r="S3966" s="10">
        <f>(((J3966/60)/60)/24)+DATE(1970,1,1)+(-8/24)</f>
        <v>42053.388726851852</v>
      </c>
      <c r="T3966" s="11">
        <f>(((I3966/60)/60)/24)+DATE(1970,1,1)+(-8/24)</f>
        <v>42113.34706018518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(E3967/D3967)*100</f>
        <v>14.249999999999998</v>
      </c>
      <c r="P3967">
        <f>E3967/L3967</f>
        <v>71.25</v>
      </c>
      <c r="Q3967" t="str">
        <f>LEFT(N3967, SEARCH("/",N3967,1)-1)</f>
        <v>theater</v>
      </c>
      <c r="R3967" t="str">
        <f>RIGHT(N3967, LEN(N3967) - SEARCH("/", N3967))</f>
        <v>plays</v>
      </c>
      <c r="S3967" s="10">
        <f>(((J3967/60)/60)/24)+DATE(1970,1,1)+(-8/24)</f>
        <v>42413.902546296296</v>
      </c>
      <c r="T3967" s="11">
        <f>(((I3967/60)/60)/24)+DATE(1970,1,1)+(-8/24)</f>
        <v>42473.860879629625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(E3968/D3968)*100</f>
        <v>0.6</v>
      </c>
      <c r="P3968">
        <f>E3968/L3968</f>
        <v>22.5</v>
      </c>
      <c r="Q3968" t="str">
        <f>LEFT(N3968, SEARCH("/",N3968,1)-1)</f>
        <v>theater</v>
      </c>
      <c r="R3968" t="str">
        <f>RIGHT(N3968, LEN(N3968) - SEARCH("/", N3968))</f>
        <v>plays</v>
      </c>
      <c r="S3968" s="10">
        <f>(((J3968/60)/60)/24)+DATE(1970,1,1)+(-8/24)</f>
        <v>41801.378217592588</v>
      </c>
      <c r="T3968" s="11">
        <f>(((I3968/60)/60)/24)+DATE(1970,1,1)+(-8/24)</f>
        <v>41843.790972222218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(E3969/D3969)*100</f>
        <v>24.117647058823529</v>
      </c>
      <c r="P3969">
        <f>E3969/L3969</f>
        <v>41</v>
      </c>
      <c r="Q3969" t="str">
        <f>LEFT(N3969, SEARCH("/",N3969,1)-1)</f>
        <v>theater</v>
      </c>
      <c r="R3969" t="str">
        <f>RIGHT(N3969, LEN(N3969) - SEARCH("/", N3969))</f>
        <v>plays</v>
      </c>
      <c r="S3969" s="10">
        <f>(((J3969/60)/60)/24)+DATE(1970,1,1)+(-8/24)</f>
        <v>42769.957256944443</v>
      </c>
      <c r="T3969" s="11">
        <f>(((I3969/60)/60)/24)+DATE(1970,1,1)+(-8/24)</f>
        <v>42799.957256944443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(E3970/D3970)*100</f>
        <v>10.54</v>
      </c>
      <c r="P3970">
        <f>E3970/L3970</f>
        <v>47.909090909090907</v>
      </c>
      <c r="Q3970" t="str">
        <f>LEFT(N3970, SEARCH("/",N3970,1)-1)</f>
        <v>theater</v>
      </c>
      <c r="R3970" t="str">
        <f>RIGHT(N3970, LEN(N3970) - SEARCH("/", N3970))</f>
        <v>plays</v>
      </c>
      <c r="S3970" s="10">
        <f>(((J3970/60)/60)/24)+DATE(1970,1,1)+(-8/24)</f>
        <v>42452.48232638889</v>
      </c>
      <c r="T3970" s="11">
        <f>(((I3970/60)/60)/24)+DATE(1970,1,1)+(-8/24)</f>
        <v>42512.48232638889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(E3971/D3971)*100</f>
        <v>7.4690265486725664</v>
      </c>
      <c r="P3971">
        <f>E3971/L3971</f>
        <v>35.166666666666664</v>
      </c>
      <c r="Q3971" t="str">
        <f>LEFT(N3971, SEARCH("/",N3971,1)-1)</f>
        <v>theater</v>
      </c>
      <c r="R3971" t="str">
        <f>RIGHT(N3971, LEN(N3971) - SEARCH("/", N3971))</f>
        <v>plays</v>
      </c>
      <c r="S3971" s="10">
        <f>(((J3971/60)/60)/24)+DATE(1970,1,1)+(-8/24)</f>
        <v>42601.521365740737</v>
      </c>
      <c r="T3971" s="11">
        <f>(((I3971/60)/60)/24)+DATE(1970,1,1)+(-8/24)</f>
        <v>42610.829861111109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(E3972/D3972)*100</f>
        <v>7.3333333333333334E-2</v>
      </c>
      <c r="P3972">
        <f>E3972/L3972</f>
        <v>5.5</v>
      </c>
      <c r="Q3972" t="str">
        <f>LEFT(N3972, SEARCH("/",N3972,1)-1)</f>
        <v>theater</v>
      </c>
      <c r="R3972" t="str">
        <f>RIGHT(N3972, LEN(N3972) - SEARCH("/", N3972))</f>
        <v>plays</v>
      </c>
      <c r="S3972" s="10">
        <f>(((J3972/60)/60)/24)+DATE(1970,1,1)+(-8/24)</f>
        <v>42447.530219907399</v>
      </c>
      <c r="T3972" s="11">
        <f>(((I3972/60)/60)/24)+DATE(1970,1,1)+(-8/24)</f>
        <v>42477.530219907399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(E3973/D3973)*100</f>
        <v>0.97142857142857131</v>
      </c>
      <c r="P3973">
        <f>E3973/L3973</f>
        <v>22.666666666666668</v>
      </c>
      <c r="Q3973" t="str">
        <f>LEFT(N3973, SEARCH("/",N3973,1)-1)</f>
        <v>theater</v>
      </c>
      <c r="R3973" t="str">
        <f>RIGHT(N3973, LEN(N3973) - SEARCH("/", N3973))</f>
        <v>plays</v>
      </c>
      <c r="S3973" s="10">
        <f>(((J3973/60)/60)/24)+DATE(1970,1,1)+(-8/24)</f>
        <v>41811.202847222223</v>
      </c>
      <c r="T3973" s="11">
        <f>(((I3973/60)/60)/24)+DATE(1970,1,1)+(-8/24)</f>
        <v>41841.202847222223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(E3974/D3974)*100</f>
        <v>21.099999999999998</v>
      </c>
      <c r="P3974">
        <f>E3974/L3974</f>
        <v>26.375</v>
      </c>
      <c r="Q3974" t="str">
        <f>LEFT(N3974, SEARCH("/",N3974,1)-1)</f>
        <v>theater</v>
      </c>
      <c r="R3974" t="str">
        <f>RIGHT(N3974, LEN(N3974) - SEARCH("/", N3974))</f>
        <v>plays</v>
      </c>
      <c r="S3974" s="10">
        <f>(((J3974/60)/60)/24)+DATE(1970,1,1)+(-8/24)</f>
        <v>41980.734189814808</v>
      </c>
      <c r="T3974" s="11">
        <f>(((I3974/60)/60)/24)+DATE(1970,1,1)+(-8/24)</f>
        <v>42040.734189814808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(E3975/D3975)*100</f>
        <v>78.100000000000009</v>
      </c>
      <c r="P3975">
        <f>E3975/L3975</f>
        <v>105.54054054054055</v>
      </c>
      <c r="Q3975" t="str">
        <f>LEFT(N3975, SEARCH("/",N3975,1)-1)</f>
        <v>theater</v>
      </c>
      <c r="R3975" t="str">
        <f>RIGHT(N3975, LEN(N3975) - SEARCH("/", N3975))</f>
        <v>plays</v>
      </c>
      <c r="S3975" s="10">
        <f>(((J3975/60)/60)/24)+DATE(1970,1,1)+(-8/24)</f>
        <v>42469.350810185184</v>
      </c>
      <c r="T3975" s="11">
        <f>(((I3975/60)/60)/24)+DATE(1970,1,1)+(-8/24)</f>
        <v>42498.833333333336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(E3976/D3976)*100</f>
        <v>32</v>
      </c>
      <c r="P3976">
        <f>E3976/L3976</f>
        <v>29.09090909090909</v>
      </c>
      <c r="Q3976" t="str">
        <f>LEFT(N3976, SEARCH("/",N3976,1)-1)</f>
        <v>theater</v>
      </c>
      <c r="R3976" t="str">
        <f>RIGHT(N3976, LEN(N3976) - SEARCH("/", N3976))</f>
        <v>plays</v>
      </c>
      <c r="S3976" s="10">
        <f>(((J3976/60)/60)/24)+DATE(1970,1,1)+(-8/24)</f>
        <v>42493.213518518511</v>
      </c>
      <c r="T3976" s="11">
        <f>(((I3976/60)/60)/24)+DATE(1970,1,1)+(-8/24)</f>
        <v>42523.213518518511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(E3977/D3977)*100</f>
        <v>0</v>
      </c>
      <c r="P3977" t="e">
        <f>E3977/L3977</f>
        <v>#DIV/0!</v>
      </c>
      <c r="Q3977" t="str">
        <f>LEFT(N3977, SEARCH("/",N3977,1)-1)</f>
        <v>theater</v>
      </c>
      <c r="R3977" t="str">
        <f>RIGHT(N3977, LEN(N3977) - SEARCH("/", N3977))</f>
        <v>plays</v>
      </c>
      <c r="S3977" s="10">
        <f>(((J3977/60)/60)/24)+DATE(1970,1,1)+(-8/24)</f>
        <v>42534.533541666664</v>
      </c>
      <c r="T3977" s="11">
        <f>(((I3977/60)/60)/24)+DATE(1970,1,1)+(-8/24)</f>
        <v>42564.533541666664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(E3978/D3978)*100</f>
        <v>47.692307692307693</v>
      </c>
      <c r="P3978">
        <f>E3978/L3978</f>
        <v>62</v>
      </c>
      <c r="Q3978" t="str">
        <f>LEFT(N3978, SEARCH("/",N3978,1)-1)</f>
        <v>theater</v>
      </c>
      <c r="R3978" t="str">
        <f>RIGHT(N3978, LEN(N3978) - SEARCH("/", N3978))</f>
        <v>plays</v>
      </c>
      <c r="S3978" s="10">
        <f>(((J3978/60)/60)/24)+DATE(1970,1,1)+(-8/24)</f>
        <v>41830.525011574071</v>
      </c>
      <c r="T3978" s="11">
        <f>(((I3978/60)/60)/24)+DATE(1970,1,1)+(-8/24)</f>
        <v>41851.958333333328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(E3979/D3979)*100</f>
        <v>1.4500000000000002</v>
      </c>
      <c r="P3979">
        <f>E3979/L3979</f>
        <v>217.5</v>
      </c>
      <c r="Q3979" t="str">
        <f>LEFT(N3979, SEARCH("/",N3979,1)-1)</f>
        <v>theater</v>
      </c>
      <c r="R3979" t="str">
        <f>RIGHT(N3979, LEN(N3979) - SEARCH("/", N3979))</f>
        <v>plays</v>
      </c>
      <c r="S3979" s="10">
        <f>(((J3979/60)/60)/24)+DATE(1970,1,1)+(-8/24)</f>
        <v>42543.455231481479</v>
      </c>
      <c r="T3979" s="11">
        <f>(((I3979/60)/60)/24)+DATE(1970,1,1)+(-8/24)</f>
        <v>42573.455231481479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(E3980/D3980)*100</f>
        <v>10.7</v>
      </c>
      <c r="P3980">
        <f>E3980/L3980</f>
        <v>26.75</v>
      </c>
      <c r="Q3980" t="str">
        <f>LEFT(N3980, SEARCH("/",N3980,1)-1)</f>
        <v>theater</v>
      </c>
      <c r="R3980" t="str">
        <f>RIGHT(N3980, LEN(N3980) - SEARCH("/", N3980))</f>
        <v>plays</v>
      </c>
      <c r="S3980" s="10">
        <f>(((J3980/60)/60)/24)+DATE(1970,1,1)+(-8/24)</f>
        <v>41975.309641203705</v>
      </c>
      <c r="T3980" s="11">
        <f>(((I3980/60)/60)/24)+DATE(1970,1,1)+(-8/24)</f>
        <v>42035.309641203705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(E3981/D3981)*100</f>
        <v>1.8333333333333333</v>
      </c>
      <c r="P3981">
        <f>E3981/L3981</f>
        <v>18.333333333333332</v>
      </c>
      <c r="Q3981" t="str">
        <f>LEFT(N3981, SEARCH("/",N3981,1)-1)</f>
        <v>theater</v>
      </c>
      <c r="R3981" t="str">
        <f>RIGHT(N3981, LEN(N3981) - SEARCH("/", N3981))</f>
        <v>plays</v>
      </c>
      <c r="S3981" s="10">
        <f>(((J3981/60)/60)/24)+DATE(1970,1,1)+(-8/24)</f>
        <v>42069.570104166669</v>
      </c>
      <c r="T3981" s="11">
        <f>(((I3981/60)/60)/24)+DATE(1970,1,1)+(-8/24)</f>
        <v>42092.499999999993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(E3982/D3982)*100</f>
        <v>18</v>
      </c>
      <c r="P3982">
        <f>E3982/L3982</f>
        <v>64.285714285714292</v>
      </c>
      <c r="Q3982" t="str">
        <f>LEFT(N3982, SEARCH("/",N3982,1)-1)</f>
        <v>theater</v>
      </c>
      <c r="R3982" t="str">
        <f>RIGHT(N3982, LEN(N3982) - SEARCH("/", N3982))</f>
        <v>plays</v>
      </c>
      <c r="S3982" s="10">
        <f>(((J3982/60)/60)/24)+DATE(1970,1,1)+(-8/24)</f>
        <v>41795.265590277777</v>
      </c>
      <c r="T3982" s="11">
        <f>(((I3982/60)/60)/24)+DATE(1970,1,1)+(-8/24)</f>
        <v>41825.265590277777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(E3983/D3983)*100</f>
        <v>4.083333333333333</v>
      </c>
      <c r="P3983">
        <f>E3983/L3983</f>
        <v>175</v>
      </c>
      <c r="Q3983" t="str">
        <f>LEFT(N3983, SEARCH("/",N3983,1)-1)</f>
        <v>theater</v>
      </c>
      <c r="R3983" t="str">
        <f>RIGHT(N3983, LEN(N3983) - SEARCH("/", N3983))</f>
        <v>plays</v>
      </c>
      <c r="S3983" s="10">
        <f>(((J3983/60)/60)/24)+DATE(1970,1,1)+(-8/24)</f>
        <v>42507.846631944441</v>
      </c>
      <c r="T3983" s="11">
        <f>(((I3983/60)/60)/24)+DATE(1970,1,1)+(-8/24)</f>
        <v>42567.846631944441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(E3984/D3984)*100</f>
        <v>20</v>
      </c>
      <c r="P3984">
        <f>E3984/L3984</f>
        <v>34</v>
      </c>
      <c r="Q3984" t="str">
        <f>LEFT(N3984, SEARCH("/",N3984,1)-1)</f>
        <v>theater</v>
      </c>
      <c r="R3984" t="str">
        <f>RIGHT(N3984, LEN(N3984) - SEARCH("/", N3984))</f>
        <v>plays</v>
      </c>
      <c r="S3984" s="10">
        <f>(((J3984/60)/60)/24)+DATE(1970,1,1)+(-8/24)</f>
        <v>42132.476620370369</v>
      </c>
      <c r="T3984" s="11">
        <f>(((I3984/60)/60)/24)+DATE(1970,1,1)+(-8/24)</f>
        <v>42192.476620370369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(E3985/D3985)*100</f>
        <v>34.802513464991023</v>
      </c>
      <c r="P3985">
        <f>E3985/L3985</f>
        <v>84.282608695652172</v>
      </c>
      <c r="Q3985" t="str">
        <f>LEFT(N3985, SEARCH("/",N3985,1)-1)</f>
        <v>theater</v>
      </c>
      <c r="R3985" t="str">
        <f>RIGHT(N3985, LEN(N3985) - SEARCH("/", N3985))</f>
        <v>plays</v>
      </c>
      <c r="S3985" s="10">
        <f>(((J3985/60)/60)/24)+DATE(1970,1,1)+(-8/24)</f>
        <v>41747.536527777775</v>
      </c>
      <c r="T3985" s="11">
        <f>(((I3985/60)/60)/24)+DATE(1970,1,1)+(-8/24)</f>
        <v>41778.957638888889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(E3986/D3986)*100</f>
        <v>6.3333333333333339</v>
      </c>
      <c r="P3986">
        <f>E3986/L3986</f>
        <v>9.5</v>
      </c>
      <c r="Q3986" t="str">
        <f>LEFT(N3986, SEARCH("/",N3986,1)-1)</f>
        <v>theater</v>
      </c>
      <c r="R3986" t="str">
        <f>RIGHT(N3986, LEN(N3986) - SEARCH("/", N3986))</f>
        <v>plays</v>
      </c>
      <c r="S3986" s="10">
        <f>(((J3986/60)/60)/24)+DATE(1970,1,1)+(-8/24)</f>
        <v>41920.630138888882</v>
      </c>
      <c r="T3986" s="11">
        <f>(((I3986/60)/60)/24)+DATE(1970,1,1)+(-8/24)</f>
        <v>41950.666666666664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(E3987/D3987)*100</f>
        <v>32.049999999999997</v>
      </c>
      <c r="P3987">
        <f>E3987/L3987</f>
        <v>33.736842105263158</v>
      </c>
      <c r="Q3987" t="str">
        <f>LEFT(N3987, SEARCH("/",N3987,1)-1)</f>
        <v>theater</v>
      </c>
      <c r="R3987" t="str">
        <f>RIGHT(N3987, LEN(N3987) - SEARCH("/", N3987))</f>
        <v>plays</v>
      </c>
      <c r="S3987" s="10">
        <f>(((J3987/60)/60)/24)+DATE(1970,1,1)+(-8/24)</f>
        <v>42399.374074074069</v>
      </c>
      <c r="T3987" s="11">
        <f>(((I3987/60)/60)/24)+DATE(1970,1,1)+(-8/24)</f>
        <v>42420.545138888883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(E3988/D3988)*100</f>
        <v>9.76</v>
      </c>
      <c r="P3988">
        <f>E3988/L3988</f>
        <v>37.53846153846154</v>
      </c>
      <c r="Q3988" t="str">
        <f>LEFT(N3988, SEARCH("/",N3988,1)-1)</f>
        <v>theater</v>
      </c>
      <c r="R3988" t="str">
        <f>RIGHT(N3988, LEN(N3988) - SEARCH("/", N3988))</f>
        <v>plays</v>
      </c>
      <c r="S3988" s="10">
        <f>(((J3988/60)/60)/24)+DATE(1970,1,1)+(-8/24)</f>
        <v>42467.215208333328</v>
      </c>
      <c r="T3988" s="11">
        <f>(((I3988/60)/60)/24)+DATE(1970,1,1)+(-8/24)</f>
        <v>42496.211111111108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(E3989/D3989)*100</f>
        <v>37.75</v>
      </c>
      <c r="P3989">
        <f>E3989/L3989</f>
        <v>11.615384615384615</v>
      </c>
      <c r="Q3989" t="str">
        <f>LEFT(N3989, SEARCH("/",N3989,1)-1)</f>
        <v>theater</v>
      </c>
      <c r="R3989" t="str">
        <f>RIGHT(N3989, LEN(N3989) - SEARCH("/", N3989))</f>
        <v>plays</v>
      </c>
      <c r="S3989" s="10">
        <f>(((J3989/60)/60)/24)+DATE(1970,1,1)+(-8/24)</f>
        <v>41765.591319444444</v>
      </c>
      <c r="T3989" s="11">
        <f>(((I3989/60)/60)/24)+DATE(1970,1,1)+(-8/24)</f>
        <v>41775.591319444444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(E3990/D3990)*100</f>
        <v>2.1333333333333333</v>
      </c>
      <c r="P3990">
        <f>E3990/L3990</f>
        <v>8</v>
      </c>
      <c r="Q3990" t="str">
        <f>LEFT(N3990, SEARCH("/",N3990,1)-1)</f>
        <v>theater</v>
      </c>
      <c r="R3990" t="str">
        <f>RIGHT(N3990, LEN(N3990) - SEARCH("/", N3990))</f>
        <v>plays</v>
      </c>
      <c r="S3990" s="10">
        <f>(((J3990/60)/60)/24)+DATE(1970,1,1)+(-8/24)</f>
        <v>42229.747835648144</v>
      </c>
      <c r="T3990" s="11">
        <f>(((I3990/60)/60)/24)+DATE(1970,1,1)+(-8/24)</f>
        <v>42244.747835648144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(E3991/D3991)*100</f>
        <v>0</v>
      </c>
      <c r="P3991" t="e">
        <f>E3991/L3991</f>
        <v>#DIV/0!</v>
      </c>
      <c r="Q3991" t="str">
        <f>LEFT(N3991, SEARCH("/",N3991,1)-1)</f>
        <v>theater</v>
      </c>
      <c r="R3991" t="str">
        <f>RIGHT(N3991, LEN(N3991) - SEARCH("/", N3991))</f>
        <v>plays</v>
      </c>
      <c r="S3991" s="10">
        <f>(((J3991/60)/60)/24)+DATE(1970,1,1)+(-8/24)</f>
        <v>42286.416446759256</v>
      </c>
      <c r="T3991" s="11">
        <f>(((I3991/60)/60)/24)+DATE(1970,1,1)+(-8/24)</f>
        <v>42316.458113425928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(E3992/D3992)*100</f>
        <v>4.1818181818181817</v>
      </c>
      <c r="P3992">
        <f>E3992/L3992</f>
        <v>23</v>
      </c>
      <c r="Q3992" t="str">
        <f>LEFT(N3992, SEARCH("/",N3992,1)-1)</f>
        <v>theater</v>
      </c>
      <c r="R3992" t="str">
        <f>RIGHT(N3992, LEN(N3992) - SEARCH("/", N3992))</f>
        <v>plays</v>
      </c>
      <c r="S3992" s="10">
        <f>(((J3992/60)/60)/24)+DATE(1970,1,1)+(-8/24)</f>
        <v>42401.339039351849</v>
      </c>
      <c r="T3992" s="11">
        <f>(((I3992/60)/60)/24)+DATE(1970,1,1)+(-8/24)</f>
        <v>42431.339039351849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(E3993/D3993)*100</f>
        <v>20</v>
      </c>
      <c r="P3993">
        <f>E3993/L3993</f>
        <v>100</v>
      </c>
      <c r="Q3993" t="str">
        <f>LEFT(N3993, SEARCH("/",N3993,1)-1)</f>
        <v>theater</v>
      </c>
      <c r="R3993" t="str">
        <f>RIGHT(N3993, LEN(N3993) - SEARCH("/", N3993))</f>
        <v>plays</v>
      </c>
      <c r="S3993" s="10">
        <f>(((J3993/60)/60)/24)+DATE(1970,1,1)+(-8/24)</f>
        <v>42125.311134259253</v>
      </c>
      <c r="T3993" s="11">
        <f>(((I3993/60)/60)/24)+DATE(1970,1,1)+(-8/24)</f>
        <v>42155.311134259253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(E3994/D3994)*100</f>
        <v>5.41</v>
      </c>
      <c r="P3994">
        <f>E3994/L3994</f>
        <v>60.111111111111114</v>
      </c>
      <c r="Q3994" t="str">
        <f>LEFT(N3994, SEARCH("/",N3994,1)-1)</f>
        <v>theater</v>
      </c>
      <c r="R3994" t="str">
        <f>RIGHT(N3994, LEN(N3994) - SEARCH("/", N3994))</f>
        <v>plays</v>
      </c>
      <c r="S3994" s="10">
        <f>(((J3994/60)/60)/24)+DATE(1970,1,1)+(-8/24)</f>
        <v>42289.607164351844</v>
      </c>
      <c r="T3994" s="11">
        <f>(((I3994/60)/60)/24)+DATE(1970,1,1)+(-8/24)</f>
        <v>42349.648831018516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(E3995/D3995)*100</f>
        <v>6.0000000000000001E-3</v>
      </c>
      <c r="P3995">
        <f>E3995/L3995</f>
        <v>3</v>
      </c>
      <c r="Q3995" t="str">
        <f>LEFT(N3995, SEARCH("/",N3995,1)-1)</f>
        <v>theater</v>
      </c>
      <c r="R3995" t="str">
        <f>RIGHT(N3995, LEN(N3995) - SEARCH("/", N3995))</f>
        <v>plays</v>
      </c>
      <c r="S3995" s="10">
        <f>(((J3995/60)/60)/24)+DATE(1970,1,1)+(-8/24)</f>
        <v>42107.531388888885</v>
      </c>
      <c r="T3995" s="11">
        <f>(((I3995/60)/60)/24)+DATE(1970,1,1)+(-8/24)</f>
        <v>42137.531388888885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(E3996/D3996)*100</f>
        <v>0.25</v>
      </c>
      <c r="P3996">
        <f>E3996/L3996</f>
        <v>5</v>
      </c>
      <c r="Q3996" t="str">
        <f>LEFT(N3996, SEARCH("/",N3996,1)-1)</f>
        <v>theater</v>
      </c>
      <c r="R3996" t="str">
        <f>RIGHT(N3996, LEN(N3996) - SEARCH("/", N3996))</f>
        <v>plays</v>
      </c>
      <c r="S3996" s="10">
        <f>(((J3996/60)/60)/24)+DATE(1970,1,1)+(-8/24)</f>
        <v>41809.056597222218</v>
      </c>
      <c r="T3996" s="11">
        <f>(((I3996/60)/60)/24)+DATE(1970,1,1)+(-8/24)</f>
        <v>41839.056597222218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(E3997/D3997)*100</f>
        <v>35</v>
      </c>
      <c r="P3997">
        <f>E3997/L3997</f>
        <v>17.5</v>
      </c>
      <c r="Q3997" t="str">
        <f>LEFT(N3997, SEARCH("/",N3997,1)-1)</f>
        <v>theater</v>
      </c>
      <c r="R3997" t="str">
        <f>RIGHT(N3997, LEN(N3997) - SEARCH("/", N3997))</f>
        <v>plays</v>
      </c>
      <c r="S3997" s="10">
        <f>(((J3997/60)/60)/24)+DATE(1970,1,1)+(-8/24)</f>
        <v>42019.350428240738</v>
      </c>
      <c r="T3997" s="11">
        <f>(((I3997/60)/60)/24)+DATE(1970,1,1)+(-8/24)</f>
        <v>42049.143749999996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(E3998/D3998)*100</f>
        <v>16.566666666666666</v>
      </c>
      <c r="P3998">
        <f>E3998/L3998</f>
        <v>29.235294117647058</v>
      </c>
      <c r="Q3998" t="str">
        <f>LEFT(N3998, SEARCH("/",N3998,1)-1)</f>
        <v>theater</v>
      </c>
      <c r="R3998" t="str">
        <f>RIGHT(N3998, LEN(N3998) - SEARCH("/", N3998))</f>
        <v>plays</v>
      </c>
      <c r="S3998" s="10">
        <f>(((J3998/60)/60)/24)+DATE(1970,1,1)+(-8/24)</f>
        <v>41949.933611111104</v>
      </c>
      <c r="T3998" s="11">
        <f>(((I3998/60)/60)/24)+DATE(1970,1,1)+(-8/24)</f>
        <v>41963.336111111108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(E3999/D3999)*100</f>
        <v>0</v>
      </c>
      <c r="P3999" t="e">
        <f>E3999/L3999</f>
        <v>#DIV/0!</v>
      </c>
      <c r="Q3999" t="str">
        <f>LEFT(N3999, SEARCH("/",N3999,1)-1)</f>
        <v>theater</v>
      </c>
      <c r="R3999" t="str">
        <f>RIGHT(N3999, LEN(N3999) - SEARCH("/", N3999))</f>
        <v>plays</v>
      </c>
      <c r="S3999" s="10">
        <f>(((J3999/60)/60)/24)+DATE(1970,1,1)+(-8/24)</f>
        <v>42069.058113425919</v>
      </c>
      <c r="T3999" s="11">
        <f>(((I3999/60)/60)/24)+DATE(1970,1,1)+(-8/24)</f>
        <v>42099.016446759262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(E4000/D4000)*100</f>
        <v>57.199999999999996</v>
      </c>
      <c r="P4000">
        <f>E4000/L4000</f>
        <v>59.583333333333336</v>
      </c>
      <c r="Q4000" t="str">
        <f>LEFT(N4000, SEARCH("/",N4000,1)-1)</f>
        <v>theater</v>
      </c>
      <c r="R4000" t="str">
        <f>RIGHT(N4000, LEN(N4000) - SEARCH("/", N4000))</f>
        <v>plays</v>
      </c>
      <c r="S4000" s="10">
        <f>(((J4000/60)/60)/24)+DATE(1970,1,1)+(-8/24)</f>
        <v>42061.629930555551</v>
      </c>
      <c r="T4000" s="11">
        <f>(((I4000/60)/60)/24)+DATE(1970,1,1)+(-8/24)</f>
        <v>42091.588263888887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(E4001/D4001)*100</f>
        <v>16.514285714285716</v>
      </c>
      <c r="P4001">
        <f>E4001/L4001</f>
        <v>82.571428571428569</v>
      </c>
      <c r="Q4001" t="str">
        <f>LEFT(N4001, SEARCH("/",N4001,1)-1)</f>
        <v>theater</v>
      </c>
      <c r="R4001" t="str">
        <f>RIGHT(N4001, LEN(N4001) - SEARCH("/", N4001))</f>
        <v>plays</v>
      </c>
      <c r="S4001" s="10">
        <f>(((J4001/60)/60)/24)+DATE(1970,1,1)+(-8/24)</f>
        <v>41842.495347222219</v>
      </c>
      <c r="T4001" s="11">
        <f>(((I4001/60)/60)/24)+DATE(1970,1,1)+(-8/24)</f>
        <v>41882.494317129625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(E4002/D4002)*100</f>
        <v>0.125</v>
      </c>
      <c r="P4002">
        <f>E4002/L4002</f>
        <v>10</v>
      </c>
      <c r="Q4002" t="str">
        <f>LEFT(N4002, SEARCH("/",N4002,1)-1)</f>
        <v>theater</v>
      </c>
      <c r="R4002" t="str">
        <f>RIGHT(N4002, LEN(N4002) - SEARCH("/", N4002))</f>
        <v>plays</v>
      </c>
      <c r="S4002" s="10">
        <f>(((J4002/60)/60)/24)+DATE(1970,1,1)+(-8/24)</f>
        <v>42437.312013888884</v>
      </c>
      <c r="T4002" s="11">
        <f>(((I4002/60)/60)/24)+DATE(1970,1,1)+(-8/24)</f>
        <v>42497.27034722222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(E4003/D4003)*100</f>
        <v>37.75</v>
      </c>
      <c r="P4003">
        <f>E4003/L4003</f>
        <v>32.357142857142854</v>
      </c>
      <c r="Q4003" t="str">
        <f>LEFT(N4003, SEARCH("/",N4003,1)-1)</f>
        <v>theater</v>
      </c>
      <c r="R4003" t="str">
        <f>RIGHT(N4003, LEN(N4003) - SEARCH("/", N4003))</f>
        <v>plays</v>
      </c>
      <c r="S4003" s="10">
        <f>(((J4003/60)/60)/24)+DATE(1970,1,1)+(-8/24)</f>
        <v>42775.630879629629</v>
      </c>
      <c r="T4003" s="11">
        <f>(((I4003/60)/60)/24)+DATE(1970,1,1)+(-8/24)</f>
        <v>42795.458333333336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(E4004/D4004)*100</f>
        <v>1.8399999999999999</v>
      </c>
      <c r="P4004">
        <f>E4004/L4004</f>
        <v>5.75</v>
      </c>
      <c r="Q4004" t="str">
        <f>LEFT(N4004, SEARCH("/",N4004,1)-1)</f>
        <v>theater</v>
      </c>
      <c r="R4004" t="str">
        <f>RIGHT(N4004, LEN(N4004) - SEARCH("/", N4004))</f>
        <v>plays</v>
      </c>
      <c r="S4004" s="10">
        <f>(((J4004/60)/60)/24)+DATE(1970,1,1)+(-8/24)</f>
        <v>41878.710196759253</v>
      </c>
      <c r="T4004" s="11">
        <f>(((I4004/60)/60)/24)+DATE(1970,1,1)+(-8/24)</f>
        <v>41908.710196759253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(E4005/D4005)*100</f>
        <v>10.050000000000001</v>
      </c>
      <c r="P4005">
        <f>E4005/L4005</f>
        <v>100.5</v>
      </c>
      <c r="Q4005" t="str">
        <f>LEFT(N4005, SEARCH("/",N4005,1)-1)</f>
        <v>theater</v>
      </c>
      <c r="R4005" t="str">
        <f>RIGHT(N4005, LEN(N4005) - SEARCH("/", N4005))</f>
        <v>plays</v>
      </c>
      <c r="S4005" s="10">
        <f>(((J4005/60)/60)/24)+DATE(1970,1,1)+(-8/24)</f>
        <v>42020.254016203697</v>
      </c>
      <c r="T4005" s="11">
        <f>(((I4005/60)/60)/24)+DATE(1970,1,1)+(-8/24)</f>
        <v>42050.254016203697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(E4006/D4006)*100</f>
        <v>0.2</v>
      </c>
      <c r="P4006">
        <f>E4006/L4006</f>
        <v>1</v>
      </c>
      <c r="Q4006" t="str">
        <f>LEFT(N4006, SEARCH("/",N4006,1)-1)</f>
        <v>theater</v>
      </c>
      <c r="R4006" t="str">
        <f>RIGHT(N4006, LEN(N4006) - SEARCH("/", N4006))</f>
        <v>plays</v>
      </c>
      <c r="S4006" s="10">
        <f>(((J4006/60)/60)/24)+DATE(1970,1,1)+(-8/24)</f>
        <v>41889.829363425924</v>
      </c>
      <c r="T4006" s="11">
        <f>(((I4006/60)/60)/24)+DATE(1970,1,1)+(-8/24)</f>
        <v>41919.829363425924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(E4007/D4007)*100</f>
        <v>1.3333333333333335</v>
      </c>
      <c r="P4007">
        <f>E4007/L4007</f>
        <v>20</v>
      </c>
      <c r="Q4007" t="str">
        <f>LEFT(N4007, SEARCH("/",N4007,1)-1)</f>
        <v>theater</v>
      </c>
      <c r="R4007" t="str">
        <f>RIGHT(N4007, LEN(N4007) - SEARCH("/", N4007))</f>
        <v>plays</v>
      </c>
      <c r="S4007" s="10">
        <f>(((J4007/60)/60)/24)+DATE(1970,1,1)+(-8/24)</f>
        <v>41872.474363425921</v>
      </c>
      <c r="T4007" s="11">
        <f>(((I4007/60)/60)/24)+DATE(1970,1,1)+(-8/24)</f>
        <v>41932.474363425921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(E4008/D4008)*100</f>
        <v>6.6666666666666671E-3</v>
      </c>
      <c r="P4008">
        <f>E4008/L4008</f>
        <v>2</v>
      </c>
      <c r="Q4008" t="str">
        <f>LEFT(N4008, SEARCH("/",N4008,1)-1)</f>
        <v>theater</v>
      </c>
      <c r="R4008" t="str">
        <f>RIGHT(N4008, LEN(N4008) - SEARCH("/", N4008))</f>
        <v>plays</v>
      </c>
      <c r="S4008" s="10">
        <f>(((J4008/60)/60)/24)+DATE(1970,1,1)+(-8/24)</f>
        <v>42391.439664351848</v>
      </c>
      <c r="T4008" s="11">
        <f>(((I4008/60)/60)/24)+DATE(1970,1,1)+(-8/24)</f>
        <v>42416.439664351848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(E4009/D4009)*100</f>
        <v>0.25</v>
      </c>
      <c r="P4009">
        <f>E4009/L4009</f>
        <v>5</v>
      </c>
      <c r="Q4009" t="str">
        <f>LEFT(N4009, SEARCH("/",N4009,1)-1)</f>
        <v>theater</v>
      </c>
      <c r="R4009" t="str">
        <f>RIGHT(N4009, LEN(N4009) - SEARCH("/", N4009))</f>
        <v>plays</v>
      </c>
      <c r="S4009" s="10">
        <f>(((J4009/60)/60)/24)+DATE(1970,1,1)+(-8/24)</f>
        <v>41848.439594907402</v>
      </c>
      <c r="T4009" s="11">
        <f>(((I4009/60)/60)/24)+DATE(1970,1,1)+(-8/24)</f>
        <v>41877.352777777778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(E4010/D4010)*100</f>
        <v>6</v>
      </c>
      <c r="P4010">
        <f>E4010/L4010</f>
        <v>15</v>
      </c>
      <c r="Q4010" t="str">
        <f>LEFT(N4010, SEARCH("/",N4010,1)-1)</f>
        <v>theater</v>
      </c>
      <c r="R4010" t="str">
        <f>RIGHT(N4010, LEN(N4010) - SEARCH("/", N4010))</f>
        <v>plays</v>
      </c>
      <c r="S4010" s="10">
        <f>(((J4010/60)/60)/24)+DATE(1970,1,1)+(-8/24)</f>
        <v>42177.630868055552</v>
      </c>
      <c r="T4010" s="11">
        <f>(((I4010/60)/60)/24)+DATE(1970,1,1)+(-8/24)</f>
        <v>42207.630868055552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(E4011/D4011)*100</f>
        <v>3.8860103626943006</v>
      </c>
      <c r="P4011">
        <f>E4011/L4011</f>
        <v>25</v>
      </c>
      <c r="Q4011" t="str">
        <f>LEFT(N4011, SEARCH("/",N4011,1)-1)</f>
        <v>theater</v>
      </c>
      <c r="R4011" t="str">
        <f>RIGHT(N4011, LEN(N4011) - SEARCH("/", N4011))</f>
        <v>plays</v>
      </c>
      <c r="S4011" s="10">
        <f>(((J4011/60)/60)/24)+DATE(1970,1,1)+(-8/24)</f>
        <v>41851.367592592593</v>
      </c>
      <c r="T4011" s="11">
        <f>(((I4011/60)/60)/24)+DATE(1970,1,1)+(-8/24)</f>
        <v>41891.367592592593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(E4012/D4012)*100</f>
        <v>24.194444444444443</v>
      </c>
      <c r="P4012">
        <f>E4012/L4012</f>
        <v>45.842105263157897</v>
      </c>
      <c r="Q4012" t="str">
        <f>LEFT(N4012, SEARCH("/",N4012,1)-1)</f>
        <v>theater</v>
      </c>
      <c r="R4012" t="str">
        <f>RIGHT(N4012, LEN(N4012) - SEARCH("/", N4012))</f>
        <v>plays</v>
      </c>
      <c r="S4012" s="10">
        <f>(((J4012/60)/60)/24)+DATE(1970,1,1)+(-8/24)</f>
        <v>41921.437106481477</v>
      </c>
      <c r="T4012" s="11">
        <f>(((I4012/60)/60)/24)+DATE(1970,1,1)+(-8/24)</f>
        <v>41938.437106481477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(E4013/D4013)*100</f>
        <v>7.6</v>
      </c>
      <c r="P4013">
        <f>E4013/L4013</f>
        <v>4.75</v>
      </c>
      <c r="Q4013" t="str">
        <f>LEFT(N4013, SEARCH("/",N4013,1)-1)</f>
        <v>theater</v>
      </c>
      <c r="R4013" t="str">
        <f>RIGHT(N4013, LEN(N4013) - SEARCH("/", N4013))</f>
        <v>plays</v>
      </c>
      <c r="S4013" s="10">
        <f>(((J4013/60)/60)/24)+DATE(1970,1,1)+(-8/24)</f>
        <v>42002.211550925924</v>
      </c>
      <c r="T4013" s="11">
        <f>(((I4013/60)/60)/24)+DATE(1970,1,1)+(-8/24)</f>
        <v>42032.211550925924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(E4014/D4014)*100</f>
        <v>0</v>
      </c>
      <c r="P4014" t="e">
        <f>E4014/L4014</f>
        <v>#DIV/0!</v>
      </c>
      <c r="Q4014" t="str">
        <f>LEFT(N4014, SEARCH("/",N4014,1)-1)</f>
        <v>theater</v>
      </c>
      <c r="R4014" t="str">
        <f>RIGHT(N4014, LEN(N4014) - SEARCH("/", N4014))</f>
        <v>plays</v>
      </c>
      <c r="S4014" s="10">
        <f>(((J4014/60)/60)/24)+DATE(1970,1,1)+(-8/24)</f>
        <v>42096.211215277777</v>
      </c>
      <c r="T4014" s="11">
        <f>(((I4014/60)/60)/24)+DATE(1970,1,1)+(-8/24)</f>
        <v>42126.211215277777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(E4015/D4015)*100</f>
        <v>1.3</v>
      </c>
      <c r="P4015">
        <f>E4015/L4015</f>
        <v>13</v>
      </c>
      <c r="Q4015" t="str">
        <f>LEFT(N4015, SEARCH("/",N4015,1)-1)</f>
        <v>theater</v>
      </c>
      <c r="R4015" t="str">
        <f>RIGHT(N4015, LEN(N4015) - SEARCH("/", N4015))</f>
        <v>plays</v>
      </c>
      <c r="S4015" s="10">
        <f>(((J4015/60)/60)/24)+DATE(1970,1,1)+(-8/24)</f>
        <v>42020.967858796292</v>
      </c>
      <c r="T4015" s="11">
        <f>(((I4015/60)/60)/24)+DATE(1970,1,1)+(-8/24)</f>
        <v>42050.967858796292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(E4016/D4016)*100</f>
        <v>0</v>
      </c>
      <c r="P4016" t="e">
        <f>E4016/L4016</f>
        <v>#DIV/0!</v>
      </c>
      <c r="Q4016" t="str">
        <f>LEFT(N4016, SEARCH("/",N4016,1)-1)</f>
        <v>theater</v>
      </c>
      <c r="R4016" t="str">
        <f>RIGHT(N4016, LEN(N4016) - SEARCH("/", N4016))</f>
        <v>plays</v>
      </c>
      <c r="S4016" s="10">
        <f>(((J4016/60)/60)/24)+DATE(1970,1,1)+(-8/24)</f>
        <v>42418.912835648145</v>
      </c>
      <c r="T4016" s="11">
        <f>(((I4016/60)/60)/24)+DATE(1970,1,1)+(-8/24)</f>
        <v>42433.912835648145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(E4017/D4017)*100</f>
        <v>1.4285714285714287E-2</v>
      </c>
      <c r="P4017">
        <f>E4017/L4017</f>
        <v>1</v>
      </c>
      <c r="Q4017" t="str">
        <f>LEFT(N4017, SEARCH("/",N4017,1)-1)</f>
        <v>theater</v>
      </c>
      <c r="R4017" t="str">
        <f>RIGHT(N4017, LEN(N4017) - SEARCH("/", N4017))</f>
        <v>plays</v>
      </c>
      <c r="S4017" s="10">
        <f>(((J4017/60)/60)/24)+DATE(1970,1,1)+(-8/24)</f>
        <v>42174.447488425918</v>
      </c>
      <c r="T4017" s="11">
        <f>(((I4017/60)/60)/24)+DATE(1970,1,1)+(-8/24)</f>
        <v>42204.447488425918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(E4018/D4018)*100</f>
        <v>14.000000000000002</v>
      </c>
      <c r="P4018">
        <f>E4018/L4018</f>
        <v>10</v>
      </c>
      <c r="Q4018" t="str">
        <f>LEFT(N4018, SEARCH("/",N4018,1)-1)</f>
        <v>theater</v>
      </c>
      <c r="R4018" t="str">
        <f>RIGHT(N4018, LEN(N4018) - SEARCH("/", N4018))</f>
        <v>plays</v>
      </c>
      <c r="S4018" s="10">
        <f>(((J4018/60)/60)/24)+DATE(1970,1,1)+(-8/24)</f>
        <v>41869.539351851847</v>
      </c>
      <c r="T4018" s="11">
        <f>(((I4018/60)/60)/24)+DATE(1970,1,1)+(-8/24)</f>
        <v>41899.539351851847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(E4019/D4019)*100</f>
        <v>1.05</v>
      </c>
      <c r="P4019">
        <f>E4019/L4019</f>
        <v>52.5</v>
      </c>
      <c r="Q4019" t="str">
        <f>LEFT(N4019, SEARCH("/",N4019,1)-1)</f>
        <v>theater</v>
      </c>
      <c r="R4019" t="str">
        <f>RIGHT(N4019, LEN(N4019) - SEARCH("/", N4019))</f>
        <v>plays</v>
      </c>
      <c r="S4019" s="10">
        <f>(((J4019/60)/60)/24)+DATE(1970,1,1)+(-8/24)</f>
        <v>41856.338819444441</v>
      </c>
      <c r="T4019" s="11">
        <f>(((I4019/60)/60)/24)+DATE(1970,1,1)+(-8/24)</f>
        <v>41886.338819444441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(E4020/D4020)*100</f>
        <v>8.6666666666666679</v>
      </c>
      <c r="P4020">
        <f>E4020/L4020</f>
        <v>32.5</v>
      </c>
      <c r="Q4020" t="str">
        <f>LEFT(N4020, SEARCH("/",N4020,1)-1)</f>
        <v>theater</v>
      </c>
      <c r="R4020" t="str">
        <f>RIGHT(N4020, LEN(N4020) - SEARCH("/", N4020))</f>
        <v>plays</v>
      </c>
      <c r="S4020" s="10">
        <f>(((J4020/60)/60)/24)+DATE(1970,1,1)+(-8/24)</f>
        <v>42620.577638888884</v>
      </c>
      <c r="T4020" s="11">
        <f>(((I4020/60)/60)/24)+DATE(1970,1,1)+(-8/24)</f>
        <v>42650.577638888884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(E4021/D4021)*100</f>
        <v>0.82857142857142851</v>
      </c>
      <c r="P4021">
        <f>E4021/L4021</f>
        <v>7.25</v>
      </c>
      <c r="Q4021" t="str">
        <f>LEFT(N4021, SEARCH("/",N4021,1)-1)</f>
        <v>theater</v>
      </c>
      <c r="R4021" t="str">
        <f>RIGHT(N4021, LEN(N4021) - SEARCH("/", N4021))</f>
        <v>plays</v>
      </c>
      <c r="S4021" s="10">
        <f>(((J4021/60)/60)/24)+DATE(1970,1,1)+(-8/24)</f>
        <v>42417.342546296299</v>
      </c>
      <c r="T4021" s="11">
        <f>(((I4021/60)/60)/24)+DATE(1970,1,1)+(-8/24)</f>
        <v>42475.352777777771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(E4022/D4022)*100</f>
        <v>16.666666666666664</v>
      </c>
      <c r="P4022">
        <f>E4022/L4022</f>
        <v>33.333333333333336</v>
      </c>
      <c r="Q4022" t="str">
        <f>LEFT(N4022, SEARCH("/",N4022,1)-1)</f>
        <v>theater</v>
      </c>
      <c r="R4022" t="str">
        <f>RIGHT(N4022, LEN(N4022) - SEARCH("/", N4022))</f>
        <v>plays</v>
      </c>
      <c r="S4022" s="10">
        <f>(((J4022/60)/60)/24)+DATE(1970,1,1)+(-8/24)</f>
        <v>42056.857627314814</v>
      </c>
      <c r="T4022" s="11">
        <f>(((I4022/60)/60)/24)+DATE(1970,1,1)+(-8/24)</f>
        <v>42086.815960648142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(E4023/D4023)*100</f>
        <v>0.83333333333333337</v>
      </c>
      <c r="P4023">
        <f>E4023/L4023</f>
        <v>62.5</v>
      </c>
      <c r="Q4023" t="str">
        <f>LEFT(N4023, SEARCH("/",N4023,1)-1)</f>
        <v>theater</v>
      </c>
      <c r="R4023" t="str">
        <f>RIGHT(N4023, LEN(N4023) - SEARCH("/", N4023))</f>
        <v>plays</v>
      </c>
      <c r="S4023" s="10">
        <f>(((J4023/60)/60)/24)+DATE(1970,1,1)+(-8/24)</f>
        <v>41878.578217592592</v>
      </c>
      <c r="T4023" s="11">
        <f>(((I4023/60)/60)/24)+DATE(1970,1,1)+(-8/24)</f>
        <v>41938.578217592592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(E4024/D4024)*100</f>
        <v>69.561111111111103</v>
      </c>
      <c r="P4024">
        <f>E4024/L4024</f>
        <v>63.558375634517766</v>
      </c>
      <c r="Q4024" t="str">
        <f>LEFT(N4024, SEARCH("/",N4024,1)-1)</f>
        <v>theater</v>
      </c>
      <c r="R4024" t="str">
        <f>RIGHT(N4024, LEN(N4024) - SEARCH("/", N4024))</f>
        <v>plays</v>
      </c>
      <c r="S4024" s="10">
        <f>(((J4024/60)/60)/24)+DATE(1970,1,1)+(-8/24)</f>
        <v>41990.250775462955</v>
      </c>
      <c r="T4024" s="11">
        <f>(((I4024/60)/60)/24)+DATE(1970,1,1)+(-8/24)</f>
        <v>42035.787499999999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(E4025/D4025)*100</f>
        <v>0</v>
      </c>
      <c r="P4025" t="e">
        <f>E4025/L4025</f>
        <v>#DIV/0!</v>
      </c>
      <c r="Q4025" t="str">
        <f>LEFT(N4025, SEARCH("/",N4025,1)-1)</f>
        <v>theater</v>
      </c>
      <c r="R4025" t="str">
        <f>RIGHT(N4025, LEN(N4025) - SEARCH("/", N4025))</f>
        <v>plays</v>
      </c>
      <c r="S4025" s="10">
        <f>(((J4025/60)/60)/24)+DATE(1970,1,1)+(-8/24)</f>
        <v>42408.666238425918</v>
      </c>
      <c r="T4025" s="11">
        <f>(((I4025/60)/60)/24)+DATE(1970,1,1)+(-8/24)</f>
        <v>42453.624571759261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(E4026/D4026)*100</f>
        <v>1.25</v>
      </c>
      <c r="P4026">
        <f>E4026/L4026</f>
        <v>10</v>
      </c>
      <c r="Q4026" t="str">
        <f>LEFT(N4026, SEARCH("/",N4026,1)-1)</f>
        <v>theater</v>
      </c>
      <c r="R4026" t="str">
        <f>RIGHT(N4026, LEN(N4026) - SEARCH("/", N4026))</f>
        <v>plays</v>
      </c>
      <c r="S4026" s="10">
        <f>(((J4026/60)/60)/24)+DATE(1970,1,1)+(-8/24)</f>
        <v>42217.336770833332</v>
      </c>
      <c r="T4026" s="11">
        <f>(((I4026/60)/60)/24)+DATE(1970,1,1)+(-8/24)</f>
        <v>42247.336770833332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(E4027/D4027)*100</f>
        <v>5</v>
      </c>
      <c r="P4027">
        <f>E4027/L4027</f>
        <v>62.5</v>
      </c>
      <c r="Q4027" t="str">
        <f>LEFT(N4027, SEARCH("/",N4027,1)-1)</f>
        <v>theater</v>
      </c>
      <c r="R4027" t="str">
        <f>RIGHT(N4027, LEN(N4027) - SEARCH("/", N4027))</f>
        <v>plays</v>
      </c>
      <c r="S4027" s="10">
        <f>(((J4027/60)/60)/24)+DATE(1970,1,1)+(-8/24)</f>
        <v>42150.904351851852</v>
      </c>
      <c r="T4027" s="11">
        <f>(((I4027/60)/60)/24)+DATE(1970,1,1)+(-8/24)</f>
        <v>42210.904351851852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(E4028/D4028)*100</f>
        <v>0</v>
      </c>
      <c r="P4028" t="e">
        <f>E4028/L4028</f>
        <v>#DIV/0!</v>
      </c>
      <c r="Q4028" t="str">
        <f>LEFT(N4028, SEARCH("/",N4028,1)-1)</f>
        <v>theater</v>
      </c>
      <c r="R4028" t="str">
        <f>RIGHT(N4028, LEN(N4028) - SEARCH("/", N4028))</f>
        <v>plays</v>
      </c>
      <c r="S4028" s="10">
        <f>(((J4028/60)/60)/24)+DATE(1970,1,1)+(-8/24)</f>
        <v>42282.322210648148</v>
      </c>
      <c r="T4028" s="11">
        <f>(((I4028/60)/60)/24)+DATE(1970,1,1)+(-8/24)</f>
        <v>42342.363877314812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(E4029/D4029)*100</f>
        <v>7.166666666666667</v>
      </c>
      <c r="P4029">
        <f>E4029/L4029</f>
        <v>30.714285714285715</v>
      </c>
      <c r="Q4029" t="str">
        <f>LEFT(N4029, SEARCH("/",N4029,1)-1)</f>
        <v>theater</v>
      </c>
      <c r="R4029" t="str">
        <f>RIGHT(N4029, LEN(N4029) - SEARCH("/", N4029))</f>
        <v>plays</v>
      </c>
      <c r="S4029" s="10">
        <f>(((J4029/60)/60)/24)+DATE(1970,1,1)+(-8/24)</f>
        <v>42768.637511574074</v>
      </c>
      <c r="T4029" s="11">
        <f>(((I4029/60)/60)/24)+DATE(1970,1,1)+(-8/24)</f>
        <v>42788.708333333336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(E4030/D4030)*100</f>
        <v>28.050000000000004</v>
      </c>
      <c r="P4030">
        <f>E4030/L4030</f>
        <v>51</v>
      </c>
      <c r="Q4030" t="str">
        <f>LEFT(N4030, SEARCH("/",N4030,1)-1)</f>
        <v>theater</v>
      </c>
      <c r="R4030" t="str">
        <f>RIGHT(N4030, LEN(N4030) - SEARCH("/", N4030))</f>
        <v>plays</v>
      </c>
      <c r="S4030" s="10">
        <f>(((J4030/60)/60)/24)+DATE(1970,1,1)+(-8/24)</f>
        <v>41765.605324074073</v>
      </c>
      <c r="T4030" s="11">
        <f>(((I4030/60)/60)/24)+DATE(1970,1,1)+(-8/24)</f>
        <v>41795.605324074073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(E4031/D4031)*100</f>
        <v>0</v>
      </c>
      <c r="P4031" t="e">
        <f>E4031/L4031</f>
        <v>#DIV/0!</v>
      </c>
      <c r="Q4031" t="str">
        <f>LEFT(N4031, SEARCH("/",N4031,1)-1)</f>
        <v>theater</v>
      </c>
      <c r="R4031" t="str">
        <f>RIGHT(N4031, LEN(N4031) - SEARCH("/", N4031))</f>
        <v>plays</v>
      </c>
      <c r="S4031" s="10">
        <f>(((J4031/60)/60)/24)+DATE(1970,1,1)+(-8/24)</f>
        <v>42321.691782407412</v>
      </c>
      <c r="T4031" s="11">
        <f>(((I4031/60)/60)/24)+DATE(1970,1,1)+(-8/24)</f>
        <v>42351.691782407412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(E4032/D4032)*100</f>
        <v>16</v>
      </c>
      <c r="P4032">
        <f>E4032/L4032</f>
        <v>66.666666666666671</v>
      </c>
      <c r="Q4032" t="str">
        <f>LEFT(N4032, SEARCH("/",N4032,1)-1)</f>
        <v>theater</v>
      </c>
      <c r="R4032" t="str">
        <f>RIGHT(N4032, LEN(N4032) - SEARCH("/", N4032))</f>
        <v>plays</v>
      </c>
      <c r="S4032" s="10">
        <f>(((J4032/60)/60)/24)+DATE(1970,1,1)+(-8/24)</f>
        <v>42374.321747685179</v>
      </c>
      <c r="T4032" s="11">
        <f>(((I4032/60)/60)/24)+DATE(1970,1,1)+(-8/24)</f>
        <v>42403.450694444437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(E4033/D4033)*100</f>
        <v>0</v>
      </c>
      <c r="P4033" t="e">
        <f>E4033/L4033</f>
        <v>#DIV/0!</v>
      </c>
      <c r="Q4033" t="str">
        <f>LEFT(N4033, SEARCH("/",N4033,1)-1)</f>
        <v>theater</v>
      </c>
      <c r="R4033" t="str">
        <f>RIGHT(N4033, LEN(N4033) - SEARCH("/", N4033))</f>
        <v>plays</v>
      </c>
      <c r="S4033" s="10">
        <f>(((J4033/60)/60)/24)+DATE(1970,1,1)+(-8/24)</f>
        <v>41941.251898148148</v>
      </c>
      <c r="T4033" s="11">
        <f>(((I4033/60)/60)/24)+DATE(1970,1,1)+(-8/24)</f>
        <v>41991.293564814812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(E4034/D4034)*100</f>
        <v>6.8287037037037033</v>
      </c>
      <c r="P4034">
        <f>E4034/L4034</f>
        <v>59</v>
      </c>
      <c r="Q4034" t="str">
        <f>LEFT(N4034, SEARCH("/",N4034,1)-1)</f>
        <v>theater</v>
      </c>
      <c r="R4034" t="str">
        <f>RIGHT(N4034, LEN(N4034) - SEARCH("/", N4034))</f>
        <v>plays</v>
      </c>
      <c r="S4034" s="10">
        <f>(((J4034/60)/60)/24)+DATE(1970,1,1)+(-8/24)</f>
        <v>42293.47587962963</v>
      </c>
      <c r="T4034" s="11">
        <f>(((I4034/60)/60)/24)+DATE(1970,1,1)+(-8/24)</f>
        <v>42353.517546296294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(E4035/D4035)*100</f>
        <v>25.698702928870294</v>
      </c>
      <c r="P4035">
        <f>E4035/L4035</f>
        <v>65.340319148936175</v>
      </c>
      <c r="Q4035" t="str">
        <f>LEFT(N4035, SEARCH("/",N4035,1)-1)</f>
        <v>theater</v>
      </c>
      <c r="R4035" t="str">
        <f>RIGHT(N4035, LEN(N4035) - SEARCH("/", N4035))</f>
        <v>plays</v>
      </c>
      <c r="S4035" s="10">
        <f>(((J4035/60)/60)/24)+DATE(1970,1,1)+(-8/24)</f>
        <v>42613.93546296296</v>
      </c>
      <c r="T4035" s="11">
        <f>(((I4035/60)/60)/24)+DATE(1970,1,1)+(-8/24)</f>
        <v>42645.041666666664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(E4036/D4036)*100</f>
        <v>1.4814814814814816</v>
      </c>
      <c r="P4036">
        <f>E4036/L4036</f>
        <v>100</v>
      </c>
      <c r="Q4036" t="str">
        <f>LEFT(N4036, SEARCH("/",N4036,1)-1)</f>
        <v>theater</v>
      </c>
      <c r="R4036" t="str">
        <f>RIGHT(N4036, LEN(N4036) - SEARCH("/", N4036))</f>
        <v>plays</v>
      </c>
      <c r="S4036" s="10">
        <f>(((J4036/60)/60)/24)+DATE(1970,1,1)+(-8/24)</f>
        <v>42067.614004629628</v>
      </c>
      <c r="T4036" s="11">
        <f>(((I4036/60)/60)/24)+DATE(1970,1,1)+(-8/24)</f>
        <v>42097.572337962956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(E4037/D4037)*100</f>
        <v>36.85</v>
      </c>
      <c r="P4037">
        <f>E4037/L4037</f>
        <v>147.4</v>
      </c>
      <c r="Q4037" t="str">
        <f>LEFT(N4037, SEARCH("/",N4037,1)-1)</f>
        <v>theater</v>
      </c>
      <c r="R4037" t="str">
        <f>RIGHT(N4037, LEN(N4037) - SEARCH("/", N4037))</f>
        <v>plays</v>
      </c>
      <c r="S4037" s="10">
        <f>(((J4037/60)/60)/24)+DATE(1970,1,1)+(-8/24)</f>
        <v>41903.549618055549</v>
      </c>
      <c r="T4037" s="11">
        <f>(((I4037/60)/60)/24)+DATE(1970,1,1)+(-8/24)</f>
        <v>41933.549618055549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(E4038/D4038)*100</f>
        <v>47.05</v>
      </c>
      <c r="P4038">
        <f>E4038/L4038</f>
        <v>166.05882352941177</v>
      </c>
      <c r="Q4038" t="str">
        <f>LEFT(N4038, SEARCH("/",N4038,1)-1)</f>
        <v>theater</v>
      </c>
      <c r="R4038" t="str">
        <f>RIGHT(N4038, LEN(N4038) - SEARCH("/", N4038))</f>
        <v>plays</v>
      </c>
      <c r="S4038" s="10">
        <f>(((J4038/60)/60)/24)+DATE(1970,1,1)+(-8/24)</f>
        <v>41804.603749999995</v>
      </c>
      <c r="T4038" s="11">
        <f>(((I4038/60)/60)/24)+DATE(1970,1,1)+(-8/24)</f>
        <v>41821.604166666664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(E4039/D4039)*100</f>
        <v>11.428571428571429</v>
      </c>
      <c r="P4039">
        <f>E4039/L4039</f>
        <v>40</v>
      </c>
      <c r="Q4039" t="str">
        <f>LEFT(N4039, SEARCH("/",N4039,1)-1)</f>
        <v>theater</v>
      </c>
      <c r="R4039" t="str">
        <f>RIGHT(N4039, LEN(N4039) - SEARCH("/", N4039))</f>
        <v>plays</v>
      </c>
      <c r="S4039" s="10">
        <f>(((J4039/60)/60)/24)+DATE(1970,1,1)+(-8/24)</f>
        <v>42496.737442129634</v>
      </c>
      <c r="T4039" s="11">
        <f>(((I4039/60)/60)/24)+DATE(1970,1,1)+(-8/24)</f>
        <v>42514.267361111109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(E4040/D4040)*100</f>
        <v>12.04</v>
      </c>
      <c r="P4040">
        <f>E4040/L4040</f>
        <v>75.25</v>
      </c>
      <c r="Q4040" t="str">
        <f>LEFT(N4040, SEARCH("/",N4040,1)-1)</f>
        <v>theater</v>
      </c>
      <c r="R4040" t="str">
        <f>RIGHT(N4040, LEN(N4040) - SEARCH("/", N4040))</f>
        <v>plays</v>
      </c>
      <c r="S4040" s="10">
        <f>(((J4040/60)/60)/24)+DATE(1970,1,1)+(-8/24)</f>
        <v>41869.46539351852</v>
      </c>
      <c r="T4040" s="11">
        <f>(((I4040/60)/60)/24)+DATE(1970,1,1)+(-8/24)</f>
        <v>41929.46539351852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(E4041/D4041)*100</f>
        <v>60</v>
      </c>
      <c r="P4041">
        <f>E4041/L4041</f>
        <v>60</v>
      </c>
      <c r="Q4041" t="str">
        <f>LEFT(N4041, SEARCH("/",N4041,1)-1)</f>
        <v>theater</v>
      </c>
      <c r="R4041" t="str">
        <f>RIGHT(N4041, LEN(N4041) - SEARCH("/", N4041))</f>
        <v>plays</v>
      </c>
      <c r="S4041" s="10">
        <f>(((J4041/60)/60)/24)+DATE(1970,1,1)+(-8/24)</f>
        <v>42305.337581018517</v>
      </c>
      <c r="T4041" s="11">
        <f>(((I4041/60)/60)/24)+DATE(1970,1,1)+(-8/24)</f>
        <v>42338.915972222218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(E4042/D4042)*100</f>
        <v>31.25</v>
      </c>
      <c r="P4042">
        <f>E4042/L4042</f>
        <v>1250</v>
      </c>
      <c r="Q4042" t="str">
        <f>LEFT(N4042, SEARCH("/",N4042,1)-1)</f>
        <v>theater</v>
      </c>
      <c r="R4042" t="str">
        <f>RIGHT(N4042, LEN(N4042) - SEARCH("/", N4042))</f>
        <v>plays</v>
      </c>
      <c r="S4042" s="10">
        <f>(((J4042/60)/60)/24)+DATE(1970,1,1)+(-8/24)</f>
        <v>42143.898194444446</v>
      </c>
      <c r="T4042" s="11">
        <f>(((I4042/60)/60)/24)+DATE(1970,1,1)+(-8/24)</f>
        <v>42202.791666666664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(E4043/D4043)*100</f>
        <v>0.42</v>
      </c>
      <c r="P4043">
        <f>E4043/L4043</f>
        <v>10.5</v>
      </c>
      <c r="Q4043" t="str">
        <f>LEFT(N4043, SEARCH("/",N4043,1)-1)</f>
        <v>theater</v>
      </c>
      <c r="R4043" t="str">
        <f>RIGHT(N4043, LEN(N4043) - SEARCH("/", N4043))</f>
        <v>plays</v>
      </c>
      <c r="S4043" s="10">
        <f>(((J4043/60)/60)/24)+DATE(1970,1,1)+(-8/24)</f>
        <v>42559.140671296293</v>
      </c>
      <c r="T4043" s="11">
        <f>(((I4043/60)/60)/24)+DATE(1970,1,1)+(-8/24)</f>
        <v>42619.140671296293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(E4044/D4044)*100</f>
        <v>0.21</v>
      </c>
      <c r="P4044">
        <f>E4044/L4044</f>
        <v>7</v>
      </c>
      <c r="Q4044" t="str">
        <f>LEFT(N4044, SEARCH("/",N4044,1)-1)</f>
        <v>theater</v>
      </c>
      <c r="R4044" t="str">
        <f>RIGHT(N4044, LEN(N4044) - SEARCH("/", N4044))</f>
        <v>plays</v>
      </c>
      <c r="S4044" s="10">
        <f>(((J4044/60)/60)/24)+DATE(1970,1,1)+(-8/24)</f>
        <v>41994.750740740739</v>
      </c>
      <c r="T4044" s="11">
        <f>(((I4044/60)/60)/24)+DATE(1970,1,1)+(-8/24)</f>
        <v>42024.469444444439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(E4045/D4045)*100</f>
        <v>0</v>
      </c>
      <c r="P4045" t="e">
        <f>E4045/L4045</f>
        <v>#DIV/0!</v>
      </c>
      <c r="Q4045" t="str">
        <f>LEFT(N4045, SEARCH("/",N4045,1)-1)</f>
        <v>theater</v>
      </c>
      <c r="R4045" t="str">
        <f>RIGHT(N4045, LEN(N4045) - SEARCH("/", N4045))</f>
        <v>plays</v>
      </c>
      <c r="S4045" s="10">
        <f>(((J4045/60)/60)/24)+DATE(1970,1,1)+(-8/24)</f>
        <v>41948.624131944445</v>
      </c>
      <c r="T4045" s="11">
        <f>(((I4045/60)/60)/24)+DATE(1970,1,1)+(-8/24)</f>
        <v>41963.624131944445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(E4046/D4046)*100</f>
        <v>37.5</v>
      </c>
      <c r="P4046">
        <f>E4046/L4046</f>
        <v>56.25</v>
      </c>
      <c r="Q4046" t="str">
        <f>LEFT(N4046, SEARCH("/",N4046,1)-1)</f>
        <v>theater</v>
      </c>
      <c r="R4046" t="str">
        <f>RIGHT(N4046, LEN(N4046) - SEARCH("/", N4046))</f>
        <v>plays</v>
      </c>
      <c r="S4046" s="10">
        <f>(((J4046/60)/60)/24)+DATE(1970,1,1)+(-8/24)</f>
        <v>42073.886365740742</v>
      </c>
      <c r="T4046" s="11">
        <f>(((I4046/60)/60)/24)+DATE(1970,1,1)+(-8/24)</f>
        <v>42103.874999999993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(E4047/D4047)*100</f>
        <v>0.02</v>
      </c>
      <c r="P4047">
        <f>E4047/L4047</f>
        <v>1</v>
      </c>
      <c r="Q4047" t="str">
        <f>LEFT(N4047, SEARCH("/",N4047,1)-1)</f>
        <v>theater</v>
      </c>
      <c r="R4047" t="str">
        <f>RIGHT(N4047, LEN(N4047) - SEARCH("/", N4047))</f>
        <v>plays</v>
      </c>
      <c r="S4047" s="10">
        <f>(((J4047/60)/60)/24)+DATE(1970,1,1)+(-8/24)</f>
        <v>41841.867928240739</v>
      </c>
      <c r="T4047" s="11">
        <f>(((I4047/60)/60)/24)+DATE(1970,1,1)+(-8/24)</f>
        <v>41871.867928240739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(E4048/D4048)*100</f>
        <v>8.2142857142857135</v>
      </c>
      <c r="P4048">
        <f>E4048/L4048</f>
        <v>38.333333333333336</v>
      </c>
      <c r="Q4048" t="str">
        <f>LEFT(N4048, SEARCH("/",N4048,1)-1)</f>
        <v>theater</v>
      </c>
      <c r="R4048" t="str">
        <f>RIGHT(N4048, LEN(N4048) - SEARCH("/", N4048))</f>
        <v>plays</v>
      </c>
      <c r="S4048" s="10">
        <f>(((J4048/60)/60)/24)+DATE(1970,1,1)+(-8/24)</f>
        <v>41904.317245370366</v>
      </c>
      <c r="T4048" s="11">
        <f>(((I4048/60)/60)/24)+DATE(1970,1,1)+(-8/24)</f>
        <v>41934.317245370366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(E4049/D4049)*100</f>
        <v>2.1999999999999997</v>
      </c>
      <c r="P4049">
        <f>E4049/L4049</f>
        <v>27.5</v>
      </c>
      <c r="Q4049" t="str">
        <f>LEFT(N4049, SEARCH("/",N4049,1)-1)</f>
        <v>theater</v>
      </c>
      <c r="R4049" t="str">
        <f>RIGHT(N4049, LEN(N4049) - SEARCH("/", N4049))</f>
        <v>plays</v>
      </c>
      <c r="S4049" s="10">
        <f>(((J4049/60)/60)/24)+DATE(1970,1,1)+(-8/24)</f>
        <v>41990.689155092587</v>
      </c>
      <c r="T4049" s="11">
        <f>(((I4049/60)/60)/24)+DATE(1970,1,1)+(-8/24)</f>
        <v>42014.708333333336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(E4050/D4050)*100</f>
        <v>17.652941176470588</v>
      </c>
      <c r="P4050">
        <f>E4050/L4050</f>
        <v>32.978021978021978</v>
      </c>
      <c r="Q4050" t="str">
        <f>LEFT(N4050, SEARCH("/",N4050,1)-1)</f>
        <v>theater</v>
      </c>
      <c r="R4050" t="str">
        <f>RIGHT(N4050, LEN(N4050) - SEARCH("/", N4050))</f>
        <v>plays</v>
      </c>
      <c r="S4050" s="10">
        <f>(((J4050/60)/60)/24)+DATE(1970,1,1)+(-8/24)</f>
        <v>42436.175775462958</v>
      </c>
      <c r="T4050" s="11">
        <f>(((I4050/60)/60)/24)+DATE(1970,1,1)+(-8/24)</f>
        <v>42471.134108796294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(E4051/D4051)*100</f>
        <v>0.08</v>
      </c>
      <c r="P4051">
        <f>E4051/L4051</f>
        <v>16</v>
      </c>
      <c r="Q4051" t="str">
        <f>LEFT(N4051, SEARCH("/",N4051,1)-1)</f>
        <v>theater</v>
      </c>
      <c r="R4051" t="str">
        <f>RIGHT(N4051, LEN(N4051) - SEARCH("/", N4051))</f>
        <v>plays</v>
      </c>
      <c r="S4051" s="10">
        <f>(((J4051/60)/60)/24)+DATE(1970,1,1)+(-8/24)</f>
        <v>42169.625173611108</v>
      </c>
      <c r="T4051" s="11">
        <f>(((I4051/60)/60)/24)+DATE(1970,1,1)+(-8/24)</f>
        <v>42199.625173611108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(E4052/D4052)*100</f>
        <v>6.6666666666666666E-2</v>
      </c>
      <c r="P4052">
        <f>E4052/L4052</f>
        <v>1</v>
      </c>
      <c r="Q4052" t="str">
        <f>LEFT(N4052, SEARCH("/",N4052,1)-1)</f>
        <v>theater</v>
      </c>
      <c r="R4052" t="str">
        <f>RIGHT(N4052, LEN(N4052) - SEARCH("/", N4052))</f>
        <v>plays</v>
      </c>
      <c r="S4052" s="10">
        <f>(((J4052/60)/60)/24)+DATE(1970,1,1)+(-8/24)</f>
        <v>41905.303136574068</v>
      </c>
      <c r="T4052" s="11">
        <f>(((I4052/60)/60)/24)+DATE(1970,1,1)+(-8/24)</f>
        <v>41935.303136574068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(E4053/D4053)*100</f>
        <v>0</v>
      </c>
      <c r="P4053" t="e">
        <f>E4053/L4053</f>
        <v>#DIV/0!</v>
      </c>
      <c r="Q4053" t="str">
        <f>LEFT(N4053, SEARCH("/",N4053,1)-1)</f>
        <v>theater</v>
      </c>
      <c r="R4053" t="str">
        <f>RIGHT(N4053, LEN(N4053) - SEARCH("/", N4053))</f>
        <v>plays</v>
      </c>
      <c r="S4053" s="10">
        <f>(((J4053/60)/60)/24)+DATE(1970,1,1)+(-8/24)</f>
        <v>41761.476817129631</v>
      </c>
      <c r="T4053" s="11">
        <f>(((I4053/60)/60)/24)+DATE(1970,1,1)+(-8/24)</f>
        <v>41767.953472222223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(E4054/D4054)*100</f>
        <v>37.533333333333339</v>
      </c>
      <c r="P4054">
        <f>E4054/L4054</f>
        <v>86.615384615384613</v>
      </c>
      <c r="Q4054" t="str">
        <f>LEFT(N4054, SEARCH("/",N4054,1)-1)</f>
        <v>theater</v>
      </c>
      <c r="R4054" t="str">
        <f>RIGHT(N4054, LEN(N4054) - SEARCH("/", N4054))</f>
        <v>plays</v>
      </c>
      <c r="S4054" s="10">
        <f>(((J4054/60)/60)/24)+DATE(1970,1,1)+(-8/24)</f>
        <v>41865.545324074068</v>
      </c>
      <c r="T4054" s="11">
        <f>(((I4054/60)/60)/24)+DATE(1970,1,1)+(-8/24)</f>
        <v>41925.545324074068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(E4055/D4055)*100</f>
        <v>22</v>
      </c>
      <c r="P4055">
        <f>E4055/L4055</f>
        <v>55</v>
      </c>
      <c r="Q4055" t="str">
        <f>LEFT(N4055, SEARCH("/",N4055,1)-1)</f>
        <v>theater</v>
      </c>
      <c r="R4055" t="str">
        <f>RIGHT(N4055, LEN(N4055) - SEARCH("/", N4055))</f>
        <v>plays</v>
      </c>
      <c r="S4055" s="10">
        <f>(((J4055/60)/60)/24)+DATE(1970,1,1)+(-8/24)</f>
        <v>41928.356805555552</v>
      </c>
      <c r="T4055" s="11">
        <f>(((I4055/60)/60)/24)+DATE(1970,1,1)+(-8/24)</f>
        <v>41958.499999999993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(E4056/D4056)*100</f>
        <v>0</v>
      </c>
      <c r="P4056" t="e">
        <f>E4056/L4056</f>
        <v>#DIV/0!</v>
      </c>
      <c r="Q4056" t="str">
        <f>LEFT(N4056, SEARCH("/",N4056,1)-1)</f>
        <v>theater</v>
      </c>
      <c r="R4056" t="str">
        <f>RIGHT(N4056, LEN(N4056) - SEARCH("/", N4056))</f>
        <v>plays</v>
      </c>
      <c r="S4056" s="10">
        <f>(((J4056/60)/60)/24)+DATE(1970,1,1)+(-8/24)</f>
        <v>42613.507928240739</v>
      </c>
      <c r="T4056" s="11">
        <f>(((I4056/60)/60)/24)+DATE(1970,1,1)+(-8/24)</f>
        <v>42643.833333333336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(E4057/D4057)*100</f>
        <v>17.62</v>
      </c>
      <c r="P4057">
        <f>E4057/L4057</f>
        <v>41.952380952380949</v>
      </c>
      <c r="Q4057" t="str">
        <f>LEFT(N4057, SEARCH("/",N4057,1)-1)</f>
        <v>theater</v>
      </c>
      <c r="R4057" t="str">
        <f>RIGHT(N4057, LEN(N4057) - SEARCH("/", N4057))</f>
        <v>plays</v>
      </c>
      <c r="S4057" s="10">
        <f>(((J4057/60)/60)/24)+DATE(1970,1,1)+(-8/24)</f>
        <v>41779.31517361111</v>
      </c>
      <c r="T4057" s="11">
        <f>(((I4057/60)/60)/24)+DATE(1970,1,1)+(-8/24)</f>
        <v>41809.31517361111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(E4058/D4058)*100</f>
        <v>53</v>
      </c>
      <c r="P4058">
        <f>E4058/L4058</f>
        <v>88.333333333333329</v>
      </c>
      <c r="Q4058" t="str">
        <f>LEFT(N4058, SEARCH("/",N4058,1)-1)</f>
        <v>theater</v>
      </c>
      <c r="R4058" t="str">
        <f>RIGHT(N4058, LEN(N4058) - SEARCH("/", N4058))</f>
        <v>plays</v>
      </c>
      <c r="S4058" s="10">
        <f>(((J4058/60)/60)/24)+DATE(1970,1,1)+(-8/24)</f>
        <v>42534.599988425929</v>
      </c>
      <c r="T4058" s="11">
        <f>(((I4058/60)/60)/24)+DATE(1970,1,1)+(-8/24)</f>
        <v>42554.499305555553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(E4059/D4059)*100</f>
        <v>22.142857142857142</v>
      </c>
      <c r="P4059">
        <f>E4059/L4059</f>
        <v>129.16666666666666</v>
      </c>
      <c r="Q4059" t="str">
        <f>LEFT(N4059, SEARCH("/",N4059,1)-1)</f>
        <v>theater</v>
      </c>
      <c r="R4059" t="str">
        <f>RIGHT(N4059, LEN(N4059) - SEARCH("/", N4059))</f>
        <v>plays</v>
      </c>
      <c r="S4059" s="10">
        <f>(((J4059/60)/60)/24)+DATE(1970,1,1)+(-8/24)</f>
        <v>42310.635185185187</v>
      </c>
      <c r="T4059" s="11">
        <f>(((I4059/60)/60)/24)+DATE(1970,1,1)+(-8/24)</f>
        <v>42333.624999999993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(E4060/D4060)*100</f>
        <v>2.5333333333333332</v>
      </c>
      <c r="P4060">
        <f>E4060/L4060</f>
        <v>23.75</v>
      </c>
      <c r="Q4060" t="str">
        <f>LEFT(N4060, SEARCH("/",N4060,1)-1)</f>
        <v>theater</v>
      </c>
      <c r="R4060" t="str">
        <f>RIGHT(N4060, LEN(N4060) - SEARCH("/", N4060))</f>
        <v>plays</v>
      </c>
      <c r="S4060" s="10">
        <f>(((J4060/60)/60)/24)+DATE(1970,1,1)+(-8/24)</f>
        <v>42445.727361111109</v>
      </c>
      <c r="T4060" s="11">
        <f>(((I4060/60)/60)/24)+DATE(1970,1,1)+(-8/24)</f>
        <v>42460.832638888889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(E4061/D4061)*100</f>
        <v>2.5</v>
      </c>
      <c r="P4061">
        <f>E4061/L4061</f>
        <v>35.714285714285715</v>
      </c>
      <c r="Q4061" t="str">
        <f>LEFT(N4061, SEARCH("/",N4061,1)-1)</f>
        <v>theater</v>
      </c>
      <c r="R4061" t="str">
        <f>RIGHT(N4061, LEN(N4061) - SEARCH("/", N4061))</f>
        <v>plays</v>
      </c>
      <c r="S4061" s="10">
        <f>(((J4061/60)/60)/24)+DATE(1970,1,1)+(-8/24)</f>
        <v>41866.307314814811</v>
      </c>
      <c r="T4061" s="11">
        <f>(((I4061/60)/60)/24)+DATE(1970,1,1)+(-8/24)</f>
        <v>41897.791666666664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(E4062/D4062)*100</f>
        <v>2.85</v>
      </c>
      <c r="P4062">
        <f>E4062/L4062</f>
        <v>57</v>
      </c>
      <c r="Q4062" t="str">
        <f>LEFT(N4062, SEARCH("/",N4062,1)-1)</f>
        <v>theater</v>
      </c>
      <c r="R4062" t="str">
        <f>RIGHT(N4062, LEN(N4062) - SEARCH("/", N4062))</f>
        <v>plays</v>
      </c>
      <c r="S4062" s="10">
        <f>(((J4062/60)/60)/24)+DATE(1970,1,1)+(-8/24)</f>
        <v>41779.361759259256</v>
      </c>
      <c r="T4062" s="11">
        <f>(((I4062/60)/60)/24)+DATE(1970,1,1)+(-8/24)</f>
        <v>41813.333333333328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(E4063/D4063)*100</f>
        <v>0</v>
      </c>
      <c r="P4063" t="e">
        <f>E4063/L4063</f>
        <v>#DIV/0!</v>
      </c>
      <c r="Q4063" t="str">
        <f>LEFT(N4063, SEARCH("/",N4063,1)-1)</f>
        <v>theater</v>
      </c>
      <c r="R4063" t="str">
        <f>RIGHT(N4063, LEN(N4063) - SEARCH("/", N4063))</f>
        <v>plays</v>
      </c>
      <c r="S4063" s="10">
        <f>(((J4063/60)/60)/24)+DATE(1970,1,1)+(-8/24)</f>
        <v>42420.808136574073</v>
      </c>
      <c r="T4063" s="11">
        <f>(((I4063/60)/60)/24)+DATE(1970,1,1)+(-8/24)</f>
        <v>42480.766469907401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(E4064/D4064)*100</f>
        <v>2.4500000000000002</v>
      </c>
      <c r="P4064">
        <f>E4064/L4064</f>
        <v>163.33333333333334</v>
      </c>
      <c r="Q4064" t="str">
        <f>LEFT(N4064, SEARCH("/",N4064,1)-1)</f>
        <v>theater</v>
      </c>
      <c r="R4064" t="str">
        <f>RIGHT(N4064, LEN(N4064) - SEARCH("/", N4064))</f>
        <v>plays</v>
      </c>
      <c r="S4064" s="10">
        <f>(((J4064/60)/60)/24)+DATE(1970,1,1)+(-8/24)</f>
        <v>42523.405879629623</v>
      </c>
      <c r="T4064" s="11">
        <f>(((I4064/60)/60)/24)+DATE(1970,1,1)+(-8/24)</f>
        <v>42553.405879629623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(E4065/D4065)*100</f>
        <v>1.4210526315789473</v>
      </c>
      <c r="P4065">
        <f>E4065/L4065</f>
        <v>15</v>
      </c>
      <c r="Q4065" t="str">
        <f>LEFT(N4065, SEARCH("/",N4065,1)-1)</f>
        <v>theater</v>
      </c>
      <c r="R4065" t="str">
        <f>RIGHT(N4065, LEN(N4065) - SEARCH("/", N4065))</f>
        <v>plays</v>
      </c>
      <c r="S4065" s="10">
        <f>(((J4065/60)/60)/24)+DATE(1970,1,1)+(-8/24)</f>
        <v>41787.348194444443</v>
      </c>
      <c r="T4065" s="11">
        <f>(((I4065/60)/60)/24)+DATE(1970,1,1)+(-8/24)</f>
        <v>41817.348194444443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(E4066/D4066)*100</f>
        <v>19.25</v>
      </c>
      <c r="P4066">
        <f>E4066/L4066</f>
        <v>64.166666666666671</v>
      </c>
      <c r="Q4066" t="str">
        <f>LEFT(N4066, SEARCH("/",N4066,1)-1)</f>
        <v>theater</v>
      </c>
      <c r="R4066" t="str">
        <f>RIGHT(N4066, LEN(N4066) - SEARCH("/", N4066))</f>
        <v>plays</v>
      </c>
      <c r="S4066" s="10">
        <f>(((J4066/60)/60)/24)+DATE(1970,1,1)+(-8/24)</f>
        <v>42093.254930555551</v>
      </c>
      <c r="T4066" s="11">
        <f>(((I4066/60)/60)/24)+DATE(1970,1,1)+(-8/24)</f>
        <v>42123.254930555551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(E4067/D4067)*100</f>
        <v>0.67500000000000004</v>
      </c>
      <c r="P4067">
        <f>E4067/L4067</f>
        <v>6.75</v>
      </c>
      <c r="Q4067" t="str">
        <f>LEFT(N4067, SEARCH("/",N4067,1)-1)</f>
        <v>theater</v>
      </c>
      <c r="R4067" t="str">
        <f>RIGHT(N4067, LEN(N4067) - SEARCH("/", N4067))</f>
        <v>plays</v>
      </c>
      <c r="S4067" s="10">
        <f>(((J4067/60)/60)/24)+DATE(1970,1,1)+(-8/24)</f>
        <v>41833.61818287037</v>
      </c>
      <c r="T4067" s="11">
        <f>(((I4067/60)/60)/24)+DATE(1970,1,1)+(-8/24)</f>
        <v>41863.61818287037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(E4068/D4068)*100</f>
        <v>0.16666666666666669</v>
      </c>
      <c r="P4068">
        <f>E4068/L4068</f>
        <v>25</v>
      </c>
      <c r="Q4068" t="str">
        <f>LEFT(N4068, SEARCH("/",N4068,1)-1)</f>
        <v>theater</v>
      </c>
      <c r="R4068" t="str">
        <f>RIGHT(N4068, LEN(N4068) - SEARCH("/", N4068))</f>
        <v>plays</v>
      </c>
      <c r="S4068" s="10">
        <f>(((J4068/60)/60)/24)+DATE(1970,1,1)+(-8/24)</f>
        <v>42478.705879629626</v>
      </c>
      <c r="T4068" s="11">
        <f>(((I4068/60)/60)/24)+DATE(1970,1,1)+(-8/24)</f>
        <v>42508.705879629626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(E4069/D4069)*100</f>
        <v>60.9</v>
      </c>
      <c r="P4069">
        <f>E4069/L4069</f>
        <v>179.11764705882354</v>
      </c>
      <c r="Q4069" t="str">
        <f>LEFT(N4069, SEARCH("/",N4069,1)-1)</f>
        <v>theater</v>
      </c>
      <c r="R4069" t="str">
        <f>RIGHT(N4069, LEN(N4069) - SEARCH("/", N4069))</f>
        <v>plays</v>
      </c>
      <c r="S4069" s="10">
        <f>(((J4069/60)/60)/24)+DATE(1970,1,1)+(-8/24)</f>
        <v>42234.784143518518</v>
      </c>
      <c r="T4069" s="11">
        <f>(((I4069/60)/60)/24)+DATE(1970,1,1)+(-8/24)</f>
        <v>42274.784143518518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(E4070/D4070)*100</f>
        <v>1</v>
      </c>
      <c r="P4070">
        <f>E4070/L4070</f>
        <v>34.950000000000003</v>
      </c>
      <c r="Q4070" t="str">
        <f>LEFT(N4070, SEARCH("/",N4070,1)-1)</f>
        <v>theater</v>
      </c>
      <c r="R4070" t="str">
        <f>RIGHT(N4070, LEN(N4070) - SEARCH("/", N4070))</f>
        <v>plays</v>
      </c>
      <c r="S4070" s="10">
        <f>(((J4070/60)/60)/24)+DATE(1970,1,1)+(-8/24)</f>
        <v>42718.630266203698</v>
      </c>
      <c r="T4070" s="11">
        <f>(((I4070/60)/60)/24)+DATE(1970,1,1)+(-8/24)</f>
        <v>42748.628472222219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(E4071/D4071)*100</f>
        <v>34.4</v>
      </c>
      <c r="P4071">
        <f>E4071/L4071</f>
        <v>33.07692307692308</v>
      </c>
      <c r="Q4071" t="str">
        <f>LEFT(N4071, SEARCH("/",N4071,1)-1)</f>
        <v>theater</v>
      </c>
      <c r="R4071" t="str">
        <f>RIGHT(N4071, LEN(N4071) - SEARCH("/", N4071))</f>
        <v>plays</v>
      </c>
      <c r="S4071" s="10">
        <f>(((J4071/60)/60)/24)+DATE(1970,1,1)+(-8/24)</f>
        <v>42022.328194444439</v>
      </c>
      <c r="T4071" s="11">
        <f>(((I4071/60)/60)/24)+DATE(1970,1,1)+(-8/24)</f>
        <v>42063.166666666664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(E4072/D4072)*100</f>
        <v>16.5</v>
      </c>
      <c r="P4072">
        <f>E4072/L4072</f>
        <v>27.5</v>
      </c>
      <c r="Q4072" t="str">
        <f>LEFT(N4072, SEARCH("/",N4072,1)-1)</f>
        <v>theater</v>
      </c>
      <c r="R4072" t="str">
        <f>RIGHT(N4072, LEN(N4072) - SEARCH("/", N4072))</f>
        <v>plays</v>
      </c>
      <c r="S4072" s="10">
        <f>(((J4072/60)/60)/24)+DATE(1970,1,1)+(-8/24)</f>
        <v>42031.333564814813</v>
      </c>
      <c r="T4072" s="11">
        <f>(((I4072/60)/60)/24)+DATE(1970,1,1)+(-8/24)</f>
        <v>42063.791666666664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(E4073/D4073)*100</f>
        <v>0</v>
      </c>
      <c r="P4073" t="e">
        <f>E4073/L4073</f>
        <v>#DIV/0!</v>
      </c>
      <c r="Q4073" t="str">
        <f>LEFT(N4073, SEARCH("/",N4073,1)-1)</f>
        <v>theater</v>
      </c>
      <c r="R4073" t="str">
        <f>RIGHT(N4073, LEN(N4073) - SEARCH("/", N4073))</f>
        <v>plays</v>
      </c>
      <c r="S4073" s="10">
        <f>(((J4073/60)/60)/24)+DATE(1970,1,1)+(-8/24)</f>
        <v>42700.47142361111</v>
      </c>
      <c r="T4073" s="11">
        <f>(((I4073/60)/60)/24)+DATE(1970,1,1)+(-8/24)</f>
        <v>42730.47142361111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(E4074/D4074)*100</f>
        <v>0.4</v>
      </c>
      <c r="P4074">
        <f>E4074/L4074</f>
        <v>2</v>
      </c>
      <c r="Q4074" t="str">
        <f>LEFT(N4074, SEARCH("/",N4074,1)-1)</f>
        <v>theater</v>
      </c>
      <c r="R4074" t="str">
        <f>RIGHT(N4074, LEN(N4074) - SEARCH("/", N4074))</f>
        <v>plays</v>
      </c>
      <c r="S4074" s="10">
        <f>(((J4074/60)/60)/24)+DATE(1970,1,1)+(-8/24)</f>
        <v>41812.441099537034</v>
      </c>
      <c r="T4074" s="11">
        <f>(((I4074/60)/60)/24)+DATE(1970,1,1)+(-8/24)</f>
        <v>41872.441099537034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(E4075/D4075)*100</f>
        <v>1.0571428571428572</v>
      </c>
      <c r="P4075">
        <f>E4075/L4075</f>
        <v>18.5</v>
      </c>
      <c r="Q4075" t="str">
        <f>LEFT(N4075, SEARCH("/",N4075,1)-1)</f>
        <v>theater</v>
      </c>
      <c r="R4075" t="str">
        <f>RIGHT(N4075, LEN(N4075) - SEARCH("/", N4075))</f>
        <v>plays</v>
      </c>
      <c r="S4075" s="10">
        <f>(((J4075/60)/60)/24)+DATE(1970,1,1)+(-8/24)</f>
        <v>42078.011875000004</v>
      </c>
      <c r="T4075" s="11">
        <f>(((I4075/60)/60)/24)+DATE(1970,1,1)+(-8/24)</f>
        <v>42132.833333333336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(E4076/D4076)*100</f>
        <v>26.727272727272727</v>
      </c>
      <c r="P4076">
        <f>E4076/L4076</f>
        <v>35</v>
      </c>
      <c r="Q4076" t="str">
        <f>LEFT(N4076, SEARCH("/",N4076,1)-1)</f>
        <v>theater</v>
      </c>
      <c r="R4076" t="str">
        <f>RIGHT(N4076, LEN(N4076) - SEARCH("/", N4076))</f>
        <v>plays</v>
      </c>
      <c r="S4076" s="10">
        <f>(((J4076/60)/60)/24)+DATE(1970,1,1)+(-8/24)</f>
        <v>42283.219618055555</v>
      </c>
      <c r="T4076" s="11">
        <f>(((I4076/60)/60)/24)+DATE(1970,1,1)+(-8/24)</f>
        <v>42313.261284722219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(E4077/D4077)*100</f>
        <v>28.799999999999997</v>
      </c>
      <c r="P4077">
        <f>E4077/L4077</f>
        <v>44.307692307692307</v>
      </c>
      <c r="Q4077" t="str">
        <f>LEFT(N4077, SEARCH("/",N4077,1)-1)</f>
        <v>theater</v>
      </c>
      <c r="R4077" t="str">
        <f>RIGHT(N4077, LEN(N4077) - SEARCH("/", N4077))</f>
        <v>plays</v>
      </c>
      <c r="S4077" s="10">
        <f>(((J4077/60)/60)/24)+DATE(1970,1,1)+(-8/24)</f>
        <v>41778.712604166663</v>
      </c>
      <c r="T4077" s="11">
        <f>(((I4077/60)/60)/24)+DATE(1970,1,1)+(-8/24)</f>
        <v>41820.394444444442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(E4078/D4078)*100</f>
        <v>0</v>
      </c>
      <c r="P4078" t="e">
        <f>E4078/L4078</f>
        <v>#DIV/0!</v>
      </c>
      <c r="Q4078" t="str">
        <f>LEFT(N4078, SEARCH("/",N4078,1)-1)</f>
        <v>theater</v>
      </c>
      <c r="R4078" t="str">
        <f>RIGHT(N4078, LEN(N4078) - SEARCH("/", N4078))</f>
        <v>plays</v>
      </c>
      <c r="S4078" s="10">
        <f>(((J4078/60)/60)/24)+DATE(1970,1,1)+(-8/24)</f>
        <v>41905.462372685186</v>
      </c>
      <c r="T4078" s="11">
        <f>(((I4078/60)/60)/24)+DATE(1970,1,1)+(-8/24)</f>
        <v>41933.493749999994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(E4079/D4079)*100</f>
        <v>8.9</v>
      </c>
      <c r="P4079">
        <f>E4079/L4079</f>
        <v>222.5</v>
      </c>
      <c r="Q4079" t="str">
        <f>LEFT(N4079, SEARCH("/",N4079,1)-1)</f>
        <v>theater</v>
      </c>
      <c r="R4079" t="str">
        <f>RIGHT(N4079, LEN(N4079) - SEARCH("/", N4079))</f>
        <v>plays</v>
      </c>
      <c r="S4079" s="10">
        <f>(((J4079/60)/60)/24)+DATE(1970,1,1)+(-8/24)</f>
        <v>42695.377245370364</v>
      </c>
      <c r="T4079" s="11">
        <f>(((I4079/60)/60)/24)+DATE(1970,1,1)+(-8/24)</f>
        <v>42725.377245370364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(E4080/D4080)*100</f>
        <v>0</v>
      </c>
      <c r="P4080" t="e">
        <f>E4080/L4080</f>
        <v>#DIV/0!</v>
      </c>
      <c r="Q4080" t="str">
        <f>LEFT(N4080, SEARCH("/",N4080,1)-1)</f>
        <v>theater</v>
      </c>
      <c r="R4080" t="str">
        <f>RIGHT(N4080, LEN(N4080) - SEARCH("/", N4080))</f>
        <v>plays</v>
      </c>
      <c r="S4080" s="10">
        <f>(((J4080/60)/60)/24)+DATE(1970,1,1)+(-8/24)</f>
        <v>42732.454189814809</v>
      </c>
      <c r="T4080" s="11">
        <f>(((I4080/60)/60)/24)+DATE(1970,1,1)+(-8/24)</f>
        <v>42762.454189814809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(E4081/D4081)*100</f>
        <v>0.16666666666666669</v>
      </c>
      <c r="P4081">
        <f>E4081/L4081</f>
        <v>5</v>
      </c>
      <c r="Q4081" t="str">
        <f>LEFT(N4081, SEARCH("/",N4081,1)-1)</f>
        <v>theater</v>
      </c>
      <c r="R4081" t="str">
        <f>RIGHT(N4081, LEN(N4081) - SEARCH("/", N4081))</f>
        <v>plays</v>
      </c>
      <c r="S4081" s="10">
        <f>(((J4081/60)/60)/24)+DATE(1970,1,1)+(-8/24)</f>
        <v>42510.605567129627</v>
      </c>
      <c r="T4081" s="11">
        <f>(((I4081/60)/60)/24)+DATE(1970,1,1)+(-8/24)</f>
        <v>42540.605567129627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(E4082/D4082)*100</f>
        <v>0</v>
      </c>
      <c r="P4082" t="e">
        <f>E4082/L4082</f>
        <v>#DIV/0!</v>
      </c>
      <c r="Q4082" t="str">
        <f>LEFT(N4082, SEARCH("/",N4082,1)-1)</f>
        <v>theater</v>
      </c>
      <c r="R4082" t="str">
        <f>RIGHT(N4082, LEN(N4082) - SEARCH("/", N4082))</f>
        <v>plays</v>
      </c>
      <c r="S4082" s="10">
        <f>(((J4082/60)/60)/24)+DATE(1970,1,1)+(-8/24)</f>
        <v>42511.364768518521</v>
      </c>
      <c r="T4082" s="11">
        <f>(((I4082/60)/60)/24)+DATE(1970,1,1)+(-8/24)</f>
        <v>42535.45416666667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(E4083/D4083)*100</f>
        <v>15.737410071942445</v>
      </c>
      <c r="P4083">
        <f>E4083/L4083</f>
        <v>29.166666666666668</v>
      </c>
      <c r="Q4083" t="str">
        <f>LEFT(N4083, SEARCH("/",N4083,1)-1)</f>
        <v>theater</v>
      </c>
      <c r="R4083" t="str">
        <f>RIGHT(N4083, LEN(N4083) - SEARCH("/", N4083))</f>
        <v>plays</v>
      </c>
      <c r="S4083" s="10">
        <f>(((J4083/60)/60)/24)+DATE(1970,1,1)+(-8/24)</f>
        <v>42041.247974537029</v>
      </c>
      <c r="T4083" s="11">
        <f>(((I4083/60)/60)/24)+DATE(1970,1,1)+(-8/24)</f>
        <v>42071.206307870372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(E4084/D4084)*100</f>
        <v>2</v>
      </c>
      <c r="P4084">
        <f>E4084/L4084</f>
        <v>1.5</v>
      </c>
      <c r="Q4084" t="str">
        <f>LEFT(N4084, SEARCH("/",N4084,1)-1)</f>
        <v>theater</v>
      </c>
      <c r="R4084" t="str">
        <f>RIGHT(N4084, LEN(N4084) - SEARCH("/", N4084))</f>
        <v>plays</v>
      </c>
      <c r="S4084" s="10">
        <f>(((J4084/60)/60)/24)+DATE(1970,1,1)+(-8/24)</f>
        <v>42306.855937499997</v>
      </c>
      <c r="T4084" s="11">
        <f>(((I4084/60)/60)/24)+DATE(1970,1,1)+(-8/24)</f>
        <v>42322.624999999993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(E4085/D4085)*100</f>
        <v>21.685714285714287</v>
      </c>
      <c r="P4085">
        <f>E4085/L4085</f>
        <v>126.5</v>
      </c>
      <c r="Q4085" t="str">
        <f>LEFT(N4085, SEARCH("/",N4085,1)-1)</f>
        <v>theater</v>
      </c>
      <c r="R4085" t="str">
        <f>RIGHT(N4085, LEN(N4085) - SEARCH("/", N4085))</f>
        <v>plays</v>
      </c>
      <c r="S4085" s="10">
        <f>(((J4085/60)/60)/24)+DATE(1970,1,1)+(-8/24)</f>
        <v>42353.428425925922</v>
      </c>
      <c r="T4085" s="11">
        <f>(((I4085/60)/60)/24)+DATE(1970,1,1)+(-8/24)</f>
        <v>42383.428425925922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(E4086/D4086)*100</f>
        <v>0.33333333333333337</v>
      </c>
      <c r="P4086">
        <f>E4086/L4086</f>
        <v>10</v>
      </c>
      <c r="Q4086" t="str">
        <f>LEFT(N4086, SEARCH("/",N4086,1)-1)</f>
        <v>theater</v>
      </c>
      <c r="R4086" t="str">
        <f>RIGHT(N4086, LEN(N4086) - SEARCH("/", N4086))</f>
        <v>plays</v>
      </c>
      <c r="S4086" s="10">
        <f>(((J4086/60)/60)/24)+DATE(1970,1,1)+(-8/24)</f>
        <v>42622.103078703702</v>
      </c>
      <c r="T4086" s="11">
        <f>(((I4086/60)/60)/24)+DATE(1970,1,1)+(-8/24)</f>
        <v>42652.103078703702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(E4087/D4087)*100</f>
        <v>0.2857142857142857</v>
      </c>
      <c r="P4087">
        <f>E4087/L4087</f>
        <v>10</v>
      </c>
      <c r="Q4087" t="str">
        <f>LEFT(N4087, SEARCH("/",N4087,1)-1)</f>
        <v>theater</v>
      </c>
      <c r="R4087" t="str">
        <f>RIGHT(N4087, LEN(N4087) - SEARCH("/", N4087))</f>
        <v>plays</v>
      </c>
      <c r="S4087" s="10">
        <f>(((J4087/60)/60)/24)+DATE(1970,1,1)+(-8/24)</f>
        <v>42058.270543981482</v>
      </c>
      <c r="T4087" s="11">
        <f>(((I4087/60)/60)/24)+DATE(1970,1,1)+(-8/24)</f>
        <v>42086.832638888889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(E4088/D4088)*100</f>
        <v>4.7</v>
      </c>
      <c r="P4088">
        <f>E4088/L4088</f>
        <v>9.4</v>
      </c>
      <c r="Q4088" t="str">
        <f>LEFT(N4088, SEARCH("/",N4088,1)-1)</f>
        <v>theater</v>
      </c>
      <c r="R4088" t="str">
        <f>RIGHT(N4088, LEN(N4088) - SEARCH("/", N4088))</f>
        <v>plays</v>
      </c>
      <c r="S4088" s="10">
        <f>(((J4088/60)/60)/24)+DATE(1970,1,1)+(-8/24)</f>
        <v>42304.607627314814</v>
      </c>
      <c r="T4088" s="11">
        <f>(((I4088/60)/60)/24)+DATE(1970,1,1)+(-8/24)</f>
        <v>42328.833333333336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(E4089/D4089)*100</f>
        <v>0</v>
      </c>
      <c r="P4089" t="e">
        <f>E4089/L4089</f>
        <v>#DIV/0!</v>
      </c>
      <c r="Q4089" t="str">
        <f>LEFT(N4089, SEARCH("/",N4089,1)-1)</f>
        <v>theater</v>
      </c>
      <c r="R4089" t="str">
        <f>RIGHT(N4089, LEN(N4089) - SEARCH("/", N4089))</f>
        <v>plays</v>
      </c>
      <c r="S4089" s="10">
        <f>(((J4089/60)/60)/24)+DATE(1970,1,1)+(-8/24)</f>
        <v>42538.40956018518</v>
      </c>
      <c r="T4089" s="11">
        <f>(((I4089/60)/60)/24)+DATE(1970,1,1)+(-8/24)</f>
        <v>42568.40956018518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(E4090/D4090)*100</f>
        <v>10.8</v>
      </c>
      <c r="P4090">
        <f>E4090/L4090</f>
        <v>72</v>
      </c>
      <c r="Q4090" t="str">
        <f>LEFT(N4090, SEARCH("/",N4090,1)-1)</f>
        <v>theater</v>
      </c>
      <c r="R4090" t="str">
        <f>RIGHT(N4090, LEN(N4090) - SEARCH("/", N4090))</f>
        <v>plays</v>
      </c>
      <c r="S4090" s="10">
        <f>(((J4090/60)/60)/24)+DATE(1970,1,1)+(-8/24)</f>
        <v>41990.27921296296</v>
      </c>
      <c r="T4090" s="11">
        <f>(((I4090/60)/60)/24)+DATE(1970,1,1)+(-8/24)</f>
        <v>42020.101388888892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(E4091/D4091)*100</f>
        <v>4.8</v>
      </c>
      <c r="P4091">
        <f>E4091/L4091</f>
        <v>30</v>
      </c>
      <c r="Q4091" t="str">
        <f>LEFT(N4091, SEARCH("/",N4091,1)-1)</f>
        <v>theater</v>
      </c>
      <c r="R4091" t="str">
        <f>RIGHT(N4091, LEN(N4091) - SEARCH("/", N4091))</f>
        <v>plays</v>
      </c>
      <c r="S4091" s="10">
        <f>(((J4091/60)/60)/24)+DATE(1970,1,1)+(-8/24)</f>
        <v>42122.399166666662</v>
      </c>
      <c r="T4091" s="11">
        <f>(((I4091/60)/60)/24)+DATE(1970,1,1)+(-8/24)</f>
        <v>42155.399305555555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(E4092/D4092)*100</f>
        <v>3.2</v>
      </c>
      <c r="P4092">
        <f>E4092/L4092</f>
        <v>10.666666666666666</v>
      </c>
      <c r="Q4092" t="str">
        <f>LEFT(N4092, SEARCH("/",N4092,1)-1)</f>
        <v>theater</v>
      </c>
      <c r="R4092" t="str">
        <f>RIGHT(N4092, LEN(N4092) - SEARCH("/", N4092))</f>
        <v>plays</v>
      </c>
      <c r="S4092" s="10">
        <f>(((J4092/60)/60)/24)+DATE(1970,1,1)+(-8/24)</f>
        <v>42209.339548611104</v>
      </c>
      <c r="T4092" s="11">
        <f>(((I4092/60)/60)/24)+DATE(1970,1,1)+(-8/24)</f>
        <v>42223.291666666664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(E4093/D4093)*100</f>
        <v>12.75</v>
      </c>
      <c r="P4093">
        <f>E4093/L4093</f>
        <v>25.5</v>
      </c>
      <c r="Q4093" t="str">
        <f>LEFT(N4093, SEARCH("/",N4093,1)-1)</f>
        <v>theater</v>
      </c>
      <c r="R4093" t="str">
        <f>RIGHT(N4093, LEN(N4093) - SEARCH("/", N4093))</f>
        <v>plays</v>
      </c>
      <c r="S4093" s="10">
        <f>(((J4093/60)/60)/24)+DATE(1970,1,1)+(-8/24)</f>
        <v>41990.173043981478</v>
      </c>
      <c r="T4093" s="11">
        <f>(((I4093/60)/60)/24)+DATE(1970,1,1)+(-8/24)</f>
        <v>42020.173043981478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(E4094/D4094)*100</f>
        <v>1.8181818181818181E-2</v>
      </c>
      <c r="P4094">
        <f>E4094/L4094</f>
        <v>20</v>
      </c>
      <c r="Q4094" t="str">
        <f>LEFT(N4094, SEARCH("/",N4094,1)-1)</f>
        <v>theater</v>
      </c>
      <c r="R4094" t="str">
        <f>RIGHT(N4094, LEN(N4094) - SEARCH("/", N4094))</f>
        <v>plays</v>
      </c>
      <c r="S4094" s="10">
        <f>(((J4094/60)/60)/24)+DATE(1970,1,1)+(-8/24)</f>
        <v>42038.861655092587</v>
      </c>
      <c r="T4094" s="11">
        <f>(((I4094/60)/60)/24)+DATE(1970,1,1)+(-8/24)</f>
        <v>42098.81998842593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(E4095/D4095)*100</f>
        <v>2.4</v>
      </c>
      <c r="P4095">
        <f>E4095/L4095</f>
        <v>15</v>
      </c>
      <c r="Q4095" t="str">
        <f>LEFT(N4095, SEARCH("/",N4095,1)-1)</f>
        <v>theater</v>
      </c>
      <c r="R4095" t="str">
        <f>RIGHT(N4095, LEN(N4095) - SEARCH("/", N4095))</f>
        <v>plays</v>
      </c>
      <c r="S4095" s="10">
        <f>(((J4095/60)/60)/24)+DATE(1970,1,1)+(-8/24)</f>
        <v>42178.482557870368</v>
      </c>
      <c r="T4095" s="11">
        <f>(((I4095/60)/60)/24)+DATE(1970,1,1)+(-8/24)</f>
        <v>42238.482557870368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(E4096/D4096)*100</f>
        <v>36.5</v>
      </c>
      <c r="P4096">
        <f>E4096/L4096</f>
        <v>91.25</v>
      </c>
      <c r="Q4096" t="str">
        <f>LEFT(N4096, SEARCH("/",N4096,1)-1)</f>
        <v>theater</v>
      </c>
      <c r="R4096" t="str">
        <f>RIGHT(N4096, LEN(N4096) - SEARCH("/", N4096))</f>
        <v>plays</v>
      </c>
      <c r="S4096" s="10">
        <f>(((J4096/60)/60)/24)+DATE(1970,1,1)+(-8/24)</f>
        <v>41889.753472222219</v>
      </c>
      <c r="T4096" s="11">
        <f>(((I4096/60)/60)/24)+DATE(1970,1,1)+(-8/24)</f>
        <v>41933.874305555553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(E4097/D4097)*100</f>
        <v>2.666666666666667</v>
      </c>
      <c r="P4097">
        <f>E4097/L4097</f>
        <v>800</v>
      </c>
      <c r="Q4097" t="str">
        <f>LEFT(N4097, SEARCH("/",N4097,1)-1)</f>
        <v>theater</v>
      </c>
      <c r="R4097" t="str">
        <f>RIGHT(N4097, LEN(N4097) - SEARCH("/", N4097))</f>
        <v>plays</v>
      </c>
      <c r="S4097" s="10">
        <f>(((J4097/60)/60)/24)+DATE(1970,1,1)+(-8/24)</f>
        <v>42692.698495370372</v>
      </c>
      <c r="T4097" s="11">
        <f>(((I4097/60)/60)/24)+DATE(1970,1,1)+(-8/24)</f>
        <v>42722.698495370372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(E4098/D4098)*100</f>
        <v>11.428571428571429</v>
      </c>
      <c r="P4098">
        <f>E4098/L4098</f>
        <v>80</v>
      </c>
      <c r="Q4098" t="str">
        <f>LEFT(N4098, SEARCH("/",N4098,1)-1)</f>
        <v>theater</v>
      </c>
      <c r="R4098" t="str">
        <f>RIGHT(N4098, LEN(N4098) - SEARCH("/", N4098))</f>
        <v>plays</v>
      </c>
      <c r="S4098" s="10">
        <f>(((J4098/60)/60)/24)+DATE(1970,1,1)+(-8/24)</f>
        <v>42750.196979166663</v>
      </c>
      <c r="T4098" s="11">
        <f>(((I4098/60)/60)/24)+DATE(1970,1,1)+(-8/24)</f>
        <v>42794.035416666658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(E4099/D4099)*100</f>
        <v>0</v>
      </c>
      <c r="P4099" t="e">
        <f>E4099/L4099</f>
        <v>#DIV/0!</v>
      </c>
      <c r="Q4099" t="str">
        <f>LEFT(N4099, SEARCH("/",N4099,1)-1)</f>
        <v>theater</v>
      </c>
      <c r="R4099" t="str">
        <f>RIGHT(N4099, LEN(N4099) - SEARCH("/", N4099))</f>
        <v>plays</v>
      </c>
      <c r="S4099" s="10">
        <f>(((J4099/60)/60)/24)+DATE(1970,1,1)+(-8/24)</f>
        <v>42344.491168981483</v>
      </c>
      <c r="T4099" s="11">
        <f>(((I4099/60)/60)/24)+DATE(1970,1,1)+(-8/24)</f>
        <v>42400.663194444445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(E4100/D4100)*100</f>
        <v>0</v>
      </c>
      <c r="P4100" t="e">
        <f>E4100/L4100</f>
        <v>#DIV/0!</v>
      </c>
      <c r="Q4100" t="str">
        <f>LEFT(N4100, SEARCH("/",N4100,1)-1)</f>
        <v>theater</v>
      </c>
      <c r="R4100" t="str">
        <f>RIGHT(N4100, LEN(N4100) - SEARCH("/", N4100))</f>
        <v>plays</v>
      </c>
      <c r="S4100" s="10">
        <f>(((J4100/60)/60)/24)+DATE(1970,1,1)+(-8/24)</f>
        <v>42495.38885416666</v>
      </c>
      <c r="T4100" s="11">
        <f>(((I4100/60)/60)/24)+DATE(1970,1,1)+(-8/24)</f>
        <v>42525.38885416666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(E4101/D4101)*100</f>
        <v>1.1111111111111112</v>
      </c>
      <c r="P4101">
        <f>E4101/L4101</f>
        <v>50</v>
      </c>
      <c r="Q4101" t="str">
        <f>LEFT(N4101, SEARCH("/",N4101,1)-1)</f>
        <v>theater</v>
      </c>
      <c r="R4101" t="str">
        <f>RIGHT(N4101, LEN(N4101) - SEARCH("/", N4101))</f>
        <v>plays</v>
      </c>
      <c r="S4101" s="10">
        <f>(((J4101/60)/60)/24)+DATE(1970,1,1)+(-8/24)</f>
        <v>42570.517048611109</v>
      </c>
      <c r="T4101" s="11">
        <f>(((I4101/60)/60)/24)+DATE(1970,1,1)+(-8/24)</f>
        <v>42615.517048611109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(E4102/D4102)*100</f>
        <v>0</v>
      </c>
      <c r="P4102" t="e">
        <f>E4102/L4102</f>
        <v>#DIV/0!</v>
      </c>
      <c r="Q4102" t="str">
        <f>LEFT(N4102, SEARCH("/",N4102,1)-1)</f>
        <v>theater</v>
      </c>
      <c r="R4102" t="str">
        <f>RIGHT(N4102, LEN(N4102) - SEARCH("/", N4102))</f>
        <v>plays</v>
      </c>
      <c r="S4102" s="10">
        <f>(((J4102/60)/60)/24)+DATE(1970,1,1)+(-8/24)</f>
        <v>41926.791550925926</v>
      </c>
      <c r="T4102" s="11">
        <f>(((I4102/60)/60)/24)+DATE(1970,1,1)+(-8/24)</f>
        <v>41936.791550925926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(E4103/D4103)*100</f>
        <v>0</v>
      </c>
      <c r="P4103" t="e">
        <f>E4103/L4103</f>
        <v>#DIV/0!</v>
      </c>
      <c r="Q4103" t="str">
        <f>LEFT(N4103, SEARCH("/",N4103,1)-1)</f>
        <v>theater</v>
      </c>
      <c r="R4103" t="str">
        <f>RIGHT(N4103, LEN(N4103) - SEARCH("/", N4103))</f>
        <v>plays</v>
      </c>
      <c r="S4103" s="10">
        <f>(((J4103/60)/60)/24)+DATE(1970,1,1)+(-8/24)</f>
        <v>42730.570393518516</v>
      </c>
      <c r="T4103" s="11">
        <f>(((I4103/60)/60)/24)+DATE(1970,1,1)+(-8/24)</f>
        <v>42760.570393518516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(E4104/D4104)*100</f>
        <v>27.400000000000002</v>
      </c>
      <c r="P4104">
        <f>E4104/L4104</f>
        <v>22.833333333333332</v>
      </c>
      <c r="Q4104" t="str">
        <f>LEFT(N4104, SEARCH("/",N4104,1)-1)</f>
        <v>theater</v>
      </c>
      <c r="R4104" t="str">
        <f>RIGHT(N4104, LEN(N4104) - SEARCH("/", N4104))</f>
        <v>plays</v>
      </c>
      <c r="S4104" s="10">
        <f>(((J4104/60)/60)/24)+DATE(1970,1,1)+(-8/24)</f>
        <v>42475.514733796292</v>
      </c>
      <c r="T4104" s="11">
        <f>(((I4104/60)/60)/24)+DATE(1970,1,1)+(-8/24)</f>
        <v>42505.514733796292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(E4105/D4105)*100</f>
        <v>10</v>
      </c>
      <c r="P4105">
        <f>E4105/L4105</f>
        <v>16.666666666666668</v>
      </c>
      <c r="Q4105" t="str">
        <f>LEFT(N4105, SEARCH("/",N4105,1)-1)</f>
        <v>theater</v>
      </c>
      <c r="R4105" t="str">
        <f>RIGHT(N4105, LEN(N4105) - SEARCH("/", N4105))</f>
        <v>plays</v>
      </c>
      <c r="S4105" s="10">
        <f>(((J4105/60)/60)/24)+DATE(1970,1,1)+(-8/24)</f>
        <v>42188.499606481484</v>
      </c>
      <c r="T4105" s="11">
        <f>(((I4105/60)/60)/24)+DATE(1970,1,1)+(-8/24)</f>
        <v>42242.438888888886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(E4106/D4106)*100</f>
        <v>21.366666666666667</v>
      </c>
      <c r="P4106">
        <f>E4106/L4106</f>
        <v>45.785714285714285</v>
      </c>
      <c r="Q4106" t="str">
        <f>LEFT(N4106, SEARCH("/",N4106,1)-1)</f>
        <v>theater</v>
      </c>
      <c r="R4106" t="str">
        <f>RIGHT(N4106, LEN(N4106) - SEARCH("/", N4106))</f>
        <v>plays</v>
      </c>
      <c r="S4106" s="10">
        <f>(((J4106/60)/60)/24)+DATE(1970,1,1)+(-8/24)</f>
        <v>42639.944837962961</v>
      </c>
      <c r="T4106" s="11">
        <f>(((I4106/60)/60)/24)+DATE(1970,1,1)+(-8/24)</f>
        <v>42669.944837962961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(E4107/D4107)*100</f>
        <v>6.9696969696969706</v>
      </c>
      <c r="P4107">
        <f>E4107/L4107</f>
        <v>383.33333333333331</v>
      </c>
      <c r="Q4107" t="str">
        <f>LEFT(N4107, SEARCH("/",N4107,1)-1)</f>
        <v>theater</v>
      </c>
      <c r="R4107" t="str">
        <f>RIGHT(N4107, LEN(N4107) - SEARCH("/", N4107))</f>
        <v>plays</v>
      </c>
      <c r="S4107" s="10">
        <f>(((J4107/60)/60)/24)+DATE(1970,1,1)+(-8/24)</f>
        <v>42696.677187499998</v>
      </c>
      <c r="T4107" s="11">
        <f>(((I4107/60)/60)/24)+DATE(1970,1,1)+(-8/24)</f>
        <v>42729.677187499998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(E4108/D4108)*100</f>
        <v>70.599999999999994</v>
      </c>
      <c r="P4108">
        <f>E4108/L4108</f>
        <v>106.96969696969697</v>
      </c>
      <c r="Q4108" t="str">
        <f>LEFT(N4108, SEARCH("/",N4108,1)-1)</f>
        <v>theater</v>
      </c>
      <c r="R4108" t="str">
        <f>RIGHT(N4108, LEN(N4108) - SEARCH("/", N4108))</f>
        <v>plays</v>
      </c>
      <c r="S4108" s="10">
        <f>(((J4108/60)/60)/24)+DATE(1970,1,1)+(-8/24)</f>
        <v>42052.716041666667</v>
      </c>
      <c r="T4108" s="11">
        <f>(((I4108/60)/60)/24)+DATE(1970,1,1)+(-8/24)</f>
        <v>42095.708333333336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(E4109/D4109)*100</f>
        <v>2.0500000000000003</v>
      </c>
      <c r="P4109">
        <f>E4109/L4109</f>
        <v>10.25</v>
      </c>
      <c r="Q4109" t="str">
        <f>LEFT(N4109, SEARCH("/",N4109,1)-1)</f>
        <v>theater</v>
      </c>
      <c r="R4109" t="str">
        <f>RIGHT(N4109, LEN(N4109) - SEARCH("/", N4109))</f>
        <v>plays</v>
      </c>
      <c r="S4109" s="10">
        <f>(((J4109/60)/60)/24)+DATE(1970,1,1)+(-8/24)</f>
        <v>41883.583344907405</v>
      </c>
      <c r="T4109" s="11">
        <f>(((I4109/60)/60)/24)+DATE(1970,1,1)+(-8/24)</f>
        <v>41906.583344907405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(E4110/D4110)*100</f>
        <v>1.9666666666666666</v>
      </c>
      <c r="P4110">
        <f>E4110/L4110</f>
        <v>59</v>
      </c>
      <c r="Q4110" t="str">
        <f>LEFT(N4110, SEARCH("/",N4110,1)-1)</f>
        <v>theater</v>
      </c>
      <c r="R4110" t="str">
        <f>RIGHT(N4110, LEN(N4110) - SEARCH("/", N4110))</f>
        <v>plays</v>
      </c>
      <c r="S4110" s="10">
        <f>(((J4110/60)/60)/24)+DATE(1970,1,1)+(-8/24)</f>
        <v>42766.698344907411</v>
      </c>
      <c r="T4110" s="11">
        <f>(((I4110/60)/60)/24)+DATE(1970,1,1)+(-8/24)</f>
        <v>42796.874999999993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(E4111/D4111)*100</f>
        <v>0</v>
      </c>
      <c r="P4111" t="e">
        <f>E4111/L4111</f>
        <v>#DIV/0!</v>
      </c>
      <c r="Q4111" t="str">
        <f>LEFT(N4111, SEARCH("/",N4111,1)-1)</f>
        <v>theater</v>
      </c>
      <c r="R4111" t="str">
        <f>RIGHT(N4111, LEN(N4111) - SEARCH("/", N4111))</f>
        <v>plays</v>
      </c>
      <c r="S4111" s="10">
        <f>(((J4111/60)/60)/24)+DATE(1970,1,1)+(-8/24)</f>
        <v>42307.206064814811</v>
      </c>
      <c r="T4111" s="11">
        <f>(((I4111/60)/60)/24)+DATE(1970,1,1)+(-8/24)</f>
        <v>42337.247731481482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(E4112/D4112)*100</f>
        <v>28.666666666666668</v>
      </c>
      <c r="P4112">
        <f>E4112/L4112</f>
        <v>14.333333333333334</v>
      </c>
      <c r="Q4112" t="str">
        <f>LEFT(N4112, SEARCH("/",N4112,1)-1)</f>
        <v>theater</v>
      </c>
      <c r="R4112" t="str">
        <f>RIGHT(N4112, LEN(N4112) - SEARCH("/", N4112))</f>
        <v>plays</v>
      </c>
      <c r="S4112" s="10">
        <f>(((J4112/60)/60)/24)+DATE(1970,1,1)+(-8/24)</f>
        <v>42512.293414351843</v>
      </c>
      <c r="T4112" s="11">
        <f>(((I4112/60)/60)/24)+DATE(1970,1,1)+(-8/24)</f>
        <v>42572.293414351843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(E4113/D4113)*100</f>
        <v>3.1333333333333333</v>
      </c>
      <c r="P4113">
        <f>E4113/L4113</f>
        <v>15.666666666666666</v>
      </c>
      <c r="Q4113" t="str">
        <f>LEFT(N4113, SEARCH("/",N4113,1)-1)</f>
        <v>theater</v>
      </c>
      <c r="R4113" t="str">
        <f>RIGHT(N4113, LEN(N4113) - SEARCH("/", N4113))</f>
        <v>plays</v>
      </c>
      <c r="S4113" s="10">
        <f>(((J4113/60)/60)/24)+DATE(1970,1,1)+(-8/24)</f>
        <v>42028.802546296291</v>
      </c>
      <c r="T4113" s="11">
        <f>(((I4113/60)/60)/24)+DATE(1970,1,1)+(-8/24)</f>
        <v>42058.802546296291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(E4114/D4114)*100</f>
        <v>0.04</v>
      </c>
      <c r="P4114">
        <f>E4114/L4114</f>
        <v>1</v>
      </c>
      <c r="Q4114" t="str">
        <f>LEFT(N4114, SEARCH("/",N4114,1)-1)</f>
        <v>theater</v>
      </c>
      <c r="R4114" t="str">
        <f>RIGHT(N4114, LEN(N4114) - SEARCH("/", N4114))</f>
        <v>plays</v>
      </c>
      <c r="S4114" s="10">
        <f>(((J4114/60)/60)/24)+DATE(1970,1,1)+(-8/24)</f>
        <v>42400.613263888888</v>
      </c>
      <c r="T4114" s="11">
        <f>(((I4114/60)/60)/24)+DATE(1970,1,1)+(-8/24)</f>
        <v>42427.666666666664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(E4115/D4115)*100</f>
        <v>0.2</v>
      </c>
      <c r="P4115">
        <f>E4115/L4115</f>
        <v>1</v>
      </c>
      <c r="Q4115" t="str">
        <f>LEFT(N4115, SEARCH("/",N4115,1)-1)</f>
        <v>theater</v>
      </c>
      <c r="R4115" t="str">
        <f>RIGHT(N4115, LEN(N4115) - SEARCH("/", N4115))</f>
        <v>plays</v>
      </c>
      <c r="S4115" s="10">
        <f>(((J4115/60)/60)/24)+DATE(1970,1,1)+(-8/24)</f>
        <v>42358.239849537036</v>
      </c>
      <c r="T4115" s="11">
        <f>(((I4115/60)/60)/24)+DATE(1970,1,1)+(-8/24)</f>
        <v>42376.94027777778</v>
      </c>
    </row>
    <row r="4119" spans="1:20">
      <c r="D4119" s="13"/>
    </row>
  </sheetData>
  <autoFilter ref="A1:T4115" xr:uid="{B9DFD30E-FD37-F84E-BE8A-EC1CF45211B5}"/>
  <sortState ref="A2:T4115">
    <sortCondition ref="A2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7051-70D5-2E41-92DF-FF934F9E03F8}">
  <dimension ref="A1:F14"/>
  <sheetViews>
    <sheetView zoomScaleNormal="100" workbookViewId="0">
      <selection activeCell="C27" sqref="C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9.1640625" bestFit="1" customWidth="1"/>
    <col min="9" max="9" width="14.83203125" bestFit="1" customWidth="1"/>
    <col min="10" max="10" width="23.5" bestFit="1" customWidth="1"/>
    <col min="11" max="11" width="19.1640625" bestFit="1" customWidth="1"/>
  </cols>
  <sheetData>
    <row r="1" spans="1:6">
      <c r="A1" s="6" t="s">
        <v>8223</v>
      </c>
      <c r="B1" t="s">
        <v>8383</v>
      </c>
    </row>
    <row r="3" spans="1:6">
      <c r="A3" s="6" t="s">
        <v>8384</v>
      </c>
      <c r="B3" s="6" t="s">
        <v>8360</v>
      </c>
    </row>
    <row r="4" spans="1:6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8331</v>
      </c>
      <c r="B8" s="8"/>
      <c r="C8" s="8"/>
      <c r="D8" s="8">
        <v>24</v>
      </c>
      <c r="E8" s="8"/>
      <c r="F8" s="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23D5-510C-9941-A889-43E361A333B5}">
  <dimension ref="A1:F47"/>
  <sheetViews>
    <sheetView topLeftCell="A5" workbookViewId="0">
      <selection activeCell="E51" sqref="E5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6" t="s">
        <v>8223</v>
      </c>
      <c r="B1" t="s">
        <v>8383</v>
      </c>
    </row>
    <row r="2" spans="1:6">
      <c r="A2" s="6" t="s">
        <v>8308</v>
      </c>
      <c r="B2" t="s">
        <v>8383</v>
      </c>
    </row>
    <row r="4" spans="1:6">
      <c r="A4" s="6" t="s">
        <v>8384</v>
      </c>
      <c r="B4" s="6" t="s">
        <v>8360</v>
      </c>
    </row>
    <row r="5" spans="1:6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/>
      <c r="C7" s="8"/>
      <c r="D7" s="8">
        <v>20</v>
      </c>
      <c r="E7" s="8"/>
      <c r="F7" s="8">
        <v>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76C2-F174-EE43-9D67-96BE5C350FCF}">
  <dimension ref="A1:E18"/>
  <sheetViews>
    <sheetView workbookViewId="0">
      <selection activeCell="D12" sqref="D1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4.6640625" bestFit="1" customWidth="1"/>
    <col min="9" max="10" width="14.83203125" bestFit="1" customWidth="1"/>
    <col min="11" max="11" width="14.6640625" bestFit="1" customWidth="1"/>
    <col min="12" max="12" width="15.6640625" bestFit="1" customWidth="1"/>
    <col min="13" max="13" width="15.83203125" bestFit="1" customWidth="1"/>
    <col min="14" max="14" width="15.6640625" bestFit="1" customWidth="1"/>
    <col min="15" max="15" width="15.83203125" bestFit="1" customWidth="1"/>
    <col min="16" max="16" width="14.83203125" bestFit="1" customWidth="1"/>
    <col min="17" max="17" width="14.6640625" bestFit="1" customWidth="1"/>
    <col min="18" max="18" width="14.83203125" bestFit="1" customWidth="1"/>
    <col min="19" max="20" width="14.6640625" bestFit="1" customWidth="1"/>
    <col min="21" max="21" width="13.6640625" bestFit="1" customWidth="1"/>
    <col min="22" max="23" width="14.6640625" bestFit="1" customWidth="1"/>
    <col min="24" max="24" width="15.6640625" bestFit="1" customWidth="1"/>
    <col min="25" max="25" width="14.6640625" bestFit="1" customWidth="1"/>
    <col min="26" max="28" width="14.83203125" bestFit="1" customWidth="1"/>
    <col min="29" max="29" width="14.6640625" bestFit="1" customWidth="1"/>
    <col min="30" max="30" width="13.83203125" bestFit="1" customWidth="1"/>
    <col min="31" max="31" width="15.83203125" bestFit="1" customWidth="1"/>
    <col min="32" max="32" width="14.6640625" bestFit="1" customWidth="1"/>
    <col min="33" max="33" width="13.6640625" bestFit="1" customWidth="1"/>
    <col min="34" max="34" width="15.6640625" bestFit="1" customWidth="1"/>
    <col min="35" max="36" width="14.6640625" bestFit="1" customWidth="1"/>
    <col min="37" max="39" width="14.83203125" bestFit="1" customWidth="1"/>
    <col min="40" max="41" width="13.6640625" bestFit="1" customWidth="1"/>
    <col min="42" max="42" width="14.83203125" bestFit="1" customWidth="1"/>
    <col min="43" max="43" width="13.6640625" bestFit="1" customWidth="1"/>
    <col min="44" max="44" width="15.83203125" bestFit="1" customWidth="1"/>
    <col min="45" max="46" width="14.6640625" bestFit="1" customWidth="1"/>
    <col min="47" max="47" width="15.6640625" bestFit="1" customWidth="1"/>
    <col min="48" max="52" width="14.6640625" bestFit="1" customWidth="1"/>
    <col min="53" max="53" width="15.83203125" bestFit="1" customWidth="1"/>
    <col min="54" max="54" width="13.83203125" bestFit="1" customWidth="1"/>
    <col min="55" max="55" width="13.6640625" bestFit="1" customWidth="1"/>
    <col min="56" max="57" width="14.6640625" bestFit="1" customWidth="1"/>
    <col min="58" max="58" width="13.83203125" bestFit="1" customWidth="1"/>
    <col min="59" max="59" width="13.6640625" bestFit="1" customWidth="1"/>
    <col min="60" max="60" width="15.6640625" bestFit="1" customWidth="1"/>
    <col min="61" max="61" width="14.83203125" bestFit="1" customWidth="1"/>
    <col min="62" max="62" width="14.6640625" bestFit="1" customWidth="1"/>
    <col min="63" max="63" width="15.83203125" bestFit="1" customWidth="1"/>
    <col min="64" max="64" width="15.6640625" bestFit="1" customWidth="1"/>
    <col min="65" max="65" width="15.83203125" bestFit="1" customWidth="1"/>
    <col min="66" max="66" width="15.6640625" bestFit="1" customWidth="1"/>
    <col min="67" max="67" width="16.83203125" bestFit="1" customWidth="1"/>
    <col min="68" max="68" width="17" bestFit="1" customWidth="1"/>
    <col min="69" max="69" width="14.83203125" bestFit="1" customWidth="1"/>
    <col min="70" max="70" width="17" bestFit="1" customWidth="1"/>
    <col min="71" max="73" width="15.6640625" bestFit="1" customWidth="1"/>
    <col min="74" max="74" width="15.83203125" bestFit="1" customWidth="1"/>
    <col min="75" max="76" width="14.6640625" bestFit="1" customWidth="1"/>
    <col min="77" max="77" width="17" bestFit="1" customWidth="1"/>
    <col min="78" max="79" width="15.6640625" bestFit="1" customWidth="1"/>
    <col min="80" max="80" width="16.83203125" bestFit="1" customWidth="1"/>
    <col min="81" max="81" width="14.6640625" bestFit="1" customWidth="1"/>
    <col min="82" max="83" width="15.6640625" bestFit="1" customWidth="1"/>
    <col min="84" max="84" width="14.83203125" bestFit="1" customWidth="1"/>
    <col min="85" max="85" width="14.6640625" bestFit="1" customWidth="1"/>
    <col min="86" max="86" width="14.83203125" bestFit="1" customWidth="1"/>
    <col min="87" max="88" width="14.6640625" bestFit="1" customWidth="1"/>
    <col min="89" max="89" width="14.83203125" bestFit="1" customWidth="1"/>
    <col min="90" max="90" width="15.83203125" bestFit="1" customWidth="1"/>
    <col min="91" max="92" width="14.6640625" bestFit="1" customWidth="1"/>
    <col min="93" max="93" width="13.83203125" bestFit="1" customWidth="1"/>
    <col min="94" max="94" width="15.83203125" bestFit="1" customWidth="1"/>
    <col min="95" max="95" width="14.6640625" bestFit="1" customWidth="1"/>
    <col min="96" max="96" width="15.83203125" bestFit="1" customWidth="1"/>
    <col min="97" max="97" width="14.83203125" bestFit="1" customWidth="1"/>
    <col min="98" max="98" width="15.83203125" bestFit="1" customWidth="1"/>
    <col min="99" max="101" width="14.83203125" bestFit="1" customWidth="1"/>
    <col min="102" max="102" width="14.6640625" bestFit="1" customWidth="1"/>
    <col min="103" max="103" width="14.83203125" bestFit="1" customWidth="1"/>
    <col min="104" max="105" width="14.6640625" bestFit="1" customWidth="1"/>
    <col min="106" max="106" width="15.6640625" bestFit="1" customWidth="1"/>
    <col min="107" max="109" width="14.6640625" bestFit="1" customWidth="1"/>
    <col min="110" max="110" width="13.6640625" bestFit="1" customWidth="1"/>
    <col min="111" max="111" width="13.83203125" bestFit="1" customWidth="1"/>
    <col min="112" max="112" width="14.6640625" bestFit="1" customWidth="1"/>
    <col min="113" max="114" width="13.6640625" bestFit="1" customWidth="1"/>
    <col min="115" max="115" width="14.83203125" bestFit="1" customWidth="1"/>
    <col min="116" max="119" width="14.6640625" bestFit="1" customWidth="1"/>
    <col min="120" max="120" width="15.83203125" bestFit="1" customWidth="1"/>
    <col min="121" max="122" width="14.6640625" bestFit="1" customWidth="1"/>
    <col min="123" max="124" width="13.6640625" bestFit="1" customWidth="1"/>
    <col min="125" max="125" width="14.83203125" bestFit="1" customWidth="1"/>
    <col min="126" max="127" width="13.83203125" bestFit="1" customWidth="1"/>
    <col min="128" max="128" width="13.6640625" bestFit="1" customWidth="1"/>
    <col min="129" max="129" width="13.83203125" bestFit="1" customWidth="1"/>
    <col min="130" max="131" width="14.83203125" bestFit="1" customWidth="1"/>
    <col min="132" max="134" width="14.6640625" bestFit="1" customWidth="1"/>
    <col min="135" max="135" width="15.6640625" bestFit="1" customWidth="1"/>
    <col min="136" max="136" width="14.6640625" bestFit="1" customWidth="1"/>
    <col min="137" max="137" width="14.83203125" bestFit="1" customWidth="1"/>
    <col min="138" max="139" width="15.83203125" bestFit="1" customWidth="1"/>
    <col min="140" max="141" width="14.83203125" bestFit="1" customWidth="1"/>
    <col min="142" max="143" width="13.83203125" bestFit="1" customWidth="1"/>
    <col min="144" max="146" width="13.6640625" bestFit="1" customWidth="1"/>
    <col min="147" max="148" width="14.6640625" bestFit="1" customWidth="1"/>
    <col min="149" max="149" width="15.6640625" bestFit="1" customWidth="1"/>
    <col min="150" max="150" width="14.83203125" bestFit="1" customWidth="1"/>
    <col min="151" max="151" width="15.83203125" bestFit="1" customWidth="1"/>
    <col min="152" max="152" width="14.83203125" bestFit="1" customWidth="1"/>
    <col min="153" max="154" width="15.6640625" bestFit="1" customWidth="1"/>
    <col min="155" max="156" width="14.6640625" bestFit="1" customWidth="1"/>
    <col min="157" max="159" width="13.6640625" bestFit="1" customWidth="1"/>
    <col min="160" max="160" width="13.83203125" bestFit="1" customWidth="1"/>
    <col min="161" max="163" width="14.6640625" bestFit="1" customWidth="1"/>
    <col min="164" max="164" width="14.83203125" bestFit="1" customWidth="1"/>
    <col min="165" max="166" width="14.6640625" bestFit="1" customWidth="1"/>
    <col min="167" max="167" width="15.83203125" bestFit="1" customWidth="1"/>
    <col min="168" max="168" width="14.83203125" bestFit="1" customWidth="1"/>
    <col min="169" max="172" width="15.83203125" bestFit="1" customWidth="1"/>
    <col min="173" max="173" width="14.83203125" bestFit="1" customWidth="1"/>
    <col min="174" max="174" width="13.6640625" bestFit="1" customWidth="1"/>
    <col min="175" max="175" width="13.83203125" bestFit="1" customWidth="1"/>
    <col min="176" max="176" width="14.6640625" bestFit="1" customWidth="1"/>
    <col min="177" max="180" width="13.83203125" bestFit="1" customWidth="1"/>
    <col min="181" max="181" width="13.6640625" bestFit="1" customWidth="1"/>
    <col min="182" max="185" width="14.6640625" bestFit="1" customWidth="1"/>
    <col min="186" max="186" width="15.6640625" bestFit="1" customWidth="1"/>
    <col min="187" max="187" width="15.83203125" bestFit="1" customWidth="1"/>
    <col min="188" max="190" width="14.6640625" bestFit="1" customWidth="1"/>
    <col min="191" max="191" width="14.83203125" bestFit="1" customWidth="1"/>
    <col min="192" max="193" width="14.6640625" bestFit="1" customWidth="1"/>
    <col min="194" max="194" width="14.83203125" bestFit="1" customWidth="1"/>
    <col min="195" max="195" width="13.6640625" bestFit="1" customWidth="1"/>
    <col min="196" max="196" width="13.83203125" bestFit="1" customWidth="1"/>
    <col min="197" max="197" width="14.83203125" bestFit="1" customWidth="1"/>
    <col min="198" max="198" width="13.6640625" bestFit="1" customWidth="1"/>
    <col min="199" max="199" width="15.6640625" bestFit="1" customWidth="1"/>
    <col min="200" max="201" width="14.83203125" bestFit="1" customWidth="1"/>
    <col min="202" max="202" width="14.6640625" bestFit="1" customWidth="1"/>
    <col min="203" max="203" width="15.6640625" bestFit="1" customWidth="1"/>
    <col min="204" max="205" width="14.6640625" bestFit="1" customWidth="1"/>
    <col min="206" max="206" width="15.83203125" bestFit="1" customWidth="1"/>
    <col min="207" max="207" width="14.83203125" bestFit="1" customWidth="1"/>
    <col min="208" max="208" width="14.6640625" bestFit="1" customWidth="1"/>
    <col min="209" max="209" width="16.83203125" bestFit="1" customWidth="1"/>
    <col min="210" max="210" width="15.6640625" bestFit="1" customWidth="1"/>
    <col min="211" max="211" width="15.83203125" bestFit="1" customWidth="1"/>
    <col min="212" max="212" width="15.6640625" bestFit="1" customWidth="1"/>
    <col min="213" max="214" width="15.83203125" bestFit="1" customWidth="1"/>
    <col min="215" max="218" width="15.6640625" bestFit="1" customWidth="1"/>
    <col min="219" max="220" width="14.6640625" bestFit="1" customWidth="1"/>
    <col min="221" max="221" width="14.83203125" bestFit="1" customWidth="1"/>
    <col min="222" max="222" width="15.83203125" bestFit="1" customWidth="1"/>
    <col min="223" max="223" width="17" bestFit="1" customWidth="1"/>
    <col min="224" max="224" width="15.83203125" bestFit="1" customWidth="1"/>
    <col min="225" max="225" width="16.83203125" bestFit="1" customWidth="1"/>
    <col min="226" max="226" width="15.83203125" bestFit="1" customWidth="1"/>
    <col min="227" max="229" width="15.6640625" bestFit="1" customWidth="1"/>
    <col min="230" max="230" width="16.83203125" bestFit="1" customWidth="1"/>
    <col min="231" max="231" width="15.6640625" bestFit="1" customWidth="1"/>
    <col min="232" max="232" width="15.83203125" bestFit="1" customWidth="1"/>
    <col min="233" max="233" width="17" bestFit="1" customWidth="1"/>
    <col min="234" max="234" width="15.6640625" bestFit="1" customWidth="1"/>
    <col min="235" max="235" width="16.83203125" bestFit="1" customWidth="1"/>
    <col min="236" max="237" width="15.83203125" bestFit="1" customWidth="1"/>
    <col min="238" max="238" width="14.83203125" bestFit="1" customWidth="1"/>
    <col min="239" max="242" width="14.6640625" bestFit="1" customWidth="1"/>
    <col min="243" max="243" width="15.6640625" bestFit="1" customWidth="1"/>
    <col min="244" max="244" width="15.83203125" bestFit="1" customWidth="1"/>
    <col min="245" max="249" width="15.6640625" bestFit="1" customWidth="1"/>
    <col min="250" max="250" width="15.83203125" bestFit="1" customWidth="1"/>
    <col min="251" max="251" width="17" bestFit="1" customWidth="1"/>
    <col min="252" max="252" width="13.83203125" bestFit="1" customWidth="1"/>
    <col min="253" max="254" width="14.83203125" bestFit="1" customWidth="1"/>
    <col min="255" max="257" width="14.6640625" bestFit="1" customWidth="1"/>
    <col min="258" max="260" width="14.83203125" bestFit="1" customWidth="1"/>
    <col min="261" max="261" width="14.6640625" bestFit="1" customWidth="1"/>
    <col min="262" max="262" width="15.6640625" bestFit="1" customWidth="1"/>
    <col min="263" max="263" width="14.6640625" bestFit="1" customWidth="1"/>
    <col min="264" max="265" width="14.83203125" bestFit="1" customWidth="1"/>
    <col min="266" max="266" width="15.83203125" bestFit="1" customWidth="1"/>
    <col min="267" max="268" width="15.6640625" bestFit="1" customWidth="1"/>
    <col min="269" max="269" width="14.83203125" bestFit="1" customWidth="1"/>
    <col min="270" max="270" width="14.6640625" bestFit="1" customWidth="1"/>
    <col min="271" max="272" width="14.83203125" bestFit="1" customWidth="1"/>
    <col min="273" max="274" width="14.6640625" bestFit="1" customWidth="1"/>
    <col min="275" max="275" width="15.83203125" bestFit="1" customWidth="1"/>
    <col min="276" max="276" width="15.6640625" bestFit="1" customWidth="1"/>
    <col min="277" max="278" width="14.6640625" bestFit="1" customWidth="1"/>
    <col min="279" max="279" width="13.6640625" bestFit="1" customWidth="1"/>
    <col min="280" max="280" width="13.83203125" bestFit="1" customWidth="1"/>
    <col min="281" max="281" width="14.6640625" bestFit="1" customWidth="1"/>
    <col min="282" max="286" width="13.6640625" bestFit="1" customWidth="1"/>
    <col min="287" max="287" width="13.83203125" bestFit="1" customWidth="1"/>
    <col min="288" max="288" width="14.6640625" bestFit="1" customWidth="1"/>
    <col min="289" max="289" width="14.83203125" bestFit="1" customWidth="1"/>
    <col min="290" max="290" width="14.6640625" bestFit="1" customWidth="1"/>
    <col min="291" max="293" width="14.83203125" bestFit="1" customWidth="1"/>
    <col min="294" max="294" width="15.6640625" bestFit="1" customWidth="1"/>
    <col min="295" max="295" width="14.6640625" bestFit="1" customWidth="1"/>
    <col min="296" max="296" width="15.6640625" bestFit="1" customWidth="1"/>
    <col min="297" max="297" width="14.83203125" bestFit="1" customWidth="1"/>
    <col min="298" max="298" width="14.6640625" bestFit="1" customWidth="1"/>
    <col min="299" max="299" width="14.83203125" bestFit="1" customWidth="1"/>
    <col min="300" max="300" width="13.6640625" bestFit="1" customWidth="1"/>
    <col min="301" max="301" width="14.83203125" bestFit="1" customWidth="1"/>
    <col min="302" max="304" width="13.6640625" bestFit="1" customWidth="1"/>
    <col min="305" max="306" width="13.83203125" bestFit="1" customWidth="1"/>
    <col min="307" max="309" width="14.83203125" bestFit="1" customWidth="1"/>
    <col min="310" max="312" width="13.6640625" bestFit="1" customWidth="1"/>
    <col min="313" max="313" width="14.83203125" bestFit="1" customWidth="1"/>
    <col min="314" max="314" width="15.83203125" bestFit="1" customWidth="1"/>
    <col min="315" max="315" width="14.6640625" bestFit="1" customWidth="1"/>
    <col min="316" max="318" width="14.83203125" bestFit="1" customWidth="1"/>
    <col min="319" max="320" width="15.83203125" bestFit="1" customWidth="1"/>
    <col min="321" max="321" width="15.6640625" bestFit="1" customWidth="1"/>
    <col min="322" max="324" width="14.6640625" bestFit="1" customWidth="1"/>
    <col min="325" max="325" width="14.83203125" bestFit="1" customWidth="1"/>
    <col min="326" max="326" width="14.6640625" bestFit="1" customWidth="1"/>
    <col min="327" max="327" width="14.83203125" bestFit="1" customWidth="1"/>
    <col min="328" max="328" width="14.6640625" bestFit="1" customWidth="1"/>
    <col min="329" max="330" width="14.83203125" bestFit="1" customWidth="1"/>
    <col min="331" max="332" width="14.6640625" bestFit="1" customWidth="1"/>
    <col min="333" max="334" width="15.6640625" bestFit="1" customWidth="1"/>
    <col min="335" max="335" width="14.6640625" bestFit="1" customWidth="1"/>
    <col min="336" max="336" width="14.83203125" bestFit="1" customWidth="1"/>
    <col min="337" max="337" width="13.6640625" bestFit="1" customWidth="1"/>
    <col min="338" max="338" width="13.83203125" bestFit="1" customWidth="1"/>
    <col min="339" max="340" width="13.6640625" bestFit="1" customWidth="1"/>
    <col min="341" max="341" width="13.83203125" bestFit="1" customWidth="1"/>
    <col min="342" max="342" width="14.83203125" bestFit="1" customWidth="1"/>
    <col min="343" max="343" width="13.83203125" bestFit="1" customWidth="1"/>
    <col min="344" max="344" width="13.6640625" bestFit="1" customWidth="1"/>
    <col min="345" max="345" width="15.6640625" bestFit="1" customWidth="1"/>
    <col min="346" max="346" width="14.83203125" bestFit="1" customWidth="1"/>
    <col min="347" max="348" width="15.83203125" bestFit="1" customWidth="1"/>
    <col min="349" max="350" width="14.6640625" bestFit="1" customWidth="1"/>
    <col min="351" max="351" width="14.83203125" bestFit="1" customWidth="1"/>
    <col min="352" max="352" width="15.83203125" bestFit="1" customWidth="1"/>
    <col min="353" max="353" width="15.6640625" bestFit="1" customWidth="1"/>
    <col min="354" max="354" width="14.83203125" bestFit="1" customWidth="1"/>
    <col min="355" max="356" width="14.6640625" bestFit="1" customWidth="1"/>
    <col min="357" max="357" width="15.83203125" bestFit="1" customWidth="1"/>
    <col min="358" max="358" width="14.6640625" bestFit="1" customWidth="1"/>
    <col min="359" max="359" width="15.6640625" bestFit="1" customWidth="1"/>
    <col min="360" max="360" width="14.6640625" bestFit="1" customWidth="1"/>
    <col min="361" max="361" width="14.83203125" bestFit="1" customWidth="1"/>
    <col min="362" max="364" width="14.6640625" bestFit="1" customWidth="1"/>
    <col min="365" max="365" width="15.6640625" bestFit="1" customWidth="1"/>
    <col min="366" max="366" width="13.83203125" bestFit="1" customWidth="1"/>
    <col min="367" max="367" width="14.83203125" bestFit="1" customWidth="1"/>
    <col min="368" max="368" width="13.6640625" bestFit="1" customWidth="1"/>
    <col min="369" max="370" width="13.83203125" bestFit="1" customWidth="1"/>
    <col min="371" max="371" width="13.6640625" bestFit="1" customWidth="1"/>
    <col min="372" max="372" width="13.83203125" bestFit="1" customWidth="1"/>
    <col min="373" max="373" width="14.83203125" bestFit="1" customWidth="1"/>
    <col min="374" max="375" width="13.6640625" bestFit="1" customWidth="1"/>
    <col min="376" max="376" width="14.83203125" bestFit="1" customWidth="1"/>
    <col min="377" max="377" width="14.6640625" bestFit="1" customWidth="1"/>
    <col min="378" max="378" width="14.83203125" bestFit="1" customWidth="1"/>
    <col min="379" max="381" width="14.6640625" bestFit="1" customWidth="1"/>
    <col min="382" max="383" width="15.83203125" bestFit="1" customWidth="1"/>
    <col min="384" max="385" width="15.6640625" bestFit="1" customWidth="1"/>
    <col min="386" max="389" width="14.6640625" bestFit="1" customWidth="1"/>
    <col min="390" max="390" width="13.83203125" bestFit="1" customWidth="1"/>
    <col min="391" max="391" width="14.83203125" bestFit="1" customWidth="1"/>
    <col min="392" max="392" width="13.6640625" bestFit="1" customWidth="1"/>
    <col min="393" max="393" width="13.83203125" bestFit="1" customWidth="1"/>
    <col min="394" max="394" width="13.6640625" bestFit="1" customWidth="1"/>
    <col min="395" max="395" width="14.83203125" bestFit="1" customWidth="1"/>
    <col min="396" max="397" width="14.6640625" bestFit="1" customWidth="1"/>
    <col min="398" max="398" width="14.83203125" bestFit="1" customWidth="1"/>
    <col min="399" max="399" width="15.6640625" bestFit="1" customWidth="1"/>
    <col min="400" max="400" width="14.6640625" bestFit="1" customWidth="1"/>
    <col min="401" max="401" width="14.83203125" bestFit="1" customWidth="1"/>
    <col min="402" max="402" width="15.6640625" bestFit="1" customWidth="1"/>
    <col min="403" max="406" width="14.6640625" bestFit="1" customWidth="1"/>
    <col min="407" max="407" width="14.83203125" bestFit="1" customWidth="1"/>
    <col min="408" max="408" width="14.6640625" bestFit="1" customWidth="1"/>
    <col min="409" max="411" width="14.83203125" bestFit="1" customWidth="1"/>
    <col min="412" max="412" width="14.6640625" bestFit="1" customWidth="1"/>
    <col min="413" max="414" width="13.6640625" bestFit="1" customWidth="1"/>
    <col min="415" max="415" width="13.83203125" bestFit="1" customWidth="1"/>
    <col min="416" max="417" width="13.6640625" bestFit="1" customWidth="1"/>
    <col min="418" max="420" width="14.6640625" bestFit="1" customWidth="1"/>
    <col min="421" max="421" width="14.83203125" bestFit="1" customWidth="1"/>
    <col min="422" max="422" width="15.6640625" bestFit="1" customWidth="1"/>
    <col min="423" max="423" width="14.83203125" bestFit="1" customWidth="1"/>
    <col min="424" max="425" width="14.6640625" bestFit="1" customWidth="1"/>
    <col min="426" max="426" width="15.83203125" bestFit="1" customWidth="1"/>
    <col min="427" max="428" width="14.6640625" bestFit="1" customWidth="1"/>
    <col min="429" max="429" width="14.83203125" bestFit="1" customWidth="1"/>
    <col min="430" max="431" width="15.83203125" bestFit="1" customWidth="1"/>
    <col min="432" max="433" width="14.6640625" bestFit="1" customWidth="1"/>
    <col min="434" max="434" width="14.83203125" bestFit="1" customWidth="1"/>
    <col min="435" max="436" width="13.6640625" bestFit="1" customWidth="1"/>
    <col min="437" max="437" width="13.83203125" bestFit="1" customWidth="1"/>
    <col min="438" max="438" width="14.6640625" bestFit="1" customWidth="1"/>
    <col min="439" max="439" width="14.83203125" bestFit="1" customWidth="1"/>
    <col min="440" max="440" width="13.6640625" bestFit="1" customWidth="1"/>
    <col min="441" max="441" width="14.83203125" bestFit="1" customWidth="1"/>
    <col min="442" max="442" width="15.83203125" bestFit="1" customWidth="1"/>
    <col min="443" max="443" width="14.6640625" bestFit="1" customWidth="1"/>
    <col min="444" max="445" width="14.83203125" bestFit="1" customWidth="1"/>
    <col min="446" max="446" width="15.83203125" bestFit="1" customWidth="1"/>
    <col min="447" max="447" width="15.6640625" bestFit="1" customWidth="1"/>
    <col min="448" max="448" width="15.83203125" bestFit="1" customWidth="1"/>
    <col min="449" max="450" width="14.83203125" bestFit="1" customWidth="1"/>
    <col min="451" max="451" width="15.83203125" bestFit="1" customWidth="1"/>
    <col min="452" max="452" width="14.83203125" bestFit="1" customWidth="1"/>
    <col min="453" max="453" width="15.83203125" bestFit="1" customWidth="1"/>
    <col min="454" max="454" width="14.6640625" bestFit="1" customWidth="1"/>
    <col min="455" max="455" width="15.83203125" bestFit="1" customWidth="1"/>
    <col min="456" max="457" width="14.6640625" bestFit="1" customWidth="1"/>
    <col min="458" max="458" width="14.83203125" bestFit="1" customWidth="1"/>
    <col min="459" max="459" width="14.6640625" bestFit="1" customWidth="1"/>
    <col min="460" max="464" width="13.6640625" bestFit="1" customWidth="1"/>
    <col min="465" max="465" width="14.6640625" bestFit="1" customWidth="1"/>
    <col min="466" max="466" width="14.83203125" bestFit="1" customWidth="1"/>
    <col min="467" max="468" width="14.6640625" bestFit="1" customWidth="1"/>
    <col min="469" max="470" width="15.6640625" bestFit="1" customWidth="1"/>
    <col min="471" max="472" width="14.6640625" bestFit="1" customWidth="1"/>
    <col min="473" max="473" width="14.83203125" bestFit="1" customWidth="1"/>
    <col min="474" max="475" width="14.6640625" bestFit="1" customWidth="1"/>
    <col min="476" max="477" width="15.6640625" bestFit="1" customWidth="1"/>
    <col min="478" max="478" width="14.6640625" bestFit="1" customWidth="1"/>
    <col min="479" max="481" width="15.6640625" bestFit="1" customWidth="1"/>
    <col min="482" max="483" width="17" bestFit="1" customWidth="1"/>
    <col min="484" max="484" width="15.6640625" bestFit="1" customWidth="1"/>
    <col min="485" max="485" width="15.83203125" bestFit="1" customWidth="1"/>
    <col min="486" max="486" width="15.6640625" bestFit="1" customWidth="1"/>
    <col min="487" max="488" width="15.83203125" bestFit="1" customWidth="1"/>
    <col min="489" max="489" width="17" bestFit="1" customWidth="1"/>
    <col min="490" max="490" width="15.83203125" bestFit="1" customWidth="1"/>
    <col min="491" max="492" width="15.6640625" bestFit="1" customWidth="1"/>
    <col min="493" max="493" width="15.83203125" bestFit="1" customWidth="1"/>
    <col min="494" max="494" width="16.83203125" bestFit="1" customWidth="1"/>
    <col min="495" max="495" width="15.6640625" bestFit="1" customWidth="1"/>
    <col min="496" max="496" width="15.83203125" bestFit="1" customWidth="1"/>
    <col min="497" max="497" width="15.6640625" bestFit="1" customWidth="1"/>
    <col min="498" max="498" width="16.83203125" bestFit="1" customWidth="1"/>
    <col min="499" max="499" width="15.83203125" bestFit="1" customWidth="1"/>
    <col min="500" max="500" width="14.83203125" bestFit="1" customWidth="1"/>
    <col min="501" max="503" width="14.6640625" bestFit="1" customWidth="1"/>
    <col min="504" max="504" width="15.6640625" bestFit="1" customWidth="1"/>
    <col min="505" max="505" width="15.83203125" bestFit="1" customWidth="1"/>
    <col min="506" max="507" width="15.6640625" bestFit="1" customWidth="1"/>
    <col min="508" max="509" width="15.83203125" bestFit="1" customWidth="1"/>
    <col min="510" max="510" width="17" bestFit="1" customWidth="1"/>
    <col min="511" max="511" width="15.6640625" bestFit="1" customWidth="1"/>
    <col min="512" max="512" width="17" bestFit="1" customWidth="1"/>
    <col min="513" max="513" width="15.83203125" bestFit="1" customWidth="1"/>
    <col min="514" max="514" width="15.6640625" bestFit="1" customWidth="1"/>
    <col min="515" max="515" width="16.83203125" bestFit="1" customWidth="1"/>
    <col min="516" max="516" width="15.6640625" bestFit="1" customWidth="1"/>
    <col min="517" max="517" width="17" bestFit="1" customWidth="1"/>
    <col min="518" max="518" width="15.6640625" bestFit="1" customWidth="1"/>
    <col min="519" max="520" width="14.6640625" bestFit="1" customWidth="1"/>
    <col min="521" max="522" width="14.83203125" bestFit="1" customWidth="1"/>
    <col min="523" max="523" width="14.6640625" bestFit="1" customWidth="1"/>
    <col min="524" max="524" width="15.83203125" bestFit="1" customWidth="1"/>
    <col min="525" max="525" width="16.83203125" bestFit="1" customWidth="1"/>
    <col min="526" max="526" width="15.83203125" bestFit="1" customWidth="1"/>
    <col min="527" max="527" width="15.6640625" bestFit="1" customWidth="1"/>
    <col min="528" max="528" width="17" bestFit="1" customWidth="1"/>
    <col min="529" max="529" width="15.83203125" bestFit="1" customWidth="1"/>
    <col min="530" max="530" width="16.83203125" bestFit="1" customWidth="1"/>
    <col min="531" max="532" width="15.6640625" bestFit="1" customWidth="1"/>
    <col min="533" max="533" width="17" bestFit="1" customWidth="1"/>
    <col min="534" max="534" width="13.6640625" bestFit="1" customWidth="1"/>
    <col min="535" max="535" width="13.83203125" bestFit="1" customWidth="1"/>
    <col min="536" max="536" width="14.6640625" bestFit="1" customWidth="1"/>
    <col min="537" max="539" width="13.6640625" bestFit="1" customWidth="1"/>
    <col min="540" max="540" width="14.83203125" bestFit="1" customWidth="1"/>
    <col min="541" max="542" width="14.6640625" bestFit="1" customWidth="1"/>
    <col min="543" max="546" width="14.83203125" bestFit="1" customWidth="1"/>
    <col min="547" max="547" width="15.83203125" bestFit="1" customWidth="1"/>
    <col min="548" max="548" width="14.6640625" bestFit="1" customWidth="1"/>
    <col min="549" max="549" width="14.83203125" bestFit="1" customWidth="1"/>
    <col min="550" max="550" width="14.6640625" bestFit="1" customWidth="1"/>
    <col min="551" max="551" width="14.83203125" bestFit="1" customWidth="1"/>
    <col min="552" max="553" width="15.83203125" bestFit="1" customWidth="1"/>
    <col min="554" max="554" width="14.6640625" bestFit="1" customWidth="1"/>
    <col min="555" max="555" width="15.83203125" bestFit="1" customWidth="1"/>
    <col min="556" max="559" width="13.6640625" bestFit="1" customWidth="1"/>
    <col min="560" max="560" width="14.83203125" bestFit="1" customWidth="1"/>
    <col min="561" max="561" width="14.6640625" bestFit="1" customWidth="1"/>
    <col min="562" max="562" width="13.83203125" bestFit="1" customWidth="1"/>
    <col min="563" max="563" width="13.6640625" bestFit="1" customWidth="1"/>
    <col min="564" max="565" width="14.83203125" bestFit="1" customWidth="1"/>
    <col min="566" max="566" width="13.6640625" bestFit="1" customWidth="1"/>
    <col min="567" max="567" width="14.6640625" bestFit="1" customWidth="1"/>
    <col min="568" max="569" width="15.83203125" bestFit="1" customWidth="1"/>
    <col min="570" max="570" width="14.83203125" bestFit="1" customWidth="1"/>
    <col min="571" max="571" width="15.83203125" bestFit="1" customWidth="1"/>
    <col min="572" max="573" width="14.6640625" bestFit="1" customWidth="1"/>
    <col min="574" max="574" width="15.83203125" bestFit="1" customWidth="1"/>
    <col min="575" max="575" width="14.83203125" bestFit="1" customWidth="1"/>
    <col min="576" max="579" width="14.6640625" bestFit="1" customWidth="1"/>
    <col min="580" max="580" width="15.6640625" bestFit="1" customWidth="1"/>
    <col min="581" max="581" width="14.83203125" bestFit="1" customWidth="1"/>
    <col min="582" max="582" width="15.6640625" bestFit="1" customWidth="1"/>
    <col min="583" max="583" width="13.83203125" bestFit="1" customWidth="1"/>
    <col min="584" max="584" width="14.6640625" bestFit="1" customWidth="1"/>
    <col min="585" max="585" width="13.6640625" bestFit="1" customWidth="1"/>
    <col min="586" max="587" width="14.6640625" bestFit="1" customWidth="1"/>
    <col min="588" max="588" width="14.83203125" bestFit="1" customWidth="1"/>
    <col min="589" max="591" width="14.6640625" bestFit="1" customWidth="1"/>
    <col min="592" max="592" width="14.83203125" bestFit="1" customWidth="1"/>
    <col min="593" max="593" width="15.83203125" bestFit="1" customWidth="1"/>
    <col min="594" max="595" width="14.83203125" bestFit="1" customWidth="1"/>
    <col min="596" max="596" width="15.83203125" bestFit="1" customWidth="1"/>
    <col min="597" max="599" width="14.6640625" bestFit="1" customWidth="1"/>
    <col min="600" max="600" width="13.83203125" bestFit="1" customWidth="1"/>
    <col min="601" max="602" width="13.6640625" bestFit="1" customWidth="1"/>
    <col min="603" max="605" width="13.83203125" bestFit="1" customWidth="1"/>
    <col min="606" max="606" width="14.6640625" bestFit="1" customWidth="1"/>
    <col min="607" max="607" width="14.83203125" bestFit="1" customWidth="1"/>
    <col min="608" max="608" width="13.83203125" bestFit="1" customWidth="1"/>
    <col min="609" max="609" width="13.6640625" bestFit="1" customWidth="1"/>
    <col min="610" max="611" width="13.83203125" bestFit="1" customWidth="1"/>
    <col min="612" max="612" width="14.6640625" bestFit="1" customWidth="1"/>
    <col min="613" max="613" width="14.83203125" bestFit="1" customWidth="1"/>
    <col min="614" max="614" width="15.83203125" bestFit="1" customWidth="1"/>
    <col min="615" max="617" width="14.83203125" bestFit="1" customWidth="1"/>
    <col min="618" max="618" width="14.6640625" bestFit="1" customWidth="1"/>
    <col min="619" max="619" width="14.83203125" bestFit="1" customWidth="1"/>
    <col min="620" max="620" width="14.6640625" bestFit="1" customWidth="1"/>
    <col min="621" max="621" width="14.83203125" bestFit="1" customWidth="1"/>
    <col min="622" max="622" width="14.6640625" bestFit="1" customWidth="1"/>
    <col min="623" max="623" width="15.83203125" bestFit="1" customWidth="1"/>
    <col min="624" max="624" width="14.83203125" bestFit="1" customWidth="1"/>
    <col min="625" max="627" width="15.83203125" bestFit="1" customWidth="1"/>
    <col min="628" max="628" width="14.6640625" bestFit="1" customWidth="1"/>
    <col min="629" max="630" width="15.6640625" bestFit="1" customWidth="1"/>
    <col min="631" max="632" width="13.6640625" bestFit="1" customWidth="1"/>
    <col min="633" max="635" width="13.83203125" bestFit="1" customWidth="1"/>
    <col min="636" max="636" width="14.83203125" bestFit="1" customWidth="1"/>
    <col min="637" max="637" width="13.6640625" bestFit="1" customWidth="1"/>
    <col min="638" max="638" width="15.6640625" bestFit="1" customWidth="1"/>
    <col min="639" max="640" width="14.6640625" bestFit="1" customWidth="1"/>
    <col min="641" max="641" width="15.83203125" bestFit="1" customWidth="1"/>
    <col min="642" max="642" width="14.83203125" bestFit="1" customWidth="1"/>
    <col min="643" max="643" width="15.6640625" bestFit="1" customWidth="1"/>
    <col min="644" max="644" width="14.83203125" bestFit="1" customWidth="1"/>
    <col min="645" max="645" width="14.6640625" bestFit="1" customWidth="1"/>
    <col min="646" max="646" width="15.83203125" bestFit="1" customWidth="1"/>
    <col min="647" max="648" width="14.6640625" bestFit="1" customWidth="1"/>
    <col min="649" max="649" width="15.83203125" bestFit="1" customWidth="1"/>
    <col min="650" max="650" width="14.6640625" bestFit="1" customWidth="1"/>
    <col min="651" max="652" width="15.6640625" bestFit="1" customWidth="1"/>
    <col min="653" max="655" width="13.6640625" bestFit="1" customWidth="1"/>
    <col min="656" max="656" width="14.6640625" bestFit="1" customWidth="1"/>
    <col min="657" max="658" width="14.83203125" bestFit="1" customWidth="1"/>
    <col min="659" max="659" width="15.6640625" bestFit="1" customWidth="1"/>
    <col min="660" max="660" width="14.83203125" bestFit="1" customWidth="1"/>
    <col min="661" max="661" width="15.83203125" bestFit="1" customWidth="1"/>
    <col min="662" max="662" width="14.6640625" bestFit="1" customWidth="1"/>
    <col min="663" max="663" width="15.6640625" bestFit="1" customWidth="1"/>
    <col min="664" max="665" width="14.83203125" bestFit="1" customWidth="1"/>
    <col min="666" max="668" width="14.6640625" bestFit="1" customWidth="1"/>
    <col min="669" max="670" width="14.83203125" bestFit="1" customWidth="1"/>
    <col min="671" max="671" width="13.6640625" bestFit="1" customWidth="1"/>
    <col min="672" max="672" width="14.6640625" bestFit="1" customWidth="1"/>
    <col min="673" max="673" width="13.83203125" bestFit="1" customWidth="1"/>
    <col min="674" max="676" width="13.6640625" bestFit="1" customWidth="1"/>
    <col min="677" max="678" width="14.83203125" bestFit="1" customWidth="1"/>
    <col min="679" max="679" width="15.83203125" bestFit="1" customWidth="1"/>
    <col min="680" max="680" width="14.83203125" bestFit="1" customWidth="1"/>
    <col min="681" max="682" width="14.6640625" bestFit="1" customWidth="1"/>
    <col min="683" max="686" width="14.83203125" bestFit="1" customWidth="1"/>
    <col min="687" max="687" width="13.83203125" bestFit="1" customWidth="1"/>
    <col min="688" max="688" width="13.6640625" bestFit="1" customWidth="1"/>
    <col min="689" max="689" width="14.6640625" bestFit="1" customWidth="1"/>
    <col min="690" max="690" width="14.83203125" bestFit="1" customWidth="1"/>
    <col min="691" max="691" width="13.83203125" bestFit="1" customWidth="1"/>
    <col min="692" max="692" width="13.6640625" bestFit="1" customWidth="1"/>
    <col min="693" max="693" width="13.83203125" bestFit="1" customWidth="1"/>
    <col min="694" max="696" width="14.83203125" bestFit="1" customWidth="1"/>
    <col min="697" max="697" width="14.6640625" bestFit="1" customWidth="1"/>
    <col min="698" max="698" width="15.83203125" bestFit="1" customWidth="1"/>
    <col min="699" max="700" width="15.6640625" bestFit="1" customWidth="1"/>
    <col min="701" max="701" width="14.83203125" bestFit="1" customWidth="1"/>
    <col min="702" max="703" width="14.6640625" bestFit="1" customWidth="1"/>
    <col min="704" max="704" width="13.6640625" bestFit="1" customWidth="1"/>
    <col min="705" max="706" width="13.83203125" bestFit="1" customWidth="1"/>
    <col min="707" max="707" width="13.6640625" bestFit="1" customWidth="1"/>
    <col min="708" max="708" width="14.6640625" bestFit="1" customWidth="1"/>
    <col min="709" max="709" width="14.83203125" bestFit="1" customWidth="1"/>
    <col min="710" max="713" width="13.83203125" bestFit="1" customWidth="1"/>
    <col min="714" max="714" width="14.6640625" bestFit="1" customWidth="1"/>
    <col min="715" max="716" width="14.83203125" bestFit="1" customWidth="1"/>
    <col min="717" max="717" width="15.83203125" bestFit="1" customWidth="1"/>
    <col min="718" max="718" width="14.6640625" bestFit="1" customWidth="1"/>
    <col min="719" max="719" width="14.83203125" bestFit="1" customWidth="1"/>
    <col min="720" max="720" width="15.6640625" bestFit="1" customWidth="1"/>
    <col min="721" max="722" width="14.6640625" bestFit="1" customWidth="1"/>
    <col min="723" max="723" width="14.83203125" bestFit="1" customWidth="1"/>
    <col min="724" max="724" width="14.6640625" bestFit="1" customWidth="1"/>
    <col min="725" max="725" width="14.83203125" bestFit="1" customWidth="1"/>
    <col min="726" max="726" width="15.83203125" bestFit="1" customWidth="1"/>
    <col min="727" max="728" width="14.83203125" bestFit="1" customWidth="1"/>
    <col min="729" max="729" width="14.6640625" bestFit="1" customWidth="1"/>
    <col min="730" max="732" width="14.83203125" bestFit="1" customWidth="1"/>
    <col min="733" max="733" width="15.83203125" bestFit="1" customWidth="1"/>
    <col min="734" max="734" width="15.6640625" bestFit="1" customWidth="1"/>
    <col min="735" max="735" width="14.6640625" bestFit="1" customWidth="1"/>
    <col min="736" max="736" width="15.83203125" bestFit="1" customWidth="1"/>
    <col min="737" max="737" width="14.6640625" bestFit="1" customWidth="1"/>
    <col min="738" max="738" width="15.6640625" bestFit="1" customWidth="1"/>
    <col min="739" max="739" width="14.6640625" bestFit="1" customWidth="1"/>
    <col min="740" max="740" width="17" bestFit="1" customWidth="1"/>
    <col min="741" max="741" width="15.6640625" bestFit="1" customWidth="1"/>
    <col min="742" max="744" width="15.83203125" bestFit="1" customWidth="1"/>
    <col min="745" max="745" width="17" bestFit="1" customWidth="1"/>
    <col min="746" max="747" width="15.83203125" bestFit="1" customWidth="1"/>
    <col min="748" max="748" width="15.6640625" bestFit="1" customWidth="1"/>
    <col min="749" max="751" width="15.83203125" bestFit="1" customWidth="1"/>
    <col min="752" max="753" width="15.6640625" bestFit="1" customWidth="1"/>
    <col min="754" max="754" width="15.83203125" bestFit="1" customWidth="1"/>
    <col min="755" max="756" width="15.6640625" bestFit="1" customWidth="1"/>
    <col min="757" max="757" width="15.83203125" bestFit="1" customWidth="1"/>
    <col min="758" max="758" width="15.6640625" bestFit="1" customWidth="1"/>
    <col min="759" max="759" width="16.83203125" bestFit="1" customWidth="1"/>
    <col min="760" max="760" width="15.6640625" bestFit="1" customWidth="1"/>
    <col min="761" max="761" width="15.83203125" bestFit="1" customWidth="1"/>
    <col min="762" max="763" width="15.6640625" bestFit="1" customWidth="1"/>
    <col min="764" max="764" width="14.83203125" bestFit="1" customWidth="1"/>
    <col min="765" max="766" width="15.6640625" bestFit="1" customWidth="1"/>
    <col min="767" max="768" width="14.6640625" bestFit="1" customWidth="1"/>
    <col min="769" max="769" width="14.83203125" bestFit="1" customWidth="1"/>
    <col min="770" max="770" width="15.83203125" bestFit="1" customWidth="1"/>
    <col min="771" max="771" width="16.83203125" bestFit="1" customWidth="1"/>
    <col min="772" max="772" width="15.83203125" bestFit="1" customWidth="1"/>
    <col min="773" max="776" width="15.6640625" bestFit="1" customWidth="1"/>
    <col min="777" max="777" width="17" bestFit="1" customWidth="1"/>
    <col min="778" max="778" width="15.6640625" bestFit="1" customWidth="1"/>
    <col min="779" max="779" width="15.83203125" bestFit="1" customWidth="1"/>
    <col min="780" max="780" width="16.83203125" bestFit="1" customWidth="1"/>
    <col min="781" max="781" width="15.83203125" bestFit="1" customWidth="1"/>
    <col min="782" max="782" width="17" bestFit="1" customWidth="1"/>
    <col min="783" max="785" width="15.6640625" bestFit="1" customWidth="1"/>
    <col min="786" max="786" width="16.83203125" bestFit="1" customWidth="1"/>
    <col min="787" max="787" width="17" bestFit="1" customWidth="1"/>
    <col min="788" max="788" width="15.83203125" bestFit="1" customWidth="1"/>
    <col min="789" max="792" width="14.6640625" bestFit="1" customWidth="1"/>
    <col min="793" max="794" width="14.83203125" bestFit="1" customWidth="1"/>
    <col min="795" max="796" width="14.6640625" bestFit="1" customWidth="1"/>
    <col min="797" max="800" width="15.6640625" bestFit="1" customWidth="1"/>
    <col min="801" max="801" width="17" bestFit="1" customWidth="1"/>
    <col min="802" max="802" width="15.6640625" bestFit="1" customWidth="1"/>
    <col min="803" max="803" width="16.83203125" bestFit="1" customWidth="1"/>
    <col min="804" max="804" width="15.6640625" bestFit="1" customWidth="1"/>
    <col min="805" max="805" width="15.83203125" bestFit="1" customWidth="1"/>
    <col min="806" max="807" width="17" bestFit="1" customWidth="1"/>
    <col min="808" max="808" width="13.6640625" bestFit="1" customWidth="1"/>
    <col min="809" max="809" width="14.83203125" bestFit="1" customWidth="1"/>
    <col min="810" max="810" width="13.83203125" bestFit="1" customWidth="1"/>
    <col min="811" max="811" width="14.83203125" bestFit="1" customWidth="1"/>
    <col min="812" max="812" width="14.6640625" bestFit="1" customWidth="1"/>
    <col min="813" max="813" width="13.83203125" bestFit="1" customWidth="1"/>
    <col min="814" max="814" width="14.83203125" bestFit="1" customWidth="1"/>
    <col min="815" max="816" width="13.83203125" bestFit="1" customWidth="1"/>
    <col min="817" max="817" width="14.6640625" bestFit="1" customWidth="1"/>
    <col min="818" max="818" width="14.83203125" bestFit="1" customWidth="1"/>
    <col min="819" max="819" width="14.6640625" bestFit="1" customWidth="1"/>
    <col min="820" max="820" width="14.83203125" bestFit="1" customWidth="1"/>
    <col min="821" max="821" width="15.83203125" bestFit="1" customWidth="1"/>
    <col min="822" max="823" width="14.6640625" bestFit="1" customWidth="1"/>
    <col min="824" max="824" width="14.83203125" bestFit="1" customWidth="1"/>
    <col min="825" max="825" width="15.83203125" bestFit="1" customWidth="1"/>
    <col min="826" max="826" width="14.83203125" bestFit="1" customWidth="1"/>
    <col min="827" max="827" width="14.6640625" bestFit="1" customWidth="1"/>
    <col min="828" max="828" width="15.6640625" bestFit="1" customWidth="1"/>
    <col min="829" max="830" width="14.83203125" bestFit="1" customWidth="1"/>
    <col min="831" max="831" width="15.83203125" bestFit="1" customWidth="1"/>
    <col min="832" max="832" width="14.83203125" bestFit="1" customWidth="1"/>
    <col min="833" max="833" width="15.6640625" bestFit="1" customWidth="1"/>
    <col min="834" max="834" width="14.6640625" bestFit="1" customWidth="1"/>
    <col min="835" max="835" width="15.6640625" bestFit="1" customWidth="1"/>
    <col min="836" max="836" width="15.83203125" bestFit="1" customWidth="1"/>
    <col min="837" max="837" width="14.83203125" bestFit="1" customWidth="1"/>
    <col min="838" max="841" width="13.6640625" bestFit="1" customWidth="1"/>
    <col min="842" max="842" width="15.83203125" bestFit="1" customWidth="1"/>
    <col min="843" max="843" width="14.83203125" bestFit="1" customWidth="1"/>
    <col min="844" max="847" width="14.6640625" bestFit="1" customWidth="1"/>
    <col min="848" max="849" width="15.83203125" bestFit="1" customWidth="1"/>
    <col min="850" max="850" width="14.83203125" bestFit="1" customWidth="1"/>
    <col min="851" max="854" width="14.6640625" bestFit="1" customWidth="1"/>
    <col min="855" max="855" width="14.83203125" bestFit="1" customWidth="1"/>
    <col min="856" max="856" width="15.6640625" bestFit="1" customWidth="1"/>
    <col min="857" max="857" width="14.6640625" bestFit="1" customWidth="1"/>
    <col min="858" max="858" width="15.83203125" bestFit="1" customWidth="1"/>
    <col min="859" max="859" width="13.6640625" bestFit="1" customWidth="1"/>
    <col min="860" max="860" width="13.83203125" bestFit="1" customWidth="1"/>
    <col min="861" max="861" width="13.6640625" bestFit="1" customWidth="1"/>
    <col min="862" max="862" width="13.83203125" bestFit="1" customWidth="1"/>
    <col min="863" max="864" width="14.83203125" bestFit="1" customWidth="1"/>
    <col min="865" max="865" width="14.6640625" bestFit="1" customWidth="1"/>
    <col min="866" max="866" width="15.83203125" bestFit="1" customWidth="1"/>
    <col min="867" max="867" width="15.6640625" bestFit="1" customWidth="1"/>
    <col min="868" max="869" width="14.83203125" bestFit="1" customWidth="1"/>
    <col min="870" max="870" width="15.83203125" bestFit="1" customWidth="1"/>
    <col min="871" max="871" width="14.6640625" bestFit="1" customWidth="1"/>
    <col min="872" max="872" width="14.83203125" bestFit="1" customWidth="1"/>
    <col min="873" max="873" width="14.6640625" bestFit="1" customWidth="1"/>
    <col min="874" max="875" width="14.83203125" bestFit="1" customWidth="1"/>
    <col min="876" max="876" width="14.6640625" bestFit="1" customWidth="1"/>
    <col min="877" max="877" width="14.83203125" bestFit="1" customWidth="1"/>
    <col min="878" max="879" width="15.83203125" bestFit="1" customWidth="1"/>
    <col min="880" max="880" width="14.6640625" bestFit="1" customWidth="1"/>
    <col min="881" max="881" width="15.83203125" bestFit="1" customWidth="1"/>
    <col min="882" max="883" width="14.6640625" bestFit="1" customWidth="1"/>
    <col min="884" max="885" width="14.83203125" bestFit="1" customWidth="1"/>
    <col min="886" max="886" width="15.6640625" bestFit="1" customWidth="1"/>
    <col min="887" max="889" width="13.83203125" bestFit="1" customWidth="1"/>
    <col min="890" max="890" width="13.6640625" bestFit="1" customWidth="1"/>
    <col min="891" max="891" width="13.83203125" bestFit="1" customWidth="1"/>
    <col min="892" max="892" width="14.83203125" bestFit="1" customWidth="1"/>
    <col min="893" max="895" width="13.83203125" bestFit="1" customWidth="1"/>
    <col min="896" max="896" width="13.6640625" bestFit="1" customWidth="1"/>
    <col min="897" max="897" width="13.83203125" bestFit="1" customWidth="1"/>
    <col min="898" max="899" width="13.6640625" bestFit="1" customWidth="1"/>
    <col min="900" max="900" width="13.83203125" bestFit="1" customWidth="1"/>
    <col min="901" max="901" width="14.6640625" bestFit="1" customWidth="1"/>
    <col min="902" max="902" width="14.83203125" bestFit="1" customWidth="1"/>
    <col min="903" max="903" width="14.6640625" bestFit="1" customWidth="1"/>
    <col min="904" max="904" width="14.83203125" bestFit="1" customWidth="1"/>
    <col min="905" max="905" width="15.83203125" bestFit="1" customWidth="1"/>
    <col min="906" max="906" width="15.6640625" bestFit="1" customWidth="1"/>
    <col min="907" max="909" width="14.83203125" bestFit="1" customWidth="1"/>
    <col min="910" max="910" width="15.83203125" bestFit="1" customWidth="1"/>
    <col min="911" max="911" width="15.6640625" bestFit="1" customWidth="1"/>
    <col min="912" max="913" width="14.6640625" bestFit="1" customWidth="1"/>
    <col min="914" max="914" width="14.83203125" bestFit="1" customWidth="1"/>
    <col min="915" max="915" width="15.6640625" bestFit="1" customWidth="1"/>
    <col min="916" max="916" width="14.6640625" bestFit="1" customWidth="1"/>
    <col min="917" max="917" width="15.6640625" bestFit="1" customWidth="1"/>
    <col min="918" max="920" width="14.83203125" bestFit="1" customWidth="1"/>
    <col min="921" max="921" width="15.83203125" bestFit="1" customWidth="1"/>
    <col min="922" max="922" width="14.6640625" bestFit="1" customWidth="1"/>
    <col min="923" max="924" width="14.83203125" bestFit="1" customWidth="1"/>
    <col min="925" max="925" width="14.6640625" bestFit="1" customWidth="1"/>
    <col min="926" max="926" width="14.83203125" bestFit="1" customWidth="1"/>
    <col min="927" max="927" width="14.6640625" bestFit="1" customWidth="1"/>
    <col min="928" max="929" width="15.6640625" bestFit="1" customWidth="1"/>
    <col min="930" max="930" width="14.6640625" bestFit="1" customWidth="1"/>
    <col min="931" max="932" width="14.83203125" bestFit="1" customWidth="1"/>
    <col min="933" max="934" width="14.6640625" bestFit="1" customWidth="1"/>
    <col min="935" max="936" width="14.83203125" bestFit="1" customWidth="1"/>
    <col min="937" max="938" width="13.6640625" bestFit="1" customWidth="1"/>
    <col min="939" max="939" width="13.83203125" bestFit="1" customWidth="1"/>
    <col min="940" max="940" width="14.83203125" bestFit="1" customWidth="1"/>
    <col min="941" max="941" width="13.6640625" bestFit="1" customWidth="1"/>
    <col min="942" max="943" width="13.83203125" bestFit="1" customWidth="1"/>
    <col min="944" max="946" width="13.6640625" bestFit="1" customWidth="1"/>
    <col min="947" max="949" width="13.83203125" bestFit="1" customWidth="1"/>
    <col min="950" max="950" width="14.83203125" bestFit="1" customWidth="1"/>
    <col min="951" max="951" width="13.6640625" bestFit="1" customWidth="1"/>
    <col min="952" max="954" width="13.83203125" bestFit="1" customWidth="1"/>
    <col min="955" max="955" width="14.6640625" bestFit="1" customWidth="1"/>
    <col min="956" max="958" width="14.83203125" bestFit="1" customWidth="1"/>
    <col min="959" max="959" width="15.83203125" bestFit="1" customWidth="1"/>
    <col min="960" max="960" width="14.6640625" bestFit="1" customWidth="1"/>
    <col min="961" max="963" width="14.83203125" bestFit="1" customWidth="1"/>
    <col min="964" max="964" width="15.83203125" bestFit="1" customWidth="1"/>
    <col min="965" max="965" width="14.6640625" bestFit="1" customWidth="1"/>
    <col min="966" max="966" width="15.6640625" bestFit="1" customWidth="1"/>
    <col min="967" max="967" width="14.6640625" bestFit="1" customWidth="1"/>
    <col min="968" max="972" width="14.83203125" bestFit="1" customWidth="1"/>
    <col min="973" max="973" width="15.83203125" bestFit="1" customWidth="1"/>
    <col min="974" max="974" width="15.6640625" bestFit="1" customWidth="1"/>
    <col min="975" max="975" width="14.6640625" bestFit="1" customWidth="1"/>
    <col min="976" max="976" width="15.6640625" bestFit="1" customWidth="1"/>
    <col min="977" max="977" width="14.6640625" bestFit="1" customWidth="1"/>
    <col min="978" max="979" width="14.83203125" bestFit="1" customWidth="1"/>
    <col min="980" max="980" width="15.83203125" bestFit="1" customWidth="1"/>
    <col min="981" max="982" width="14.6640625" bestFit="1" customWidth="1"/>
    <col min="983" max="983" width="15.6640625" bestFit="1" customWidth="1"/>
    <col min="984" max="988" width="14.83203125" bestFit="1" customWidth="1"/>
    <col min="989" max="990" width="14.6640625" bestFit="1" customWidth="1"/>
    <col min="991" max="994" width="14.83203125" bestFit="1" customWidth="1"/>
    <col min="995" max="995" width="15.83203125" bestFit="1" customWidth="1"/>
    <col min="996" max="996" width="15.6640625" bestFit="1" customWidth="1"/>
    <col min="997" max="998" width="14.6640625" bestFit="1" customWidth="1"/>
    <col min="999" max="1000" width="14.83203125" bestFit="1" customWidth="1"/>
    <col min="1001" max="1001" width="15.83203125" bestFit="1" customWidth="1"/>
    <col min="1002" max="1002" width="15.6640625" bestFit="1" customWidth="1"/>
    <col min="1003" max="1004" width="14.83203125" bestFit="1" customWidth="1"/>
    <col min="1005" max="1005" width="15.83203125" bestFit="1" customWidth="1"/>
    <col min="1006" max="1006" width="14.6640625" bestFit="1" customWidth="1"/>
    <col min="1007" max="1013" width="14.83203125" bestFit="1" customWidth="1"/>
    <col min="1014" max="1014" width="15.83203125" bestFit="1" customWidth="1"/>
    <col min="1015" max="1016" width="14.6640625" bestFit="1" customWidth="1"/>
    <col min="1017" max="1017" width="14.83203125" bestFit="1" customWidth="1"/>
    <col min="1018" max="1019" width="14.6640625" bestFit="1" customWidth="1"/>
    <col min="1020" max="1022" width="14.83203125" bestFit="1" customWidth="1"/>
    <col min="1023" max="1025" width="14.6640625" bestFit="1" customWidth="1"/>
    <col min="1026" max="1026" width="15.6640625" bestFit="1" customWidth="1"/>
    <col min="1027" max="1027" width="14.83203125" bestFit="1" customWidth="1"/>
    <col min="1028" max="1030" width="14.6640625" bestFit="1" customWidth="1"/>
    <col min="1031" max="1032" width="13.83203125" bestFit="1" customWidth="1"/>
    <col min="1033" max="1034" width="13.6640625" bestFit="1" customWidth="1"/>
    <col min="1035" max="1038" width="13.83203125" bestFit="1" customWidth="1"/>
    <col min="1039" max="1041" width="13.6640625" bestFit="1" customWidth="1"/>
    <col min="1042" max="1044" width="13.83203125" bestFit="1" customWidth="1"/>
    <col min="1045" max="1045" width="14.83203125" bestFit="1" customWidth="1"/>
    <col min="1046" max="1047" width="13.6640625" bestFit="1" customWidth="1"/>
    <col min="1048" max="1048" width="14.83203125" bestFit="1" customWidth="1"/>
    <col min="1049" max="1049" width="13.6640625" bestFit="1" customWidth="1"/>
    <col min="1050" max="1051" width="13.83203125" bestFit="1" customWidth="1"/>
    <col min="1052" max="1052" width="13.6640625" bestFit="1" customWidth="1"/>
    <col min="1053" max="1054" width="13.83203125" bestFit="1" customWidth="1"/>
    <col min="1055" max="1055" width="14.83203125" bestFit="1" customWidth="1"/>
    <col min="1056" max="1056" width="13.6640625" bestFit="1" customWidth="1"/>
    <col min="1057" max="1057" width="14.6640625" bestFit="1" customWidth="1"/>
    <col min="1058" max="1060" width="13.83203125" bestFit="1" customWidth="1"/>
    <col min="1061" max="1066" width="14.83203125" bestFit="1" customWidth="1"/>
    <col min="1067" max="1067" width="15.83203125" bestFit="1" customWidth="1"/>
    <col min="1068" max="1069" width="14.6640625" bestFit="1" customWidth="1"/>
    <col min="1070" max="1072" width="14.83203125" bestFit="1" customWidth="1"/>
    <col min="1073" max="1074" width="15.83203125" bestFit="1" customWidth="1"/>
    <col min="1075" max="1076" width="14.6640625" bestFit="1" customWidth="1"/>
    <col min="1077" max="1078" width="14.83203125" bestFit="1" customWidth="1"/>
    <col min="1079" max="1082" width="14.6640625" bestFit="1" customWidth="1"/>
    <col min="1083" max="1086" width="14.83203125" bestFit="1" customWidth="1"/>
    <col min="1087" max="1087" width="15.83203125" bestFit="1" customWidth="1"/>
    <col min="1088" max="1088" width="14.6640625" bestFit="1" customWidth="1"/>
    <col min="1089" max="1092" width="14.83203125" bestFit="1" customWidth="1"/>
    <col min="1093" max="1094" width="14.6640625" bestFit="1" customWidth="1"/>
    <col min="1095" max="1096" width="14.83203125" bestFit="1" customWidth="1"/>
    <col min="1097" max="1100" width="14.6640625" bestFit="1" customWidth="1"/>
    <col min="1101" max="1103" width="14.83203125" bestFit="1" customWidth="1"/>
    <col min="1104" max="1104" width="15.83203125" bestFit="1" customWidth="1"/>
    <col min="1105" max="1105" width="15.6640625" bestFit="1" customWidth="1"/>
    <col min="1106" max="1106" width="14.6640625" bestFit="1" customWidth="1"/>
    <col min="1107" max="1109" width="14.83203125" bestFit="1" customWidth="1"/>
    <col min="1110" max="1110" width="15.83203125" bestFit="1" customWidth="1"/>
    <col min="1111" max="1111" width="14.83203125" bestFit="1" customWidth="1"/>
    <col min="1112" max="1112" width="15.83203125" bestFit="1" customWidth="1"/>
    <col min="1113" max="1113" width="15.6640625" bestFit="1" customWidth="1"/>
    <col min="1114" max="1114" width="14.6640625" bestFit="1" customWidth="1"/>
    <col min="1115" max="1116" width="15.83203125" bestFit="1" customWidth="1"/>
    <col min="1117" max="1117" width="14.83203125" bestFit="1" customWidth="1"/>
    <col min="1118" max="1119" width="15.83203125" bestFit="1" customWidth="1"/>
    <col min="1120" max="1120" width="14.6640625" bestFit="1" customWidth="1"/>
    <col min="1121" max="1121" width="15.83203125" bestFit="1" customWidth="1"/>
    <col min="1122" max="1122" width="14.6640625" bestFit="1" customWidth="1"/>
    <col min="1123" max="1123" width="14.83203125" bestFit="1" customWidth="1"/>
    <col min="1124" max="1125" width="15.6640625" bestFit="1" customWidth="1"/>
    <col min="1126" max="1128" width="14.83203125" bestFit="1" customWidth="1"/>
    <col min="1129" max="1130" width="15.83203125" bestFit="1" customWidth="1"/>
    <col min="1131" max="1131" width="15.6640625" bestFit="1" customWidth="1"/>
    <col min="1132" max="1135" width="14.6640625" bestFit="1" customWidth="1"/>
    <col min="1136" max="1137" width="13.83203125" bestFit="1" customWidth="1"/>
    <col min="1138" max="1138" width="13.6640625" bestFit="1" customWidth="1"/>
    <col min="1139" max="1140" width="13.83203125" bestFit="1" customWidth="1"/>
    <col min="1141" max="1141" width="13.6640625" bestFit="1" customWidth="1"/>
    <col min="1142" max="1142" width="13.83203125" bestFit="1" customWidth="1"/>
    <col min="1143" max="1143" width="13.6640625" bestFit="1" customWidth="1"/>
    <col min="1144" max="1144" width="13.83203125" bestFit="1" customWidth="1"/>
    <col min="1145" max="1145" width="14.83203125" bestFit="1" customWidth="1"/>
    <col min="1146" max="1146" width="13.83203125" bestFit="1" customWidth="1"/>
    <col min="1147" max="1147" width="14.6640625" bestFit="1" customWidth="1"/>
    <col min="1148" max="1149" width="13.83203125" bestFit="1" customWidth="1"/>
    <col min="1150" max="1154" width="13.6640625" bestFit="1" customWidth="1"/>
    <col min="1155" max="1160" width="13.83203125" bestFit="1" customWidth="1"/>
    <col min="1161" max="1161" width="14.83203125" bestFit="1" customWidth="1"/>
    <col min="1162" max="1163" width="13.6640625" bestFit="1" customWidth="1"/>
    <col min="1164" max="1164" width="14.6640625" bestFit="1" customWidth="1"/>
    <col min="1165" max="1169" width="13.83203125" bestFit="1" customWidth="1"/>
    <col min="1170" max="1172" width="14.83203125" bestFit="1" customWidth="1"/>
    <col min="1173" max="1180" width="13.6640625" bestFit="1" customWidth="1"/>
    <col min="1181" max="1181" width="14.6640625" bestFit="1" customWidth="1"/>
    <col min="1182" max="1184" width="14.83203125" bestFit="1" customWidth="1"/>
    <col min="1185" max="1185" width="15.83203125" bestFit="1" customWidth="1"/>
    <col min="1186" max="1186" width="15.6640625" bestFit="1" customWidth="1"/>
    <col min="1187" max="1188" width="14.6640625" bestFit="1" customWidth="1"/>
    <col min="1189" max="1194" width="14.83203125" bestFit="1" customWidth="1"/>
    <col min="1195" max="1196" width="15.6640625" bestFit="1" customWidth="1"/>
    <col min="1197" max="1198" width="14.6640625" bestFit="1" customWidth="1"/>
    <col min="1199" max="1199" width="14.83203125" bestFit="1" customWidth="1"/>
    <col min="1200" max="1200" width="15.6640625" bestFit="1" customWidth="1"/>
    <col min="1201" max="1201" width="14.6640625" bestFit="1" customWidth="1"/>
    <col min="1202" max="1203" width="14.83203125" bestFit="1" customWidth="1"/>
    <col min="1204" max="1206" width="14.6640625" bestFit="1" customWidth="1"/>
    <col min="1207" max="1208" width="14.83203125" bestFit="1" customWidth="1"/>
    <col min="1209" max="1209" width="15.83203125" bestFit="1" customWidth="1"/>
    <col min="1210" max="1212" width="14.6640625" bestFit="1" customWidth="1"/>
    <col min="1213" max="1216" width="14.83203125" bestFit="1" customWidth="1"/>
    <col min="1217" max="1218" width="15.83203125" bestFit="1" customWidth="1"/>
    <col min="1219" max="1221" width="14.6640625" bestFit="1" customWidth="1"/>
    <col min="1222" max="1224" width="14.83203125" bestFit="1" customWidth="1"/>
    <col min="1225" max="1225" width="15.6640625" bestFit="1" customWidth="1"/>
    <col min="1226" max="1226" width="14.6640625" bestFit="1" customWidth="1"/>
    <col min="1227" max="1227" width="15.6640625" bestFit="1" customWidth="1"/>
    <col min="1228" max="1229" width="15.83203125" bestFit="1" customWidth="1"/>
    <col min="1230" max="1231" width="14.6640625" bestFit="1" customWidth="1"/>
    <col min="1232" max="1234" width="14.83203125" bestFit="1" customWidth="1"/>
    <col min="1235" max="1235" width="15.83203125" bestFit="1" customWidth="1"/>
    <col min="1236" max="1236" width="15.6640625" bestFit="1" customWidth="1"/>
    <col min="1237" max="1239" width="14.6640625" bestFit="1" customWidth="1"/>
    <col min="1240" max="1240" width="14.83203125" bestFit="1" customWidth="1"/>
    <col min="1241" max="1241" width="14.6640625" bestFit="1" customWidth="1"/>
    <col min="1242" max="1243" width="15.6640625" bestFit="1" customWidth="1"/>
    <col min="1244" max="1246" width="14.83203125" bestFit="1" customWidth="1"/>
    <col min="1247" max="1248" width="15.83203125" bestFit="1" customWidth="1"/>
    <col min="1249" max="1249" width="15.6640625" bestFit="1" customWidth="1"/>
    <col min="1250" max="1251" width="14.6640625" bestFit="1" customWidth="1"/>
    <col min="1252" max="1252" width="15.6640625" bestFit="1" customWidth="1"/>
    <col min="1253" max="1253" width="14.83203125" bestFit="1" customWidth="1"/>
    <col min="1254" max="1254" width="15.83203125" bestFit="1" customWidth="1"/>
    <col min="1255" max="1257" width="14.6640625" bestFit="1" customWidth="1"/>
    <col min="1258" max="1260" width="14.83203125" bestFit="1" customWidth="1"/>
    <col min="1261" max="1262" width="15.83203125" bestFit="1" customWidth="1"/>
    <col min="1263" max="1263" width="14.6640625" bestFit="1" customWidth="1"/>
    <col min="1264" max="1264" width="15.83203125" bestFit="1" customWidth="1"/>
    <col min="1265" max="1265" width="15.6640625" bestFit="1" customWidth="1"/>
    <col min="1266" max="1266" width="14.6640625" bestFit="1" customWidth="1"/>
    <col min="1267" max="1267" width="15.83203125" bestFit="1" customWidth="1"/>
    <col min="1268" max="1268" width="15.6640625" bestFit="1" customWidth="1"/>
    <col min="1269" max="1269" width="14.6640625" bestFit="1" customWidth="1"/>
    <col min="1270" max="1270" width="15.83203125" bestFit="1" customWidth="1"/>
    <col min="1271" max="1271" width="14.83203125" bestFit="1" customWidth="1"/>
    <col min="1272" max="1274" width="14.6640625" bestFit="1" customWidth="1"/>
    <col min="1275" max="1275" width="14.83203125" bestFit="1" customWidth="1"/>
    <col min="1276" max="1276" width="15.83203125" bestFit="1" customWidth="1"/>
    <col min="1277" max="1278" width="15.6640625" bestFit="1" customWidth="1"/>
    <col min="1279" max="1279" width="14.6640625" bestFit="1" customWidth="1"/>
    <col min="1280" max="1280" width="14.83203125" bestFit="1" customWidth="1"/>
    <col min="1281" max="1282" width="14.6640625" bestFit="1" customWidth="1"/>
    <col min="1283" max="1283" width="14.83203125" bestFit="1" customWidth="1"/>
    <col min="1284" max="1284" width="15.83203125" bestFit="1" customWidth="1"/>
    <col min="1285" max="1285" width="15.6640625" bestFit="1" customWidth="1"/>
    <col min="1286" max="1286" width="14.6640625" bestFit="1" customWidth="1"/>
    <col min="1287" max="1290" width="14.83203125" bestFit="1" customWidth="1"/>
    <col min="1291" max="1291" width="15.83203125" bestFit="1" customWidth="1"/>
    <col min="1292" max="1292" width="14.6640625" bestFit="1" customWidth="1"/>
    <col min="1293" max="1297" width="13.83203125" bestFit="1" customWidth="1"/>
    <col min="1298" max="1298" width="13.6640625" bestFit="1" customWidth="1"/>
    <col min="1299" max="1303" width="13.83203125" bestFit="1" customWidth="1"/>
    <col min="1304" max="1306" width="14.83203125" bestFit="1" customWidth="1"/>
    <col min="1307" max="1307" width="14.6640625" bestFit="1" customWidth="1"/>
    <col min="1308" max="1308" width="13.6640625" bestFit="1" customWidth="1"/>
    <col min="1309" max="1310" width="13.83203125" bestFit="1" customWidth="1"/>
    <col min="1311" max="1311" width="14.6640625" bestFit="1" customWidth="1"/>
    <col min="1312" max="1312" width="13.6640625" bestFit="1" customWidth="1"/>
    <col min="1313" max="1313" width="14.6640625" bestFit="1" customWidth="1"/>
    <col min="1314" max="1315" width="13.6640625" bestFit="1" customWidth="1"/>
    <col min="1316" max="1318" width="14.83203125" bestFit="1" customWidth="1"/>
    <col min="1319" max="1321" width="13.6640625" bestFit="1" customWidth="1"/>
    <col min="1322" max="1322" width="14.83203125" bestFit="1" customWidth="1"/>
    <col min="1323" max="1325" width="15.83203125" bestFit="1" customWidth="1"/>
    <col min="1326" max="1328" width="15.6640625" bestFit="1" customWidth="1"/>
    <col min="1329" max="1329" width="15.83203125" bestFit="1" customWidth="1"/>
    <col min="1330" max="1335" width="14.83203125" bestFit="1" customWidth="1"/>
    <col min="1336" max="1336" width="15.83203125" bestFit="1" customWidth="1"/>
    <col min="1337" max="1337" width="14.6640625" bestFit="1" customWidth="1"/>
    <col min="1338" max="1338" width="14.83203125" bestFit="1" customWidth="1"/>
    <col min="1339" max="1339" width="15.83203125" bestFit="1" customWidth="1"/>
    <col min="1340" max="1341" width="14.83203125" bestFit="1" customWidth="1"/>
    <col min="1342" max="1344" width="14.6640625" bestFit="1" customWidth="1"/>
    <col min="1345" max="1345" width="14.83203125" bestFit="1" customWidth="1"/>
    <col min="1346" max="1346" width="15.83203125" bestFit="1" customWidth="1"/>
    <col min="1347" max="1348" width="14.6640625" bestFit="1" customWidth="1"/>
    <col min="1349" max="1349" width="14.83203125" bestFit="1" customWidth="1"/>
    <col min="1350" max="1350" width="14.6640625" bestFit="1" customWidth="1"/>
    <col min="1351" max="1355" width="14.83203125" bestFit="1" customWidth="1"/>
    <col min="1356" max="1356" width="15.83203125" bestFit="1" customWidth="1"/>
    <col min="1357" max="1359" width="15.6640625" bestFit="1" customWidth="1"/>
    <col min="1360" max="1360" width="14.83203125" bestFit="1" customWidth="1"/>
    <col min="1361" max="1361" width="15.83203125" bestFit="1" customWidth="1"/>
    <col min="1362" max="1362" width="15.6640625" bestFit="1" customWidth="1"/>
    <col min="1363" max="1363" width="14.6640625" bestFit="1" customWidth="1"/>
    <col min="1364" max="1364" width="15.6640625" bestFit="1" customWidth="1"/>
    <col min="1365" max="1365" width="14.83203125" bestFit="1" customWidth="1"/>
    <col min="1366" max="1368" width="15.83203125" bestFit="1" customWidth="1"/>
    <col min="1369" max="1372" width="14.6640625" bestFit="1" customWidth="1"/>
    <col min="1373" max="1375" width="14.83203125" bestFit="1" customWidth="1"/>
    <col min="1376" max="1376" width="15.83203125" bestFit="1" customWidth="1"/>
    <col min="1377" max="1377" width="14.6640625" bestFit="1" customWidth="1"/>
    <col min="1378" max="1378" width="14.83203125" bestFit="1" customWidth="1"/>
    <col min="1379" max="1382" width="14.6640625" bestFit="1" customWidth="1"/>
    <col min="1383" max="1384" width="14.83203125" bestFit="1" customWidth="1"/>
    <col min="1385" max="1394" width="14.6640625" bestFit="1" customWidth="1"/>
    <col min="1395" max="1399" width="15.83203125" bestFit="1" customWidth="1"/>
    <col min="1400" max="1402" width="14.83203125" bestFit="1" customWidth="1"/>
    <col min="1403" max="1403" width="14.6640625" bestFit="1" customWidth="1"/>
    <col min="1404" max="1405" width="13.6640625" bestFit="1" customWidth="1"/>
    <col min="1406" max="1407" width="13.83203125" bestFit="1" customWidth="1"/>
    <col min="1408" max="1408" width="14.6640625" bestFit="1" customWidth="1"/>
    <col min="1409" max="1409" width="13.6640625" bestFit="1" customWidth="1"/>
    <col min="1410" max="1412" width="13.83203125" bestFit="1" customWidth="1"/>
    <col min="1413" max="1413" width="13.6640625" bestFit="1" customWidth="1"/>
    <col min="1414" max="1414" width="14.6640625" bestFit="1" customWidth="1"/>
    <col min="1415" max="1416" width="13.83203125" bestFit="1" customWidth="1"/>
    <col min="1417" max="1419" width="14.83203125" bestFit="1" customWidth="1"/>
    <col min="1420" max="1420" width="13.83203125" bestFit="1" customWidth="1"/>
    <col min="1421" max="1421" width="13.6640625" bestFit="1" customWidth="1"/>
    <col min="1422" max="1422" width="14.83203125" bestFit="1" customWidth="1"/>
    <col min="1423" max="1425" width="13.6640625" bestFit="1" customWidth="1"/>
    <col min="1426" max="1428" width="13.83203125" bestFit="1" customWidth="1"/>
    <col min="1429" max="1429" width="14.83203125" bestFit="1" customWidth="1"/>
    <col min="1430" max="1431" width="13.6640625" bestFit="1" customWidth="1"/>
    <col min="1432" max="1432" width="14.83203125" bestFit="1" customWidth="1"/>
    <col min="1433" max="1434" width="14.6640625" bestFit="1" customWidth="1"/>
    <col min="1435" max="1435" width="15.6640625" bestFit="1" customWidth="1"/>
    <col min="1436" max="1436" width="15.83203125" bestFit="1" customWidth="1"/>
    <col min="1437" max="1437" width="14.83203125" bestFit="1" customWidth="1"/>
    <col min="1438" max="1440" width="14.6640625" bestFit="1" customWidth="1"/>
    <col min="1441" max="1444" width="14.83203125" bestFit="1" customWidth="1"/>
    <col min="1445" max="1445" width="14.6640625" bestFit="1" customWidth="1"/>
    <col min="1446" max="1446" width="14.83203125" bestFit="1" customWidth="1"/>
    <col min="1447" max="1447" width="15.6640625" bestFit="1" customWidth="1"/>
    <col min="1448" max="1449" width="14.83203125" bestFit="1" customWidth="1"/>
    <col min="1450" max="1451" width="15.83203125" bestFit="1" customWidth="1"/>
    <col min="1452" max="1452" width="14.6640625" bestFit="1" customWidth="1"/>
    <col min="1453" max="1453" width="14.83203125" bestFit="1" customWidth="1"/>
    <col min="1454" max="1454" width="15.6640625" bestFit="1" customWidth="1"/>
    <col min="1455" max="1456" width="14.83203125" bestFit="1" customWidth="1"/>
    <col min="1457" max="1457" width="14.6640625" bestFit="1" customWidth="1"/>
    <col min="1458" max="1458" width="15.83203125" bestFit="1" customWidth="1"/>
    <col min="1459" max="1459" width="14.83203125" bestFit="1" customWidth="1"/>
    <col min="1460" max="1460" width="15.6640625" bestFit="1" customWidth="1"/>
    <col min="1461" max="1462" width="14.6640625" bestFit="1" customWidth="1"/>
    <col min="1463" max="1464" width="14.83203125" bestFit="1" customWidth="1"/>
    <col min="1465" max="1465" width="15.83203125" bestFit="1" customWidth="1"/>
    <col min="1466" max="1466" width="15.6640625" bestFit="1" customWidth="1"/>
    <col min="1467" max="1467" width="14.6640625" bestFit="1" customWidth="1"/>
    <col min="1468" max="1470" width="14.83203125" bestFit="1" customWidth="1"/>
    <col min="1471" max="1472" width="15.83203125" bestFit="1" customWidth="1"/>
    <col min="1473" max="1474" width="14.6640625" bestFit="1" customWidth="1"/>
    <col min="1475" max="1475" width="15.83203125" bestFit="1" customWidth="1"/>
    <col min="1476" max="1476" width="14.83203125" bestFit="1" customWidth="1"/>
    <col min="1477" max="1479" width="14.6640625" bestFit="1" customWidth="1"/>
    <col min="1480" max="1480" width="14.83203125" bestFit="1" customWidth="1"/>
    <col min="1481" max="1481" width="14.6640625" bestFit="1" customWidth="1"/>
    <col min="1482" max="1483" width="14.83203125" bestFit="1" customWidth="1"/>
    <col min="1484" max="1484" width="15.6640625" bestFit="1" customWidth="1"/>
    <col min="1485" max="1485" width="14.6640625" bestFit="1" customWidth="1"/>
    <col min="1486" max="1486" width="15.6640625" bestFit="1" customWidth="1"/>
    <col min="1487" max="1487" width="14.83203125" bestFit="1" customWidth="1"/>
    <col min="1488" max="1488" width="15.83203125" bestFit="1" customWidth="1"/>
    <col min="1489" max="1491" width="14.6640625" bestFit="1" customWidth="1"/>
    <col min="1492" max="1492" width="15.6640625" bestFit="1" customWidth="1"/>
    <col min="1493" max="1493" width="14.83203125" bestFit="1" customWidth="1"/>
    <col min="1494" max="1495" width="14.6640625" bestFit="1" customWidth="1"/>
    <col min="1496" max="1498" width="14.83203125" bestFit="1" customWidth="1"/>
    <col min="1499" max="1499" width="15.83203125" bestFit="1" customWidth="1"/>
    <col min="1500" max="1500" width="14.6640625" bestFit="1" customWidth="1"/>
    <col min="1501" max="1505" width="14.83203125" bestFit="1" customWidth="1"/>
    <col min="1506" max="1506" width="15.83203125" bestFit="1" customWidth="1"/>
    <col min="1507" max="1508" width="14.6640625" bestFit="1" customWidth="1"/>
    <col min="1509" max="1509" width="15.83203125" bestFit="1" customWidth="1"/>
    <col min="1510" max="1510" width="14.6640625" bestFit="1" customWidth="1"/>
    <col min="1511" max="1511" width="15.83203125" bestFit="1" customWidth="1"/>
    <col min="1512" max="1512" width="14.6640625" bestFit="1" customWidth="1"/>
    <col min="1513" max="1514" width="15.6640625" bestFit="1" customWidth="1"/>
    <col min="1515" max="1515" width="14.83203125" bestFit="1" customWidth="1"/>
    <col min="1516" max="1516" width="15.83203125" bestFit="1" customWidth="1"/>
    <col min="1517" max="1517" width="15.6640625" bestFit="1" customWidth="1"/>
    <col min="1518" max="1520" width="15.83203125" bestFit="1" customWidth="1"/>
    <col min="1521" max="1523" width="17" bestFit="1" customWidth="1"/>
    <col min="1524" max="1526" width="16.83203125" bestFit="1" customWidth="1"/>
    <col min="1527" max="1529" width="15.6640625" bestFit="1" customWidth="1"/>
    <col min="1530" max="1530" width="16.83203125" bestFit="1" customWidth="1"/>
    <col min="1531" max="1535" width="15.83203125" bestFit="1" customWidth="1"/>
    <col min="1536" max="1536" width="16.83203125" bestFit="1" customWidth="1"/>
    <col min="1537" max="1540" width="15.6640625" bestFit="1" customWidth="1"/>
    <col min="1541" max="1541" width="16.83203125" bestFit="1" customWidth="1"/>
    <col min="1542" max="1542" width="15.83203125" bestFit="1" customWidth="1"/>
    <col min="1543" max="1544" width="16.83203125" bestFit="1" customWidth="1"/>
    <col min="1545" max="1547" width="15.6640625" bestFit="1" customWidth="1"/>
    <col min="1548" max="1548" width="15.83203125" bestFit="1" customWidth="1"/>
    <col min="1549" max="1552" width="15.6640625" bestFit="1" customWidth="1"/>
    <col min="1553" max="1553" width="16.83203125" bestFit="1" customWidth="1"/>
    <col min="1554" max="1555" width="15.6640625" bestFit="1" customWidth="1"/>
    <col min="1556" max="1556" width="15.83203125" bestFit="1" customWidth="1"/>
    <col min="1557" max="1558" width="15.6640625" bestFit="1" customWidth="1"/>
    <col min="1559" max="1559" width="16.83203125" bestFit="1" customWidth="1"/>
    <col min="1560" max="1561" width="15.83203125" bestFit="1" customWidth="1"/>
    <col min="1562" max="1562" width="17" bestFit="1" customWidth="1"/>
    <col min="1563" max="1564" width="16.83203125" bestFit="1" customWidth="1"/>
    <col min="1565" max="1565" width="15.83203125" bestFit="1" customWidth="1"/>
    <col min="1566" max="1566" width="16.83203125" bestFit="1" customWidth="1"/>
    <col min="1567" max="1568" width="15.83203125" bestFit="1" customWidth="1"/>
    <col min="1569" max="1569" width="16.83203125" bestFit="1" customWidth="1"/>
    <col min="1570" max="1573" width="15.6640625" bestFit="1" customWidth="1"/>
    <col min="1574" max="1574" width="15.83203125" bestFit="1" customWidth="1"/>
    <col min="1575" max="1576" width="15.6640625" bestFit="1" customWidth="1"/>
    <col min="1577" max="1577" width="15.83203125" bestFit="1" customWidth="1"/>
    <col min="1578" max="1578" width="15.6640625" bestFit="1" customWidth="1"/>
    <col min="1579" max="1580" width="15.83203125" bestFit="1" customWidth="1"/>
    <col min="1581" max="1581" width="17" bestFit="1" customWidth="1"/>
    <col min="1582" max="1583" width="15.6640625" bestFit="1" customWidth="1"/>
    <col min="1584" max="1584" width="15.83203125" bestFit="1" customWidth="1"/>
    <col min="1585" max="1586" width="17" bestFit="1" customWidth="1"/>
    <col min="1587" max="1587" width="15.6640625" bestFit="1" customWidth="1"/>
    <col min="1588" max="1591" width="15.83203125" bestFit="1" customWidth="1"/>
    <col min="1592" max="1594" width="15.6640625" bestFit="1" customWidth="1"/>
    <col min="1595" max="1599" width="15.83203125" bestFit="1" customWidth="1"/>
    <col min="1600" max="1601" width="17" bestFit="1" customWidth="1"/>
    <col min="1602" max="1602" width="15.83203125" bestFit="1" customWidth="1"/>
    <col min="1603" max="1603" width="16.83203125" bestFit="1" customWidth="1"/>
    <col min="1604" max="1604" width="15.6640625" bestFit="1" customWidth="1"/>
    <col min="1605" max="1605" width="16.83203125" bestFit="1" customWidth="1"/>
    <col min="1606" max="1606" width="15.83203125" bestFit="1" customWidth="1"/>
    <col min="1607" max="1608" width="17" bestFit="1" customWidth="1"/>
    <col min="1609" max="1609" width="14.83203125" bestFit="1" customWidth="1"/>
    <col min="1610" max="1610" width="15.6640625" bestFit="1" customWidth="1"/>
    <col min="1611" max="1615" width="14.6640625" bestFit="1" customWidth="1"/>
    <col min="1616" max="1617" width="14.83203125" bestFit="1" customWidth="1"/>
    <col min="1618" max="1620" width="14.6640625" bestFit="1" customWidth="1"/>
    <col min="1621" max="1621" width="14.83203125" bestFit="1" customWidth="1"/>
    <col min="1622" max="1622" width="15.83203125" bestFit="1" customWidth="1"/>
    <col min="1623" max="1625" width="14.6640625" bestFit="1" customWidth="1"/>
    <col min="1626" max="1628" width="14.83203125" bestFit="1" customWidth="1"/>
    <col min="1629" max="1629" width="15.83203125" bestFit="1" customWidth="1"/>
    <col min="1630" max="1630" width="14.6640625" bestFit="1" customWidth="1"/>
    <col min="1631" max="1631" width="14.83203125" bestFit="1" customWidth="1"/>
    <col min="1632" max="1632" width="14.6640625" bestFit="1" customWidth="1"/>
    <col min="1633" max="1635" width="15.6640625" bestFit="1" customWidth="1"/>
    <col min="1636" max="1636" width="14.6640625" bestFit="1" customWidth="1"/>
    <col min="1637" max="1637" width="14.83203125" bestFit="1" customWidth="1"/>
    <col min="1638" max="1638" width="15.83203125" bestFit="1" customWidth="1"/>
    <col min="1639" max="1642" width="14.6640625" bestFit="1" customWidth="1"/>
    <col min="1643" max="1643" width="17" bestFit="1" customWidth="1"/>
    <col min="1644" max="1644" width="16.83203125" bestFit="1" customWidth="1"/>
    <col min="1645" max="1647" width="15.6640625" bestFit="1" customWidth="1"/>
    <col min="1648" max="1650" width="15.83203125" bestFit="1" customWidth="1"/>
    <col min="1651" max="1652" width="16.83203125" bestFit="1" customWidth="1"/>
    <col min="1653" max="1653" width="15.6640625" bestFit="1" customWidth="1"/>
    <col min="1654" max="1655" width="16.83203125" bestFit="1" customWidth="1"/>
    <col min="1656" max="1656" width="15.6640625" bestFit="1" customWidth="1"/>
    <col min="1657" max="1658" width="16.83203125" bestFit="1" customWidth="1"/>
    <col min="1659" max="1659" width="15.6640625" bestFit="1" customWidth="1"/>
    <col min="1660" max="1660" width="17" bestFit="1" customWidth="1"/>
    <col min="1661" max="1662" width="16.83203125" bestFit="1" customWidth="1"/>
    <col min="1663" max="1663" width="15.83203125" bestFit="1" customWidth="1"/>
    <col min="1664" max="1664" width="17" bestFit="1" customWidth="1"/>
    <col min="1665" max="1665" width="15.6640625" bestFit="1" customWidth="1"/>
    <col min="1666" max="1666" width="15.83203125" bestFit="1" customWidth="1"/>
    <col min="1667" max="1667" width="17" bestFit="1" customWidth="1"/>
    <col min="1668" max="1668" width="15.6640625" bestFit="1" customWidth="1"/>
    <col min="1669" max="1669" width="15.83203125" bestFit="1" customWidth="1"/>
    <col min="1670" max="1671" width="17" bestFit="1" customWidth="1"/>
    <col min="1672" max="1673" width="15.6640625" bestFit="1" customWidth="1"/>
    <col min="1674" max="1675" width="15.83203125" bestFit="1" customWidth="1"/>
    <col min="1676" max="1676" width="15.6640625" bestFit="1" customWidth="1"/>
    <col min="1677" max="1677" width="15.83203125" bestFit="1" customWidth="1"/>
    <col min="1678" max="1678" width="17" bestFit="1" customWidth="1"/>
    <col min="1679" max="1680" width="16.83203125" bestFit="1" customWidth="1"/>
    <col min="1681" max="1681" width="17" bestFit="1" customWidth="1"/>
    <col min="1682" max="1682" width="15.83203125" bestFit="1" customWidth="1"/>
    <col min="1683" max="1683" width="17" bestFit="1" customWidth="1"/>
    <col min="1684" max="1684" width="16.83203125" bestFit="1" customWidth="1"/>
    <col min="1685" max="1685" width="15.83203125" bestFit="1" customWidth="1"/>
    <col min="1686" max="1686" width="15.6640625" bestFit="1" customWidth="1"/>
    <col min="1687" max="1687" width="16.83203125" bestFit="1" customWidth="1"/>
    <col min="1688" max="1688" width="15.83203125" bestFit="1" customWidth="1"/>
    <col min="1689" max="1689" width="17" bestFit="1" customWidth="1"/>
    <col min="1690" max="1690" width="16.83203125" bestFit="1" customWidth="1"/>
    <col min="1691" max="1692" width="15.6640625" bestFit="1" customWidth="1"/>
    <col min="1693" max="1693" width="17" bestFit="1" customWidth="1"/>
    <col min="1694" max="1694" width="16.83203125" bestFit="1" customWidth="1"/>
    <col min="1695" max="1695" width="15.6640625" bestFit="1" customWidth="1"/>
    <col min="1696" max="1696" width="15.83203125" bestFit="1" customWidth="1"/>
    <col min="1697" max="1697" width="15.6640625" bestFit="1" customWidth="1"/>
    <col min="1698" max="1698" width="15.83203125" bestFit="1" customWidth="1"/>
    <col min="1699" max="1699" width="16.83203125" bestFit="1" customWidth="1"/>
    <col min="1700" max="1701" width="15.6640625" bestFit="1" customWidth="1"/>
    <col min="1702" max="1702" width="15.83203125" bestFit="1" customWidth="1"/>
    <col min="1703" max="1703" width="16.83203125" bestFit="1" customWidth="1"/>
    <col min="1704" max="1704" width="15.6640625" bestFit="1" customWidth="1"/>
    <col min="1705" max="1708" width="14.83203125" bestFit="1" customWidth="1"/>
    <col min="1709" max="1709" width="15.83203125" bestFit="1" customWidth="1"/>
    <col min="1710" max="1712" width="14.6640625" bestFit="1" customWidth="1"/>
    <col min="1713" max="1713" width="15.6640625" bestFit="1" customWidth="1"/>
    <col min="1714" max="1714" width="15.83203125" bestFit="1" customWidth="1"/>
    <col min="1715" max="1717" width="14.83203125" bestFit="1" customWidth="1"/>
    <col min="1718" max="1718" width="15.6640625" bestFit="1" customWidth="1"/>
    <col min="1719" max="1720" width="14.6640625" bestFit="1" customWidth="1"/>
    <col min="1721" max="1721" width="15.6640625" bestFit="1" customWidth="1"/>
    <col min="1722" max="1724" width="14.6640625" bestFit="1" customWidth="1"/>
    <col min="1725" max="1725" width="15.83203125" bestFit="1" customWidth="1"/>
    <col min="1726" max="1727" width="14.6640625" bestFit="1" customWidth="1"/>
    <col min="1728" max="1728" width="15.83203125" bestFit="1" customWidth="1"/>
    <col min="1729" max="1729" width="14.6640625" bestFit="1" customWidth="1"/>
    <col min="1730" max="1730" width="15.83203125" bestFit="1" customWidth="1"/>
    <col min="1731" max="1731" width="14.6640625" bestFit="1" customWidth="1"/>
    <col min="1732" max="1732" width="14.83203125" bestFit="1" customWidth="1"/>
    <col min="1733" max="1733" width="15.83203125" bestFit="1" customWidth="1"/>
    <col min="1734" max="1734" width="14.6640625" bestFit="1" customWidth="1"/>
    <col min="1735" max="1736" width="14.83203125" bestFit="1" customWidth="1"/>
    <col min="1737" max="1737" width="15.83203125" bestFit="1" customWidth="1"/>
    <col min="1738" max="1738" width="15.6640625" bestFit="1" customWidth="1"/>
    <col min="1739" max="1741" width="14.6640625" bestFit="1" customWidth="1"/>
    <col min="1742" max="1742" width="17" bestFit="1" customWidth="1"/>
    <col min="1743" max="1743" width="15.83203125" bestFit="1" customWidth="1"/>
    <col min="1744" max="1744" width="15.6640625" bestFit="1" customWidth="1"/>
    <col min="1745" max="1745" width="15.83203125" bestFit="1" customWidth="1"/>
    <col min="1746" max="1746" width="15.6640625" bestFit="1" customWidth="1"/>
    <col min="1747" max="1747" width="17" bestFit="1" customWidth="1"/>
    <col min="1748" max="1749" width="15.83203125" bestFit="1" customWidth="1"/>
    <col min="1750" max="1750" width="17" bestFit="1" customWidth="1"/>
    <col min="1751" max="1752" width="15.6640625" bestFit="1" customWidth="1"/>
    <col min="1753" max="1753" width="15.83203125" bestFit="1" customWidth="1"/>
    <col min="1754" max="1754" width="17" bestFit="1" customWidth="1"/>
    <col min="1755" max="1755" width="16.83203125" bestFit="1" customWidth="1"/>
    <col min="1756" max="1757" width="15.6640625" bestFit="1" customWidth="1"/>
    <col min="1758" max="1762" width="15.83203125" bestFit="1" customWidth="1"/>
    <col min="1763" max="1764" width="15.6640625" bestFit="1" customWidth="1"/>
    <col min="1765" max="1766" width="15.83203125" bestFit="1" customWidth="1"/>
    <col min="1767" max="1767" width="15.6640625" bestFit="1" customWidth="1"/>
    <col min="1768" max="1768" width="15.83203125" bestFit="1" customWidth="1"/>
    <col min="1769" max="1769" width="17" bestFit="1" customWidth="1"/>
    <col min="1770" max="1770" width="15.6640625" bestFit="1" customWidth="1"/>
    <col min="1771" max="1771" width="17" bestFit="1" customWidth="1"/>
    <col min="1772" max="1772" width="16.83203125" bestFit="1" customWidth="1"/>
    <col min="1773" max="1773" width="17" bestFit="1" customWidth="1"/>
    <col min="1774" max="1774" width="15.83203125" bestFit="1" customWidth="1"/>
    <col min="1775" max="1775" width="15.6640625" bestFit="1" customWidth="1"/>
    <col min="1776" max="1777" width="16.83203125" bestFit="1" customWidth="1"/>
    <col min="1778" max="1778" width="15.83203125" bestFit="1" customWidth="1"/>
    <col min="1779" max="1779" width="17" bestFit="1" customWidth="1"/>
    <col min="1780" max="1780" width="15.6640625" bestFit="1" customWidth="1"/>
    <col min="1781" max="1781" width="15.83203125" bestFit="1" customWidth="1"/>
    <col min="1782" max="1782" width="15.6640625" bestFit="1" customWidth="1"/>
    <col min="1783" max="1783" width="15.83203125" bestFit="1" customWidth="1"/>
    <col min="1784" max="1784" width="15.6640625" bestFit="1" customWidth="1"/>
    <col min="1785" max="1787" width="13.6640625" bestFit="1" customWidth="1"/>
    <col min="1788" max="1788" width="14.83203125" bestFit="1" customWidth="1"/>
    <col min="1789" max="1790" width="13.83203125" bestFit="1" customWidth="1"/>
    <col min="1791" max="1791" width="14.83203125" bestFit="1" customWidth="1"/>
    <col min="1792" max="1792" width="13.6640625" bestFit="1" customWidth="1"/>
    <col min="1793" max="1793" width="13.83203125" bestFit="1" customWidth="1"/>
    <col min="1794" max="1794" width="14.83203125" bestFit="1" customWidth="1"/>
    <col min="1795" max="1796" width="13.6640625" bestFit="1" customWidth="1"/>
    <col min="1797" max="1798" width="13.83203125" bestFit="1" customWidth="1"/>
    <col min="1799" max="1799" width="13.6640625" bestFit="1" customWidth="1"/>
    <col min="1800" max="1800" width="14.83203125" bestFit="1" customWidth="1"/>
    <col min="1801" max="1802" width="13.6640625" bestFit="1" customWidth="1"/>
    <col min="1803" max="1803" width="13.83203125" bestFit="1" customWidth="1"/>
    <col min="1804" max="1804" width="13.6640625" bestFit="1" customWidth="1"/>
    <col min="1805" max="1805" width="15.83203125" bestFit="1" customWidth="1"/>
    <col min="1806" max="1807" width="14.6640625" bestFit="1" customWidth="1"/>
    <col min="1808" max="1809" width="14.83203125" bestFit="1" customWidth="1"/>
    <col min="1810" max="1811" width="15.83203125" bestFit="1" customWidth="1"/>
    <col min="1812" max="1813" width="14.6640625" bestFit="1" customWidth="1"/>
    <col min="1814" max="1814" width="14.83203125" bestFit="1" customWidth="1"/>
    <col min="1815" max="1815" width="15.6640625" bestFit="1" customWidth="1"/>
    <col min="1816" max="1820" width="14.6640625" bestFit="1" customWidth="1"/>
    <col min="1821" max="1821" width="14.83203125" bestFit="1" customWidth="1"/>
    <col min="1822" max="1824" width="14.6640625" bestFit="1" customWidth="1"/>
    <col min="1825" max="1827" width="14.83203125" bestFit="1" customWidth="1"/>
    <col min="1828" max="1828" width="15.83203125" bestFit="1" customWidth="1"/>
    <col min="1829" max="1829" width="14.6640625" bestFit="1" customWidth="1"/>
    <col min="1830" max="1831" width="14.83203125" bestFit="1" customWidth="1"/>
    <col min="1832" max="1833" width="15.83203125" bestFit="1" customWidth="1"/>
    <col min="1834" max="1835" width="15.6640625" bestFit="1" customWidth="1"/>
    <col min="1836" max="1836" width="14.6640625" bestFit="1" customWidth="1"/>
    <col min="1837" max="1837" width="15.6640625" bestFit="1" customWidth="1"/>
    <col min="1838" max="1839" width="15.83203125" bestFit="1" customWidth="1"/>
    <col min="1840" max="1841" width="14.6640625" bestFit="1" customWidth="1"/>
    <col min="1842" max="1842" width="14.83203125" bestFit="1" customWidth="1"/>
    <col min="1843" max="1843" width="14.6640625" bestFit="1" customWidth="1"/>
    <col min="1844" max="1844" width="14.83203125" bestFit="1" customWidth="1"/>
    <col min="1845" max="1845" width="15.83203125" bestFit="1" customWidth="1"/>
    <col min="1846" max="1846" width="14.83203125" bestFit="1" customWidth="1"/>
    <col min="1847" max="1847" width="15.6640625" bestFit="1" customWidth="1"/>
    <col min="1848" max="1849" width="14.6640625" bestFit="1" customWidth="1"/>
    <col min="1850" max="1850" width="15.83203125" bestFit="1" customWidth="1"/>
    <col min="1851" max="1851" width="14.83203125" bestFit="1" customWidth="1"/>
    <col min="1852" max="1852" width="14.6640625" bestFit="1" customWidth="1"/>
    <col min="1853" max="1853" width="15.83203125" bestFit="1" customWidth="1"/>
    <col min="1854" max="1855" width="14.83203125" bestFit="1" customWidth="1"/>
    <col min="1856" max="1860" width="14.6640625" bestFit="1" customWidth="1"/>
    <col min="1861" max="1862" width="15.83203125" bestFit="1" customWidth="1"/>
    <col min="1863" max="1864" width="15.6640625" bestFit="1" customWidth="1"/>
    <col min="1865" max="1865" width="14.6640625" bestFit="1" customWidth="1"/>
    <col min="1866" max="1866" width="14.83203125" bestFit="1" customWidth="1"/>
    <col min="1867" max="1871" width="14.6640625" bestFit="1" customWidth="1"/>
    <col min="1872" max="1872" width="15.83203125" bestFit="1" customWidth="1"/>
    <col min="1873" max="1875" width="14.83203125" bestFit="1" customWidth="1"/>
    <col min="1876" max="1876" width="15.83203125" bestFit="1" customWidth="1"/>
    <col min="1877" max="1878" width="15.6640625" bestFit="1" customWidth="1"/>
    <col min="1879" max="1882" width="14.6640625" bestFit="1" customWidth="1"/>
    <col min="1883" max="1883" width="15.6640625" bestFit="1" customWidth="1"/>
    <col min="1884" max="1886" width="14.83203125" bestFit="1" customWidth="1"/>
    <col min="1887" max="1887" width="15.83203125" bestFit="1" customWidth="1"/>
    <col min="1888" max="1888" width="14.6640625" bestFit="1" customWidth="1"/>
    <col min="1889" max="1889" width="15.6640625" bestFit="1" customWidth="1"/>
    <col min="1890" max="1892" width="14.83203125" bestFit="1" customWidth="1"/>
    <col min="1893" max="1893" width="15.6640625" bestFit="1" customWidth="1"/>
    <col min="1894" max="1894" width="15.83203125" bestFit="1" customWidth="1"/>
    <col min="1895" max="1895" width="14.83203125" bestFit="1" customWidth="1"/>
    <col min="1896" max="1896" width="15.83203125" bestFit="1" customWidth="1"/>
    <col min="1897" max="1897" width="15.6640625" bestFit="1" customWidth="1"/>
    <col min="1898" max="1901" width="14.6640625" bestFit="1" customWidth="1"/>
    <col min="1902" max="1902" width="13.83203125" bestFit="1" customWidth="1"/>
    <col min="1903" max="1904" width="13.6640625" bestFit="1" customWidth="1"/>
    <col min="1905" max="1905" width="13.83203125" bestFit="1" customWidth="1"/>
    <col min="1906" max="1907" width="14.83203125" bestFit="1" customWidth="1"/>
    <col min="1908" max="1910" width="13.6640625" bestFit="1" customWidth="1"/>
    <col min="1911" max="1911" width="13.83203125" bestFit="1" customWidth="1"/>
    <col min="1912" max="1912" width="14.83203125" bestFit="1" customWidth="1"/>
    <col min="1913" max="1913" width="13.6640625" bestFit="1" customWidth="1"/>
    <col min="1914" max="1914" width="13.83203125" bestFit="1" customWidth="1"/>
    <col min="1915" max="1916" width="13.6640625" bestFit="1" customWidth="1"/>
    <col min="1917" max="1917" width="13.83203125" bestFit="1" customWidth="1"/>
    <col min="1918" max="1919" width="14.83203125" bestFit="1" customWidth="1"/>
    <col min="1920" max="1921" width="13.6640625" bestFit="1" customWidth="1"/>
    <col min="1922" max="1924" width="13.83203125" bestFit="1" customWidth="1"/>
    <col min="1925" max="1925" width="13.6640625" bestFit="1" customWidth="1"/>
    <col min="1926" max="1927" width="13.83203125" bestFit="1" customWidth="1"/>
    <col min="1928" max="1928" width="13.6640625" bestFit="1" customWidth="1"/>
    <col min="1929" max="1929" width="13.83203125" bestFit="1" customWidth="1"/>
    <col min="1930" max="1930" width="13.6640625" bestFit="1" customWidth="1"/>
    <col min="1931" max="1931" width="14.6640625" bestFit="1" customWidth="1"/>
    <col min="1932" max="1933" width="13.83203125" bestFit="1" customWidth="1"/>
    <col min="1934" max="1934" width="14.83203125" bestFit="1" customWidth="1"/>
    <col min="1935" max="1936" width="13.6640625" bestFit="1" customWidth="1"/>
    <col min="1937" max="1937" width="14.83203125" bestFit="1" customWidth="1"/>
    <col min="1938" max="1938" width="15.83203125" bestFit="1" customWidth="1"/>
    <col min="1939" max="1940" width="15.6640625" bestFit="1" customWidth="1"/>
    <col min="1941" max="1942" width="14.6640625" bestFit="1" customWidth="1"/>
    <col min="1943" max="1943" width="15.83203125" bestFit="1" customWidth="1"/>
    <col min="1944" max="1946" width="14.6640625" bestFit="1" customWidth="1"/>
    <col min="1947" max="1948" width="14.83203125" bestFit="1" customWidth="1"/>
    <col min="1949" max="1950" width="15.83203125" bestFit="1" customWidth="1"/>
    <col min="1951" max="1952" width="14.6640625" bestFit="1" customWidth="1"/>
    <col min="1953" max="1953" width="14.83203125" bestFit="1" customWidth="1"/>
    <col min="1954" max="1954" width="15.83203125" bestFit="1" customWidth="1"/>
    <col min="1955" max="1956" width="14.83203125" bestFit="1" customWidth="1"/>
    <col min="1957" max="1957" width="15.6640625" bestFit="1" customWidth="1"/>
    <col min="1958" max="1961" width="14.6640625" bestFit="1" customWidth="1"/>
    <col min="1962" max="1963" width="14.83203125" bestFit="1" customWidth="1"/>
    <col min="1964" max="1965" width="15.83203125" bestFit="1" customWidth="1"/>
    <col min="1966" max="1966" width="15.6640625" bestFit="1" customWidth="1"/>
    <col min="1967" max="1972" width="14.6640625" bestFit="1" customWidth="1"/>
    <col min="1973" max="1978" width="14.83203125" bestFit="1" customWidth="1"/>
    <col min="1979" max="1980" width="14.6640625" bestFit="1" customWidth="1"/>
    <col min="1981" max="1981" width="14.83203125" bestFit="1" customWidth="1"/>
    <col min="1982" max="1983" width="15.6640625" bestFit="1" customWidth="1"/>
    <col min="1984" max="1986" width="14.83203125" bestFit="1" customWidth="1"/>
    <col min="1987" max="1990" width="14.6640625" bestFit="1" customWidth="1"/>
    <col min="1991" max="1991" width="14.83203125" bestFit="1" customWidth="1"/>
    <col min="1992" max="1992" width="14.6640625" bestFit="1" customWidth="1"/>
    <col min="1993" max="1993" width="15.6640625" bestFit="1" customWidth="1"/>
    <col min="1994" max="1994" width="14.83203125" bestFit="1" customWidth="1"/>
    <col min="1995" max="1996" width="14.6640625" bestFit="1" customWidth="1"/>
    <col min="1997" max="1997" width="15.83203125" bestFit="1" customWidth="1"/>
    <col min="1998" max="1999" width="14.83203125" bestFit="1" customWidth="1"/>
    <col min="2000" max="2001" width="15.83203125" bestFit="1" customWidth="1"/>
    <col min="2002" max="2004" width="14.6640625" bestFit="1" customWidth="1"/>
    <col min="2005" max="2005" width="15.6640625" bestFit="1" customWidth="1"/>
    <col min="2006" max="2007" width="14.83203125" bestFit="1" customWidth="1"/>
    <col min="2008" max="2012" width="14.6640625" bestFit="1" customWidth="1"/>
    <col min="2013" max="2013" width="14.83203125" bestFit="1" customWidth="1"/>
    <col min="2014" max="2017" width="14.6640625" bestFit="1" customWidth="1"/>
    <col min="2018" max="2018" width="14.83203125" bestFit="1" customWidth="1"/>
    <col min="2019" max="2020" width="14.6640625" bestFit="1" customWidth="1"/>
    <col min="2021" max="2021" width="15.6640625" bestFit="1" customWidth="1"/>
    <col min="2022" max="2022" width="14.83203125" bestFit="1" customWidth="1"/>
    <col min="2023" max="2023" width="15.6640625" bestFit="1" customWidth="1"/>
    <col min="2024" max="2024" width="14.83203125" bestFit="1" customWidth="1"/>
    <col min="2025" max="2025" width="15.6640625" bestFit="1" customWidth="1"/>
    <col min="2026" max="2027" width="14.6640625" bestFit="1" customWidth="1"/>
    <col min="2028" max="2028" width="13.83203125" bestFit="1" customWidth="1"/>
    <col min="2029" max="2030" width="14.83203125" bestFit="1" customWidth="1"/>
    <col min="2031" max="2033" width="13.6640625" bestFit="1" customWidth="1"/>
    <col min="2034" max="2036" width="14.83203125" bestFit="1" customWidth="1"/>
    <col min="2037" max="2039" width="13.6640625" bestFit="1" customWidth="1"/>
    <col min="2040" max="2040" width="13.83203125" bestFit="1" customWidth="1"/>
    <col min="2041" max="2043" width="13.6640625" bestFit="1" customWidth="1"/>
    <col min="2044" max="2045" width="13.83203125" bestFit="1" customWidth="1"/>
    <col min="2046" max="2050" width="13.6640625" bestFit="1" customWidth="1"/>
    <col min="2051" max="2051" width="14.6640625" bestFit="1" customWidth="1"/>
    <col min="2052" max="2052" width="13.83203125" bestFit="1" customWidth="1"/>
    <col min="2053" max="2054" width="14.83203125" bestFit="1" customWidth="1"/>
    <col min="2055" max="2056" width="13.6640625" bestFit="1" customWidth="1"/>
    <col min="2057" max="2057" width="13.83203125" bestFit="1" customWidth="1"/>
    <col min="2058" max="2059" width="13.6640625" bestFit="1" customWidth="1"/>
    <col min="2060" max="2060" width="13.83203125" bestFit="1" customWidth="1"/>
    <col min="2061" max="2061" width="14.83203125" bestFit="1" customWidth="1"/>
    <col min="2062" max="2064" width="13.83203125" bestFit="1" customWidth="1"/>
    <col min="2065" max="2067" width="14.83203125" bestFit="1" customWidth="1"/>
    <col min="2068" max="2068" width="15.83203125" bestFit="1" customWidth="1"/>
    <col min="2069" max="2073" width="14.6640625" bestFit="1" customWidth="1"/>
    <col min="2074" max="2074" width="15.83203125" bestFit="1" customWidth="1"/>
    <col min="2075" max="2080" width="14.6640625" bestFit="1" customWidth="1"/>
    <col min="2081" max="2081" width="14.83203125" bestFit="1" customWidth="1"/>
    <col min="2082" max="2082" width="14.6640625" bestFit="1" customWidth="1"/>
    <col min="2083" max="2085" width="15.83203125" bestFit="1" customWidth="1"/>
    <col min="2086" max="2086" width="14.6640625" bestFit="1" customWidth="1"/>
    <col min="2087" max="2088" width="14.83203125" bestFit="1" customWidth="1"/>
    <col min="2089" max="2089" width="15.6640625" bestFit="1" customWidth="1"/>
    <col min="2090" max="2090" width="14.6640625" bestFit="1" customWidth="1"/>
    <col min="2091" max="2091" width="15.83203125" bestFit="1" customWidth="1"/>
    <col min="2092" max="2093" width="14.83203125" bestFit="1" customWidth="1"/>
    <col min="2094" max="2094" width="15.83203125" bestFit="1" customWidth="1"/>
    <col min="2095" max="2095" width="15.6640625" bestFit="1" customWidth="1"/>
    <col min="2096" max="2097" width="14.6640625" bestFit="1" customWidth="1"/>
    <col min="2098" max="2100" width="14.83203125" bestFit="1" customWidth="1"/>
    <col min="2101" max="2101" width="15.83203125" bestFit="1" customWidth="1"/>
    <col min="2102" max="2105" width="14.6640625" bestFit="1" customWidth="1"/>
    <col min="2106" max="2106" width="14.83203125" bestFit="1" customWidth="1"/>
    <col min="2107" max="2109" width="15.83203125" bestFit="1" customWidth="1"/>
    <col min="2110" max="2110" width="14.83203125" bestFit="1" customWidth="1"/>
    <col min="2111" max="2113" width="15.83203125" bestFit="1" customWidth="1"/>
    <col min="2114" max="2115" width="14.6640625" bestFit="1" customWidth="1"/>
    <col min="2116" max="2116" width="14.83203125" bestFit="1" customWidth="1"/>
    <col min="2117" max="2117" width="14.6640625" bestFit="1" customWidth="1"/>
    <col min="2118" max="2121" width="14.83203125" bestFit="1" customWidth="1"/>
    <col min="2122" max="2122" width="15.83203125" bestFit="1" customWidth="1"/>
    <col min="2123" max="2123" width="15.6640625" bestFit="1" customWidth="1"/>
    <col min="2124" max="2125" width="14.6640625" bestFit="1" customWidth="1"/>
    <col min="2126" max="2126" width="15.83203125" bestFit="1" customWidth="1"/>
    <col min="2127" max="2128" width="14.6640625" bestFit="1" customWidth="1"/>
    <col min="2129" max="2129" width="15.83203125" bestFit="1" customWidth="1"/>
    <col min="2130" max="2131" width="14.6640625" bestFit="1" customWidth="1"/>
    <col min="2132" max="2132" width="14.83203125" bestFit="1" customWidth="1"/>
    <col min="2133" max="2134" width="15.83203125" bestFit="1" customWidth="1"/>
    <col min="2135" max="2135" width="15.6640625" bestFit="1" customWidth="1"/>
    <col min="2136" max="2138" width="14.6640625" bestFit="1" customWidth="1"/>
    <col min="2139" max="2139" width="14.83203125" bestFit="1" customWidth="1"/>
    <col min="2140" max="2140" width="15.83203125" bestFit="1" customWidth="1"/>
    <col min="2141" max="2142" width="14.6640625" bestFit="1" customWidth="1"/>
    <col min="2143" max="2143" width="14.83203125" bestFit="1" customWidth="1"/>
    <col min="2144" max="2144" width="13.6640625" bestFit="1" customWidth="1"/>
    <col min="2145" max="2149" width="13.83203125" bestFit="1" customWidth="1"/>
    <col min="2150" max="2150" width="13.6640625" bestFit="1" customWidth="1"/>
    <col min="2151" max="2152" width="13.83203125" bestFit="1" customWidth="1"/>
    <col min="2153" max="2154" width="14.83203125" bestFit="1" customWidth="1"/>
    <col min="2155" max="2155" width="14.6640625" bestFit="1" customWidth="1"/>
    <col min="2156" max="2156" width="13.6640625" bestFit="1" customWidth="1"/>
    <col min="2157" max="2157" width="14.6640625" bestFit="1" customWidth="1"/>
    <col min="2158" max="2158" width="13.6640625" bestFit="1" customWidth="1"/>
    <col min="2159" max="2161" width="13.83203125" bestFit="1" customWidth="1"/>
    <col min="2162" max="2162" width="13.6640625" bestFit="1" customWidth="1"/>
    <col min="2163" max="2167" width="13.83203125" bestFit="1" customWidth="1"/>
    <col min="2168" max="2169" width="14.83203125" bestFit="1" customWidth="1"/>
    <col min="2170" max="2171" width="13.6640625" bestFit="1" customWidth="1"/>
    <col min="2172" max="2173" width="13.83203125" bestFit="1" customWidth="1"/>
    <col min="2174" max="2174" width="14.6640625" bestFit="1" customWidth="1"/>
    <col min="2175" max="2178" width="13.6640625" bestFit="1" customWidth="1"/>
    <col min="2179" max="2182" width="13.83203125" bestFit="1" customWidth="1"/>
    <col min="2183" max="2183" width="13.6640625" bestFit="1" customWidth="1"/>
    <col min="2184" max="2184" width="15.83203125" bestFit="1" customWidth="1"/>
    <col min="2185" max="2185" width="15.6640625" bestFit="1" customWidth="1"/>
    <col min="2186" max="2186" width="14.6640625" bestFit="1" customWidth="1"/>
    <col min="2187" max="2187" width="15.6640625" bestFit="1" customWidth="1"/>
    <col min="2188" max="2188" width="14.83203125" bestFit="1" customWidth="1"/>
    <col min="2189" max="2190" width="14.6640625" bestFit="1" customWidth="1"/>
    <col min="2191" max="2193" width="14.83203125" bestFit="1" customWidth="1"/>
    <col min="2194" max="2196" width="15.6640625" bestFit="1" customWidth="1"/>
    <col min="2197" max="2197" width="14.6640625" bestFit="1" customWidth="1"/>
    <col min="2198" max="2199" width="14.83203125" bestFit="1" customWidth="1"/>
    <col min="2200" max="2200" width="14.6640625" bestFit="1" customWidth="1"/>
    <col min="2201" max="2201" width="14.83203125" bestFit="1" customWidth="1"/>
    <col min="2202" max="2204" width="15.83203125" bestFit="1" customWidth="1"/>
    <col min="2205" max="2206" width="14.6640625" bestFit="1" customWidth="1"/>
    <col min="2207" max="2207" width="15.6640625" bestFit="1" customWidth="1"/>
    <col min="2208" max="2211" width="14.83203125" bestFit="1" customWidth="1"/>
    <col min="2212" max="2216" width="14.6640625" bestFit="1" customWidth="1"/>
    <col min="2217" max="2217" width="14.83203125" bestFit="1" customWidth="1"/>
    <col min="2218" max="2219" width="14.6640625" bestFit="1" customWidth="1"/>
    <col min="2220" max="2220" width="15.6640625" bestFit="1" customWidth="1"/>
    <col min="2221" max="2221" width="14.83203125" bestFit="1" customWidth="1"/>
    <col min="2222" max="2223" width="15.83203125" bestFit="1" customWidth="1"/>
    <col min="2224" max="2228" width="14.6640625" bestFit="1" customWidth="1"/>
    <col min="2229" max="2231" width="14.83203125" bestFit="1" customWidth="1"/>
    <col min="2232" max="2232" width="15.6640625" bestFit="1" customWidth="1"/>
    <col min="2233" max="2235" width="14.6640625" bestFit="1" customWidth="1"/>
    <col min="2236" max="2237" width="14.83203125" bestFit="1" customWidth="1"/>
    <col min="2238" max="2239" width="14.6640625" bestFit="1" customWidth="1"/>
    <col min="2240" max="2240" width="15.83203125" bestFit="1" customWidth="1"/>
    <col min="2241" max="2241" width="14.83203125" bestFit="1" customWidth="1"/>
    <col min="2242" max="2242" width="15.83203125" bestFit="1" customWidth="1"/>
    <col min="2243" max="2244" width="14.83203125" bestFit="1" customWidth="1"/>
    <col min="2245" max="2245" width="14.6640625" bestFit="1" customWidth="1"/>
    <col min="2246" max="2246" width="15.83203125" bestFit="1" customWidth="1"/>
    <col min="2247" max="2247" width="14.83203125" bestFit="1" customWidth="1"/>
    <col min="2248" max="2249" width="15.83203125" bestFit="1" customWidth="1"/>
    <col min="2250" max="2250" width="14.6640625" bestFit="1" customWidth="1"/>
    <col min="2251" max="2254" width="14.83203125" bestFit="1" customWidth="1"/>
    <col min="2255" max="2255" width="14.6640625" bestFit="1" customWidth="1"/>
    <col min="2256" max="2257" width="14.83203125" bestFit="1" customWidth="1"/>
    <col min="2258" max="2258" width="15.6640625" bestFit="1" customWidth="1"/>
    <col min="2259" max="2259" width="14.83203125" bestFit="1" customWidth="1"/>
    <col min="2260" max="2261" width="15.6640625" bestFit="1" customWidth="1"/>
    <col min="2262" max="2263" width="14.6640625" bestFit="1" customWidth="1"/>
    <col min="2264" max="2264" width="15.6640625" bestFit="1" customWidth="1"/>
    <col min="2265" max="2267" width="13.83203125" bestFit="1" customWidth="1"/>
    <col min="2268" max="2268" width="14.83203125" bestFit="1" customWidth="1"/>
    <col min="2269" max="2272" width="13.6640625" bestFit="1" customWidth="1"/>
    <col min="2273" max="2277" width="13.83203125" bestFit="1" customWidth="1"/>
    <col min="2278" max="2280" width="14.83203125" bestFit="1" customWidth="1"/>
    <col min="2281" max="2281" width="13.6640625" bestFit="1" customWidth="1"/>
    <col min="2282" max="2282" width="13.83203125" bestFit="1" customWidth="1"/>
    <col min="2283" max="2285" width="14.83203125" bestFit="1" customWidth="1"/>
    <col min="2286" max="2286" width="13.83203125" bestFit="1" customWidth="1"/>
    <col min="2287" max="2288" width="14.83203125" bestFit="1" customWidth="1"/>
    <col min="2289" max="2289" width="14.6640625" bestFit="1" customWidth="1"/>
    <col min="2290" max="2290" width="13.83203125" bestFit="1" customWidth="1"/>
    <col min="2291" max="2291" width="13.6640625" bestFit="1" customWidth="1"/>
    <col min="2292" max="2292" width="13.83203125" bestFit="1" customWidth="1"/>
    <col min="2293" max="2293" width="14.83203125" bestFit="1" customWidth="1"/>
    <col min="2294" max="2296" width="13.6640625" bestFit="1" customWidth="1"/>
    <col min="2297" max="2297" width="14.6640625" bestFit="1" customWidth="1"/>
    <col min="2298" max="2300" width="14.83203125" bestFit="1" customWidth="1"/>
    <col min="2301" max="2301" width="15.83203125" bestFit="1" customWidth="1"/>
    <col min="2302" max="2305" width="14.6640625" bestFit="1" customWidth="1"/>
    <col min="2306" max="2307" width="15.6640625" bestFit="1" customWidth="1"/>
    <col min="2308" max="2310" width="14.83203125" bestFit="1" customWidth="1"/>
    <col min="2311" max="2312" width="15.83203125" bestFit="1" customWidth="1"/>
    <col min="2313" max="2316" width="14.83203125" bestFit="1" customWidth="1"/>
    <col min="2317" max="2317" width="15.83203125" bestFit="1" customWidth="1"/>
    <col min="2318" max="2319" width="14.6640625" bestFit="1" customWidth="1"/>
    <col min="2320" max="2321" width="14.83203125" bestFit="1" customWidth="1"/>
    <col min="2322" max="2323" width="15.83203125" bestFit="1" customWidth="1"/>
    <col min="2324" max="2324" width="14.6640625" bestFit="1" customWidth="1"/>
    <col min="2325" max="2326" width="14.83203125" bestFit="1" customWidth="1"/>
    <col min="2327" max="2328" width="14.6640625" bestFit="1" customWidth="1"/>
    <col min="2329" max="2330" width="14.83203125" bestFit="1" customWidth="1"/>
    <col min="2331" max="2331" width="15.83203125" bestFit="1" customWidth="1"/>
    <col min="2332" max="2332" width="14.6640625" bestFit="1" customWidth="1"/>
    <col min="2333" max="2333" width="14.83203125" bestFit="1" customWidth="1"/>
    <col min="2334" max="2335" width="15.83203125" bestFit="1" customWidth="1"/>
    <col min="2336" max="2338" width="14.83203125" bestFit="1" customWidth="1"/>
    <col min="2339" max="2339" width="15.83203125" bestFit="1" customWidth="1"/>
    <col min="2340" max="2342" width="14.6640625" bestFit="1" customWidth="1"/>
    <col min="2343" max="2344" width="14.83203125" bestFit="1" customWidth="1"/>
    <col min="2345" max="2345" width="15.83203125" bestFit="1" customWidth="1"/>
    <col min="2346" max="2346" width="14.83203125" bestFit="1" customWidth="1"/>
    <col min="2347" max="2348" width="14.6640625" bestFit="1" customWidth="1"/>
    <col min="2349" max="2350" width="14.83203125" bestFit="1" customWidth="1"/>
    <col min="2351" max="2351" width="15.6640625" bestFit="1" customWidth="1"/>
    <col min="2352" max="2353" width="14.83203125" bestFit="1" customWidth="1"/>
    <col min="2354" max="2354" width="15.83203125" bestFit="1" customWidth="1"/>
    <col min="2355" max="2356" width="14.83203125" bestFit="1" customWidth="1"/>
    <col min="2357" max="2357" width="14.6640625" bestFit="1" customWidth="1"/>
    <col min="2358" max="2360" width="14.83203125" bestFit="1" customWidth="1"/>
    <col min="2361" max="2362" width="15.83203125" bestFit="1" customWidth="1"/>
    <col min="2363" max="2365" width="14.6640625" bestFit="1" customWidth="1"/>
    <col min="2366" max="2366" width="14.83203125" bestFit="1" customWidth="1"/>
    <col min="2367" max="2367" width="14.6640625" bestFit="1" customWidth="1"/>
    <col min="2368" max="2368" width="15.6640625" bestFit="1" customWidth="1"/>
    <col min="2369" max="2370" width="14.83203125" bestFit="1" customWidth="1"/>
    <col min="2371" max="2371" width="15.83203125" bestFit="1" customWidth="1"/>
    <col min="2372" max="2372" width="14.6640625" bestFit="1" customWidth="1"/>
    <col min="2373" max="2375" width="14.83203125" bestFit="1" customWidth="1"/>
    <col min="2376" max="2376" width="15.83203125" bestFit="1" customWidth="1"/>
    <col min="2377" max="2377" width="15.6640625" bestFit="1" customWidth="1"/>
    <col min="2378" max="2380" width="14.6640625" bestFit="1" customWidth="1"/>
    <col min="2381" max="2381" width="14.83203125" bestFit="1" customWidth="1"/>
    <col min="2382" max="2382" width="14.6640625" bestFit="1" customWidth="1"/>
    <col min="2383" max="2383" width="13.83203125" bestFit="1" customWidth="1"/>
    <col min="2384" max="2384" width="14.6640625" bestFit="1" customWidth="1"/>
    <col min="2385" max="2388" width="13.83203125" bestFit="1" customWidth="1"/>
    <col min="2389" max="2392" width="13.6640625" bestFit="1" customWidth="1"/>
    <col min="2393" max="2398" width="13.83203125" bestFit="1" customWidth="1"/>
    <col min="2399" max="2399" width="13.6640625" bestFit="1" customWidth="1"/>
    <col min="2400" max="2400" width="14.83203125" bestFit="1" customWidth="1"/>
    <col min="2401" max="2401" width="13.6640625" bestFit="1" customWidth="1"/>
    <col min="2402" max="2402" width="13.83203125" bestFit="1" customWidth="1"/>
    <col min="2403" max="2403" width="14.6640625" bestFit="1" customWidth="1"/>
    <col min="2404" max="2406" width="13.83203125" bestFit="1" customWidth="1"/>
    <col min="2407" max="2409" width="13.6640625" bestFit="1" customWidth="1"/>
    <col min="2410" max="2410" width="14.6640625" bestFit="1" customWidth="1"/>
    <col min="2411" max="2412" width="13.83203125" bestFit="1" customWidth="1"/>
    <col min="2413" max="2415" width="13.6640625" bestFit="1" customWidth="1"/>
    <col min="2416" max="2416" width="14.83203125" bestFit="1" customWidth="1"/>
    <col min="2417" max="2418" width="15.83203125" bestFit="1" customWidth="1"/>
    <col min="2419" max="2423" width="14.6640625" bestFit="1" customWidth="1"/>
    <col min="2424" max="2426" width="14.83203125" bestFit="1" customWidth="1"/>
    <col min="2427" max="2427" width="15.83203125" bestFit="1" customWidth="1"/>
    <col min="2428" max="2428" width="14.6640625" bestFit="1" customWidth="1"/>
    <col min="2429" max="2429" width="15.6640625" bestFit="1" customWidth="1"/>
    <col min="2430" max="2430" width="14.83203125" bestFit="1" customWidth="1"/>
    <col min="2431" max="2431" width="15.83203125" bestFit="1" customWidth="1"/>
    <col min="2432" max="2432" width="14.6640625" bestFit="1" customWidth="1"/>
    <col min="2433" max="2434" width="14.83203125" bestFit="1" customWidth="1"/>
    <col min="2435" max="2435" width="15.6640625" bestFit="1" customWidth="1"/>
    <col min="2436" max="2438" width="14.6640625" bestFit="1" customWidth="1"/>
    <col min="2439" max="2439" width="15.6640625" bestFit="1" customWidth="1"/>
    <col min="2440" max="2442" width="14.83203125" bestFit="1" customWidth="1"/>
    <col min="2443" max="2447" width="15.83203125" bestFit="1" customWidth="1"/>
    <col min="2448" max="2448" width="14.6640625" bestFit="1" customWidth="1"/>
    <col min="2449" max="2452" width="14.83203125" bestFit="1" customWidth="1"/>
    <col min="2453" max="2454" width="15.83203125" bestFit="1" customWidth="1"/>
    <col min="2455" max="2456" width="14.6640625" bestFit="1" customWidth="1"/>
    <col min="2457" max="2457" width="15.6640625" bestFit="1" customWidth="1"/>
    <col min="2458" max="2460" width="14.83203125" bestFit="1" customWidth="1"/>
    <col min="2461" max="2461" width="15.83203125" bestFit="1" customWidth="1"/>
    <col min="2462" max="2462" width="15.6640625" bestFit="1" customWidth="1"/>
    <col min="2463" max="2463" width="14.6640625" bestFit="1" customWidth="1"/>
    <col min="2464" max="2466" width="15.83203125" bestFit="1" customWidth="1"/>
    <col min="2467" max="2467" width="14.6640625" bestFit="1" customWidth="1"/>
    <col min="2468" max="2468" width="14.83203125" bestFit="1" customWidth="1"/>
    <col min="2469" max="2469" width="14.6640625" bestFit="1" customWidth="1"/>
    <col min="2470" max="2471" width="14.83203125" bestFit="1" customWidth="1"/>
    <col min="2472" max="2473" width="15.83203125" bestFit="1" customWidth="1"/>
    <col min="2474" max="2474" width="14.6640625" bestFit="1" customWidth="1"/>
    <col min="2475" max="2475" width="15.6640625" bestFit="1" customWidth="1"/>
    <col min="2476" max="2476" width="14.83203125" bestFit="1" customWidth="1"/>
    <col min="2477" max="2477" width="15.83203125" bestFit="1" customWidth="1"/>
    <col min="2478" max="2478" width="14.6640625" bestFit="1" customWidth="1"/>
    <col min="2479" max="2479" width="15.6640625" bestFit="1" customWidth="1"/>
    <col min="2480" max="2480" width="15.83203125" bestFit="1" customWidth="1"/>
    <col min="2481" max="2481" width="14.83203125" bestFit="1" customWidth="1"/>
    <col min="2482" max="2482" width="15.6640625" bestFit="1" customWidth="1"/>
    <col min="2483" max="2485" width="14.6640625" bestFit="1" customWidth="1"/>
    <col min="2486" max="2486" width="14.83203125" bestFit="1" customWidth="1"/>
    <col min="2487" max="2494" width="14.6640625" bestFit="1" customWidth="1"/>
    <col min="2495" max="2497" width="14.83203125" bestFit="1" customWidth="1"/>
    <col min="2498" max="2498" width="15.83203125" bestFit="1" customWidth="1"/>
    <col min="2499" max="2499" width="15.6640625" bestFit="1" customWidth="1"/>
    <col min="2500" max="2500" width="14.6640625" bestFit="1" customWidth="1"/>
    <col min="2501" max="2501" width="15.6640625" bestFit="1" customWidth="1"/>
    <col min="2502" max="2504" width="14.83203125" bestFit="1" customWidth="1"/>
    <col min="2505" max="2505" width="14.6640625" bestFit="1" customWidth="1"/>
    <col min="2506" max="2506" width="15.6640625" bestFit="1" customWidth="1"/>
    <col min="2507" max="2507" width="14.6640625" bestFit="1" customWidth="1"/>
    <col min="2508" max="2508" width="13.6640625" bestFit="1" customWidth="1"/>
    <col min="2509" max="2509" width="14.6640625" bestFit="1" customWidth="1"/>
    <col min="2510" max="2512" width="13.6640625" bestFit="1" customWidth="1"/>
    <col min="2513" max="2513" width="14.6640625" bestFit="1" customWidth="1"/>
    <col min="2514" max="2514" width="13.83203125" bestFit="1" customWidth="1"/>
    <col min="2515" max="2516" width="14.83203125" bestFit="1" customWidth="1"/>
    <col min="2517" max="2517" width="13.6640625" bestFit="1" customWidth="1"/>
    <col min="2518" max="2518" width="13.83203125" bestFit="1" customWidth="1"/>
    <col min="2519" max="2519" width="13.6640625" bestFit="1" customWidth="1"/>
    <col min="2520" max="2520" width="14.83203125" bestFit="1" customWidth="1"/>
    <col min="2521" max="2521" width="13.83203125" bestFit="1" customWidth="1"/>
    <col min="2522" max="2522" width="14.83203125" bestFit="1" customWidth="1"/>
    <col min="2523" max="2526" width="13.83203125" bestFit="1" customWidth="1"/>
    <col min="2527" max="2527" width="14.83203125" bestFit="1" customWidth="1"/>
    <col min="2528" max="2529" width="13.6640625" bestFit="1" customWidth="1"/>
    <col min="2530" max="2532" width="13.83203125" bestFit="1" customWidth="1"/>
    <col min="2533" max="2534" width="14.83203125" bestFit="1" customWidth="1"/>
    <col min="2535" max="2536" width="13.6640625" bestFit="1" customWidth="1"/>
    <col min="2537" max="2537" width="14.83203125" bestFit="1" customWidth="1"/>
    <col min="2538" max="2538" width="13.83203125" bestFit="1" customWidth="1"/>
    <col min="2539" max="2539" width="14.83203125" bestFit="1" customWidth="1"/>
    <col min="2540" max="2540" width="14.6640625" bestFit="1" customWidth="1"/>
    <col min="2541" max="2541" width="13.6640625" bestFit="1" customWidth="1"/>
    <col min="2542" max="2543" width="14.83203125" bestFit="1" customWidth="1"/>
    <col min="2544" max="2546" width="14.6640625" bestFit="1" customWidth="1"/>
    <col min="2547" max="2547" width="15.83203125" bestFit="1" customWidth="1"/>
    <col min="2548" max="2550" width="14.83203125" bestFit="1" customWidth="1"/>
    <col min="2551" max="2553" width="15.83203125" bestFit="1" customWidth="1"/>
    <col min="2554" max="2554" width="15.6640625" bestFit="1" customWidth="1"/>
    <col min="2555" max="2555" width="15.83203125" bestFit="1" customWidth="1"/>
    <col min="2556" max="2559" width="14.83203125" bestFit="1" customWidth="1"/>
    <col min="2560" max="2561" width="15.6640625" bestFit="1" customWidth="1"/>
    <col min="2562" max="2566" width="14.83203125" bestFit="1" customWidth="1"/>
    <col min="2567" max="2567" width="15.83203125" bestFit="1" customWidth="1"/>
    <col min="2568" max="2569" width="14.83203125" bestFit="1" customWidth="1"/>
    <col min="2570" max="2570" width="15.6640625" bestFit="1" customWidth="1"/>
    <col min="2571" max="2574" width="14.83203125" bestFit="1" customWidth="1"/>
    <col min="2575" max="2576" width="14.6640625" bestFit="1" customWidth="1"/>
    <col min="2577" max="2578" width="14.83203125" bestFit="1" customWidth="1"/>
    <col min="2579" max="2579" width="15.83203125" bestFit="1" customWidth="1"/>
    <col min="2580" max="2581" width="15.6640625" bestFit="1" customWidth="1"/>
    <col min="2582" max="2583" width="14.83203125" bestFit="1" customWidth="1"/>
    <col min="2584" max="2584" width="15.83203125" bestFit="1" customWidth="1"/>
    <col min="2585" max="2586" width="14.83203125" bestFit="1" customWidth="1"/>
    <col min="2587" max="2587" width="15.6640625" bestFit="1" customWidth="1"/>
    <col min="2588" max="2593" width="14.83203125" bestFit="1" customWidth="1"/>
    <col min="2594" max="2595" width="14.6640625" bestFit="1" customWidth="1"/>
    <col min="2596" max="2596" width="14.83203125" bestFit="1" customWidth="1"/>
    <col min="2597" max="2597" width="14.6640625" bestFit="1" customWidth="1"/>
    <col min="2598" max="2599" width="14.83203125" bestFit="1" customWidth="1"/>
    <col min="2600" max="2600" width="15.83203125" bestFit="1" customWidth="1"/>
    <col min="2601" max="2602" width="14.83203125" bestFit="1" customWidth="1"/>
    <col min="2603" max="2603" width="14.6640625" bestFit="1" customWidth="1"/>
    <col min="2604" max="2604" width="13.83203125" bestFit="1" customWidth="1"/>
    <col min="2605" max="2605" width="14.6640625" bestFit="1" customWidth="1"/>
    <col min="2606" max="2606" width="13.6640625" bestFit="1" customWidth="1"/>
    <col min="2607" max="2607" width="14.6640625" bestFit="1" customWidth="1"/>
    <col min="2608" max="2609" width="13.6640625" bestFit="1" customWidth="1"/>
    <col min="2610" max="2610" width="14.6640625" bestFit="1" customWidth="1"/>
    <col min="2611" max="2611" width="13.83203125" bestFit="1" customWidth="1"/>
    <col min="2612" max="2613" width="13.6640625" bestFit="1" customWidth="1"/>
    <col min="2614" max="2614" width="14.83203125" bestFit="1" customWidth="1"/>
    <col min="2615" max="2616" width="13.83203125" bestFit="1" customWidth="1"/>
    <col min="2617" max="2617" width="14.83203125" bestFit="1" customWidth="1"/>
    <col min="2618" max="2618" width="13.6640625" bestFit="1" customWidth="1"/>
    <col min="2619" max="2620" width="13.83203125" bestFit="1" customWidth="1"/>
    <col min="2621" max="2621" width="13.6640625" bestFit="1" customWidth="1"/>
    <col min="2622" max="2624" width="13.83203125" bestFit="1" customWidth="1"/>
    <col min="2625" max="2625" width="13.6640625" bestFit="1" customWidth="1"/>
    <col min="2626" max="2626" width="13.83203125" bestFit="1" customWidth="1"/>
    <col min="2627" max="2627" width="14.83203125" bestFit="1" customWidth="1"/>
    <col min="2628" max="2629" width="13.83203125" bestFit="1" customWidth="1"/>
    <col min="2630" max="2630" width="14.6640625" bestFit="1" customWidth="1"/>
    <col min="2631" max="2632" width="14.83203125" bestFit="1" customWidth="1"/>
    <col min="2633" max="2634" width="14.6640625" bestFit="1" customWidth="1"/>
    <col min="2635" max="2635" width="15.83203125" bestFit="1" customWidth="1"/>
    <col min="2636" max="2638" width="14.6640625" bestFit="1" customWidth="1"/>
    <col min="2639" max="2640" width="14.83203125" bestFit="1" customWidth="1"/>
    <col min="2641" max="2641" width="15.83203125" bestFit="1" customWidth="1"/>
    <col min="2642" max="2643" width="14.6640625" bestFit="1" customWidth="1"/>
    <col min="2644" max="2646" width="14.83203125" bestFit="1" customWidth="1"/>
    <col min="2647" max="2647" width="15.83203125" bestFit="1" customWidth="1"/>
    <col min="2648" max="2648" width="14.6640625" bestFit="1" customWidth="1"/>
    <col min="2649" max="2649" width="14.83203125" bestFit="1" customWidth="1"/>
    <col min="2650" max="2650" width="15.83203125" bestFit="1" customWidth="1"/>
    <col min="2651" max="2653" width="14.83203125" bestFit="1" customWidth="1"/>
    <col min="2654" max="2654" width="15.83203125" bestFit="1" customWidth="1"/>
    <col min="2655" max="2655" width="14.6640625" bestFit="1" customWidth="1"/>
    <col min="2656" max="2657" width="14.83203125" bestFit="1" customWidth="1"/>
    <col min="2658" max="2658" width="15.83203125" bestFit="1" customWidth="1"/>
    <col min="2659" max="2659" width="14.6640625" bestFit="1" customWidth="1"/>
    <col min="2660" max="2660" width="15.83203125" bestFit="1" customWidth="1"/>
    <col min="2661" max="2661" width="14.6640625" bestFit="1" customWidth="1"/>
    <col min="2662" max="2662" width="15.6640625" bestFit="1" customWidth="1"/>
    <col min="2663" max="2663" width="14.83203125" bestFit="1" customWidth="1"/>
    <col min="2664" max="2667" width="14.6640625" bestFit="1" customWidth="1"/>
    <col min="2668" max="2670" width="14.83203125" bestFit="1" customWidth="1"/>
    <col min="2671" max="2671" width="14.6640625" bestFit="1" customWidth="1"/>
    <col min="2672" max="2674" width="15.6640625" bestFit="1" customWidth="1"/>
    <col min="2675" max="2676" width="14.83203125" bestFit="1" customWidth="1"/>
    <col min="2677" max="2677" width="15.83203125" bestFit="1" customWidth="1"/>
    <col min="2678" max="2678" width="15.6640625" bestFit="1" customWidth="1"/>
    <col min="2679" max="2681" width="14.6640625" bestFit="1" customWidth="1"/>
    <col min="2682" max="2682" width="14.83203125" bestFit="1" customWidth="1"/>
    <col min="2683" max="2683" width="15.83203125" bestFit="1" customWidth="1"/>
    <col min="2684" max="2684" width="14.6640625" bestFit="1" customWidth="1"/>
    <col min="2685" max="2685" width="15.83203125" bestFit="1" customWidth="1"/>
    <col min="2686" max="2687" width="14.6640625" bestFit="1" customWidth="1"/>
    <col min="2688" max="2688" width="15.6640625" bestFit="1" customWidth="1"/>
    <col min="2689" max="2689" width="15.83203125" bestFit="1" customWidth="1"/>
    <col min="2690" max="2690" width="14.6640625" bestFit="1" customWidth="1"/>
    <col min="2691" max="2692" width="14.83203125" bestFit="1" customWidth="1"/>
    <col min="2693" max="2693" width="15.83203125" bestFit="1" customWidth="1"/>
    <col min="2694" max="2699" width="13.83203125" bestFit="1" customWidth="1"/>
    <col min="2700" max="2700" width="14.83203125" bestFit="1" customWidth="1"/>
    <col min="2701" max="2703" width="13.6640625" bestFit="1" customWidth="1"/>
    <col min="2704" max="2706" width="13.83203125" bestFit="1" customWidth="1"/>
    <col min="2707" max="2707" width="13.6640625" bestFit="1" customWidth="1"/>
    <col min="2708" max="2708" width="14.6640625" bestFit="1" customWidth="1"/>
    <col min="2709" max="2709" width="13.83203125" bestFit="1" customWidth="1"/>
    <col min="2710" max="2710" width="14.83203125" bestFit="1" customWidth="1"/>
    <col min="2711" max="2712" width="13.83203125" bestFit="1" customWidth="1"/>
    <col min="2713" max="2713" width="13.6640625" bestFit="1" customWidth="1"/>
    <col min="2714" max="2715" width="14.6640625" bestFit="1" customWidth="1"/>
    <col min="2716" max="2717" width="13.83203125" bestFit="1" customWidth="1"/>
    <col min="2718" max="2718" width="14.83203125" bestFit="1" customWidth="1"/>
    <col min="2719" max="2719" width="13.6640625" bestFit="1" customWidth="1"/>
    <col min="2720" max="2720" width="13.83203125" bestFit="1" customWidth="1"/>
    <col min="2721" max="2721" width="14.83203125" bestFit="1" customWidth="1"/>
    <col min="2722" max="2723" width="13.6640625" bestFit="1" customWidth="1"/>
    <col min="2724" max="2724" width="14.83203125" bestFit="1" customWidth="1"/>
    <col min="2725" max="2725" width="14.6640625" bestFit="1" customWidth="1"/>
    <col min="2726" max="2726" width="15.6640625" bestFit="1" customWidth="1"/>
    <col min="2727" max="2727" width="14.83203125" bestFit="1" customWidth="1"/>
    <col min="2728" max="2728" width="15.83203125" bestFit="1" customWidth="1"/>
    <col min="2729" max="2732" width="14.83203125" bestFit="1" customWidth="1"/>
    <col min="2733" max="2735" width="14.6640625" bestFit="1" customWidth="1"/>
    <col min="2736" max="2736" width="14.83203125" bestFit="1" customWidth="1"/>
    <col min="2737" max="2737" width="15.6640625" bestFit="1" customWidth="1"/>
    <col min="2738" max="2739" width="14.83203125" bestFit="1" customWidth="1"/>
    <col min="2740" max="2740" width="14.6640625" bestFit="1" customWidth="1"/>
    <col min="2741" max="2741" width="15.6640625" bestFit="1" customWidth="1"/>
    <col min="2742" max="2742" width="14.83203125" bestFit="1" customWidth="1"/>
    <col min="2743" max="2744" width="14.6640625" bestFit="1" customWidth="1"/>
    <col min="2745" max="2745" width="14.83203125" bestFit="1" customWidth="1"/>
    <col min="2746" max="2747" width="15.83203125" bestFit="1" customWidth="1"/>
    <col min="2748" max="2748" width="14.83203125" bestFit="1" customWidth="1"/>
    <col min="2749" max="2750" width="14.6640625" bestFit="1" customWidth="1"/>
    <col min="2751" max="2753" width="14.83203125" bestFit="1" customWidth="1"/>
    <col min="2754" max="2755" width="14.6640625" bestFit="1" customWidth="1"/>
    <col min="2756" max="2757" width="14.83203125" bestFit="1" customWidth="1"/>
    <col min="2758" max="2758" width="15.83203125" bestFit="1" customWidth="1"/>
    <col min="2759" max="2760" width="14.6640625" bestFit="1" customWidth="1"/>
    <col min="2761" max="2761" width="15.6640625" bestFit="1" customWidth="1"/>
    <col min="2762" max="2762" width="14.6640625" bestFit="1" customWidth="1"/>
    <col min="2763" max="2764" width="14.83203125" bestFit="1" customWidth="1"/>
    <col min="2765" max="2767" width="14.6640625" bestFit="1" customWidth="1"/>
    <col min="2768" max="2770" width="14.83203125" bestFit="1" customWidth="1"/>
    <col min="2771" max="2771" width="15.83203125" bestFit="1" customWidth="1"/>
    <col min="2772" max="2772" width="15.6640625" bestFit="1" customWidth="1"/>
    <col min="2773" max="2774" width="14.6640625" bestFit="1" customWidth="1"/>
    <col min="2775" max="2775" width="14.83203125" bestFit="1" customWidth="1"/>
    <col min="2776" max="2776" width="14.6640625" bestFit="1" customWidth="1"/>
    <col min="2777" max="2777" width="14.83203125" bestFit="1" customWidth="1"/>
    <col min="2778" max="2778" width="14.6640625" bestFit="1" customWidth="1"/>
    <col min="2779" max="2783" width="14.83203125" bestFit="1" customWidth="1"/>
    <col min="2784" max="2784" width="14.6640625" bestFit="1" customWidth="1"/>
    <col min="2785" max="2785" width="14.83203125" bestFit="1" customWidth="1"/>
    <col min="2786" max="2787" width="15.83203125" bestFit="1" customWidth="1"/>
    <col min="2788" max="2789" width="14.6640625" bestFit="1" customWidth="1"/>
    <col min="2790" max="2792" width="14.83203125" bestFit="1" customWidth="1"/>
    <col min="2793" max="2794" width="15.83203125" bestFit="1" customWidth="1"/>
    <col min="2795" max="2797" width="14.83203125" bestFit="1" customWidth="1"/>
    <col min="2798" max="2798" width="15.6640625" bestFit="1" customWidth="1"/>
    <col min="2799" max="2801" width="14.83203125" bestFit="1" customWidth="1"/>
    <col min="2802" max="2804" width="14.6640625" bestFit="1" customWidth="1"/>
    <col min="2805" max="2806" width="14.83203125" bestFit="1" customWidth="1"/>
    <col min="2807" max="2807" width="15.6640625" bestFit="1" customWidth="1"/>
    <col min="2808" max="2808" width="14.6640625" bestFit="1" customWidth="1"/>
    <col min="2809" max="2809" width="15.83203125" bestFit="1" customWidth="1"/>
    <col min="2810" max="2810" width="17" bestFit="1" customWidth="1"/>
    <col min="2811" max="2814" width="15.6640625" bestFit="1" customWidth="1"/>
    <col min="2815" max="2821" width="15.83203125" bestFit="1" customWidth="1"/>
    <col min="2822" max="2822" width="17" bestFit="1" customWidth="1"/>
    <col min="2823" max="2823" width="16.83203125" bestFit="1" customWidth="1"/>
    <col min="2824" max="2825" width="15.6640625" bestFit="1" customWidth="1"/>
    <col min="2826" max="2826" width="16.83203125" bestFit="1" customWidth="1"/>
    <col min="2827" max="2831" width="15.83203125" bestFit="1" customWidth="1"/>
    <col min="2832" max="2832" width="17" bestFit="1" customWidth="1"/>
    <col min="2833" max="2833" width="16.83203125" bestFit="1" customWidth="1"/>
    <col min="2834" max="2834" width="15.6640625" bestFit="1" customWidth="1"/>
    <col min="2835" max="2836" width="15.83203125" bestFit="1" customWidth="1"/>
    <col min="2837" max="2838" width="17" bestFit="1" customWidth="1"/>
    <col min="2839" max="2840" width="15.6640625" bestFit="1" customWidth="1"/>
    <col min="2841" max="2841" width="16.83203125" bestFit="1" customWidth="1"/>
    <col min="2842" max="2843" width="15.83203125" bestFit="1" customWidth="1"/>
    <col min="2844" max="2844" width="15.6640625" bestFit="1" customWidth="1"/>
    <col min="2845" max="2848" width="15.83203125" bestFit="1" customWidth="1"/>
    <col min="2849" max="2852" width="17" bestFit="1" customWidth="1"/>
    <col min="2853" max="2853" width="15.6640625" bestFit="1" customWidth="1"/>
    <col min="2854" max="2854" width="17" bestFit="1" customWidth="1"/>
    <col min="2855" max="2855" width="15.6640625" bestFit="1" customWidth="1"/>
    <col min="2856" max="2856" width="15.83203125" bestFit="1" customWidth="1"/>
    <col min="2857" max="2857" width="17" bestFit="1" customWidth="1"/>
    <col min="2858" max="2861" width="15.83203125" bestFit="1" customWidth="1"/>
    <col min="2862" max="2863" width="15.6640625" bestFit="1" customWidth="1"/>
    <col min="2864" max="2864" width="17" bestFit="1" customWidth="1"/>
    <col min="2865" max="2866" width="15.6640625" bestFit="1" customWidth="1"/>
    <col min="2867" max="2867" width="15.83203125" bestFit="1" customWidth="1"/>
    <col min="2868" max="2868" width="16.83203125" bestFit="1" customWidth="1"/>
    <col min="2869" max="2870" width="15.6640625" bestFit="1" customWidth="1"/>
    <col min="2871" max="2871" width="15.83203125" bestFit="1" customWidth="1"/>
    <col min="2872" max="2874" width="15.6640625" bestFit="1" customWidth="1"/>
    <col min="2875" max="2875" width="15.83203125" bestFit="1" customWidth="1"/>
    <col min="2876" max="2877" width="14.6640625" bestFit="1" customWidth="1"/>
    <col min="2878" max="2880" width="14.83203125" bestFit="1" customWidth="1"/>
    <col min="2881" max="2881" width="15.83203125" bestFit="1" customWidth="1"/>
    <col min="2882" max="2882" width="14.6640625" bestFit="1" customWidth="1"/>
    <col min="2883" max="2883" width="15.83203125" bestFit="1" customWidth="1"/>
    <col min="2884" max="2884" width="15.6640625" bestFit="1" customWidth="1"/>
    <col min="2885" max="2885" width="14.6640625" bestFit="1" customWidth="1"/>
    <col min="2886" max="2886" width="14.83203125" bestFit="1" customWidth="1"/>
    <col min="2887" max="2887" width="14.6640625" bestFit="1" customWidth="1"/>
    <col min="2888" max="2888" width="14.83203125" bestFit="1" customWidth="1"/>
    <col min="2889" max="2889" width="15.6640625" bestFit="1" customWidth="1"/>
    <col min="2890" max="2891" width="15.83203125" bestFit="1" customWidth="1"/>
    <col min="2892" max="2894" width="14.6640625" bestFit="1" customWidth="1"/>
    <col min="2895" max="2897" width="15.83203125" bestFit="1" customWidth="1"/>
    <col min="2898" max="2900" width="15.6640625" bestFit="1" customWidth="1"/>
    <col min="2901" max="2901" width="15.83203125" bestFit="1" customWidth="1"/>
    <col min="2902" max="2902" width="16.83203125" bestFit="1" customWidth="1"/>
    <col min="2903" max="2904" width="15.6640625" bestFit="1" customWidth="1"/>
    <col min="2905" max="2905" width="16.83203125" bestFit="1" customWidth="1"/>
    <col min="2906" max="2907" width="15.83203125" bestFit="1" customWidth="1"/>
    <col min="2908" max="2909" width="15.6640625" bestFit="1" customWidth="1"/>
    <col min="2910" max="2910" width="15.83203125" bestFit="1" customWidth="1"/>
    <col min="2911" max="2911" width="15.6640625" bestFit="1" customWidth="1"/>
    <col min="2912" max="2913" width="15.83203125" bestFit="1" customWidth="1"/>
    <col min="2914" max="2914" width="17" bestFit="1" customWidth="1"/>
    <col min="2915" max="2915" width="15.6640625" bestFit="1" customWidth="1"/>
    <col min="2916" max="2917" width="17" bestFit="1" customWidth="1"/>
    <col min="2918" max="2919" width="15.6640625" bestFit="1" customWidth="1"/>
    <col min="2920" max="2922" width="15.83203125" bestFit="1" customWidth="1"/>
    <col min="2923" max="2923" width="15.6640625" bestFit="1" customWidth="1"/>
    <col min="2924" max="2924" width="15.83203125" bestFit="1" customWidth="1"/>
    <col min="2925" max="2925" width="17" bestFit="1" customWidth="1"/>
    <col min="2926" max="2927" width="15.83203125" bestFit="1" customWidth="1"/>
    <col min="2928" max="2929" width="17" bestFit="1" customWidth="1"/>
    <col min="2930" max="2930" width="16.83203125" bestFit="1" customWidth="1"/>
    <col min="2931" max="2932" width="15.83203125" bestFit="1" customWidth="1"/>
    <col min="2933" max="2933" width="17" bestFit="1" customWidth="1"/>
    <col min="2934" max="2934" width="15.83203125" bestFit="1" customWidth="1"/>
    <col min="2935" max="2935" width="16.83203125" bestFit="1" customWidth="1"/>
    <col min="2936" max="2938" width="15.83203125" bestFit="1" customWidth="1"/>
    <col min="2939" max="2939" width="16.83203125" bestFit="1" customWidth="1"/>
    <col min="2940" max="2941" width="15.6640625" bestFit="1" customWidth="1"/>
    <col min="2942" max="2942" width="16.83203125" bestFit="1" customWidth="1"/>
    <col min="2943" max="2947" width="15.83203125" bestFit="1" customWidth="1"/>
    <col min="2948" max="2948" width="15.6640625" bestFit="1" customWidth="1"/>
    <col min="2949" max="2949" width="15.83203125" bestFit="1" customWidth="1"/>
    <col min="2950" max="2950" width="17" bestFit="1" customWidth="1"/>
    <col min="2951" max="2951" width="15.6640625" bestFit="1" customWidth="1"/>
    <col min="2952" max="2952" width="17" bestFit="1" customWidth="1"/>
    <col min="2953" max="2955" width="15.83203125" bestFit="1" customWidth="1"/>
    <col min="2956" max="2956" width="16.83203125" bestFit="1" customWidth="1"/>
    <col min="2957" max="2957" width="15.6640625" bestFit="1" customWidth="1"/>
    <col min="2958" max="2958" width="16.83203125" bestFit="1" customWidth="1"/>
    <col min="2959" max="2959" width="15.6640625" bestFit="1" customWidth="1"/>
    <col min="2960" max="2961" width="14.6640625" bestFit="1" customWidth="1"/>
    <col min="2962" max="2962" width="15.83203125" bestFit="1" customWidth="1"/>
    <col min="2963" max="2963" width="14.83203125" bestFit="1" customWidth="1"/>
    <col min="2964" max="2964" width="15.6640625" bestFit="1" customWidth="1"/>
    <col min="2965" max="2966" width="14.6640625" bestFit="1" customWidth="1"/>
    <col min="2967" max="2968" width="14.83203125" bestFit="1" customWidth="1"/>
    <col min="2969" max="2969" width="15.83203125" bestFit="1" customWidth="1"/>
    <col min="2970" max="2973" width="14.6640625" bestFit="1" customWidth="1"/>
    <col min="2974" max="2974" width="15.6640625" bestFit="1" customWidth="1"/>
    <col min="2975" max="2975" width="14.6640625" bestFit="1" customWidth="1"/>
    <col min="2976" max="2976" width="15.6640625" bestFit="1" customWidth="1"/>
    <col min="2977" max="2977" width="15.83203125" bestFit="1" customWidth="1"/>
    <col min="2978" max="2978" width="14.6640625" bestFit="1" customWidth="1"/>
    <col min="2979" max="2979" width="15.6640625" bestFit="1" customWidth="1"/>
    <col min="2980" max="2981" width="14.6640625" bestFit="1" customWidth="1"/>
    <col min="2982" max="2982" width="14.83203125" bestFit="1" customWidth="1"/>
    <col min="2983" max="2983" width="14.6640625" bestFit="1" customWidth="1"/>
    <col min="2984" max="2984" width="15.83203125" bestFit="1" customWidth="1"/>
    <col min="2985" max="2985" width="15.6640625" bestFit="1" customWidth="1"/>
    <col min="2986" max="2986" width="17" bestFit="1" customWidth="1"/>
    <col min="2987" max="2987" width="15.83203125" bestFit="1" customWidth="1"/>
    <col min="2988" max="2988" width="15.6640625" bestFit="1" customWidth="1"/>
    <col min="2989" max="2989" width="17" bestFit="1" customWidth="1"/>
    <col min="2990" max="2990" width="15.6640625" bestFit="1" customWidth="1"/>
    <col min="2991" max="2991" width="17" bestFit="1" customWidth="1"/>
    <col min="2992" max="2994" width="15.83203125" bestFit="1" customWidth="1"/>
    <col min="2995" max="2995" width="17" bestFit="1" customWidth="1"/>
    <col min="2996" max="2996" width="16.83203125" bestFit="1" customWidth="1"/>
    <col min="2997" max="2997" width="15.6640625" bestFit="1" customWidth="1"/>
    <col min="2998" max="2999" width="15.83203125" bestFit="1" customWidth="1"/>
    <col min="3000" max="3002" width="15.6640625" bestFit="1" customWidth="1"/>
    <col min="3003" max="3003" width="15.83203125" bestFit="1" customWidth="1"/>
    <col min="3004" max="3004" width="17" bestFit="1" customWidth="1"/>
    <col min="3005" max="3006" width="15.6640625" bestFit="1" customWidth="1"/>
    <col min="3007" max="3007" width="15.83203125" bestFit="1" customWidth="1"/>
    <col min="3008" max="3008" width="17" bestFit="1" customWidth="1"/>
    <col min="3009" max="3009" width="15.6640625" bestFit="1" customWidth="1"/>
    <col min="3010" max="3011" width="13.83203125" bestFit="1" customWidth="1"/>
    <col min="3012" max="3012" width="13.6640625" bestFit="1" customWidth="1"/>
    <col min="3013" max="3013" width="14.83203125" bestFit="1" customWidth="1"/>
    <col min="3014" max="3015" width="13.83203125" bestFit="1" customWidth="1"/>
    <col min="3016" max="3016" width="13.6640625" bestFit="1" customWidth="1"/>
    <col min="3017" max="3018" width="13.83203125" bestFit="1" customWidth="1"/>
    <col min="3019" max="3019" width="14.6640625" bestFit="1" customWidth="1"/>
    <col min="3020" max="3020" width="13.83203125" bestFit="1" customWidth="1"/>
    <col min="3021" max="3021" width="13.6640625" bestFit="1" customWidth="1"/>
    <col min="3022" max="3023" width="13.83203125" bestFit="1" customWidth="1"/>
    <col min="3024" max="3024" width="14.83203125" bestFit="1" customWidth="1"/>
    <col min="3025" max="3029" width="13.6640625" bestFit="1" customWidth="1"/>
    <col min="3030" max="3030" width="14.83203125" bestFit="1" customWidth="1"/>
    <col min="3031" max="3034" width="13.83203125" bestFit="1" customWidth="1"/>
    <col min="3035" max="3038" width="14.83203125" bestFit="1" customWidth="1"/>
    <col min="3039" max="3039" width="15.83203125" bestFit="1" customWidth="1"/>
    <col min="3040" max="3041" width="14.6640625" bestFit="1" customWidth="1"/>
    <col min="3042" max="3044" width="14.83203125" bestFit="1" customWidth="1"/>
    <col min="3045" max="3045" width="15.83203125" bestFit="1" customWidth="1"/>
    <col min="3046" max="3046" width="15.6640625" bestFit="1" customWidth="1"/>
    <col min="3047" max="3049" width="14.6640625" bestFit="1" customWidth="1"/>
    <col min="3050" max="3051" width="14.83203125" bestFit="1" customWidth="1"/>
    <col min="3052" max="3052" width="15.6640625" bestFit="1" customWidth="1"/>
    <col min="3053" max="3053" width="14.6640625" bestFit="1" customWidth="1"/>
    <col min="3054" max="3054" width="15.83203125" bestFit="1" customWidth="1"/>
    <col min="3055" max="3057" width="14.6640625" bestFit="1" customWidth="1"/>
    <col min="3058" max="3058" width="15.6640625" bestFit="1" customWidth="1"/>
    <col min="3059" max="3066" width="14.83203125" bestFit="1" customWidth="1"/>
    <col min="3067" max="3067" width="15.83203125" bestFit="1" customWidth="1"/>
    <col min="3068" max="3069" width="14.6640625" bestFit="1" customWidth="1"/>
    <col min="3070" max="3070" width="15.6640625" bestFit="1" customWidth="1"/>
    <col min="3071" max="3071" width="15.83203125" bestFit="1" customWidth="1"/>
    <col min="3072" max="3072" width="14.83203125" bestFit="1" customWidth="1"/>
    <col min="3073" max="3073" width="15.83203125" bestFit="1" customWidth="1"/>
    <col min="3074" max="3075" width="14.6640625" bestFit="1" customWidth="1"/>
    <col min="3076" max="3076" width="14.83203125" bestFit="1" customWidth="1"/>
    <col min="3077" max="3077" width="14.6640625" bestFit="1" customWidth="1"/>
    <col min="3078" max="3078" width="15.6640625" bestFit="1" customWidth="1"/>
    <col min="3079" max="3081" width="14.83203125" bestFit="1" customWidth="1"/>
    <col min="3082" max="3082" width="15.6640625" bestFit="1" customWidth="1"/>
    <col min="3083" max="3084" width="14.6640625" bestFit="1" customWidth="1"/>
    <col min="3085" max="3085" width="15.6640625" bestFit="1" customWidth="1"/>
    <col min="3086" max="3086" width="14.83203125" bestFit="1" customWidth="1"/>
    <col min="3087" max="3088" width="14.6640625" bestFit="1" customWidth="1"/>
    <col min="3089" max="3089" width="15.6640625" bestFit="1" customWidth="1"/>
    <col min="3090" max="3090" width="14.83203125" bestFit="1" customWidth="1"/>
    <col min="3091" max="3092" width="14.6640625" bestFit="1" customWidth="1"/>
    <col min="3093" max="3094" width="14.83203125" bestFit="1" customWidth="1"/>
    <col min="3095" max="3096" width="14.6640625" bestFit="1" customWidth="1"/>
    <col min="3097" max="3098" width="13.83203125" bestFit="1" customWidth="1"/>
    <col min="3099" max="3099" width="14.83203125" bestFit="1" customWidth="1"/>
    <col min="3100" max="3100" width="13.6640625" bestFit="1" customWidth="1"/>
    <col min="3101" max="3101" width="13.83203125" bestFit="1" customWidth="1"/>
    <col min="3102" max="3109" width="13.6640625" bestFit="1" customWidth="1"/>
    <col min="3110" max="3111" width="13.83203125" bestFit="1" customWidth="1"/>
    <col min="3112" max="3112" width="13.6640625" bestFit="1" customWidth="1"/>
    <col min="3113" max="3114" width="13.83203125" bestFit="1" customWidth="1"/>
    <col min="3115" max="3118" width="13.6640625" bestFit="1" customWidth="1"/>
    <col min="3119" max="3119" width="13.83203125" bestFit="1" customWidth="1"/>
    <col min="3120" max="3120" width="14.83203125" bestFit="1" customWidth="1"/>
    <col min="3121" max="3121" width="13.6640625" bestFit="1" customWidth="1"/>
    <col min="3122" max="3122" width="15.83203125" bestFit="1" customWidth="1"/>
    <col min="3123" max="3124" width="14.6640625" bestFit="1" customWidth="1"/>
    <col min="3125" max="3125" width="15.83203125" bestFit="1" customWidth="1"/>
    <col min="3126" max="3127" width="14.6640625" bestFit="1" customWidth="1"/>
    <col min="3128" max="3128" width="15.6640625" bestFit="1" customWidth="1"/>
    <col min="3129" max="3129" width="14.6640625" bestFit="1" customWidth="1"/>
    <col min="3130" max="3132" width="14.83203125" bestFit="1" customWidth="1"/>
    <col min="3133" max="3133" width="14.6640625" bestFit="1" customWidth="1"/>
    <col min="3134" max="3134" width="14.83203125" bestFit="1" customWidth="1"/>
    <col min="3135" max="3135" width="14.6640625" bestFit="1" customWidth="1"/>
    <col min="3136" max="3136" width="15.6640625" bestFit="1" customWidth="1"/>
    <col min="3137" max="3137" width="14.83203125" bestFit="1" customWidth="1"/>
    <col min="3138" max="3138" width="15.83203125" bestFit="1" customWidth="1"/>
    <col min="3139" max="3139" width="14.6640625" bestFit="1" customWidth="1"/>
    <col min="3140" max="3141" width="14.83203125" bestFit="1" customWidth="1"/>
    <col min="3142" max="3142" width="15.83203125" bestFit="1" customWidth="1"/>
    <col min="3143" max="3143" width="14.6640625" bestFit="1" customWidth="1"/>
    <col min="3144" max="3146" width="14.83203125" bestFit="1" customWidth="1"/>
    <col min="3147" max="3148" width="15.83203125" bestFit="1" customWidth="1"/>
    <col min="3149" max="3150" width="14.6640625" bestFit="1" customWidth="1"/>
    <col min="3151" max="3151" width="14.83203125" bestFit="1" customWidth="1"/>
    <col min="3152" max="3152" width="14.6640625" bestFit="1" customWidth="1"/>
    <col min="3153" max="3153" width="14.83203125" bestFit="1" customWidth="1"/>
    <col min="3154" max="3156" width="14.6640625" bestFit="1" customWidth="1"/>
    <col min="3157" max="3157" width="14.83203125" bestFit="1" customWidth="1"/>
    <col min="3158" max="3159" width="14.6640625" bestFit="1" customWidth="1"/>
    <col min="3160" max="3160" width="15.6640625" bestFit="1" customWidth="1"/>
    <col min="3161" max="3161" width="14.83203125" bestFit="1" customWidth="1"/>
    <col min="3162" max="3163" width="14.6640625" bestFit="1" customWidth="1"/>
    <col min="3164" max="3167" width="14.83203125" bestFit="1" customWidth="1"/>
    <col min="3168" max="3169" width="14.6640625" bestFit="1" customWidth="1"/>
    <col min="3170" max="3173" width="14.83203125" bestFit="1" customWidth="1"/>
    <col min="3174" max="3174" width="15.83203125" bestFit="1" customWidth="1"/>
    <col min="3175" max="3176" width="14.6640625" bestFit="1" customWidth="1"/>
    <col min="3177" max="3178" width="14.83203125" bestFit="1" customWidth="1"/>
    <col min="3179" max="3180" width="14.6640625" bestFit="1" customWidth="1"/>
    <col min="3181" max="3181" width="14.83203125" bestFit="1" customWidth="1"/>
    <col min="3182" max="3182" width="14.6640625" bestFit="1" customWidth="1"/>
    <col min="3183" max="3183" width="15.6640625" bestFit="1" customWidth="1"/>
    <col min="3184" max="3184" width="14.83203125" bestFit="1" customWidth="1"/>
    <col min="3185" max="3185" width="15.6640625" bestFit="1" customWidth="1"/>
    <col min="3186" max="3187" width="14.6640625" bestFit="1" customWidth="1"/>
    <col min="3188" max="3192" width="13.83203125" bestFit="1" customWidth="1"/>
    <col min="3193" max="3193" width="14.83203125" bestFit="1" customWidth="1"/>
    <col min="3194" max="3194" width="14.6640625" bestFit="1" customWidth="1"/>
    <col min="3195" max="3195" width="13.6640625" bestFit="1" customWidth="1"/>
    <col min="3196" max="3196" width="14.6640625" bestFit="1" customWidth="1"/>
    <col min="3197" max="3197" width="13.83203125" bestFit="1" customWidth="1"/>
    <col min="3198" max="3198" width="14.6640625" bestFit="1" customWidth="1"/>
    <col min="3199" max="3200" width="13.83203125" bestFit="1" customWidth="1"/>
    <col min="3201" max="3201" width="14.83203125" bestFit="1" customWidth="1"/>
    <col min="3202" max="3205" width="13.83203125" bestFit="1" customWidth="1"/>
    <col min="3206" max="3207" width="14.83203125" bestFit="1" customWidth="1"/>
    <col min="3208" max="3208" width="14.6640625" bestFit="1" customWidth="1"/>
    <col min="3209" max="3210" width="13.6640625" bestFit="1" customWidth="1"/>
    <col min="3211" max="3211" width="13.83203125" bestFit="1" customWidth="1"/>
    <col min="3212" max="3212" width="13.6640625" bestFit="1" customWidth="1"/>
    <col min="3213" max="3215" width="13.83203125" bestFit="1" customWidth="1"/>
    <col min="3216" max="3216" width="13.6640625" bestFit="1" customWidth="1"/>
    <col min="3217" max="3218" width="13.83203125" bestFit="1" customWidth="1"/>
    <col min="3219" max="3221" width="14.83203125" bestFit="1" customWidth="1"/>
    <col min="3222" max="3222" width="13.6640625" bestFit="1" customWidth="1"/>
    <col min="3223" max="3223" width="14.83203125" bestFit="1" customWidth="1"/>
    <col min="3224" max="3224" width="15.83203125" bestFit="1" customWidth="1"/>
    <col min="3225" max="3226" width="14.83203125" bestFit="1" customWidth="1"/>
    <col min="3227" max="3227" width="15.83203125" bestFit="1" customWidth="1"/>
    <col min="3228" max="3228" width="14.83203125" bestFit="1" customWidth="1"/>
    <col min="3229" max="3229" width="14.6640625" bestFit="1" customWidth="1"/>
    <col min="3230" max="3230" width="15.83203125" bestFit="1" customWidth="1"/>
    <col min="3231" max="3231" width="14.6640625" bestFit="1" customWidth="1"/>
    <col min="3232" max="3232" width="15.6640625" bestFit="1" customWidth="1"/>
    <col min="3233" max="3233" width="14.83203125" bestFit="1" customWidth="1"/>
    <col min="3234" max="3235" width="14.6640625" bestFit="1" customWidth="1"/>
    <col min="3236" max="3237" width="14.83203125" bestFit="1" customWidth="1"/>
    <col min="3238" max="3238" width="15.83203125" bestFit="1" customWidth="1"/>
    <col min="3239" max="3239" width="15.6640625" bestFit="1" customWidth="1"/>
    <col min="3240" max="3240" width="14.6640625" bestFit="1" customWidth="1"/>
    <col min="3241" max="3241" width="15.83203125" bestFit="1" customWidth="1"/>
    <col min="3242" max="3242" width="15.6640625" bestFit="1" customWidth="1"/>
    <col min="3243" max="3244" width="14.6640625" bestFit="1" customWidth="1"/>
    <col min="3245" max="3245" width="15.6640625" bestFit="1" customWidth="1"/>
    <col min="3246" max="3248" width="14.6640625" bestFit="1" customWidth="1"/>
    <col min="3249" max="3250" width="15.83203125" bestFit="1" customWidth="1"/>
    <col min="3251" max="3251" width="14.83203125" bestFit="1" customWidth="1"/>
    <col min="3252" max="3253" width="14.6640625" bestFit="1" customWidth="1"/>
    <col min="3254" max="3255" width="14.83203125" bestFit="1" customWidth="1"/>
    <col min="3256" max="3257" width="15.6640625" bestFit="1" customWidth="1"/>
    <col min="3258" max="3259" width="14.83203125" bestFit="1" customWidth="1"/>
    <col min="3260" max="3263" width="15.83203125" bestFit="1" customWidth="1"/>
    <col min="3264" max="3265" width="14.6640625" bestFit="1" customWidth="1"/>
    <col min="3266" max="3267" width="14.83203125" bestFit="1" customWidth="1"/>
    <col min="3268" max="3269" width="15.83203125" bestFit="1" customWidth="1"/>
    <col min="3270" max="3270" width="15.6640625" bestFit="1" customWidth="1"/>
    <col min="3271" max="3271" width="14.83203125" bestFit="1" customWidth="1"/>
    <col min="3272" max="3272" width="15.6640625" bestFit="1" customWidth="1"/>
    <col min="3273" max="3274" width="14.6640625" bestFit="1" customWidth="1"/>
    <col min="3275" max="3276" width="14.83203125" bestFit="1" customWidth="1"/>
    <col min="3277" max="3277" width="14.6640625" bestFit="1" customWidth="1"/>
    <col min="3278" max="3278" width="14.83203125" bestFit="1" customWidth="1"/>
    <col min="3279" max="3279" width="15.83203125" bestFit="1" customWidth="1"/>
    <col min="3280" max="3280" width="15.6640625" bestFit="1" customWidth="1"/>
    <col min="3281" max="3282" width="15.83203125" bestFit="1" customWidth="1"/>
    <col min="3283" max="3286" width="14.83203125" bestFit="1" customWidth="1"/>
    <col min="3287" max="3288" width="14.6640625" bestFit="1" customWidth="1"/>
    <col min="3289" max="3293" width="13.83203125" bestFit="1" customWidth="1"/>
    <col min="3294" max="3296" width="13.6640625" bestFit="1" customWidth="1"/>
    <col min="3297" max="3297" width="14.83203125" bestFit="1" customWidth="1"/>
    <col min="3298" max="3298" width="14.6640625" bestFit="1" customWidth="1"/>
    <col min="3299" max="3301" width="13.6640625" bestFit="1" customWidth="1"/>
    <col min="3302" max="3304" width="13.83203125" bestFit="1" customWidth="1"/>
    <col min="3305" max="3305" width="14.6640625" bestFit="1" customWidth="1"/>
    <col min="3306" max="3307" width="13.83203125" bestFit="1" customWidth="1"/>
    <col min="3308" max="3308" width="14.83203125" bestFit="1" customWidth="1"/>
    <col min="3309" max="3309" width="14.6640625" bestFit="1" customWidth="1"/>
    <col min="3310" max="3310" width="13.6640625" bestFit="1" customWidth="1"/>
    <col min="3311" max="3312" width="13.83203125" bestFit="1" customWidth="1"/>
    <col min="3313" max="3313" width="14.83203125" bestFit="1" customWidth="1"/>
    <col min="3314" max="3314" width="13.6640625" bestFit="1" customWidth="1"/>
    <col min="3315" max="3315" width="14.83203125" bestFit="1" customWidth="1"/>
    <col min="3316" max="3316" width="14.6640625" bestFit="1" customWidth="1"/>
    <col min="3317" max="3317" width="13.6640625" bestFit="1" customWidth="1"/>
    <col min="3318" max="3318" width="13.83203125" bestFit="1" customWidth="1"/>
    <col min="3319" max="3319" width="14.6640625" bestFit="1" customWidth="1"/>
    <col min="3320" max="3320" width="13.6640625" bestFit="1" customWidth="1"/>
    <col min="3321" max="3321" width="14.6640625" bestFit="1" customWidth="1"/>
    <col min="3322" max="3323" width="14.83203125" bestFit="1" customWidth="1"/>
    <col min="3324" max="3324" width="14.6640625" bestFit="1" customWidth="1"/>
    <col min="3325" max="3326" width="14.83203125" bestFit="1" customWidth="1"/>
    <col min="3327" max="3327" width="15.83203125" bestFit="1" customWidth="1"/>
    <col min="3328" max="3328" width="14.83203125" bestFit="1" customWidth="1"/>
    <col min="3329" max="3329" width="15.6640625" bestFit="1" customWidth="1"/>
    <col min="3330" max="3330" width="14.6640625" bestFit="1" customWidth="1"/>
    <col min="3331" max="3331" width="15.6640625" bestFit="1" customWidth="1"/>
    <col min="3332" max="3332" width="14.83203125" bestFit="1" customWidth="1"/>
    <col min="3333" max="3334" width="14.6640625" bestFit="1" customWidth="1"/>
    <col min="3335" max="3335" width="15.6640625" bestFit="1" customWidth="1"/>
    <col min="3336" max="3339" width="14.83203125" bestFit="1" customWidth="1"/>
    <col min="3340" max="3340" width="14.6640625" bestFit="1" customWidth="1"/>
    <col min="3341" max="3342" width="14.83203125" bestFit="1" customWidth="1"/>
    <col min="3343" max="3343" width="15.83203125" bestFit="1" customWidth="1"/>
    <col min="3344" max="3344" width="14.83203125" bestFit="1" customWidth="1"/>
    <col min="3345" max="3345" width="14.6640625" bestFit="1" customWidth="1"/>
    <col min="3346" max="3347" width="14.83203125" bestFit="1" customWidth="1"/>
    <col min="3348" max="3348" width="14.6640625" bestFit="1" customWidth="1"/>
    <col min="3349" max="3349" width="14.83203125" bestFit="1" customWidth="1"/>
    <col min="3350" max="3350" width="15.83203125" bestFit="1" customWidth="1"/>
    <col min="3351" max="3351" width="14.83203125" bestFit="1" customWidth="1"/>
    <col min="3352" max="3352" width="15.83203125" bestFit="1" customWidth="1"/>
    <col min="3353" max="3354" width="14.83203125" bestFit="1" customWidth="1"/>
    <col min="3355" max="3355" width="15.83203125" bestFit="1" customWidth="1"/>
    <col min="3356" max="3356" width="14.83203125" bestFit="1" customWidth="1"/>
    <col min="3357" max="3357" width="14.6640625" bestFit="1" customWidth="1"/>
    <col min="3358" max="3358" width="14.83203125" bestFit="1" customWidth="1"/>
    <col min="3359" max="3359" width="15.83203125" bestFit="1" customWidth="1"/>
    <col min="3360" max="3360" width="15.6640625" bestFit="1" customWidth="1"/>
    <col min="3361" max="3361" width="14.6640625" bestFit="1" customWidth="1"/>
    <col min="3362" max="3363" width="14.83203125" bestFit="1" customWidth="1"/>
    <col min="3364" max="3364" width="15.83203125" bestFit="1" customWidth="1"/>
    <col min="3365" max="3365" width="14.6640625" bestFit="1" customWidth="1"/>
    <col min="3366" max="3367" width="14.83203125" bestFit="1" customWidth="1"/>
    <col min="3368" max="3368" width="13.6640625" bestFit="1" customWidth="1"/>
    <col min="3369" max="3370" width="13.83203125" bestFit="1" customWidth="1"/>
    <col min="3371" max="3373" width="13.6640625" bestFit="1" customWidth="1"/>
    <col min="3374" max="3376" width="13.83203125" bestFit="1" customWidth="1"/>
    <col min="3377" max="3377" width="14.6640625" bestFit="1" customWidth="1"/>
    <col min="3378" max="3378" width="13.6640625" bestFit="1" customWidth="1"/>
    <col min="3379" max="3383" width="13.83203125" bestFit="1" customWidth="1"/>
    <col min="3384" max="3384" width="14.6640625" bestFit="1" customWidth="1"/>
    <col min="3385" max="3386" width="13.6640625" bestFit="1" customWidth="1"/>
    <col min="3387" max="3387" width="14.6640625" bestFit="1" customWidth="1"/>
    <col min="3388" max="3390" width="13.83203125" bestFit="1" customWidth="1"/>
    <col min="3391" max="3393" width="13.6640625" bestFit="1" customWidth="1"/>
    <col min="3394" max="3394" width="14.6640625" bestFit="1" customWidth="1"/>
    <col min="3395" max="3395" width="13.6640625" bestFit="1" customWidth="1"/>
    <col min="3396" max="3396" width="14.83203125" bestFit="1" customWidth="1"/>
    <col min="3397" max="3398" width="13.6640625" bestFit="1" customWidth="1"/>
    <col min="3399" max="3400" width="13.83203125" bestFit="1" customWidth="1"/>
    <col min="3401" max="3401" width="14.6640625" bestFit="1" customWidth="1"/>
    <col min="3402" max="3403" width="13.6640625" bestFit="1" customWidth="1"/>
    <col min="3404" max="3404" width="15.6640625" bestFit="1" customWidth="1"/>
    <col min="3405" max="3405" width="14.83203125" bestFit="1" customWidth="1"/>
    <col min="3406" max="3406" width="15.83203125" bestFit="1" customWidth="1"/>
    <col min="3407" max="3407" width="15.6640625" bestFit="1" customWidth="1"/>
    <col min="3408" max="3408" width="14.6640625" bestFit="1" customWidth="1"/>
    <col min="3409" max="3409" width="15.83203125" bestFit="1" customWidth="1"/>
    <col min="3410" max="3414" width="14.83203125" bestFit="1" customWidth="1"/>
    <col min="3415" max="3415" width="15.83203125" bestFit="1" customWidth="1"/>
    <col min="3416" max="3416" width="14.83203125" bestFit="1" customWidth="1"/>
    <col min="3417" max="3417" width="15.83203125" bestFit="1" customWidth="1"/>
    <col min="3418" max="3419" width="14.6640625" bestFit="1" customWidth="1"/>
    <col min="3420" max="3422" width="14.83203125" bestFit="1" customWidth="1"/>
    <col min="3423" max="3423" width="15.83203125" bestFit="1" customWidth="1"/>
    <col min="3424" max="3425" width="15.6640625" bestFit="1" customWidth="1"/>
    <col min="3426" max="3427" width="14.83203125" bestFit="1" customWidth="1"/>
    <col min="3428" max="3428" width="15.6640625" bestFit="1" customWidth="1"/>
    <col min="3429" max="3429" width="14.6640625" bestFit="1" customWidth="1"/>
    <col min="3430" max="3431" width="14.83203125" bestFit="1" customWidth="1"/>
    <col min="3432" max="3432" width="15.83203125" bestFit="1" customWidth="1"/>
    <col min="3433" max="3433" width="14.83203125" bestFit="1" customWidth="1"/>
    <col min="3434" max="3435" width="15.83203125" bestFit="1" customWidth="1"/>
    <col min="3436" max="3436" width="14.83203125" bestFit="1" customWidth="1"/>
    <col min="3437" max="3437" width="15.83203125" bestFit="1" customWidth="1"/>
    <col min="3438" max="3438" width="14.6640625" bestFit="1" customWidth="1"/>
    <col min="3439" max="3439" width="15.83203125" bestFit="1" customWidth="1"/>
    <col min="3440" max="3444" width="14.83203125" bestFit="1" customWidth="1"/>
    <col min="3445" max="3447" width="14.6640625" bestFit="1" customWidth="1"/>
    <col min="3448" max="3450" width="14.83203125" bestFit="1" customWidth="1"/>
    <col min="3451" max="3452" width="14.6640625" bestFit="1" customWidth="1"/>
    <col min="3453" max="3455" width="14.83203125" bestFit="1" customWidth="1"/>
    <col min="3456" max="3456" width="15.6640625" bestFit="1" customWidth="1"/>
    <col min="3457" max="3458" width="14.6640625" bestFit="1" customWidth="1"/>
    <col min="3459" max="3459" width="14.83203125" bestFit="1" customWidth="1"/>
    <col min="3460" max="3460" width="14.6640625" bestFit="1" customWidth="1"/>
    <col min="3461" max="3461" width="15.6640625" bestFit="1" customWidth="1"/>
    <col min="3462" max="3462" width="14.6640625" bestFit="1" customWidth="1"/>
    <col min="3463" max="3463" width="15.6640625" bestFit="1" customWidth="1"/>
    <col min="3464" max="3464" width="14.83203125" bestFit="1" customWidth="1"/>
    <col min="3465" max="3465" width="15.6640625" bestFit="1" customWidth="1"/>
    <col min="3466" max="3467" width="14.83203125" bestFit="1" customWidth="1"/>
    <col min="3468" max="3470" width="13.6640625" bestFit="1" customWidth="1"/>
    <col min="3471" max="3471" width="14.6640625" bestFit="1" customWidth="1"/>
    <col min="3472" max="3472" width="13.83203125" bestFit="1" customWidth="1"/>
    <col min="3473" max="3473" width="13.6640625" bestFit="1" customWidth="1"/>
    <col min="3474" max="3474" width="14.6640625" bestFit="1" customWidth="1"/>
    <col min="3475" max="3475" width="14.83203125" bestFit="1" customWidth="1"/>
    <col min="3476" max="3477" width="13.83203125" bestFit="1" customWidth="1"/>
    <col min="3478" max="3478" width="14.83203125" bestFit="1" customWidth="1"/>
    <col min="3479" max="3479" width="13.6640625" bestFit="1" customWidth="1"/>
    <col min="3480" max="3480" width="13.83203125" bestFit="1" customWidth="1"/>
    <col min="3481" max="3482" width="14.6640625" bestFit="1" customWidth="1"/>
    <col min="3483" max="3484" width="13.6640625" bestFit="1" customWidth="1"/>
    <col min="3485" max="3488" width="13.83203125" bestFit="1" customWidth="1"/>
    <col min="3489" max="3491" width="13.6640625" bestFit="1" customWidth="1"/>
    <col min="3492" max="3493" width="13.83203125" bestFit="1" customWidth="1"/>
    <col min="3494" max="3498" width="13.6640625" bestFit="1" customWidth="1"/>
    <col min="3499" max="3500" width="14.6640625" bestFit="1" customWidth="1"/>
    <col min="3501" max="3501" width="15.83203125" bestFit="1" customWidth="1"/>
    <col min="3502" max="3502" width="14.6640625" bestFit="1" customWidth="1"/>
    <col min="3503" max="3503" width="15.6640625" bestFit="1" customWidth="1"/>
    <col min="3504" max="3505" width="14.83203125" bestFit="1" customWidth="1"/>
    <col min="3506" max="3506" width="15.6640625" bestFit="1" customWidth="1"/>
    <col min="3507" max="3509" width="14.6640625" bestFit="1" customWidth="1"/>
    <col min="3510" max="3510" width="15.6640625" bestFit="1" customWidth="1"/>
    <col min="3511" max="3512" width="14.83203125" bestFit="1" customWidth="1"/>
    <col min="3513" max="3513" width="15.83203125" bestFit="1" customWidth="1"/>
    <col min="3514" max="3515" width="14.6640625" bestFit="1" customWidth="1"/>
    <col min="3516" max="3516" width="14.83203125" bestFit="1" customWidth="1"/>
    <col min="3517" max="3517" width="15.83203125" bestFit="1" customWidth="1"/>
    <col min="3518" max="3518" width="15.6640625" bestFit="1" customWidth="1"/>
    <col min="3519" max="3520" width="14.83203125" bestFit="1" customWidth="1"/>
    <col min="3521" max="3523" width="15.83203125" bestFit="1" customWidth="1"/>
    <col min="3524" max="3524" width="14.6640625" bestFit="1" customWidth="1"/>
    <col min="3525" max="3525" width="15.6640625" bestFit="1" customWidth="1"/>
    <col min="3526" max="3527" width="14.83203125" bestFit="1" customWidth="1"/>
    <col min="3528" max="3528" width="15.6640625" bestFit="1" customWidth="1"/>
    <col min="3529" max="3530" width="14.83203125" bestFit="1" customWidth="1"/>
    <col min="3531" max="3531" width="15.83203125" bestFit="1" customWidth="1"/>
    <col min="3532" max="3532" width="15.6640625" bestFit="1" customWidth="1"/>
    <col min="3533" max="3533" width="15.83203125" bestFit="1" customWidth="1"/>
    <col min="3534" max="3534" width="14.6640625" bestFit="1" customWidth="1"/>
    <col min="3535" max="3536" width="14.83203125" bestFit="1" customWidth="1"/>
    <col min="3537" max="3537" width="15.83203125" bestFit="1" customWidth="1"/>
    <col min="3538" max="3538" width="15.6640625" bestFit="1" customWidth="1"/>
    <col min="3539" max="3539" width="14.6640625" bestFit="1" customWidth="1"/>
    <col min="3540" max="3540" width="15.6640625" bestFit="1" customWidth="1"/>
    <col min="3541" max="3542" width="14.83203125" bestFit="1" customWidth="1"/>
    <col min="3543" max="3544" width="14.6640625" bestFit="1" customWidth="1"/>
    <col min="3545" max="3546" width="14.83203125" bestFit="1" customWidth="1"/>
    <col min="3547" max="3548" width="14.6640625" bestFit="1" customWidth="1"/>
    <col min="3549" max="3549" width="14.83203125" bestFit="1" customWidth="1"/>
    <col min="3550" max="3554" width="14.6640625" bestFit="1" customWidth="1"/>
    <col min="3555" max="3555" width="15.6640625" bestFit="1" customWidth="1"/>
    <col min="3556" max="3559" width="13.83203125" bestFit="1" customWidth="1"/>
    <col min="3560" max="3562" width="13.6640625" bestFit="1" customWidth="1"/>
    <col min="3563" max="3563" width="14.83203125" bestFit="1" customWidth="1"/>
    <col min="3564" max="3570" width="13.83203125" bestFit="1" customWidth="1"/>
    <col min="3571" max="3571" width="14.83203125" bestFit="1" customWidth="1"/>
    <col min="3572" max="3572" width="14.6640625" bestFit="1" customWidth="1"/>
    <col min="3573" max="3573" width="14.83203125" bestFit="1" customWidth="1"/>
    <col min="3574" max="3576" width="13.6640625" bestFit="1" customWidth="1"/>
    <col min="3577" max="3578" width="13.83203125" bestFit="1" customWidth="1"/>
    <col min="3579" max="3581" width="14.83203125" bestFit="1" customWidth="1"/>
    <col min="3582" max="3582" width="13.6640625" bestFit="1" customWidth="1"/>
    <col min="3583" max="3584" width="15.83203125" bestFit="1" customWidth="1"/>
    <col min="3585" max="3589" width="14.6640625" bestFit="1" customWidth="1"/>
    <col min="3590" max="3592" width="14.83203125" bestFit="1" customWidth="1"/>
    <col min="3593" max="3594" width="14.6640625" bestFit="1" customWidth="1"/>
    <col min="3595" max="3595" width="15.6640625" bestFit="1" customWidth="1"/>
    <col min="3596" max="3596" width="14.83203125" bestFit="1" customWidth="1"/>
    <col min="3597" max="3597" width="15.6640625" bestFit="1" customWidth="1"/>
    <col min="3598" max="3598" width="15.83203125" bestFit="1" customWidth="1"/>
    <col min="3599" max="3600" width="14.83203125" bestFit="1" customWidth="1"/>
    <col min="3601" max="3601" width="14.6640625" bestFit="1" customWidth="1"/>
    <col min="3602" max="3602" width="14.83203125" bestFit="1" customWidth="1"/>
    <col min="3603" max="3603" width="15.6640625" bestFit="1" customWidth="1"/>
    <col min="3604" max="3606" width="14.6640625" bestFit="1" customWidth="1"/>
    <col min="3607" max="3609" width="14.83203125" bestFit="1" customWidth="1"/>
    <col min="3610" max="3610" width="15.83203125" bestFit="1" customWidth="1"/>
    <col min="3611" max="3611" width="15.6640625" bestFit="1" customWidth="1"/>
    <col min="3612" max="3613" width="14.83203125" bestFit="1" customWidth="1"/>
    <col min="3614" max="3614" width="14.6640625" bestFit="1" customWidth="1"/>
    <col min="3615" max="3615" width="15.6640625" bestFit="1" customWidth="1"/>
    <col min="3616" max="3618" width="14.83203125" bestFit="1" customWidth="1"/>
    <col min="3619" max="3619" width="14.6640625" bestFit="1" customWidth="1"/>
    <col min="3620" max="3622" width="14.83203125" bestFit="1" customWidth="1"/>
    <col min="3623" max="3623" width="14.6640625" bestFit="1" customWidth="1"/>
    <col min="3624" max="3624" width="13.83203125" bestFit="1" customWidth="1"/>
    <col min="3625" max="3625" width="13.6640625" bestFit="1" customWidth="1"/>
    <col min="3626" max="3626" width="13.83203125" bestFit="1" customWidth="1"/>
    <col min="3627" max="3627" width="14.6640625" bestFit="1" customWidth="1"/>
    <col min="3628" max="3628" width="13.6640625" bestFit="1" customWidth="1"/>
    <col min="3629" max="3631" width="13.83203125" bestFit="1" customWidth="1"/>
    <col min="3632" max="3632" width="13.6640625" bestFit="1" customWidth="1"/>
    <col min="3633" max="3633" width="14.6640625" bestFit="1" customWidth="1"/>
    <col min="3634" max="3634" width="13.6640625" bestFit="1" customWidth="1"/>
    <col min="3635" max="3636" width="13.83203125" bestFit="1" customWidth="1"/>
    <col min="3637" max="3637" width="13.6640625" bestFit="1" customWidth="1"/>
    <col min="3638" max="3638" width="14.6640625" bestFit="1" customWidth="1"/>
    <col min="3639" max="3640" width="13.6640625" bestFit="1" customWidth="1"/>
    <col min="3641" max="3641" width="15.83203125" bestFit="1" customWidth="1"/>
    <col min="3642" max="3642" width="15.6640625" bestFit="1" customWidth="1"/>
    <col min="3643" max="3643" width="14.6640625" bestFit="1" customWidth="1"/>
    <col min="3644" max="3644" width="14.83203125" bestFit="1" customWidth="1"/>
    <col min="3645" max="3645" width="15.6640625" bestFit="1" customWidth="1"/>
    <col min="3646" max="3647" width="14.83203125" bestFit="1" customWidth="1"/>
    <col min="3648" max="3648" width="14.6640625" bestFit="1" customWidth="1"/>
    <col min="3649" max="3650" width="14.83203125" bestFit="1" customWidth="1"/>
    <col min="3651" max="3652" width="14.6640625" bestFit="1" customWidth="1"/>
    <col min="3653" max="3653" width="14.83203125" bestFit="1" customWidth="1"/>
    <col min="3654" max="3654" width="14.6640625" bestFit="1" customWidth="1"/>
    <col min="3655" max="3655" width="15.6640625" bestFit="1" customWidth="1"/>
    <col min="3656" max="3657" width="15.83203125" bestFit="1" customWidth="1"/>
    <col min="3658" max="3659" width="15.6640625" bestFit="1" customWidth="1"/>
    <col min="3660" max="3660" width="14.83203125" bestFit="1" customWidth="1"/>
    <col min="3661" max="3661" width="15.83203125" bestFit="1" customWidth="1"/>
    <col min="3662" max="3662" width="15.6640625" bestFit="1" customWidth="1"/>
    <col min="3663" max="3663" width="14.6640625" bestFit="1" customWidth="1"/>
    <col min="3664" max="3665" width="14.83203125" bestFit="1" customWidth="1"/>
    <col min="3666" max="3666" width="14.6640625" bestFit="1" customWidth="1"/>
    <col min="3667" max="3667" width="14.83203125" bestFit="1" customWidth="1"/>
    <col min="3668" max="3668" width="15.83203125" bestFit="1" customWidth="1"/>
    <col min="3669" max="3670" width="14.6640625" bestFit="1" customWidth="1"/>
    <col min="3671" max="3671" width="15.83203125" bestFit="1" customWidth="1"/>
    <col min="3672" max="3672" width="14.6640625" bestFit="1" customWidth="1"/>
    <col min="3673" max="3673" width="15.6640625" bestFit="1" customWidth="1"/>
    <col min="3674" max="3674" width="15.83203125" bestFit="1" customWidth="1"/>
    <col min="3675" max="3675" width="15.6640625" bestFit="1" customWidth="1"/>
    <col min="3676" max="3676" width="14.83203125" bestFit="1" customWidth="1"/>
    <col min="3677" max="3677" width="15.6640625" bestFit="1" customWidth="1"/>
    <col min="3678" max="3679" width="14.83203125" bestFit="1" customWidth="1"/>
    <col min="3680" max="3680" width="15.83203125" bestFit="1" customWidth="1"/>
    <col min="3681" max="3682" width="14.6640625" bestFit="1" customWidth="1"/>
    <col min="3683" max="3686" width="14.83203125" bestFit="1" customWidth="1"/>
    <col min="3687" max="3688" width="14.6640625" bestFit="1" customWidth="1"/>
    <col min="3689" max="3690" width="15.6640625" bestFit="1" customWidth="1"/>
    <col min="3691" max="3691" width="14.83203125" bestFit="1" customWidth="1"/>
    <col min="3692" max="3693" width="13.83203125" bestFit="1" customWidth="1"/>
    <col min="3694" max="3694" width="14.83203125" bestFit="1" customWidth="1"/>
    <col min="3695" max="3696" width="13.6640625" bestFit="1" customWidth="1"/>
    <col min="3697" max="3699" width="14.83203125" bestFit="1" customWidth="1"/>
    <col min="3700" max="3700" width="13.6640625" bestFit="1" customWidth="1"/>
    <col min="3701" max="3701" width="13.83203125" bestFit="1" customWidth="1"/>
    <col min="3702" max="3702" width="14.83203125" bestFit="1" customWidth="1"/>
    <col min="3703" max="3704" width="13.83203125" bestFit="1" customWidth="1"/>
    <col min="3705" max="3705" width="14.83203125" bestFit="1" customWidth="1"/>
    <col min="3706" max="3708" width="13.6640625" bestFit="1" customWidth="1"/>
    <col min="3709" max="3711" width="13.83203125" bestFit="1" customWidth="1"/>
    <col min="3712" max="3716" width="14.83203125" bestFit="1" customWidth="1"/>
    <col min="3717" max="3717" width="15.83203125" bestFit="1" customWidth="1"/>
    <col min="3718" max="3719" width="15.6640625" bestFit="1" customWidth="1"/>
    <col min="3720" max="3720" width="14.83203125" bestFit="1" customWidth="1"/>
    <col min="3721" max="3722" width="14.6640625" bestFit="1" customWidth="1"/>
    <col min="3723" max="3723" width="15.6640625" bestFit="1" customWidth="1"/>
    <col min="3724" max="3725" width="14.83203125" bestFit="1" customWidth="1"/>
    <col min="3726" max="3726" width="15.6640625" bestFit="1" customWidth="1"/>
    <col min="3727" max="3728" width="14.83203125" bestFit="1" customWidth="1"/>
    <col min="3729" max="3729" width="14.6640625" bestFit="1" customWidth="1"/>
    <col min="3730" max="3730" width="15.83203125" bestFit="1" customWidth="1"/>
    <col min="3731" max="3731" width="15.6640625" bestFit="1" customWidth="1"/>
    <col min="3732" max="3733" width="15.83203125" bestFit="1" customWidth="1"/>
    <col min="3734" max="3734" width="14.83203125" bestFit="1" customWidth="1"/>
    <col min="3735" max="3735" width="14.6640625" bestFit="1" customWidth="1"/>
    <col min="3736" max="3737" width="14.83203125" bestFit="1" customWidth="1"/>
    <col min="3738" max="3738" width="15.6640625" bestFit="1" customWidth="1"/>
    <col min="3739" max="3739" width="14.83203125" bestFit="1" customWidth="1"/>
    <col min="3740" max="3740" width="14.6640625" bestFit="1" customWidth="1"/>
    <col min="3741" max="3742" width="14.83203125" bestFit="1" customWidth="1"/>
    <col min="3743" max="3743" width="15.6640625" bestFit="1" customWidth="1"/>
    <col min="3744" max="3744" width="14.6640625" bestFit="1" customWidth="1"/>
    <col min="3745" max="3747" width="14.83203125" bestFit="1" customWidth="1"/>
    <col min="3748" max="3748" width="15.83203125" bestFit="1" customWidth="1"/>
    <col min="3749" max="3749" width="15.6640625" bestFit="1" customWidth="1"/>
    <col min="3750" max="3751" width="14.6640625" bestFit="1" customWidth="1"/>
    <col min="3752" max="3755" width="14.83203125" bestFit="1" customWidth="1"/>
    <col min="3756" max="3756" width="15.83203125" bestFit="1" customWidth="1"/>
    <col min="3757" max="3758" width="14.6640625" bestFit="1" customWidth="1"/>
    <col min="3759" max="3759" width="14.83203125" bestFit="1" customWidth="1"/>
    <col min="3760" max="3761" width="15.83203125" bestFit="1" customWidth="1"/>
    <col min="3762" max="3766" width="14.83203125" bestFit="1" customWidth="1"/>
    <col min="3767" max="3768" width="14.6640625" bestFit="1" customWidth="1"/>
    <col min="3769" max="3769" width="14.83203125" bestFit="1" customWidth="1"/>
    <col min="3770" max="3770" width="14.6640625" bestFit="1" customWidth="1"/>
    <col min="3771" max="3771" width="15.6640625" bestFit="1" customWidth="1"/>
    <col min="3772" max="3773" width="15.83203125" bestFit="1" customWidth="1"/>
    <col min="3774" max="3774" width="15.6640625" bestFit="1" customWidth="1"/>
    <col min="3775" max="3776" width="15.83203125" bestFit="1" customWidth="1"/>
    <col min="3777" max="3777" width="15.6640625" bestFit="1" customWidth="1"/>
    <col min="3778" max="3778" width="15.83203125" bestFit="1" customWidth="1"/>
    <col min="3779" max="3779" width="17" bestFit="1" customWidth="1"/>
    <col min="3780" max="3780" width="16.83203125" bestFit="1" customWidth="1"/>
    <col min="3781" max="3782" width="15.83203125" bestFit="1" customWidth="1"/>
    <col min="3783" max="3783" width="17" bestFit="1" customWidth="1"/>
    <col min="3784" max="3785" width="15.83203125" bestFit="1" customWidth="1"/>
    <col min="3786" max="3787" width="15.6640625" bestFit="1" customWidth="1"/>
    <col min="3788" max="3788" width="16.83203125" bestFit="1" customWidth="1"/>
    <col min="3789" max="3789" width="15.83203125" bestFit="1" customWidth="1"/>
    <col min="3790" max="3790" width="15.6640625" bestFit="1" customWidth="1"/>
    <col min="3791" max="3791" width="15.83203125" bestFit="1" customWidth="1"/>
    <col min="3792" max="3792" width="17" bestFit="1" customWidth="1"/>
    <col min="3793" max="3794" width="15.83203125" bestFit="1" customWidth="1"/>
    <col min="3795" max="3795" width="17" bestFit="1" customWidth="1"/>
    <col min="3796" max="3796" width="15.6640625" bestFit="1" customWidth="1"/>
    <col min="3797" max="3797" width="15.83203125" bestFit="1" customWidth="1"/>
    <col min="3798" max="3798" width="15.6640625" bestFit="1" customWidth="1"/>
    <col min="3799" max="3799" width="15.83203125" bestFit="1" customWidth="1"/>
    <col min="3800" max="3800" width="15.6640625" bestFit="1" customWidth="1"/>
    <col min="3801" max="3802" width="15.83203125" bestFit="1" customWidth="1"/>
    <col min="3803" max="3803" width="17" bestFit="1" customWidth="1"/>
    <col min="3804" max="3804" width="16.83203125" bestFit="1" customWidth="1"/>
    <col min="3805" max="3805" width="15.83203125" bestFit="1" customWidth="1"/>
    <col min="3806" max="3806" width="17" bestFit="1" customWidth="1"/>
    <col min="3807" max="3807" width="15.6640625" bestFit="1" customWidth="1"/>
    <col min="3808" max="3810" width="15.83203125" bestFit="1" customWidth="1"/>
    <col min="3811" max="3812" width="15.6640625" bestFit="1" customWidth="1"/>
    <col min="3813" max="3813" width="16.83203125" bestFit="1" customWidth="1"/>
    <col min="3814" max="3818" width="14.83203125" bestFit="1" customWidth="1"/>
    <col min="3819" max="3819" width="15.83203125" bestFit="1" customWidth="1"/>
    <col min="3820" max="3820" width="14.6640625" bestFit="1" customWidth="1"/>
    <col min="3821" max="3823" width="14.83203125" bestFit="1" customWidth="1"/>
    <col min="3824" max="3826" width="14.6640625" bestFit="1" customWidth="1"/>
    <col min="3827" max="3829" width="14.83203125" bestFit="1" customWidth="1"/>
    <col min="3830" max="3830" width="15.6640625" bestFit="1" customWidth="1"/>
    <col min="3831" max="3832" width="14.6640625" bestFit="1" customWidth="1"/>
    <col min="3833" max="3833" width="14.83203125" bestFit="1" customWidth="1"/>
    <col min="3834" max="3834" width="15.83203125" bestFit="1" customWidth="1"/>
    <col min="3835" max="3837" width="14.83203125" bestFit="1" customWidth="1"/>
    <col min="3838" max="3838" width="14.6640625" bestFit="1" customWidth="1"/>
    <col min="3839" max="3839" width="14.83203125" bestFit="1" customWidth="1"/>
    <col min="3840" max="3840" width="14.6640625" bestFit="1" customWidth="1"/>
    <col min="3841" max="3841" width="15.83203125" bestFit="1" customWidth="1"/>
    <col min="3842" max="3843" width="15.6640625" bestFit="1" customWidth="1"/>
    <col min="3844" max="3845" width="15.83203125" bestFit="1" customWidth="1"/>
    <col min="3846" max="3849" width="15.6640625" bestFit="1" customWidth="1"/>
    <col min="3850" max="3853" width="15.83203125" bestFit="1" customWidth="1"/>
    <col min="3854" max="3854" width="16.83203125" bestFit="1" customWidth="1"/>
    <col min="3855" max="3855" width="15.6640625" bestFit="1" customWidth="1"/>
    <col min="3856" max="3856" width="16.83203125" bestFit="1" customWidth="1"/>
    <col min="3857" max="3857" width="17" bestFit="1" customWidth="1"/>
    <col min="3858" max="3858" width="15.83203125" bestFit="1" customWidth="1"/>
    <col min="3859" max="3860" width="16.83203125" bestFit="1" customWidth="1"/>
    <col min="3861" max="3861" width="15.6640625" bestFit="1" customWidth="1"/>
    <col min="3862" max="3862" width="16.83203125" bestFit="1" customWidth="1"/>
    <col min="3863" max="3863" width="15.83203125" bestFit="1" customWidth="1"/>
    <col min="3864" max="3865" width="17" bestFit="1" customWidth="1"/>
    <col min="3866" max="3867" width="15.6640625" bestFit="1" customWidth="1"/>
    <col min="3868" max="3868" width="15.83203125" bestFit="1" customWidth="1"/>
    <col min="3869" max="3870" width="15.6640625" bestFit="1" customWidth="1"/>
    <col min="3871" max="3871" width="16.83203125" bestFit="1" customWidth="1"/>
    <col min="3872" max="3876" width="15.83203125" bestFit="1" customWidth="1"/>
    <col min="3877" max="3878" width="15.6640625" bestFit="1" customWidth="1"/>
    <col min="3879" max="3879" width="16.83203125" bestFit="1" customWidth="1"/>
    <col min="3880" max="3880" width="15.83203125" bestFit="1" customWidth="1"/>
    <col min="3881" max="3881" width="16.83203125" bestFit="1" customWidth="1"/>
    <col min="3882" max="3882" width="17" bestFit="1" customWidth="1"/>
    <col min="3883" max="3885" width="15.6640625" bestFit="1" customWidth="1"/>
    <col min="3886" max="3888" width="17" bestFit="1" customWidth="1"/>
    <col min="3889" max="3893" width="15.6640625" bestFit="1" customWidth="1"/>
    <col min="3894" max="3894" width="17" bestFit="1" customWidth="1"/>
    <col min="3895" max="3895" width="16.83203125" bestFit="1" customWidth="1"/>
    <col min="3896" max="3896" width="15.6640625" bestFit="1" customWidth="1"/>
    <col min="3897" max="3898" width="14.83203125" bestFit="1" customWidth="1"/>
    <col min="3899" max="3899" width="15.83203125" bestFit="1" customWidth="1"/>
    <col min="3900" max="3904" width="14.6640625" bestFit="1" customWidth="1"/>
    <col min="3905" max="3905" width="15.6640625" bestFit="1" customWidth="1"/>
    <col min="3906" max="3906" width="14.83203125" bestFit="1" customWidth="1"/>
    <col min="3907" max="3907" width="15.6640625" bestFit="1" customWidth="1"/>
    <col min="3908" max="3909" width="14.6640625" bestFit="1" customWidth="1"/>
    <col min="3910" max="3910" width="14.83203125" bestFit="1" customWidth="1"/>
    <col min="3911" max="3911" width="14.6640625" bestFit="1" customWidth="1"/>
    <col min="3912" max="3912" width="15.83203125" bestFit="1" customWidth="1"/>
    <col min="3913" max="3913" width="14.6640625" bestFit="1" customWidth="1"/>
    <col min="3914" max="3915" width="14.83203125" bestFit="1" customWidth="1"/>
    <col min="3916" max="3917" width="15.83203125" bestFit="1" customWidth="1"/>
    <col min="3918" max="3920" width="14.6640625" bestFit="1" customWidth="1"/>
    <col min="3921" max="3921" width="15.6640625" bestFit="1" customWidth="1"/>
    <col min="3922" max="3924" width="14.6640625" bestFit="1" customWidth="1"/>
    <col min="3925" max="3927" width="15.83203125" bestFit="1" customWidth="1"/>
    <col min="3928" max="3931" width="15.6640625" bestFit="1" customWidth="1"/>
    <col min="3932" max="3932" width="15.83203125" bestFit="1" customWidth="1"/>
    <col min="3933" max="3935" width="15.6640625" bestFit="1" customWidth="1"/>
    <col min="3936" max="3936" width="16.83203125" bestFit="1" customWidth="1"/>
    <col min="3937" max="3937" width="15.6640625" bestFit="1" customWidth="1"/>
    <col min="3938" max="3939" width="15.83203125" bestFit="1" customWidth="1"/>
    <col min="3940" max="3940" width="15.6640625" bestFit="1" customWidth="1"/>
    <col min="3941" max="3941" width="16.83203125" bestFit="1" customWidth="1"/>
    <col min="3942" max="3942" width="15.6640625" bestFit="1" customWidth="1"/>
    <col min="3943" max="3943" width="15.83203125" bestFit="1" customWidth="1"/>
    <col min="3944" max="3944" width="15.6640625" bestFit="1" customWidth="1"/>
    <col min="3945" max="3945" width="15.83203125" bestFit="1" customWidth="1"/>
    <col min="3946" max="3946" width="17" bestFit="1" customWidth="1"/>
    <col min="3947" max="3947" width="15.6640625" bestFit="1" customWidth="1"/>
    <col min="3948" max="3948" width="17" bestFit="1" customWidth="1"/>
    <col min="3949" max="3950" width="15.6640625" bestFit="1" customWidth="1"/>
    <col min="3951" max="3951" width="17" bestFit="1" customWidth="1"/>
    <col min="3952" max="3952" width="16.83203125" bestFit="1" customWidth="1"/>
    <col min="3953" max="3953" width="15.83203125" bestFit="1" customWidth="1"/>
    <col min="3954" max="3954" width="17" bestFit="1" customWidth="1"/>
    <col min="3955" max="3955" width="15.6640625" bestFit="1" customWidth="1"/>
    <col min="3956" max="3957" width="17" bestFit="1" customWidth="1"/>
    <col min="3958" max="3958" width="15.6640625" bestFit="1" customWidth="1"/>
    <col min="3959" max="3959" width="13.83203125" bestFit="1" customWidth="1"/>
    <col min="3960" max="3960" width="13.6640625" bestFit="1" customWidth="1"/>
    <col min="3961" max="3962" width="13.83203125" bestFit="1" customWidth="1"/>
    <col min="3963" max="3963" width="13.6640625" bestFit="1" customWidth="1"/>
    <col min="3964" max="3966" width="13.83203125" bestFit="1" customWidth="1"/>
    <col min="3967" max="3967" width="14.6640625" bestFit="1" customWidth="1"/>
    <col min="3968" max="3969" width="13.83203125" bestFit="1" customWidth="1"/>
    <col min="3970" max="3970" width="14.6640625" bestFit="1" customWidth="1"/>
    <col min="3971" max="3971" width="13.6640625" bestFit="1" customWidth="1"/>
    <col min="3972" max="3972" width="14.6640625" bestFit="1" customWidth="1"/>
    <col min="3973" max="3974" width="13.83203125" bestFit="1" customWidth="1"/>
    <col min="3975" max="3976" width="13.6640625" bestFit="1" customWidth="1"/>
    <col min="3977" max="3977" width="15.83203125" bestFit="1" customWidth="1"/>
    <col min="3978" max="3979" width="14.83203125" bestFit="1" customWidth="1"/>
    <col min="3980" max="3982" width="14.6640625" bestFit="1" customWidth="1"/>
    <col min="3983" max="3984" width="15.6640625" bestFit="1" customWidth="1"/>
    <col min="3985" max="3986" width="14.6640625" bestFit="1" customWidth="1"/>
    <col min="3987" max="3987" width="14.83203125" bestFit="1" customWidth="1"/>
    <col min="3988" max="3988" width="14.6640625" bestFit="1" customWidth="1"/>
    <col min="3989" max="3990" width="14.83203125" bestFit="1" customWidth="1"/>
    <col min="3991" max="3991" width="14.6640625" bestFit="1" customWidth="1"/>
    <col min="3992" max="3992" width="14.83203125" bestFit="1" customWidth="1"/>
    <col min="3993" max="3993" width="15.83203125" bestFit="1" customWidth="1"/>
    <col min="3994" max="3994" width="15.6640625" bestFit="1" customWidth="1"/>
    <col min="3995" max="3995" width="14.6640625" bestFit="1" customWidth="1"/>
    <col min="3996" max="3996" width="15.6640625" bestFit="1" customWidth="1"/>
    <col min="3997" max="4000" width="14.83203125" bestFit="1" customWidth="1"/>
    <col min="4001" max="4001" width="14.6640625" bestFit="1" customWidth="1"/>
    <col min="4002" max="4003" width="14.83203125" bestFit="1" customWidth="1"/>
    <col min="4004" max="4004" width="14.6640625" bestFit="1" customWidth="1"/>
    <col min="4005" max="4005" width="15.83203125" bestFit="1" customWidth="1"/>
    <col min="4006" max="4006" width="14.83203125" bestFit="1" customWidth="1"/>
    <col min="4007" max="4008" width="14.6640625" bestFit="1" customWidth="1"/>
    <col min="4009" max="4011" width="14.83203125" bestFit="1" customWidth="1"/>
    <col min="4012" max="4012" width="14.6640625" bestFit="1" customWidth="1"/>
    <col min="4013" max="4014" width="14.83203125" bestFit="1" customWidth="1"/>
    <col min="4015" max="4015" width="15.6640625" bestFit="1" customWidth="1"/>
    <col min="4016" max="4017" width="14.6640625" bestFit="1" customWidth="1"/>
    <col min="4018" max="4018" width="14.83203125" bestFit="1" customWidth="1"/>
    <col min="4019" max="4020" width="14.6640625" bestFit="1" customWidth="1"/>
    <col min="4021" max="4021" width="15.83203125" bestFit="1" customWidth="1"/>
    <col min="4022" max="4023" width="14.83203125" bestFit="1" customWidth="1"/>
    <col min="4024" max="4025" width="15.83203125" bestFit="1" customWidth="1"/>
    <col min="4026" max="4027" width="14.6640625" bestFit="1" customWidth="1"/>
    <col min="4028" max="4029" width="13.83203125" bestFit="1" customWidth="1"/>
    <col min="4030" max="4031" width="14.83203125" bestFit="1" customWidth="1"/>
    <col min="4032" max="4032" width="13.83203125" bestFit="1" customWidth="1"/>
    <col min="4033" max="4033" width="14.6640625" bestFit="1" customWidth="1"/>
    <col min="4034" max="4034" width="13.6640625" bestFit="1" customWidth="1"/>
    <col min="4035" max="4035" width="13.83203125" bestFit="1" customWidth="1"/>
    <col min="4036" max="4036" width="14.83203125" bestFit="1" customWidth="1"/>
    <col min="4037" max="4037" width="13.6640625" bestFit="1" customWidth="1"/>
    <col min="4038" max="4038" width="14.6640625" bestFit="1" customWidth="1"/>
    <col min="4039" max="4039" width="13.83203125" bestFit="1" customWidth="1"/>
    <col min="4040" max="4040" width="14.83203125" bestFit="1" customWidth="1"/>
    <col min="4041" max="4041" width="14.6640625" bestFit="1" customWidth="1"/>
    <col min="4042" max="4044" width="13.6640625" bestFit="1" customWidth="1"/>
    <col min="4045" max="4046" width="13.83203125" bestFit="1" customWidth="1"/>
    <col min="4047" max="4047" width="14.83203125" bestFit="1" customWidth="1"/>
    <col min="4048" max="4048" width="13.6640625" bestFit="1" customWidth="1"/>
    <col min="4049" max="4049" width="14.6640625" bestFit="1" customWidth="1"/>
    <col min="4050" max="4051" width="13.83203125" bestFit="1" customWidth="1"/>
    <col min="4052" max="4053" width="13.6640625" bestFit="1" customWidth="1"/>
    <col min="4054" max="4054" width="14.83203125" bestFit="1" customWidth="1"/>
    <col min="4055" max="4055" width="15.83203125" bestFit="1" customWidth="1"/>
    <col min="4056" max="4056" width="14.6640625" bestFit="1" customWidth="1"/>
    <col min="4057" max="4057" width="14.83203125" bestFit="1" customWidth="1"/>
    <col min="4058" max="4058" width="14.6640625" bestFit="1" customWidth="1"/>
    <col min="4059" max="4061" width="14.83203125" bestFit="1" customWidth="1"/>
    <col min="4062" max="4062" width="15.83203125" bestFit="1" customWidth="1"/>
    <col min="4063" max="4063" width="14.6640625" bestFit="1" customWidth="1"/>
    <col min="4064" max="4067" width="14.83203125" bestFit="1" customWidth="1"/>
    <col min="4068" max="4068" width="15.83203125" bestFit="1" customWidth="1"/>
    <col min="4069" max="4069" width="15.6640625" bestFit="1" customWidth="1"/>
    <col min="4070" max="4070" width="14.6640625" bestFit="1" customWidth="1"/>
    <col min="4071" max="4071" width="15.83203125" bestFit="1" customWidth="1"/>
    <col min="4072" max="4072" width="15.6640625" bestFit="1" customWidth="1"/>
    <col min="4073" max="4073" width="14.6640625" bestFit="1" customWidth="1"/>
    <col min="4074" max="4074" width="15.6640625" bestFit="1" customWidth="1"/>
    <col min="4075" max="4077" width="14.83203125" bestFit="1" customWidth="1"/>
    <col min="4078" max="4079" width="14.6640625" bestFit="1" customWidth="1"/>
    <col min="4080" max="4080" width="14.83203125" bestFit="1" customWidth="1"/>
    <col min="4081" max="4081" width="15.6640625" bestFit="1" customWidth="1"/>
    <col min="4082" max="4082" width="14.83203125" bestFit="1" customWidth="1"/>
    <col min="4083" max="4083" width="14.6640625" bestFit="1" customWidth="1"/>
    <col min="4084" max="4085" width="13.83203125" bestFit="1" customWidth="1"/>
    <col min="4086" max="4088" width="13.6640625" bestFit="1" customWidth="1"/>
    <col min="4089" max="4090" width="13.83203125" bestFit="1" customWidth="1"/>
    <col min="4091" max="4091" width="14.6640625" bestFit="1" customWidth="1"/>
    <col min="4092" max="4092" width="13.83203125" bestFit="1" customWidth="1"/>
    <col min="4093" max="4095" width="14.83203125" bestFit="1" customWidth="1"/>
    <col min="4096" max="4096" width="13.6640625" bestFit="1" customWidth="1"/>
    <col min="4097" max="4097" width="13.83203125" bestFit="1" customWidth="1"/>
    <col min="4098" max="4098" width="14.83203125" bestFit="1" customWidth="1"/>
    <col min="4099" max="4099" width="13.6640625" bestFit="1" customWidth="1"/>
    <col min="4100" max="4101" width="13.83203125" bestFit="1" customWidth="1"/>
    <col min="4102" max="4102" width="14.6640625" bestFit="1" customWidth="1"/>
    <col min="4103" max="4104" width="13.6640625" bestFit="1" customWidth="1"/>
    <col min="4105" max="4105" width="14.83203125" bestFit="1" customWidth="1"/>
    <col min="4106" max="4107" width="14.6640625" bestFit="1" customWidth="1"/>
    <col min="4108" max="4108" width="15.6640625" bestFit="1" customWidth="1"/>
    <col min="4109" max="4109" width="14.6640625" bestFit="1" customWidth="1"/>
    <col min="4110" max="4110" width="15.83203125" bestFit="1" customWidth="1"/>
    <col min="4111" max="4111" width="14.6640625" bestFit="1" customWidth="1"/>
    <col min="4112" max="4112" width="15.83203125" bestFit="1" customWidth="1"/>
    <col min="4113" max="4113" width="14.83203125" bestFit="1" customWidth="1"/>
    <col min="4114" max="4114" width="15.83203125" bestFit="1" customWidth="1"/>
    <col min="4115" max="4115" width="14.83203125" bestFit="1" customWidth="1"/>
    <col min="4116" max="4116" width="10" bestFit="1" customWidth="1"/>
  </cols>
  <sheetData>
    <row r="1" spans="1:5">
      <c r="A1" s="6" t="s">
        <v>8308</v>
      </c>
      <c r="B1" t="s">
        <v>8383</v>
      </c>
    </row>
    <row r="2" spans="1:5">
      <c r="A2" s="6" t="s">
        <v>8400</v>
      </c>
      <c r="B2" t="s">
        <v>8383</v>
      </c>
    </row>
    <row r="4" spans="1:5">
      <c r="A4" s="6" t="s">
        <v>8384</v>
      </c>
      <c r="B4" s="6" t="s">
        <v>8360</v>
      </c>
    </row>
    <row r="5" spans="1: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>
      <c r="A6" s="12" t="s">
        <v>8393</v>
      </c>
      <c r="B6" s="8">
        <v>184</v>
      </c>
      <c r="C6" s="8">
        <v>148</v>
      </c>
      <c r="D6" s="8">
        <v>34</v>
      </c>
      <c r="E6" s="8">
        <v>366</v>
      </c>
    </row>
    <row r="7" spans="1:5">
      <c r="A7" s="12" t="s">
        <v>8394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2" t="s">
        <v>8395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2" t="s">
        <v>8396</v>
      </c>
      <c r="B9" s="8">
        <v>193</v>
      </c>
      <c r="C9" s="8">
        <v>103</v>
      </c>
      <c r="D9" s="8">
        <v>27</v>
      </c>
      <c r="E9" s="8">
        <v>323</v>
      </c>
    </row>
    <row r="10" spans="1:5">
      <c r="A10" s="12" t="s">
        <v>8387</v>
      </c>
      <c r="B10" s="8">
        <v>232</v>
      </c>
      <c r="C10" s="8">
        <v>125</v>
      </c>
      <c r="D10" s="8">
        <v>27</v>
      </c>
      <c r="E10" s="8">
        <v>384</v>
      </c>
    </row>
    <row r="11" spans="1:5">
      <c r="A11" s="12" t="s">
        <v>8397</v>
      </c>
      <c r="B11" s="8">
        <v>213</v>
      </c>
      <c r="C11" s="8">
        <v>148</v>
      </c>
      <c r="D11" s="8">
        <v>27</v>
      </c>
      <c r="E11" s="8">
        <v>388</v>
      </c>
    </row>
    <row r="12" spans="1:5">
      <c r="A12" s="12" t="s">
        <v>8388</v>
      </c>
      <c r="B12" s="8">
        <v>191</v>
      </c>
      <c r="C12" s="8">
        <v>148</v>
      </c>
      <c r="D12" s="8">
        <v>43</v>
      </c>
      <c r="E12" s="8">
        <v>382</v>
      </c>
    </row>
    <row r="13" spans="1:5">
      <c r="A13" s="12" t="s">
        <v>8389</v>
      </c>
      <c r="B13" s="8">
        <v>167</v>
      </c>
      <c r="C13" s="8">
        <v>135</v>
      </c>
      <c r="D13" s="8">
        <v>32</v>
      </c>
      <c r="E13" s="8">
        <v>334</v>
      </c>
    </row>
    <row r="14" spans="1:5">
      <c r="A14" s="12" t="s">
        <v>8390</v>
      </c>
      <c r="B14" s="8">
        <v>149</v>
      </c>
      <c r="C14" s="8">
        <v>126</v>
      </c>
      <c r="D14" s="8">
        <v>24</v>
      </c>
      <c r="E14" s="8">
        <v>299</v>
      </c>
    </row>
    <row r="15" spans="1:5">
      <c r="A15" s="12" t="s">
        <v>8391</v>
      </c>
      <c r="B15" s="8">
        <v>183</v>
      </c>
      <c r="C15" s="8">
        <v>151</v>
      </c>
      <c r="D15" s="8">
        <v>20</v>
      </c>
      <c r="E15" s="8">
        <v>354</v>
      </c>
    </row>
    <row r="16" spans="1:5">
      <c r="A16" s="12" t="s">
        <v>8392</v>
      </c>
      <c r="B16" s="8">
        <v>181</v>
      </c>
      <c r="C16" s="8">
        <v>113</v>
      </c>
      <c r="D16" s="8">
        <v>37</v>
      </c>
      <c r="E16" s="8">
        <v>331</v>
      </c>
    </row>
    <row r="17" spans="1:5">
      <c r="A17" s="12" t="s">
        <v>8398</v>
      </c>
      <c r="B17" s="8">
        <v>110</v>
      </c>
      <c r="C17" s="8">
        <v>119</v>
      </c>
      <c r="D17" s="8">
        <v>23</v>
      </c>
      <c r="E17" s="8">
        <v>252</v>
      </c>
    </row>
    <row r="18" spans="1:5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1F8F-D96F-934A-84C1-E5EE247EDB56}">
  <dimension ref="A1:H13"/>
  <sheetViews>
    <sheetView tabSelected="1" workbookViewId="0">
      <selection activeCell="M25" sqref="M25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t="s">
        <v>8368</v>
      </c>
      <c r="G1" t="s">
        <v>8369</v>
      </c>
      <c r="H1" t="s">
        <v>8370</v>
      </c>
    </row>
    <row r="2" spans="1:8">
      <c r="A2" t="s">
        <v>8371</v>
      </c>
      <c r="B2">
        <f>COUNTIFS(LT_Hw!$D:$D, "&lt;1000", LT_Hw!$F:$F, "successful")</f>
        <v>322</v>
      </c>
      <c r="C2">
        <f>COUNTIFS(LT_Hw!$D:$D, "&lt;1000", LT_Hw!$F:$F, "failed")</f>
        <v>113</v>
      </c>
      <c r="D2">
        <f>COUNTIFS(LT_Hw!$D:$D, "&lt;1000", LT_Hw!$F:$F, 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>
      <c r="A3" t="s">
        <v>8372</v>
      </c>
      <c r="B3">
        <f>COUNTIFS(LT_Hw!$D:$D, "&gt;=1000", LT_Hw!$D:$D, "&lt;=4999", LT_Hw!$F:$F, "successful")</f>
        <v>932</v>
      </c>
      <c r="C3">
        <f>COUNTIFS(LT_Hw!$D:$D, "&gt;999", LT_Hw!$D:$D, "&lt;5000", LT_Hw!$F:$F, "failed")</f>
        <v>420</v>
      </c>
      <c r="D3">
        <f>COUNTIFS(LT_Hw!$D:$D, "&gt;999", LT_Hw!$D:$D, "&lt;5000", LT_Hw!$F:$F, 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>
      <c r="A4" t="s">
        <v>8373</v>
      </c>
      <c r="B4">
        <f>COUNTIFS(LT_Hw!$D:$D, "&gt;=5000", LT_Hw!$D:$D, "&lt;=9999", LT_Hw!$F:$F, "successful")</f>
        <v>381</v>
      </c>
      <c r="C4">
        <f>COUNTIFS(LT_Hw!$D:$D, "&gt;=5000", LT_Hw!$D:$D, "&lt;=9999", LT_Hw!$F:$F, "failed")</f>
        <v>283</v>
      </c>
      <c r="D4">
        <f>COUNTIFS(LT_Hw!$D:$D, "&gt;=5000", LT_Hw!$D:$D, "&lt;=9999", LT_Hw!$F:$F,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>
      <c r="A5" t="s">
        <v>8374</v>
      </c>
      <c r="B5">
        <f>COUNTIFS(LT_Hw!$D:$D, "&gt;=10000", LT_Hw!$D:$D, "&lt;=14999", LT_Hw!$F:$F, "successful")</f>
        <v>168</v>
      </c>
      <c r="C5">
        <f>COUNTIFS(LT_Hw!$D:$D, "&gt;=10000", LT_Hw!$D:$D, "&lt;=14999", LT_Hw!$F:$F, "failed")</f>
        <v>144</v>
      </c>
      <c r="D5">
        <f>COUNTIFS(LT_Hw!$D:$D, "&gt;=10000", LT_Hw!$D:$D, "&lt;=14999", LT_Hw!$F:$F,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>
      <c r="A6" t="s">
        <v>8375</v>
      </c>
      <c r="B6">
        <f>COUNTIFS(LT_Hw!$D:$D, "&gt;=15000", LT_Hw!$D:$D, "&lt;=19999", LT_Hw!$F:$F, "successful")</f>
        <v>94</v>
      </c>
      <c r="C6">
        <f>COUNTIFS(LT_Hw!$D:$D, "&gt;=15000", LT_Hw!$D:$D, "&lt;=19999", LT_Hw!$F:$F, "failed")</f>
        <v>90</v>
      </c>
      <c r="D6">
        <f>COUNTIFS(LT_Hw!$D:$D, "&gt;=15000", LT_Hw!$D:$D, "&lt;=19999", LT_Hw!$F:$F,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>
      <c r="A7" t="s">
        <v>8376</v>
      </c>
      <c r="B7">
        <f>COUNTIFS(LT_Hw!$D:$D, "&gt;=20000", LT_Hw!$D:$D, "&lt;=24999", LT_Hw!$F:$F, "successful")</f>
        <v>62</v>
      </c>
      <c r="C7">
        <f>COUNTIFS(LT_Hw!$D:$D, "&gt;=20000", LT_Hw!$D:$D, "&lt;=24999", LT_Hw!$F:$F, "failed")</f>
        <v>72</v>
      </c>
      <c r="D7">
        <f>COUNTIFS(LT_Hw!$D:$D, "&gt;=20000", LT_Hw!$D:$D, "&lt;=24999", LT_Hw!$F:$F,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>
      <c r="A8" t="s">
        <v>8377</v>
      </c>
      <c r="B8">
        <f>COUNTIFS(LT_Hw!$D:$D, "&gt;=25000", LT_Hw!$D:$D, "&lt;=29999", LT_Hw!$F:$F, "successful")</f>
        <v>55</v>
      </c>
      <c r="C8">
        <f>COUNTIFS(LT_Hw!$D:$D, "&gt;=25000", LT_Hw!$D:$D, "&lt;=29999", LT_Hw!$F:$F, "failed")</f>
        <v>64</v>
      </c>
      <c r="D8">
        <f>COUNTIFS(LT_Hw!$D:$D, "&gt;=25000", LT_Hw!$D:$D, "&lt;=29999", LT_Hw!$F:$F,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>
      <c r="A9" t="s">
        <v>8378</v>
      </c>
      <c r="B9">
        <f>COUNTIFS(LT_Hw!$D:$D, "&gt;=30000", LT_Hw!$D:$D, "&lt;=34999", LT_Hw!$F:$F, "successful")</f>
        <v>32</v>
      </c>
      <c r="C9">
        <f>COUNTIFS(LT_Hw!$D:$D, "&gt;=30000", LT_Hw!$D:$D, "&lt;=34999", LT_Hw!$F:$F, "failed")</f>
        <v>37</v>
      </c>
      <c r="D9">
        <f>COUNTIFS(LT_Hw!$D:$D, "&gt;=30000", LT_Hw!$D:$D, "&lt;=34999", LT_Hw!$F:$F,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>
      <c r="A10" t="s">
        <v>8379</v>
      </c>
      <c r="B10">
        <f>COUNTIFS(LT_Hw!$D:$D, "&gt;=35000", LT_Hw!$D:$D, "&lt;=39999", LT_Hw!$F:$F, "successful")</f>
        <v>26</v>
      </c>
      <c r="C10">
        <f>COUNTIFS(LT_Hw!$D:$D, "&gt;=35000", LT_Hw!$D:$D, "&lt;=39999", LT_Hw!$F:$F, "failed")</f>
        <v>22</v>
      </c>
      <c r="D10">
        <f>COUNTIFS(LT_Hw!$D:$D, "&gt;=35000", LT_Hw!$D:$D, "&lt;=39999", LT_Hw!$F:$F,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>
      <c r="A11" t="s">
        <v>8380</v>
      </c>
      <c r="B11">
        <f>COUNTIFS(LT_Hw!$D:$D, "&gt;=40000", LT_Hw!$D:$D, "&lt;=44999", LT_Hw!$F:$F, "successful")</f>
        <v>21</v>
      </c>
      <c r="C11">
        <f>COUNTIFS(LT_Hw!$D:$D, "&gt;=40000", LT_Hw!$D:$D, "&lt;=44999", LT_Hw!$F:$F, "failed")</f>
        <v>16</v>
      </c>
      <c r="D11">
        <f>COUNTIFS(LT_Hw!$D:$D, "&gt;=40000", LT_Hw!$D:$D, "&lt;=44999", LT_Hw!$F:$F,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>
      <c r="A12" t="s">
        <v>8381</v>
      </c>
      <c r="B12">
        <f>COUNTIFS(LT_Hw!$D:$D, "&gt;=45000", LT_Hw!$D:$D, "&lt;=49999", LT_Hw!$F:$F, "successful")</f>
        <v>6</v>
      </c>
      <c r="C12">
        <f>COUNTIFS(LT_Hw!$D:$D, "&gt;=45000", LT_Hw!$D:$D, "&lt;=49999", LT_Hw!$F:$F, "failed")</f>
        <v>11</v>
      </c>
      <c r="D12">
        <f>COUNTIFS(LT_Hw!$D:$D, "&gt;=45000", LT_Hw!$D:$D, "&lt;=49999", LT_Hw!$F:$F,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>
      <c r="A13" t="s">
        <v>8382</v>
      </c>
      <c r="B13">
        <f>COUNTIFS(LT_Hw!$D:$D, "&gt;=50000", LT_Hw!$F:$F, "successful")</f>
        <v>86</v>
      </c>
      <c r="C13">
        <f>COUNTIFS(LT_Hw!$D:$D, "&gt;=50000", LT_Hw!$F:$F, "failed")</f>
        <v>258</v>
      </c>
      <c r="D13">
        <f>COUNTIFS(LT_Hw!$D:$D, "&gt;=50000", LT_Hw!$F:$F,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LT_Hw</vt:lpstr>
      <vt:lpstr>Pivot_Category</vt:lpstr>
      <vt:lpstr>Pivot_SubCategory</vt:lpstr>
      <vt:lpstr>Pivot_Dates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2019-05-25T22:07:25Z</dcterms:modified>
</cp:coreProperties>
</file>