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<sst xmlns="http://schemas.openxmlformats.org/spreadsheetml/2006/main" count="742" uniqueCount="319">
  <si>
    <r>
      <rPr>
        <b/>
        <sz val="11"/>
        <color theme="1"/>
        <rFont val="宋体"/>
        <charset val="134"/>
      </rPr>
      <t>结构参数</t>
    </r>
  </si>
  <si>
    <r>
      <rPr>
        <b/>
        <sz val="11"/>
        <rFont val="宋体"/>
        <charset val="134"/>
      </rPr>
      <t>单盐截留率参数（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</si>
  <si>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混盐选择性参数（注明质量比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摩尔比）</t>
    </r>
  </si>
  <si>
    <t>溶液pH</t>
  </si>
  <si>
    <t>测试压力</t>
  </si>
  <si>
    <t>单盐测试浓度</t>
  </si>
  <si>
    <t>混盐测试浓度比</t>
  </si>
  <si>
    <r>
      <rPr>
        <b/>
        <sz val="11"/>
        <color theme="1"/>
        <rFont val="宋体"/>
        <charset val="134"/>
      </rPr>
      <t>膜类型</t>
    </r>
  </si>
  <si>
    <r>
      <rPr>
        <b/>
        <sz val="11"/>
        <color theme="1"/>
        <rFont val="宋体"/>
        <charset val="134"/>
      </rPr>
      <t>文献来源</t>
    </r>
  </si>
  <si>
    <r>
      <rPr>
        <b/>
        <sz val="11"/>
        <color theme="1"/>
        <rFont val="宋体"/>
        <charset val="134"/>
      </rPr>
      <t>序号</t>
    </r>
  </si>
  <si>
    <r>
      <rPr>
        <b/>
        <sz val="11"/>
        <color theme="1"/>
        <rFont val="宋体"/>
        <charset val="134"/>
      </rPr>
      <t>膜孔半径         r</t>
    </r>
    <r>
      <rPr>
        <b/>
        <vertAlign val="subscript"/>
        <sz val="11"/>
        <color theme="1"/>
        <rFont val="宋体"/>
        <charset val="134"/>
      </rPr>
      <t>p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nm</t>
    </r>
    <r>
      <rPr>
        <b/>
        <sz val="11"/>
        <color theme="1"/>
        <rFont val="宋体"/>
        <charset val="134"/>
      </rPr>
      <t>）</t>
    </r>
  </si>
  <si>
    <t>MWCO</t>
  </si>
  <si>
    <t>等电点</t>
  </si>
  <si>
    <r>
      <rPr>
        <b/>
        <sz val="11"/>
        <color theme="1"/>
        <rFont val="Times New Roman"/>
        <charset val="134"/>
      </rPr>
      <t>zeta</t>
    </r>
    <r>
      <rPr>
        <b/>
        <sz val="11"/>
        <color theme="1"/>
        <rFont val="宋体"/>
        <charset val="134"/>
      </rPr>
      <t>电位（</t>
    </r>
    <r>
      <rPr>
        <b/>
        <sz val="11"/>
        <color theme="1"/>
        <rFont val="Times New Roman"/>
        <charset val="134"/>
      </rPr>
      <t>pH=7</t>
    </r>
    <r>
      <rPr>
        <b/>
        <sz val="11"/>
        <color theme="1"/>
        <rFont val="宋体"/>
        <charset val="134"/>
      </rPr>
      <t>）</t>
    </r>
  </si>
  <si>
    <t>NaCl</t>
  </si>
  <si>
    <t>KCl</t>
  </si>
  <si>
    <t>LiCl</t>
  </si>
  <si>
    <r>
      <rPr>
        <b/>
        <sz val="11"/>
        <color theme="1"/>
        <rFont val="Times New Roman"/>
        <charset val="134"/>
      </rPr>
      <t>CaCl</t>
    </r>
    <r>
      <rPr>
        <b/>
        <vertAlign val="subscript"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</si>
  <si>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MgCl</t>
    </r>
    <r>
      <rPr>
        <b/>
        <vertAlign val="subscript"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</si>
  <si>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Na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SO</t>
    </r>
    <r>
      <rPr>
        <b/>
        <vertAlign val="sub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</si>
  <si>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Times New Roman"/>
        <charset val="134"/>
      </rPr>
      <t>MgSO</t>
    </r>
    <r>
      <rPr>
        <b/>
        <vertAlign val="sub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</si>
  <si>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Cl</t>
    </r>
    <r>
      <rPr>
        <b/>
        <vertAlign val="superscript"/>
        <sz val="11"/>
        <color theme="1"/>
        <rFont val="Times New Roman"/>
        <charset val="134"/>
      </rPr>
      <t>-</t>
    </r>
    <r>
      <rPr>
        <b/>
        <sz val="11"/>
        <color theme="1"/>
        <rFont val="Times New Roman"/>
        <charset val="134"/>
      </rPr>
      <t>/SO</t>
    </r>
    <r>
      <rPr>
        <b/>
        <vertAlign val="subscript"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2-</t>
    </r>
  </si>
  <si>
    <r>
      <rPr>
        <b/>
        <sz val="11"/>
        <color theme="1"/>
        <rFont val="宋体"/>
        <charset val="134"/>
      </rPr>
      <t>理论Li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</si>
  <si>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</si>
  <si>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理论</t>
    </r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/Ca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</si>
  <si>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Times New Roman"/>
        <charset val="134"/>
      </rPr>
      <t>Cl</t>
    </r>
    <r>
      <rPr>
        <b/>
        <vertAlign val="superscript"/>
        <sz val="11"/>
        <color theme="1"/>
        <rFont val="Times New Roman"/>
        <charset val="134"/>
      </rPr>
      <t>-</t>
    </r>
    <r>
      <rPr>
        <b/>
        <sz val="11"/>
        <color theme="1"/>
        <rFont val="Times New Roman"/>
        <charset val="134"/>
      </rPr>
      <t>/SO</t>
    </r>
    <r>
      <rPr>
        <b/>
        <vertAlign val="subscript"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2-</t>
    </r>
  </si>
  <si>
    <r>
      <rPr>
        <b/>
        <sz val="11"/>
        <color theme="1"/>
        <rFont val="Times New Roman"/>
        <charset val="134"/>
      </rPr>
      <t>Na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</si>
  <si>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Times New Roman"/>
        <charset val="134"/>
      </rPr>
      <t>Li</t>
    </r>
    <r>
      <rPr>
        <b/>
        <vertAlign val="superscript"/>
        <sz val="11"/>
        <color theme="1"/>
        <rFont val="Times New Roman"/>
        <charset val="134"/>
      </rPr>
      <t>+</t>
    </r>
    <r>
      <rPr>
        <b/>
        <sz val="11"/>
        <color theme="1"/>
        <rFont val="Times New Roman"/>
        <charset val="134"/>
      </rPr>
      <t>/Mg</t>
    </r>
    <r>
      <rPr>
        <b/>
        <vertAlign val="superscript"/>
        <sz val="11"/>
        <color theme="1"/>
        <rFont val="Times New Roman"/>
        <charset val="134"/>
      </rPr>
      <t>2+</t>
    </r>
  </si>
  <si>
    <r>
      <rPr>
        <b/>
        <sz val="11"/>
        <color theme="1"/>
        <rFont val="宋体"/>
        <charset val="134"/>
      </rPr>
      <t>其他</t>
    </r>
  </si>
  <si>
    <t>pH</t>
  </si>
  <si>
    <t>bar</t>
  </si>
  <si>
    <t>ppm</t>
  </si>
  <si>
    <r>
      <rPr>
        <b/>
        <sz val="11"/>
        <color theme="1"/>
        <rFont val="宋体"/>
        <charset val="134"/>
      </rPr>
      <t>聚酰胺</t>
    </r>
  </si>
  <si>
    <t>是否为   商业膜</t>
  </si>
  <si>
    <t>备注</t>
  </si>
  <si>
    <r>
      <rPr>
        <b/>
        <sz val="11"/>
        <color theme="1"/>
        <rFont val="宋体"/>
        <charset val="134"/>
      </rPr>
      <t>文献序号</t>
    </r>
  </si>
  <si>
    <t>1</t>
  </si>
  <si>
    <t>-40</t>
  </si>
  <si>
    <t>45</t>
  </si>
  <si>
    <t>85.4</t>
  </si>
  <si>
    <t>3.8</t>
  </si>
  <si>
    <t>5.5</t>
  </si>
  <si>
    <t>10</t>
  </si>
  <si>
    <t>2000ppm</t>
  </si>
  <si>
    <t>24</t>
  </si>
  <si>
    <t>R</t>
  </si>
  <si>
    <t>2</t>
  </si>
  <si>
    <t>35.4</t>
  </si>
  <si>
    <t>89.8</t>
  </si>
  <si>
    <t>6.5</t>
  </si>
  <si>
    <t>3</t>
  </si>
  <si>
    <t>8</t>
  </si>
  <si>
    <t>61.1</t>
  </si>
  <si>
    <t>2.3</t>
  </si>
  <si>
    <t>4</t>
  </si>
  <si>
    <t>12</t>
  </si>
  <si>
    <t>30</t>
  </si>
  <si>
    <t>92.3</t>
  </si>
  <si>
    <t>9.2</t>
  </si>
  <si>
    <t>5</t>
  </si>
  <si>
    <t>-2</t>
  </si>
  <si>
    <t>80</t>
  </si>
  <si>
    <t>4.2</t>
  </si>
  <si>
    <t>6</t>
  </si>
  <si>
    <t>17</t>
  </si>
  <si>
    <t>32</t>
  </si>
  <si>
    <t>7</t>
  </si>
  <si>
    <t>17.62</t>
  </si>
  <si>
    <t>86.31</t>
  </si>
  <si>
    <t>5.79</t>
  </si>
  <si>
    <t>11.63</t>
  </si>
  <si>
    <t>95.59</t>
  </si>
  <si>
    <t>5.84</t>
  </si>
  <si>
    <t>9</t>
  </si>
  <si>
    <t>20.3</t>
  </si>
  <si>
    <t>98</t>
  </si>
  <si>
    <t>96.9</t>
  </si>
  <si>
    <t>9.5</t>
  </si>
  <si>
    <t>0.8</t>
  </si>
  <si>
    <t>21.8</t>
  </si>
  <si>
    <t>70.4</t>
  </si>
  <si>
    <t>1000ppm</t>
  </si>
  <si>
    <t>11</t>
  </si>
  <si>
    <t>9.3</t>
  </si>
  <si>
    <t>15</t>
  </si>
  <si>
    <t>30.6</t>
  </si>
  <si>
    <t>94.8</t>
  </si>
  <si>
    <t>20(95;19)</t>
  </si>
  <si>
    <t>20</t>
  </si>
  <si>
    <t>9.17</t>
  </si>
  <si>
    <t>20.93</t>
  </si>
  <si>
    <t>95.14</t>
  </si>
  <si>
    <t>16.13(95.14;20.93)</t>
  </si>
  <si>
    <t>13</t>
  </si>
  <si>
    <t>8.84</t>
  </si>
  <si>
    <t>92.8</t>
  </si>
  <si>
    <t>6.4</t>
  </si>
  <si>
    <t>14</t>
  </si>
  <si>
    <t>-39</t>
  </si>
  <si>
    <t>12.4</t>
  </si>
  <si>
    <t>39.6</t>
  </si>
  <si>
    <t>6.6</t>
  </si>
  <si>
    <t>12.5</t>
  </si>
  <si>
    <t>58</t>
  </si>
  <si>
    <t>16</t>
  </si>
  <si>
    <t>7.0</t>
  </si>
  <si>
    <t>72</t>
  </si>
  <si>
    <t>7.6</t>
  </si>
  <si>
    <t>22</t>
  </si>
  <si>
    <t>21</t>
  </si>
  <si>
    <t>84.5</t>
  </si>
  <si>
    <t>18</t>
  </si>
  <si>
    <t>7.8</t>
  </si>
  <si>
    <t>28</t>
  </si>
  <si>
    <t>24.4</t>
  </si>
  <si>
    <t>83.8</t>
  </si>
  <si>
    <t>19</t>
  </si>
  <si>
    <t>6.69</t>
  </si>
  <si>
    <t>-7</t>
  </si>
  <si>
    <t>34</t>
  </si>
  <si>
    <t>92</t>
  </si>
  <si>
    <t>7.5</t>
  </si>
  <si>
    <t>25</t>
  </si>
  <si>
    <t>85</t>
  </si>
  <si>
    <t>5.26</t>
  </si>
  <si>
    <t>6.3</t>
  </si>
  <si>
    <t>7.7</t>
  </si>
  <si>
    <t>16.5</t>
  </si>
  <si>
    <t>26.5</t>
  </si>
  <si>
    <t>88</t>
  </si>
  <si>
    <t>5.41</t>
  </si>
  <si>
    <t>8.3</t>
  </si>
  <si>
    <t>27</t>
  </si>
  <si>
    <t>91</t>
  </si>
  <si>
    <t>5.56</t>
  </si>
  <si>
    <t>23</t>
  </si>
  <si>
    <t>8.85</t>
  </si>
  <si>
    <t>36</t>
  </si>
  <si>
    <t>30.58</t>
  </si>
  <si>
    <t>94.86</t>
  </si>
  <si>
    <t>5.88</t>
  </si>
  <si>
    <t>-20</t>
  </si>
  <si>
    <t>49</t>
  </si>
  <si>
    <t>2.44</t>
  </si>
  <si>
    <t>-24</t>
  </si>
  <si>
    <t>43</t>
  </si>
  <si>
    <t>26</t>
  </si>
  <si>
    <t>-19.1</t>
  </si>
  <si>
    <t>10.2</t>
  </si>
  <si>
    <t>35.5</t>
  </si>
  <si>
    <t>1.39</t>
  </si>
  <si>
    <t>21.3</t>
  </si>
  <si>
    <t>7.3</t>
  </si>
  <si>
    <t>13.3</t>
  </si>
  <si>
    <t>4.9</t>
  </si>
  <si>
    <t>36.1</t>
  </si>
  <si>
    <t>94.6</t>
  </si>
  <si>
    <t>11.8</t>
  </si>
  <si>
    <t>29</t>
  </si>
  <si>
    <t>39.3</t>
  </si>
  <si>
    <t>96.2</t>
  </si>
  <si>
    <t>18.1</t>
  </si>
  <si>
    <t>42.8</t>
  </si>
  <si>
    <t>97.7</t>
  </si>
  <si>
    <t>24.9</t>
  </si>
  <si>
    <t>31</t>
  </si>
  <si>
    <t>18.3</t>
  </si>
  <si>
    <t>33.6</t>
  </si>
  <si>
    <t>97</t>
  </si>
  <si>
    <t>22.1</t>
  </si>
  <si>
    <t>19.3</t>
  </si>
  <si>
    <t>38.1</t>
  </si>
  <si>
    <t>97.5</t>
  </si>
  <si>
    <t>24.8</t>
  </si>
  <si>
    <t>33</t>
  </si>
  <si>
    <t>20.8</t>
  </si>
  <si>
    <t>44.4</t>
  </si>
  <si>
    <t>97.8</t>
  </si>
  <si>
    <t>25.3</t>
  </si>
  <si>
    <t>20.4</t>
  </si>
  <si>
    <t>46.2</t>
  </si>
  <si>
    <t>98.5</t>
  </si>
  <si>
    <t>35.9</t>
  </si>
  <si>
    <t>35</t>
  </si>
  <si>
    <t>42.7</t>
  </si>
  <si>
    <t>0.3</t>
  </si>
  <si>
    <t>62</t>
  </si>
  <si>
    <t>37</t>
  </si>
  <si>
    <t>0.4</t>
  </si>
  <si>
    <t>55.6</t>
  </si>
  <si>
    <t>95.8</t>
  </si>
  <si>
    <t>38</t>
  </si>
  <si>
    <t>8.80</t>
  </si>
  <si>
    <t>95</t>
  </si>
  <si>
    <t>39</t>
  </si>
  <si>
    <t>9.09</t>
  </si>
  <si>
    <t>20.02</t>
  </si>
  <si>
    <t>97.16</t>
  </si>
  <si>
    <t>40</t>
  </si>
  <si>
    <t>9.16</t>
  </si>
  <si>
    <t>41</t>
  </si>
  <si>
    <t>42</t>
  </si>
  <si>
    <t>6.99</t>
  </si>
  <si>
    <t>52.3</t>
  </si>
  <si>
    <t>7.33</t>
  </si>
  <si>
    <t>49.6</t>
  </si>
  <si>
    <t>44</t>
  </si>
  <si>
    <t>7.4</t>
  </si>
  <si>
    <t>53</t>
  </si>
  <si>
    <t>7.50</t>
  </si>
  <si>
    <t>48.6</t>
  </si>
  <si>
    <t>97.4</t>
  </si>
  <si>
    <t>46</t>
  </si>
  <si>
    <t>7.52</t>
  </si>
  <si>
    <t>51.5</t>
  </si>
  <si>
    <t>47</t>
  </si>
  <si>
    <t>5.42</t>
  </si>
  <si>
    <t>-25</t>
  </si>
  <si>
    <t>5.34</t>
  </si>
  <si>
    <t>86.7</t>
  </si>
  <si>
    <t>48</t>
  </si>
  <si>
    <t>7.12</t>
  </si>
  <si>
    <t>81.65</t>
  </si>
  <si>
    <t>98.58</t>
  </si>
  <si>
    <t>50</t>
  </si>
  <si>
    <t>3.32</t>
  </si>
  <si>
    <t>-76</t>
  </si>
  <si>
    <t>10.5</t>
  </si>
  <si>
    <t>51</t>
  </si>
  <si>
    <t>52</t>
  </si>
  <si>
    <t>-10.8</t>
  </si>
  <si>
    <t>59.4</t>
  </si>
  <si>
    <t>99.1</t>
  </si>
  <si>
    <t>54</t>
  </si>
  <si>
    <t>55</t>
  </si>
  <si>
    <t>21.58</t>
  </si>
  <si>
    <t>98.64</t>
  </si>
  <si>
    <t>56</t>
  </si>
  <si>
    <t>93</t>
  </si>
  <si>
    <t>57</t>
  </si>
  <si>
    <t>-20.8</t>
  </si>
  <si>
    <t>99.6</t>
  </si>
  <si>
    <t>-10.9</t>
  </si>
  <si>
    <t>97.6</t>
  </si>
  <si>
    <t>59</t>
  </si>
  <si>
    <t>27.8</t>
  </si>
  <si>
    <t>99.5</t>
  </si>
  <si>
    <t>60</t>
  </si>
  <si>
    <t>32.1</t>
  </si>
  <si>
    <t>61</t>
  </si>
  <si>
    <t>-25.5</t>
  </si>
  <si>
    <t>99</t>
  </si>
  <si>
    <t>-40.1</t>
  </si>
  <si>
    <t>66.5</t>
  </si>
  <si>
    <t>63</t>
  </si>
  <si>
    <t>220.25</t>
  </si>
  <si>
    <t>4.3</t>
  </si>
  <si>
    <t>64</t>
  </si>
  <si>
    <t>1784.95</t>
  </si>
  <si>
    <t>5.15</t>
  </si>
  <si>
    <t>-17</t>
  </si>
  <si>
    <t>31.6</t>
  </si>
  <si>
    <t>65</t>
  </si>
  <si>
    <t>858.96</t>
  </si>
  <si>
    <t>22.5</t>
  </si>
  <si>
    <t>96</t>
  </si>
  <si>
    <t>66</t>
  </si>
  <si>
    <t>640.63</t>
  </si>
  <si>
    <t>96.5</t>
  </si>
  <si>
    <t>67</t>
  </si>
  <si>
    <t>514.23</t>
  </si>
  <si>
    <t>9.7</t>
  </si>
  <si>
    <t>25.6</t>
  </si>
  <si>
    <t>98.3</t>
  </si>
  <si>
    <t>68</t>
  </si>
  <si>
    <t>-5.5</t>
  </si>
  <si>
    <t>69</t>
  </si>
  <si>
    <t>93.9</t>
  </si>
  <si>
    <t>70</t>
  </si>
  <si>
    <t>3.5</t>
  </si>
  <si>
    <t>71</t>
  </si>
  <si>
    <t>8.4</t>
  </si>
  <si>
    <t>26.4</t>
  </si>
  <si>
    <t>96.4</t>
  </si>
  <si>
    <t>73</t>
  </si>
  <si>
    <t>16.1</t>
  </si>
  <si>
    <t>98.2</t>
  </si>
  <si>
    <t>4.5</t>
  </si>
  <si>
    <t>74</t>
  </si>
  <si>
    <t>16.4</t>
  </si>
  <si>
    <t>75</t>
  </si>
  <si>
    <t>76</t>
  </si>
  <si>
    <t>77</t>
  </si>
  <si>
    <t>37.5</t>
  </si>
  <si>
    <t>78</t>
  </si>
  <si>
    <t>79</t>
  </si>
  <si>
    <t>3.13</t>
  </si>
  <si>
    <t>-34.54</t>
  </si>
  <si>
    <t>29.05</t>
  </si>
  <si>
    <t>93.3</t>
  </si>
  <si>
    <t>94.04</t>
  </si>
  <si>
    <t>3.56</t>
  </si>
  <si>
    <t>-25.46</t>
  </si>
  <si>
    <t>98.6</t>
  </si>
  <si>
    <t>81</t>
  </si>
  <si>
    <t>4.81</t>
  </si>
  <si>
    <t>-12.78</t>
  </si>
  <si>
    <t>35.19</t>
  </si>
  <si>
    <t>98.8</t>
  </si>
  <si>
    <t>99.12</t>
  </si>
  <si>
    <t>82</t>
  </si>
  <si>
    <t>4.42</t>
  </si>
  <si>
    <t>-23.82</t>
  </si>
  <si>
    <t>98.1</t>
  </si>
  <si>
    <t>83</t>
  </si>
  <si>
    <t>3.41</t>
  </si>
  <si>
    <t>97.2</t>
  </si>
  <si>
    <t>注：孔半径标黄的部分文献中无明确的孔径参数，经后期数据计算得到</t>
  </si>
  <si>
    <r>
      <t>理论</t>
    </r>
    <r>
      <rPr>
        <b/>
        <sz val="11"/>
        <rFont val="Times New Roman"/>
        <charset val="134"/>
      </rPr>
      <t>Cl-/SO42-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Cl-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SO42-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Na+/Mg2+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Na+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Mg2+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Na+/Ca2+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Na+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Ca2+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 xml:space="preserve">    </t>
    </r>
    <r>
      <rPr>
        <b/>
        <sz val="11"/>
        <rFont val="宋体"/>
        <charset val="134"/>
      </rPr>
      <t>理论</t>
    </r>
    <r>
      <rPr>
        <b/>
        <sz val="11"/>
        <rFont val="Times New Roman"/>
        <charset val="134"/>
      </rPr>
      <t>K+/Mg2+</t>
    </r>
    <r>
      <rPr>
        <b/>
        <sz val="11"/>
        <rFont val="宋体"/>
        <charset val="134"/>
      </rPr>
      <t>分离因子</t>
    </r>
    <r>
      <rPr>
        <b/>
        <sz val="11"/>
        <rFont val="Times New Roman"/>
        <charset val="134"/>
      </rPr>
      <t>S=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</t>
    </r>
    <r>
      <rPr>
        <b/>
        <vertAlign val="subscript"/>
        <sz val="11"/>
        <rFont val="Times New Roman"/>
        <charset val="134"/>
      </rPr>
      <t>K+</t>
    </r>
    <r>
      <rPr>
        <b/>
        <sz val="11"/>
        <rFont val="宋体"/>
        <charset val="134"/>
      </rPr>
      <t>）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（</t>
    </r>
    <r>
      <rPr>
        <b/>
        <sz val="11"/>
        <rFont val="Times New Roman"/>
        <charset val="134"/>
      </rPr>
      <t>1-RMg2+</t>
    </r>
    <r>
      <rPr>
        <b/>
        <sz val="11"/>
        <rFont val="宋体"/>
        <charset val="134"/>
      </rPr>
      <t>）理论Li+/Mg2+分离因子S=（1-RLi+）/（1-RMg2+）</t>
    </r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</si>
</sst>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0.0_ "/>
    <numFmt numFmtId="179" formatCode="0.00_ "/>
  </numFmts>
  <fonts count="33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sz val="7.95"/>
      <color rgb="FF000000"/>
      <name val="CharisSIL"/>
      <charset val="134"/>
    </font>
    <font>
      <sz val="11"/>
      <color rgb="FF000000"/>
      <name val="Times New Roman"/>
      <charset val="134"/>
    </font>
    <font>
      <sz val="11"/>
      <color theme="1"/>
      <name val="Wingdings 2"/>
      <charset val="2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1"/>
      <color theme="1"/>
      <name val="宋体"/>
      <charset val="134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  <font>
      <b/>
      <vertAlign val="subscript"/>
      <sz val="11"/>
      <name val="Times New Roman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16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1" borderId="17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6" fontId="5" fillId="5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179" fontId="4" fillId="6" borderId="5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179" fontId="5" fillId="7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78" fontId="4" fillId="8" borderId="1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49" fontId="4" fillId="11" borderId="2" xfId="0" applyNumberFormat="1" applyFont="1" applyFill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/>
    </xf>
    <xf numFmtId="178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1" borderId="4" xfId="0" applyNumberFormat="1" applyFont="1" applyFill="1" applyBorder="1" applyAlignment="1">
      <alignment horizontal="center" vertical="center"/>
    </xf>
    <xf numFmtId="49" fontId="1" fillId="12" borderId="4" xfId="0" applyNumberFormat="1" applyFont="1" applyFill="1" applyBorder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1" fillId="14" borderId="8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7" xfId="0" applyNumberFormat="1" applyFont="1" applyFill="1" applyBorder="1" applyAlignment="1">
      <alignment horizontal="center" vertical="center"/>
    </xf>
    <xf numFmtId="49" fontId="1" fillId="14" borderId="9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/>
    </xf>
    <xf numFmtId="176" fontId="4" fillId="15" borderId="5" xfId="0" applyNumberFormat="1" applyFont="1" applyFill="1" applyBorder="1" applyAlignment="1">
      <alignment horizontal="center" vertical="center" wrapText="1"/>
    </xf>
    <xf numFmtId="176" fontId="5" fillId="15" borderId="5" xfId="0" applyNumberFormat="1" applyFont="1" applyFill="1" applyBorder="1" applyAlignment="1">
      <alignment horizontal="center" vertical="center" wrapText="1"/>
    </xf>
    <xf numFmtId="179" fontId="2" fillId="0" borderId="5" xfId="0" applyNumberFormat="1" applyFont="1" applyFill="1" applyBorder="1" applyAlignment="1">
      <alignment vertical="center" wrapText="1"/>
    </xf>
    <xf numFmtId="179" fontId="5" fillId="0" borderId="0" xfId="0" applyNumberFormat="1" applyFont="1" applyFill="1" applyAlignment="1">
      <alignment horizontal="center" vertical="center"/>
    </xf>
    <xf numFmtId="179" fontId="2" fillId="15" borderId="5" xfId="0" applyNumberFormat="1" applyFont="1" applyFill="1" applyBorder="1" applyAlignment="1">
      <alignment horizontal="center" vertical="center" wrapText="1"/>
    </xf>
    <xf numFmtId="179" fontId="3" fillId="15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2"/>
  <sheetViews>
    <sheetView tabSelected="1" workbookViewId="0">
      <selection activeCell="G90" sqref="G90"/>
    </sheetView>
  </sheetViews>
  <sheetFormatPr defaultColWidth="9" defaultRowHeight="13.5"/>
  <cols>
    <col min="1" max="1" width="16.75" customWidth="1"/>
    <col min="2" max="2" width="16.125" customWidth="1"/>
    <col min="3" max="3" width="13.125" customWidth="1"/>
    <col min="5" max="5" width="11.375" customWidth="1"/>
    <col min="13" max="13" width="23.625" customWidth="1"/>
    <col min="14" max="14" width="21.5" customWidth="1"/>
    <col min="15" max="15" width="19.625" customWidth="1"/>
    <col min="16" max="16" width="19.125" customWidth="1"/>
    <col min="18" max="18" width="9.5" customWidth="1"/>
    <col min="19" max="19" width="10.75" customWidth="1"/>
    <col min="20" max="20" width="11.625" customWidth="1"/>
    <col min="21" max="21" width="10.875" customWidth="1"/>
    <col min="22" max="22" width="11.75" customWidth="1"/>
    <col min="23" max="23" width="11.875" customWidth="1"/>
    <col min="24" max="24" width="12.375" customWidth="1"/>
  </cols>
  <sheetData>
    <row r="1" ht="14.25" spans="1:28">
      <c r="A1" s="1"/>
      <c r="B1" s="2" t="s">
        <v>0</v>
      </c>
      <c r="C1" s="3"/>
      <c r="D1" s="4"/>
      <c r="E1" s="4"/>
      <c r="F1" s="5" t="s">
        <v>1</v>
      </c>
      <c r="G1" s="6"/>
      <c r="H1" s="6"/>
      <c r="I1" s="6"/>
      <c r="J1" s="28"/>
      <c r="K1" s="29"/>
      <c r="L1" s="29"/>
      <c r="M1" s="30"/>
      <c r="N1" s="29"/>
      <c r="O1" s="29"/>
      <c r="P1" s="31"/>
      <c r="Q1" s="42" t="s">
        <v>2</v>
      </c>
      <c r="R1" s="43"/>
      <c r="S1" s="43"/>
      <c r="T1" s="44"/>
      <c r="U1" s="45" t="s">
        <v>3</v>
      </c>
      <c r="V1" s="46" t="s">
        <v>4</v>
      </c>
      <c r="W1" s="47" t="s">
        <v>5</v>
      </c>
      <c r="X1" s="48" t="s">
        <v>6</v>
      </c>
      <c r="Y1" s="57" t="s">
        <v>7</v>
      </c>
      <c r="Z1" s="57"/>
      <c r="AA1" s="58"/>
      <c r="AB1" s="59" t="s">
        <v>8</v>
      </c>
    </row>
    <row r="2" ht="14.25" spans="1:28">
      <c r="A2" s="1"/>
      <c r="B2" s="7"/>
      <c r="C2" s="8"/>
      <c r="D2" s="9"/>
      <c r="E2" s="9"/>
      <c r="F2" s="10"/>
      <c r="G2" s="11"/>
      <c r="H2" s="11"/>
      <c r="I2" s="11"/>
      <c r="J2" s="32"/>
      <c r="K2" s="33"/>
      <c r="L2" s="33"/>
      <c r="M2" s="34"/>
      <c r="N2" s="33"/>
      <c r="O2" s="33"/>
      <c r="P2" s="35"/>
      <c r="Q2" s="49"/>
      <c r="R2" s="50"/>
      <c r="S2" s="50"/>
      <c r="T2" s="51"/>
      <c r="U2" s="52"/>
      <c r="V2" s="53"/>
      <c r="W2" s="54"/>
      <c r="X2" s="55"/>
      <c r="Y2" s="60"/>
      <c r="Z2" s="60"/>
      <c r="AA2" s="61"/>
      <c r="AB2" s="62"/>
    </row>
    <row r="3" ht="36" customHeight="1" spans="1:28">
      <c r="A3" s="12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7" t="s">
        <v>14</v>
      </c>
      <c r="G3" s="18" t="s">
        <v>15</v>
      </c>
      <c r="H3" s="18" t="s">
        <v>16</v>
      </c>
      <c r="I3" s="18" t="s">
        <v>17</v>
      </c>
      <c r="J3" s="18" t="s">
        <v>18</v>
      </c>
      <c r="K3" s="36" t="s">
        <v>19</v>
      </c>
      <c r="L3" s="36" t="s">
        <v>20</v>
      </c>
      <c r="M3" s="37" t="s">
        <v>21</v>
      </c>
      <c r="N3" s="38" t="s">
        <v>22</v>
      </c>
      <c r="O3" s="38" t="s">
        <v>23</v>
      </c>
      <c r="P3" s="38" t="s">
        <v>24</v>
      </c>
      <c r="Q3" s="36" t="s">
        <v>25</v>
      </c>
      <c r="R3" s="12" t="s">
        <v>26</v>
      </c>
      <c r="S3" s="12" t="s">
        <v>27</v>
      </c>
      <c r="T3" s="12" t="s">
        <v>28</v>
      </c>
      <c r="U3" s="12" t="s">
        <v>29</v>
      </c>
      <c r="V3" s="12" t="s">
        <v>30</v>
      </c>
      <c r="W3" s="12" t="s">
        <v>31</v>
      </c>
      <c r="X3" s="12" t="s">
        <v>31</v>
      </c>
      <c r="Y3" s="12" t="s">
        <v>32</v>
      </c>
      <c r="Z3" s="63" t="s">
        <v>33</v>
      </c>
      <c r="AA3" s="15" t="s">
        <v>34</v>
      </c>
      <c r="AB3" s="12" t="s">
        <v>35</v>
      </c>
    </row>
    <row r="4" ht="15" spans="1:28">
      <c r="A4" s="19" t="s">
        <v>36</v>
      </c>
      <c r="B4" s="20">
        <v>0.22</v>
      </c>
      <c r="C4" s="21">
        <v>298</v>
      </c>
      <c r="D4" s="19"/>
      <c r="E4" s="19" t="s">
        <v>37</v>
      </c>
      <c r="F4" s="22"/>
      <c r="G4" s="23"/>
      <c r="H4" s="23" t="s">
        <v>38</v>
      </c>
      <c r="I4" s="23"/>
      <c r="J4" s="23" t="s">
        <v>39</v>
      </c>
      <c r="K4" s="25"/>
      <c r="L4" s="25"/>
      <c r="M4" s="39"/>
      <c r="N4" s="39">
        <f t="shared" ref="N4:N66" si="0">(100-H4)/(100-J4)</f>
        <v>3.76712328767123</v>
      </c>
      <c r="O4" s="39"/>
      <c r="P4" s="25"/>
      <c r="Q4" s="25"/>
      <c r="R4" s="19"/>
      <c r="S4" s="56" t="s">
        <v>40</v>
      </c>
      <c r="T4" s="19"/>
      <c r="U4" s="19" t="s">
        <v>41</v>
      </c>
      <c r="V4" s="19" t="s">
        <v>42</v>
      </c>
      <c r="W4" s="19" t="s">
        <v>43</v>
      </c>
      <c r="X4" s="19" t="s">
        <v>44</v>
      </c>
      <c r="Y4" s="64" t="s">
        <v>45</v>
      </c>
      <c r="AB4" s="21">
        <v>4</v>
      </c>
    </row>
    <row r="5" ht="15" spans="1:28">
      <c r="A5" s="19" t="s">
        <v>46</v>
      </c>
      <c r="B5" s="20">
        <v>0.21</v>
      </c>
      <c r="C5" s="21">
        <v>292</v>
      </c>
      <c r="D5" s="19"/>
      <c r="E5" s="19" t="s">
        <v>44</v>
      </c>
      <c r="F5" s="22"/>
      <c r="G5" s="23"/>
      <c r="H5" s="23" t="s">
        <v>47</v>
      </c>
      <c r="I5" s="23"/>
      <c r="J5" s="23" t="s">
        <v>48</v>
      </c>
      <c r="K5" s="25"/>
      <c r="L5" s="25"/>
      <c r="M5" s="39"/>
      <c r="N5" s="39">
        <f t="shared" si="0"/>
        <v>6.33333333333333</v>
      </c>
      <c r="O5" s="39"/>
      <c r="P5" s="25"/>
      <c r="Q5" s="25"/>
      <c r="R5" s="19"/>
      <c r="S5" s="56" t="s">
        <v>49</v>
      </c>
      <c r="T5" s="19"/>
      <c r="U5" s="19" t="s">
        <v>41</v>
      </c>
      <c r="V5" s="19" t="s">
        <v>42</v>
      </c>
      <c r="W5" s="19" t="s">
        <v>43</v>
      </c>
      <c r="X5" s="19" t="s">
        <v>44</v>
      </c>
      <c r="Y5" s="64" t="s">
        <v>45</v>
      </c>
      <c r="AB5" s="21">
        <v>4</v>
      </c>
    </row>
    <row r="6" ht="15" spans="1:28">
      <c r="A6" s="19" t="s">
        <v>50</v>
      </c>
      <c r="B6" s="24">
        <v>0.205</v>
      </c>
      <c r="C6" s="21"/>
      <c r="D6" s="19"/>
      <c r="E6" s="19" t="s">
        <v>42</v>
      </c>
      <c r="F6" s="22"/>
      <c r="G6" s="23"/>
      <c r="H6" s="23" t="s">
        <v>51</v>
      </c>
      <c r="I6" s="23"/>
      <c r="J6" s="23" t="s">
        <v>52</v>
      </c>
      <c r="K6" s="25"/>
      <c r="L6" s="25"/>
      <c r="M6" s="39"/>
      <c r="N6" s="39">
        <f t="shared" si="0"/>
        <v>2.36503856041131</v>
      </c>
      <c r="O6" s="39"/>
      <c r="P6" s="25"/>
      <c r="Q6" s="25"/>
      <c r="R6" s="19"/>
      <c r="S6" s="56" t="s">
        <v>53</v>
      </c>
      <c r="T6" s="19"/>
      <c r="U6" s="19" t="s">
        <v>41</v>
      </c>
      <c r="V6" s="19" t="s">
        <v>42</v>
      </c>
      <c r="W6" s="19" t="s">
        <v>43</v>
      </c>
      <c r="X6" s="19" t="s">
        <v>44</v>
      </c>
      <c r="Y6" s="64" t="s">
        <v>45</v>
      </c>
      <c r="AB6" s="21">
        <v>4</v>
      </c>
    </row>
    <row r="7" ht="15" spans="1:28">
      <c r="A7" s="19" t="s">
        <v>54</v>
      </c>
      <c r="B7" s="20">
        <v>0.2</v>
      </c>
      <c r="C7" s="21">
        <v>278</v>
      </c>
      <c r="D7" s="19"/>
      <c r="E7" s="19" t="s">
        <v>55</v>
      </c>
      <c r="F7" s="22"/>
      <c r="G7" s="23"/>
      <c r="H7" s="23" t="s">
        <v>56</v>
      </c>
      <c r="I7" s="23"/>
      <c r="J7" s="23" t="s">
        <v>57</v>
      </c>
      <c r="K7" s="25"/>
      <c r="L7" s="25"/>
      <c r="M7" s="39"/>
      <c r="N7" s="39">
        <f t="shared" si="0"/>
        <v>9.09090909090909</v>
      </c>
      <c r="O7" s="39"/>
      <c r="P7" s="25"/>
      <c r="Q7" s="25"/>
      <c r="R7" s="19"/>
      <c r="S7" s="56" t="s">
        <v>58</v>
      </c>
      <c r="T7" s="19"/>
      <c r="U7" s="19" t="s">
        <v>41</v>
      </c>
      <c r="V7" s="19" t="s">
        <v>42</v>
      </c>
      <c r="W7" s="19" t="s">
        <v>43</v>
      </c>
      <c r="X7" s="19" t="s">
        <v>44</v>
      </c>
      <c r="Y7" s="64" t="s">
        <v>45</v>
      </c>
      <c r="AB7" s="21">
        <v>4</v>
      </c>
    </row>
    <row r="8" ht="15" spans="1:28">
      <c r="A8" s="19" t="s">
        <v>59</v>
      </c>
      <c r="B8" s="24">
        <v>0.21</v>
      </c>
      <c r="C8" s="21"/>
      <c r="D8" s="19"/>
      <c r="E8" s="19" t="s">
        <v>60</v>
      </c>
      <c r="F8" s="22"/>
      <c r="G8" s="23"/>
      <c r="H8" s="23" t="s">
        <v>61</v>
      </c>
      <c r="I8" s="23"/>
      <c r="J8" s="23" t="s">
        <v>55</v>
      </c>
      <c r="K8" s="25"/>
      <c r="L8" s="25"/>
      <c r="M8" s="39"/>
      <c r="N8" s="39">
        <f t="shared" si="0"/>
        <v>0.227272727272727</v>
      </c>
      <c r="O8" s="39"/>
      <c r="P8" s="25"/>
      <c r="Q8" s="25"/>
      <c r="R8" s="19"/>
      <c r="S8" s="56" t="s">
        <v>62</v>
      </c>
      <c r="T8" s="19"/>
      <c r="U8" s="19" t="s">
        <v>41</v>
      </c>
      <c r="V8" s="19" t="s">
        <v>42</v>
      </c>
      <c r="W8" s="19" t="s">
        <v>43</v>
      </c>
      <c r="X8" s="19" t="s">
        <v>44</v>
      </c>
      <c r="Y8" s="64" t="s">
        <v>45</v>
      </c>
      <c r="AB8" s="21">
        <v>4</v>
      </c>
    </row>
    <row r="9" ht="15" spans="1:28">
      <c r="A9" s="19" t="s">
        <v>63</v>
      </c>
      <c r="B9" s="20">
        <v>1.19</v>
      </c>
      <c r="C9" s="21">
        <v>637</v>
      </c>
      <c r="D9" s="25">
        <v>8.6</v>
      </c>
      <c r="E9" s="19" t="s">
        <v>64</v>
      </c>
      <c r="F9" s="22"/>
      <c r="G9" s="23"/>
      <c r="H9" s="23" t="s">
        <v>65</v>
      </c>
      <c r="I9" s="23"/>
      <c r="J9" s="23" t="s">
        <v>48</v>
      </c>
      <c r="K9" s="25"/>
      <c r="L9" s="25"/>
      <c r="M9" s="39"/>
      <c r="N9" s="39">
        <f t="shared" si="0"/>
        <v>6.66666666666667</v>
      </c>
      <c r="O9" s="39"/>
      <c r="P9" s="25"/>
      <c r="Q9" s="25"/>
      <c r="R9" s="19"/>
      <c r="S9" s="56"/>
      <c r="T9" s="19"/>
      <c r="U9" s="19"/>
      <c r="V9" s="19" t="s">
        <v>51</v>
      </c>
      <c r="W9" s="19" t="s">
        <v>43</v>
      </c>
      <c r="X9" s="19" t="s">
        <v>56</v>
      </c>
      <c r="Y9" s="64" t="s">
        <v>45</v>
      </c>
      <c r="AB9" s="21">
        <v>5</v>
      </c>
    </row>
    <row r="10" ht="15" spans="1:28">
      <c r="A10" s="19" t="s">
        <v>66</v>
      </c>
      <c r="B10" s="20">
        <v>1.25</v>
      </c>
      <c r="C10" s="21">
        <v>697</v>
      </c>
      <c r="D10" s="25">
        <v>8.3</v>
      </c>
      <c r="E10" s="19" t="s">
        <v>42</v>
      </c>
      <c r="F10" s="22"/>
      <c r="G10" s="23"/>
      <c r="H10" s="23" t="s">
        <v>67</v>
      </c>
      <c r="I10" s="23"/>
      <c r="J10" s="23" t="s">
        <v>68</v>
      </c>
      <c r="K10" s="25"/>
      <c r="L10" s="25"/>
      <c r="M10" s="39"/>
      <c r="N10" s="39">
        <f t="shared" si="0"/>
        <v>6.01753104455807</v>
      </c>
      <c r="O10" s="39"/>
      <c r="P10" s="25"/>
      <c r="Q10" s="25"/>
      <c r="R10" s="19"/>
      <c r="S10" s="56" t="s">
        <v>69</v>
      </c>
      <c r="T10" s="19"/>
      <c r="U10" s="19"/>
      <c r="V10" s="19" t="s">
        <v>51</v>
      </c>
      <c r="W10" s="19" t="s">
        <v>43</v>
      </c>
      <c r="X10" s="19" t="s">
        <v>56</v>
      </c>
      <c r="Y10" s="64" t="s">
        <v>45</v>
      </c>
      <c r="AB10" s="21">
        <v>5</v>
      </c>
    </row>
    <row r="11" ht="15" spans="1:28">
      <c r="A11" s="19" t="s">
        <v>51</v>
      </c>
      <c r="B11" s="20">
        <v>1.42</v>
      </c>
      <c r="C11" s="21">
        <v>734</v>
      </c>
      <c r="D11" s="25">
        <v>7.8</v>
      </c>
      <c r="E11" s="19" t="s">
        <v>54</v>
      </c>
      <c r="F11" s="22"/>
      <c r="G11" s="23"/>
      <c r="H11" s="23" t="s">
        <v>70</v>
      </c>
      <c r="I11" s="23"/>
      <c r="J11" s="23" t="s">
        <v>71</v>
      </c>
      <c r="K11" s="25"/>
      <c r="L11" s="25"/>
      <c r="M11" s="39"/>
      <c r="N11" s="39">
        <f t="shared" si="0"/>
        <v>20.0385487528345</v>
      </c>
      <c r="O11" s="39"/>
      <c r="P11" s="25"/>
      <c r="Q11" s="25"/>
      <c r="R11" s="19"/>
      <c r="S11" s="19" t="s">
        <v>72</v>
      </c>
      <c r="T11" s="19"/>
      <c r="U11" s="19"/>
      <c r="V11" s="19" t="s">
        <v>51</v>
      </c>
      <c r="W11" s="19" t="s">
        <v>43</v>
      </c>
      <c r="X11" s="19" t="s">
        <v>56</v>
      </c>
      <c r="Y11" s="64" t="s">
        <v>45</v>
      </c>
      <c r="AB11" s="21">
        <v>5</v>
      </c>
    </row>
    <row r="12" ht="15" spans="1:28">
      <c r="A12" s="19" t="s">
        <v>73</v>
      </c>
      <c r="B12" s="26">
        <f t="shared" ref="B12:B16" si="1">0.01674*C12^0.557</f>
        <v>0.390035413353168</v>
      </c>
      <c r="C12" s="21">
        <v>285</v>
      </c>
      <c r="D12" s="19"/>
      <c r="E12" s="23" t="s">
        <v>42</v>
      </c>
      <c r="F12" s="22">
        <v>49.3</v>
      </c>
      <c r="G12" s="23"/>
      <c r="H12" s="23" t="s">
        <v>74</v>
      </c>
      <c r="I12" s="23" t="s">
        <v>75</v>
      </c>
      <c r="J12" s="23" t="s">
        <v>76</v>
      </c>
      <c r="K12" s="25">
        <v>68.9</v>
      </c>
      <c r="L12" s="25"/>
      <c r="M12" s="39">
        <f t="shared" ref="M12:M21" si="2">(100-F12)/(100-K12)</f>
        <v>1.63022508038585</v>
      </c>
      <c r="N12" s="39">
        <f t="shared" si="0"/>
        <v>25.7096774193549</v>
      </c>
      <c r="O12" s="39">
        <f>(100-F12)/(100-J12)</f>
        <v>16.3548387096775</v>
      </c>
      <c r="P12" s="39">
        <f>(100-F12)/(100-I12)</f>
        <v>25.35</v>
      </c>
      <c r="Q12" s="25"/>
      <c r="R12" s="19"/>
      <c r="S12" s="19"/>
      <c r="T12" s="19"/>
      <c r="U12" s="19"/>
      <c r="V12" s="19" t="s">
        <v>54</v>
      </c>
      <c r="W12" s="19" t="s">
        <v>43</v>
      </c>
      <c r="X12" s="19"/>
      <c r="Y12" s="64" t="s">
        <v>45</v>
      </c>
      <c r="AB12" s="21">
        <v>5</v>
      </c>
    </row>
    <row r="13" ht="15" spans="1:28">
      <c r="A13" s="19" t="s">
        <v>42</v>
      </c>
      <c r="B13" s="20">
        <v>0.83</v>
      </c>
      <c r="C13" s="21">
        <v>850</v>
      </c>
      <c r="D13" s="19" t="s">
        <v>77</v>
      </c>
      <c r="E13" s="19" t="s">
        <v>78</v>
      </c>
      <c r="F13" s="22">
        <v>23</v>
      </c>
      <c r="G13" s="23"/>
      <c r="H13" s="23" t="s">
        <v>79</v>
      </c>
      <c r="I13" s="23"/>
      <c r="J13" s="23" t="s">
        <v>80</v>
      </c>
      <c r="K13" s="25"/>
      <c r="L13" s="25"/>
      <c r="M13" s="39"/>
      <c r="N13" s="39">
        <f t="shared" si="0"/>
        <v>2.64189189189189</v>
      </c>
      <c r="O13" s="39">
        <f t="shared" ref="O12:O14" si="3">(100-F13)/(100-J13)</f>
        <v>2.60135135135135</v>
      </c>
      <c r="P13" s="25"/>
      <c r="Q13" s="25"/>
      <c r="R13" s="19"/>
      <c r="S13" s="19"/>
      <c r="T13" s="19"/>
      <c r="U13" s="19"/>
      <c r="V13" s="19" t="s">
        <v>50</v>
      </c>
      <c r="W13" s="19" t="s">
        <v>81</v>
      </c>
      <c r="X13" s="19"/>
      <c r="Y13" s="64" t="s">
        <v>45</v>
      </c>
      <c r="AB13" s="21">
        <v>6</v>
      </c>
    </row>
    <row r="14" ht="15" spans="1:28">
      <c r="A14" s="19" t="s">
        <v>82</v>
      </c>
      <c r="B14" s="20">
        <v>0.48</v>
      </c>
      <c r="C14" s="21">
        <v>340</v>
      </c>
      <c r="D14" s="19" t="s">
        <v>83</v>
      </c>
      <c r="E14" s="19" t="s">
        <v>84</v>
      </c>
      <c r="F14" s="22">
        <v>36.9</v>
      </c>
      <c r="G14" s="23"/>
      <c r="H14" s="23" t="s">
        <v>85</v>
      </c>
      <c r="I14" s="23"/>
      <c r="J14" s="23" t="s">
        <v>86</v>
      </c>
      <c r="K14" s="25">
        <v>81.4</v>
      </c>
      <c r="L14" s="25">
        <v>84.1</v>
      </c>
      <c r="M14" s="39">
        <f t="shared" si="2"/>
        <v>3.39247311827957</v>
      </c>
      <c r="N14" s="39">
        <f t="shared" si="0"/>
        <v>13.3461538461538</v>
      </c>
      <c r="O14" s="39">
        <f t="shared" si="3"/>
        <v>12.1346153846154</v>
      </c>
      <c r="P14" s="25"/>
      <c r="Q14" s="25"/>
      <c r="R14" s="19"/>
      <c r="S14" s="19" t="s">
        <v>87</v>
      </c>
      <c r="T14" s="19"/>
      <c r="U14" s="19"/>
      <c r="V14" s="19" t="s">
        <v>51</v>
      </c>
      <c r="W14" s="19" t="s">
        <v>43</v>
      </c>
      <c r="X14" s="19" t="s">
        <v>88</v>
      </c>
      <c r="Y14" s="64" t="s">
        <v>45</v>
      </c>
      <c r="AB14" s="21">
        <v>7</v>
      </c>
    </row>
    <row r="15" ht="15" spans="1:28">
      <c r="A15" s="19" t="s">
        <v>55</v>
      </c>
      <c r="B15" s="26">
        <f t="shared" si="1"/>
        <v>0.645436356292048</v>
      </c>
      <c r="C15" s="21">
        <v>704</v>
      </c>
      <c r="D15" s="19" t="s">
        <v>89</v>
      </c>
      <c r="E15" s="19" t="s">
        <v>84</v>
      </c>
      <c r="F15" s="22"/>
      <c r="G15" s="23"/>
      <c r="H15" s="23" t="s">
        <v>90</v>
      </c>
      <c r="I15" s="23"/>
      <c r="J15" s="23" t="s">
        <v>91</v>
      </c>
      <c r="K15" s="25"/>
      <c r="L15" s="25"/>
      <c r="M15" s="39"/>
      <c r="N15" s="39">
        <f t="shared" si="0"/>
        <v>16.2695473251029</v>
      </c>
      <c r="O15" s="39"/>
      <c r="P15" s="25"/>
      <c r="Q15" s="25"/>
      <c r="R15" s="19"/>
      <c r="S15" s="19" t="s">
        <v>92</v>
      </c>
      <c r="T15" s="19"/>
      <c r="U15" s="19"/>
      <c r="V15" s="19" t="s">
        <v>50</v>
      </c>
      <c r="W15" s="19" t="s">
        <v>43</v>
      </c>
      <c r="X15" s="19" t="s">
        <v>88</v>
      </c>
      <c r="Y15" s="64" t="s">
        <v>45</v>
      </c>
      <c r="AB15" s="21">
        <v>10</v>
      </c>
    </row>
    <row r="16" ht="15" spans="1:28">
      <c r="A16" s="19" t="s">
        <v>93</v>
      </c>
      <c r="B16" s="26">
        <f t="shared" si="1"/>
        <v>0.514141184568807</v>
      </c>
      <c r="C16" s="21">
        <v>468</v>
      </c>
      <c r="D16" s="19" t="s">
        <v>94</v>
      </c>
      <c r="E16" s="19" t="s">
        <v>55</v>
      </c>
      <c r="F16" s="22">
        <v>30</v>
      </c>
      <c r="G16" s="23"/>
      <c r="H16" s="23" t="s">
        <v>56</v>
      </c>
      <c r="I16" s="23"/>
      <c r="J16" s="23" t="s">
        <v>95</v>
      </c>
      <c r="K16" s="25">
        <v>80</v>
      </c>
      <c r="L16" s="25">
        <v>87</v>
      </c>
      <c r="M16" s="39">
        <f t="shared" si="2"/>
        <v>3.5</v>
      </c>
      <c r="N16" s="39">
        <f t="shared" si="0"/>
        <v>9.72222222222222</v>
      </c>
      <c r="O16" s="39">
        <f t="shared" ref="O16:O21" si="4">(100-F16)/(100-J16)</f>
        <v>9.72222222222222</v>
      </c>
      <c r="P16" s="25"/>
      <c r="Q16" s="25"/>
      <c r="R16" s="19"/>
      <c r="S16" s="19"/>
      <c r="T16" s="19"/>
      <c r="U16" s="19" t="s">
        <v>96</v>
      </c>
      <c r="V16" s="19" t="s">
        <v>63</v>
      </c>
      <c r="W16" s="19" t="s">
        <v>43</v>
      </c>
      <c r="X16" s="19" t="s">
        <v>88</v>
      </c>
      <c r="Y16" s="64" t="s">
        <v>45</v>
      </c>
      <c r="AB16" s="21">
        <v>11</v>
      </c>
    </row>
    <row r="17" ht="15" spans="1:28">
      <c r="A17" s="19" t="s">
        <v>97</v>
      </c>
      <c r="B17" s="20">
        <v>0.48</v>
      </c>
      <c r="C17" s="21">
        <v>800</v>
      </c>
      <c r="D17" s="19"/>
      <c r="E17" s="19" t="s">
        <v>98</v>
      </c>
      <c r="F17" s="22">
        <v>21.1</v>
      </c>
      <c r="G17" s="23"/>
      <c r="H17" s="23" t="s">
        <v>99</v>
      </c>
      <c r="I17" s="23"/>
      <c r="J17" s="23" t="s">
        <v>100</v>
      </c>
      <c r="K17" s="25">
        <v>98.8</v>
      </c>
      <c r="L17" s="25">
        <v>95.7</v>
      </c>
      <c r="M17" s="39">
        <f t="shared" si="2"/>
        <v>65.7499999999998</v>
      </c>
      <c r="N17" s="39">
        <f t="shared" si="0"/>
        <v>1.45033112582781</v>
      </c>
      <c r="O17" s="39">
        <f t="shared" si="4"/>
        <v>1.30629139072848</v>
      </c>
      <c r="P17" s="25"/>
      <c r="Q17" s="25"/>
      <c r="R17" s="19"/>
      <c r="S17" s="19"/>
      <c r="T17" s="19"/>
      <c r="U17" s="19" t="s">
        <v>96</v>
      </c>
      <c r="V17" s="19" t="s">
        <v>63</v>
      </c>
      <c r="W17" s="19" t="s">
        <v>43</v>
      </c>
      <c r="X17" s="19" t="s">
        <v>88</v>
      </c>
      <c r="Y17" s="64" t="s">
        <v>45</v>
      </c>
      <c r="AB17" s="21">
        <v>11</v>
      </c>
    </row>
    <row r="18" ht="15" spans="1:28">
      <c r="A18" s="19" t="s">
        <v>84</v>
      </c>
      <c r="B18" s="20">
        <v>0.42</v>
      </c>
      <c r="C18" s="21">
        <v>600</v>
      </c>
      <c r="D18" s="19" t="s">
        <v>101</v>
      </c>
      <c r="E18" s="19" t="s">
        <v>59</v>
      </c>
      <c r="F18" s="22">
        <v>21.5</v>
      </c>
      <c r="G18" s="23"/>
      <c r="H18" s="23" t="s">
        <v>102</v>
      </c>
      <c r="I18" s="23"/>
      <c r="J18" s="23" t="s">
        <v>103</v>
      </c>
      <c r="K18" s="25">
        <v>87</v>
      </c>
      <c r="L18" s="25">
        <v>78.6</v>
      </c>
      <c r="M18" s="39">
        <f t="shared" si="2"/>
        <v>6.03846153846154</v>
      </c>
      <c r="N18" s="39">
        <f t="shared" si="0"/>
        <v>2.08333333333333</v>
      </c>
      <c r="O18" s="39">
        <f t="shared" si="4"/>
        <v>1.86904761904762</v>
      </c>
      <c r="P18" s="25"/>
      <c r="Q18" s="25"/>
      <c r="R18" s="19"/>
      <c r="S18" s="19"/>
      <c r="T18" s="19"/>
      <c r="U18" s="19" t="s">
        <v>96</v>
      </c>
      <c r="V18" s="19" t="s">
        <v>63</v>
      </c>
      <c r="W18" s="19" t="s">
        <v>43</v>
      </c>
      <c r="X18" s="19" t="s">
        <v>88</v>
      </c>
      <c r="Y18" s="64" t="s">
        <v>45</v>
      </c>
      <c r="AB18" s="21">
        <v>11</v>
      </c>
    </row>
    <row r="19" ht="15" spans="1:28">
      <c r="A19" s="19" t="s">
        <v>104</v>
      </c>
      <c r="B19" s="20">
        <v>0.38</v>
      </c>
      <c r="C19" s="21">
        <v>560</v>
      </c>
      <c r="D19" s="19" t="s">
        <v>105</v>
      </c>
      <c r="E19" s="19" t="s">
        <v>42</v>
      </c>
      <c r="F19" s="22">
        <v>28.5</v>
      </c>
      <c r="G19" s="23"/>
      <c r="H19" s="23" t="s">
        <v>88</v>
      </c>
      <c r="I19" s="23"/>
      <c r="J19" s="23" t="s">
        <v>106</v>
      </c>
      <c r="K19" s="25">
        <v>86</v>
      </c>
      <c r="L19" s="25">
        <v>86.8</v>
      </c>
      <c r="M19" s="39">
        <f t="shared" si="2"/>
        <v>5.10714285714286</v>
      </c>
      <c r="N19" s="39">
        <f t="shared" si="0"/>
        <v>2.85714285714286</v>
      </c>
      <c r="O19" s="39">
        <f t="shared" si="4"/>
        <v>2.55357142857143</v>
      </c>
      <c r="P19" s="25"/>
      <c r="Q19" s="25"/>
      <c r="R19" s="19"/>
      <c r="S19" s="19"/>
      <c r="T19" s="19"/>
      <c r="U19" s="19" t="s">
        <v>96</v>
      </c>
      <c r="V19" s="19" t="s">
        <v>63</v>
      </c>
      <c r="W19" s="19" t="s">
        <v>43</v>
      </c>
      <c r="X19" s="19" t="s">
        <v>88</v>
      </c>
      <c r="Y19" s="64" t="s">
        <v>45</v>
      </c>
      <c r="AB19" s="21">
        <v>11</v>
      </c>
    </row>
    <row r="20" ht="15" spans="1:28">
      <c r="A20" s="19" t="s">
        <v>64</v>
      </c>
      <c r="B20" s="20">
        <v>0.355</v>
      </c>
      <c r="C20" s="21">
        <v>530</v>
      </c>
      <c r="D20" s="19" t="s">
        <v>107</v>
      </c>
      <c r="E20" s="19" t="s">
        <v>108</v>
      </c>
      <c r="F20" s="22">
        <v>29</v>
      </c>
      <c r="G20" s="23"/>
      <c r="H20" s="23" t="s">
        <v>109</v>
      </c>
      <c r="I20" s="23"/>
      <c r="J20" s="23" t="s">
        <v>110</v>
      </c>
      <c r="K20" s="25">
        <v>87.5</v>
      </c>
      <c r="L20" s="25">
        <v>88</v>
      </c>
      <c r="M20" s="39">
        <f t="shared" si="2"/>
        <v>5.68</v>
      </c>
      <c r="N20" s="39">
        <f t="shared" si="0"/>
        <v>5.09677419354839</v>
      </c>
      <c r="O20" s="39">
        <f t="shared" si="4"/>
        <v>4.58064516129032</v>
      </c>
      <c r="P20" s="25"/>
      <c r="Q20" s="25"/>
      <c r="R20" s="19"/>
      <c r="S20" s="19"/>
      <c r="T20" s="19"/>
      <c r="U20" s="19" t="s">
        <v>96</v>
      </c>
      <c r="V20" s="19" t="s">
        <v>63</v>
      </c>
      <c r="W20" s="19" t="s">
        <v>43</v>
      </c>
      <c r="X20" s="19" t="s">
        <v>88</v>
      </c>
      <c r="Y20" s="64" t="s">
        <v>45</v>
      </c>
      <c r="AB20" s="21">
        <v>11</v>
      </c>
    </row>
    <row r="21" ht="15" spans="1:28">
      <c r="A21" s="19" t="s">
        <v>111</v>
      </c>
      <c r="B21" s="20">
        <v>0.32</v>
      </c>
      <c r="C21" s="21">
        <v>500</v>
      </c>
      <c r="D21" s="19" t="s">
        <v>112</v>
      </c>
      <c r="E21" s="19" t="s">
        <v>113</v>
      </c>
      <c r="F21" s="22">
        <v>30.1</v>
      </c>
      <c r="G21" s="23"/>
      <c r="H21" s="23" t="s">
        <v>114</v>
      </c>
      <c r="I21" s="23"/>
      <c r="J21" s="23" t="s">
        <v>115</v>
      </c>
      <c r="K21" s="25">
        <v>54.6</v>
      </c>
      <c r="L21" s="25">
        <v>89</v>
      </c>
      <c r="M21" s="39">
        <f t="shared" si="2"/>
        <v>1.53964757709251</v>
      </c>
      <c r="N21" s="39">
        <f t="shared" si="0"/>
        <v>4.66666666666667</v>
      </c>
      <c r="O21" s="39">
        <f t="shared" si="4"/>
        <v>4.31481481481481</v>
      </c>
      <c r="P21" s="25"/>
      <c r="Q21" s="25"/>
      <c r="R21" s="19"/>
      <c r="S21" s="19"/>
      <c r="T21" s="19"/>
      <c r="U21" s="19" t="s">
        <v>96</v>
      </c>
      <c r="V21" s="19" t="s">
        <v>63</v>
      </c>
      <c r="W21" s="19" t="s">
        <v>43</v>
      </c>
      <c r="X21" s="19" t="s">
        <v>88</v>
      </c>
      <c r="Y21" s="64" t="s">
        <v>45</v>
      </c>
      <c r="AB21" s="21">
        <v>11</v>
      </c>
    </row>
    <row r="22" ht="15" spans="1:28">
      <c r="A22" s="19" t="s">
        <v>116</v>
      </c>
      <c r="B22" s="26">
        <f t="shared" ref="B22:B33" si="5">0.01674*C22^0.557</f>
        <v>0.66361702849804</v>
      </c>
      <c r="C22" s="21">
        <v>740</v>
      </c>
      <c r="D22" s="19" t="s">
        <v>117</v>
      </c>
      <c r="E22" s="19" t="s">
        <v>118</v>
      </c>
      <c r="F22" s="22"/>
      <c r="G22" s="23"/>
      <c r="H22" s="23" t="s">
        <v>119</v>
      </c>
      <c r="I22" s="23"/>
      <c r="J22" s="23" t="s">
        <v>120</v>
      </c>
      <c r="K22" s="25"/>
      <c r="L22" s="25"/>
      <c r="M22" s="39"/>
      <c r="N22" s="39">
        <f t="shared" si="0"/>
        <v>8.25</v>
      </c>
      <c r="O22" s="39"/>
      <c r="P22" s="25"/>
      <c r="Q22" s="25"/>
      <c r="R22" s="19"/>
      <c r="S22" s="19"/>
      <c r="T22" s="19"/>
      <c r="U22" s="19"/>
      <c r="V22" s="19" t="s">
        <v>63</v>
      </c>
      <c r="W22" s="19" t="s">
        <v>43</v>
      </c>
      <c r="X22" s="19"/>
      <c r="Y22" s="64" t="s">
        <v>45</v>
      </c>
      <c r="AB22" s="21">
        <v>15</v>
      </c>
    </row>
    <row r="23" ht="15" spans="1:28">
      <c r="A23" s="19" t="s">
        <v>88</v>
      </c>
      <c r="B23" s="26">
        <f t="shared" si="5"/>
        <v>0.579408478652906</v>
      </c>
      <c r="C23" s="21">
        <v>580</v>
      </c>
      <c r="D23" s="19" t="s">
        <v>121</v>
      </c>
      <c r="E23" s="19" t="s">
        <v>93</v>
      </c>
      <c r="F23" s="22">
        <v>32</v>
      </c>
      <c r="G23" s="23"/>
      <c r="H23" s="23" t="s">
        <v>122</v>
      </c>
      <c r="I23" s="23"/>
      <c r="J23" s="23" t="s">
        <v>123</v>
      </c>
      <c r="K23" s="25">
        <v>71</v>
      </c>
      <c r="L23" s="25"/>
      <c r="M23" s="39">
        <f t="shared" ref="M23:M28" si="6">(100-F23)/(100-K23)</f>
        <v>2.3448275862069</v>
      </c>
      <c r="N23" s="39">
        <f t="shared" si="0"/>
        <v>5</v>
      </c>
      <c r="O23" s="39">
        <f t="shared" ref="O23:O28" si="7">(100-F23)/(100-J23)</f>
        <v>4.53333333333333</v>
      </c>
      <c r="P23" s="25"/>
      <c r="Q23" s="25"/>
      <c r="R23" s="19"/>
      <c r="S23" s="19" t="s">
        <v>124</v>
      </c>
      <c r="T23" s="19"/>
      <c r="U23" s="19" t="s">
        <v>125</v>
      </c>
      <c r="V23" s="19" t="s">
        <v>73</v>
      </c>
      <c r="W23" s="19" t="s">
        <v>43</v>
      </c>
      <c r="X23" s="19" t="s">
        <v>88</v>
      </c>
      <c r="Y23" s="64" t="s">
        <v>45</v>
      </c>
      <c r="AB23" s="21">
        <v>18</v>
      </c>
    </row>
    <row r="24" ht="15" spans="1:28">
      <c r="A24" s="19" t="s">
        <v>109</v>
      </c>
      <c r="B24" s="26">
        <f t="shared" si="5"/>
        <v>0.588257699660086</v>
      </c>
      <c r="C24" s="21">
        <v>596</v>
      </c>
      <c r="D24" s="19" t="s">
        <v>126</v>
      </c>
      <c r="E24" s="19" t="s">
        <v>127</v>
      </c>
      <c r="F24" s="22">
        <v>34</v>
      </c>
      <c r="G24" s="23"/>
      <c r="H24" s="23" t="s">
        <v>128</v>
      </c>
      <c r="I24" s="23"/>
      <c r="J24" s="23" t="s">
        <v>129</v>
      </c>
      <c r="K24" s="25">
        <v>73</v>
      </c>
      <c r="L24" s="25"/>
      <c r="M24" s="39">
        <f t="shared" si="6"/>
        <v>2.44444444444444</v>
      </c>
      <c r="N24" s="39">
        <f t="shared" si="0"/>
        <v>6.125</v>
      </c>
      <c r="O24" s="39">
        <f t="shared" si="7"/>
        <v>5.5</v>
      </c>
      <c r="P24" s="25"/>
      <c r="Q24" s="25"/>
      <c r="R24" s="19"/>
      <c r="S24" s="19" t="s">
        <v>130</v>
      </c>
      <c r="T24" s="19"/>
      <c r="U24" s="19" t="s">
        <v>125</v>
      </c>
      <c r="V24" s="19" t="s">
        <v>73</v>
      </c>
      <c r="W24" s="19" t="s">
        <v>43</v>
      </c>
      <c r="X24" s="19" t="s">
        <v>88</v>
      </c>
      <c r="Y24" s="64" t="s">
        <v>45</v>
      </c>
      <c r="AB24" s="21">
        <v>18</v>
      </c>
    </row>
    <row r="25" ht="15" spans="1:28">
      <c r="A25" s="19" t="s">
        <v>108</v>
      </c>
      <c r="B25" s="26">
        <f t="shared" si="5"/>
        <v>0.606719760244019</v>
      </c>
      <c r="C25" s="21">
        <v>630</v>
      </c>
      <c r="D25" s="19" t="s">
        <v>131</v>
      </c>
      <c r="E25" s="19" t="s">
        <v>132</v>
      </c>
      <c r="F25" s="22">
        <v>36</v>
      </c>
      <c r="G25" s="23"/>
      <c r="H25" s="23" t="s">
        <v>113</v>
      </c>
      <c r="I25" s="23"/>
      <c r="J25" s="23" t="s">
        <v>133</v>
      </c>
      <c r="K25" s="25">
        <v>76</v>
      </c>
      <c r="L25" s="25"/>
      <c r="M25" s="39">
        <f t="shared" si="6"/>
        <v>2.66666666666667</v>
      </c>
      <c r="N25" s="39">
        <f t="shared" si="0"/>
        <v>8</v>
      </c>
      <c r="O25" s="39">
        <f t="shared" si="7"/>
        <v>7.11111111111111</v>
      </c>
      <c r="P25" s="25"/>
      <c r="Q25" s="25"/>
      <c r="R25" s="19"/>
      <c r="S25" s="19" t="s">
        <v>134</v>
      </c>
      <c r="T25" s="19"/>
      <c r="U25" s="19" t="s">
        <v>125</v>
      </c>
      <c r="V25" s="19" t="s">
        <v>73</v>
      </c>
      <c r="W25" s="19" t="s">
        <v>43</v>
      </c>
      <c r="X25" s="19" t="s">
        <v>88</v>
      </c>
      <c r="Y25" s="64" t="s">
        <v>45</v>
      </c>
      <c r="AB25" s="21">
        <v>18</v>
      </c>
    </row>
    <row r="26" ht="15" spans="1:28">
      <c r="A26" s="19" t="s">
        <v>135</v>
      </c>
      <c r="B26" s="26">
        <f t="shared" si="5"/>
        <v>0.628926854089676</v>
      </c>
      <c r="C26" s="21">
        <v>672</v>
      </c>
      <c r="D26" s="19" t="s">
        <v>136</v>
      </c>
      <c r="E26" s="19" t="s">
        <v>137</v>
      </c>
      <c r="F26" s="22">
        <v>37</v>
      </c>
      <c r="G26" s="23"/>
      <c r="H26" s="23" t="s">
        <v>138</v>
      </c>
      <c r="I26" s="23"/>
      <c r="J26" s="23" t="s">
        <v>139</v>
      </c>
      <c r="K26" s="25">
        <v>81</v>
      </c>
      <c r="L26" s="25"/>
      <c r="M26" s="39">
        <f t="shared" si="6"/>
        <v>3.31578947368421</v>
      </c>
      <c r="N26" s="39">
        <f t="shared" si="0"/>
        <v>13.5058365758755</v>
      </c>
      <c r="O26" s="39">
        <f t="shared" si="7"/>
        <v>12.2568093385214</v>
      </c>
      <c r="P26" s="25"/>
      <c r="Q26" s="25"/>
      <c r="R26" s="19"/>
      <c r="S26" s="19" t="s">
        <v>140</v>
      </c>
      <c r="T26" s="19"/>
      <c r="U26" s="19" t="s">
        <v>125</v>
      </c>
      <c r="V26" s="19" t="s">
        <v>73</v>
      </c>
      <c r="W26" s="19" t="s">
        <v>43</v>
      </c>
      <c r="X26" s="19" t="s">
        <v>88</v>
      </c>
      <c r="Y26" s="64" t="s">
        <v>45</v>
      </c>
      <c r="AB26" s="21">
        <v>18</v>
      </c>
    </row>
    <row r="27" ht="15" spans="1:28">
      <c r="A27" s="19" t="s">
        <v>44</v>
      </c>
      <c r="B27" s="26">
        <f t="shared" si="5"/>
        <v>0.467799804441479</v>
      </c>
      <c r="C27" s="21">
        <v>395</v>
      </c>
      <c r="D27" s="19" t="s">
        <v>54</v>
      </c>
      <c r="E27" s="19" t="s">
        <v>141</v>
      </c>
      <c r="F27" s="22">
        <v>24</v>
      </c>
      <c r="G27" s="23"/>
      <c r="H27" s="23" t="s">
        <v>88</v>
      </c>
      <c r="I27" s="23"/>
      <c r="J27" s="23" t="s">
        <v>142</v>
      </c>
      <c r="K27" s="25">
        <v>90</v>
      </c>
      <c r="L27" s="25"/>
      <c r="M27" s="39">
        <f t="shared" si="6"/>
        <v>7.6</v>
      </c>
      <c r="N27" s="39">
        <f t="shared" si="0"/>
        <v>1.56862745098039</v>
      </c>
      <c r="O27" s="39">
        <f t="shared" si="7"/>
        <v>1.49019607843137</v>
      </c>
      <c r="P27" s="25"/>
      <c r="Q27" s="25"/>
      <c r="R27" s="19"/>
      <c r="S27" s="19" t="s">
        <v>143</v>
      </c>
      <c r="T27" s="19"/>
      <c r="U27" s="19" t="s">
        <v>125</v>
      </c>
      <c r="V27" s="19" t="s">
        <v>73</v>
      </c>
      <c r="W27" s="19" t="s">
        <v>43</v>
      </c>
      <c r="X27" s="19" t="s">
        <v>88</v>
      </c>
      <c r="Y27" s="64" t="s">
        <v>45</v>
      </c>
      <c r="AB27" s="21">
        <v>18</v>
      </c>
    </row>
    <row r="28" ht="15" spans="1:28">
      <c r="A28" s="19" t="s">
        <v>122</v>
      </c>
      <c r="B28" s="26">
        <f t="shared" si="5"/>
        <v>0.414579057121166</v>
      </c>
      <c r="C28" s="21">
        <v>318</v>
      </c>
      <c r="D28" s="19" t="s">
        <v>62</v>
      </c>
      <c r="E28" s="19" t="s">
        <v>144</v>
      </c>
      <c r="F28" s="22">
        <v>22</v>
      </c>
      <c r="G28" s="23"/>
      <c r="H28" s="23" t="s">
        <v>111</v>
      </c>
      <c r="I28" s="23"/>
      <c r="J28" s="23" t="s">
        <v>145</v>
      </c>
      <c r="K28" s="25">
        <v>90</v>
      </c>
      <c r="L28" s="25"/>
      <c r="M28" s="39">
        <f t="shared" si="6"/>
        <v>7.8</v>
      </c>
      <c r="N28" s="39">
        <f t="shared" si="0"/>
        <v>1.43859649122807</v>
      </c>
      <c r="O28" s="39">
        <f t="shared" si="7"/>
        <v>1.36842105263158</v>
      </c>
      <c r="P28" s="25"/>
      <c r="Q28" s="25"/>
      <c r="R28" s="19"/>
      <c r="S28" s="19" t="s">
        <v>59</v>
      </c>
      <c r="T28" s="19"/>
      <c r="U28" s="19" t="s">
        <v>125</v>
      </c>
      <c r="V28" s="19" t="s">
        <v>73</v>
      </c>
      <c r="W28" s="19" t="s">
        <v>43</v>
      </c>
      <c r="X28" s="19" t="s">
        <v>88</v>
      </c>
      <c r="Y28" s="64" t="s">
        <v>45</v>
      </c>
      <c r="AB28" s="21">
        <v>18</v>
      </c>
    </row>
    <row r="29" ht="15" spans="1:28">
      <c r="A29" s="19" t="s">
        <v>146</v>
      </c>
      <c r="B29" s="26">
        <f t="shared" si="5"/>
        <v>0.40133958063462</v>
      </c>
      <c r="C29" s="21">
        <v>300</v>
      </c>
      <c r="D29" s="19"/>
      <c r="E29" s="19" t="s">
        <v>147</v>
      </c>
      <c r="F29" s="22"/>
      <c r="G29" s="23"/>
      <c r="H29" s="23" t="s">
        <v>148</v>
      </c>
      <c r="I29" s="23"/>
      <c r="J29" s="23" t="s">
        <v>149</v>
      </c>
      <c r="K29" s="25"/>
      <c r="L29" s="25"/>
      <c r="M29" s="39"/>
      <c r="N29" s="39">
        <f t="shared" si="0"/>
        <v>1.3922480620155</v>
      </c>
      <c r="O29" s="39"/>
      <c r="P29" s="25"/>
      <c r="Q29" s="25"/>
      <c r="R29" s="41"/>
      <c r="S29" s="19" t="s">
        <v>150</v>
      </c>
      <c r="T29" s="19"/>
      <c r="U29" s="19" t="s">
        <v>96</v>
      </c>
      <c r="V29" s="19" t="s">
        <v>54</v>
      </c>
      <c r="W29" s="19" t="s">
        <v>81</v>
      </c>
      <c r="X29" s="19" t="s">
        <v>151</v>
      </c>
      <c r="Y29" s="64" t="s">
        <v>45</v>
      </c>
      <c r="AB29" s="21">
        <v>22</v>
      </c>
    </row>
    <row r="30" ht="15" spans="1:28">
      <c r="A30" s="19" t="s">
        <v>132</v>
      </c>
      <c r="B30" s="26">
        <f t="shared" si="5"/>
        <v>0.408736966210894</v>
      </c>
      <c r="C30" s="21">
        <v>310</v>
      </c>
      <c r="D30" s="19"/>
      <c r="E30" s="19" t="s">
        <v>152</v>
      </c>
      <c r="F30" s="22"/>
      <c r="G30" s="23"/>
      <c r="H30" s="23" t="s">
        <v>153</v>
      </c>
      <c r="I30" s="23"/>
      <c r="J30" s="40">
        <v>82.5</v>
      </c>
      <c r="K30" s="41"/>
      <c r="L30" s="25"/>
      <c r="M30" s="39"/>
      <c r="N30" s="39">
        <f t="shared" si="0"/>
        <v>4.95428571428571</v>
      </c>
      <c r="O30" s="39"/>
      <c r="P30" s="25"/>
      <c r="Q30" s="25"/>
      <c r="R30" s="41"/>
      <c r="S30" s="19" t="s">
        <v>154</v>
      </c>
      <c r="T30" s="19"/>
      <c r="U30" s="19" t="s">
        <v>96</v>
      </c>
      <c r="V30" s="19" t="s">
        <v>54</v>
      </c>
      <c r="W30" s="19" t="s">
        <v>81</v>
      </c>
      <c r="X30" s="19" t="s">
        <v>151</v>
      </c>
      <c r="Y30" s="64" t="s">
        <v>45</v>
      </c>
      <c r="AB30" s="21">
        <v>22</v>
      </c>
    </row>
    <row r="31" ht="15" spans="1:28">
      <c r="A31" s="19" t="s">
        <v>113</v>
      </c>
      <c r="B31" s="26">
        <f t="shared" si="5"/>
        <v>0.409470850309949</v>
      </c>
      <c r="C31" s="21">
        <v>311</v>
      </c>
      <c r="D31" s="19"/>
      <c r="E31" s="19" t="s">
        <v>42</v>
      </c>
      <c r="F31" s="22"/>
      <c r="G31" s="23"/>
      <c r="H31" s="23" t="s">
        <v>155</v>
      </c>
      <c r="I31" s="23"/>
      <c r="J31" s="23" t="s">
        <v>156</v>
      </c>
      <c r="K31" s="25"/>
      <c r="L31" s="25"/>
      <c r="M31" s="39"/>
      <c r="N31" s="39">
        <f t="shared" si="0"/>
        <v>11.8333333333333</v>
      </c>
      <c r="O31" s="39"/>
      <c r="P31" s="25"/>
      <c r="Q31" s="25"/>
      <c r="R31" s="19"/>
      <c r="S31" s="19" t="s">
        <v>157</v>
      </c>
      <c r="T31" s="19"/>
      <c r="U31" s="19" t="s">
        <v>96</v>
      </c>
      <c r="V31" s="19" t="s">
        <v>54</v>
      </c>
      <c r="W31" s="19" t="s">
        <v>81</v>
      </c>
      <c r="X31" s="19" t="s">
        <v>151</v>
      </c>
      <c r="Y31" s="64" t="s">
        <v>45</v>
      </c>
      <c r="AB31" s="21">
        <v>22</v>
      </c>
    </row>
    <row r="32" ht="15" spans="1:28">
      <c r="A32" s="19" t="s">
        <v>158</v>
      </c>
      <c r="B32" s="26">
        <f t="shared" si="5"/>
        <v>0.405051704597843</v>
      </c>
      <c r="C32" s="21">
        <v>305</v>
      </c>
      <c r="D32" s="19"/>
      <c r="E32" s="19" t="s">
        <v>93</v>
      </c>
      <c r="F32" s="22"/>
      <c r="G32" s="23"/>
      <c r="H32" s="23" t="s">
        <v>159</v>
      </c>
      <c r="I32" s="23"/>
      <c r="J32" s="23" t="s">
        <v>160</v>
      </c>
      <c r="K32" s="25"/>
      <c r="L32" s="25"/>
      <c r="M32" s="39"/>
      <c r="N32" s="39">
        <f t="shared" si="0"/>
        <v>15.9736842105263</v>
      </c>
      <c r="O32" s="39"/>
      <c r="P32" s="25"/>
      <c r="Q32" s="25"/>
      <c r="R32" s="19"/>
      <c r="S32" s="19" t="s">
        <v>104</v>
      </c>
      <c r="T32" s="19"/>
      <c r="U32" s="19" t="s">
        <v>96</v>
      </c>
      <c r="V32" s="19" t="s">
        <v>54</v>
      </c>
      <c r="W32" s="19" t="s">
        <v>81</v>
      </c>
      <c r="X32" s="19" t="s">
        <v>151</v>
      </c>
      <c r="Y32" s="64" t="s">
        <v>45</v>
      </c>
      <c r="AB32" s="21">
        <v>22</v>
      </c>
    </row>
    <row r="33" ht="15" spans="1:28">
      <c r="A33" s="19" t="s">
        <v>56</v>
      </c>
      <c r="B33" s="26">
        <f t="shared" si="5"/>
        <v>0.408736966210894</v>
      </c>
      <c r="C33" s="21">
        <v>310</v>
      </c>
      <c r="D33" s="19"/>
      <c r="E33" s="19" t="s">
        <v>161</v>
      </c>
      <c r="F33" s="22"/>
      <c r="G33" s="23"/>
      <c r="H33" s="23" t="s">
        <v>162</v>
      </c>
      <c r="I33" s="23"/>
      <c r="J33" s="23" t="s">
        <v>163</v>
      </c>
      <c r="K33" s="25"/>
      <c r="L33" s="25"/>
      <c r="M33" s="39"/>
      <c r="N33" s="39">
        <f t="shared" si="0"/>
        <v>24.8695652173913</v>
      </c>
      <c r="O33" s="39"/>
      <c r="P33" s="25"/>
      <c r="Q33" s="25"/>
      <c r="R33" s="19"/>
      <c r="S33" s="19" t="s">
        <v>164</v>
      </c>
      <c r="T33" s="19"/>
      <c r="U33" s="19" t="s">
        <v>96</v>
      </c>
      <c r="V33" s="19" t="s">
        <v>54</v>
      </c>
      <c r="W33" s="19" t="s">
        <v>81</v>
      </c>
      <c r="X33" s="19" t="s">
        <v>151</v>
      </c>
      <c r="Y33" s="64" t="s">
        <v>45</v>
      </c>
      <c r="AB33" s="21">
        <v>22</v>
      </c>
    </row>
    <row r="34" ht="15" spans="1:28">
      <c r="A34" s="19" t="s">
        <v>165</v>
      </c>
      <c r="B34" s="24">
        <v>0.409</v>
      </c>
      <c r="C34" s="21"/>
      <c r="D34" s="19"/>
      <c r="E34" s="19" t="s">
        <v>166</v>
      </c>
      <c r="F34" s="27"/>
      <c r="G34" s="23"/>
      <c r="H34" s="23" t="s">
        <v>167</v>
      </c>
      <c r="I34" s="23"/>
      <c r="J34" s="23" t="s">
        <v>168</v>
      </c>
      <c r="K34" s="41"/>
      <c r="L34" s="25"/>
      <c r="M34" s="39"/>
      <c r="N34" s="39">
        <f t="shared" si="0"/>
        <v>22.1333333333333</v>
      </c>
      <c r="O34" s="39"/>
      <c r="P34" s="25"/>
      <c r="Q34" s="25"/>
      <c r="R34" s="41"/>
      <c r="S34" s="19" t="s">
        <v>169</v>
      </c>
      <c r="T34" s="19"/>
      <c r="U34" s="19" t="s">
        <v>96</v>
      </c>
      <c r="V34" s="19" t="s">
        <v>54</v>
      </c>
      <c r="W34" s="19" t="s">
        <v>81</v>
      </c>
      <c r="X34" s="19" t="s">
        <v>151</v>
      </c>
      <c r="Y34" s="64" t="s">
        <v>45</v>
      </c>
      <c r="AB34" s="21">
        <v>22</v>
      </c>
    </row>
    <row r="35" ht="15" spans="1:28">
      <c r="A35" s="19" t="s">
        <v>65</v>
      </c>
      <c r="B35" s="24">
        <v>0.409</v>
      </c>
      <c r="C35" s="21"/>
      <c r="D35" s="19"/>
      <c r="E35" s="19" t="s">
        <v>170</v>
      </c>
      <c r="F35" s="27"/>
      <c r="G35" s="23"/>
      <c r="H35" s="23" t="s">
        <v>171</v>
      </c>
      <c r="I35" s="23"/>
      <c r="J35" s="23" t="s">
        <v>172</v>
      </c>
      <c r="K35" s="25"/>
      <c r="L35" s="25"/>
      <c r="M35" s="39"/>
      <c r="N35" s="39">
        <f t="shared" si="0"/>
        <v>24.76</v>
      </c>
      <c r="O35" s="39"/>
      <c r="P35" s="25"/>
      <c r="Q35" s="25"/>
      <c r="R35" s="19"/>
      <c r="S35" s="19" t="s">
        <v>173</v>
      </c>
      <c r="T35" s="19"/>
      <c r="U35" s="19" t="s">
        <v>96</v>
      </c>
      <c r="V35" s="19" t="s">
        <v>54</v>
      </c>
      <c r="W35" s="19" t="s">
        <v>81</v>
      </c>
      <c r="X35" s="19" t="s">
        <v>151</v>
      </c>
      <c r="Y35" s="64" t="s">
        <v>45</v>
      </c>
      <c r="AB35" s="21">
        <v>22</v>
      </c>
    </row>
    <row r="36" ht="15" spans="1:28">
      <c r="A36" s="19" t="s">
        <v>174</v>
      </c>
      <c r="B36" s="24">
        <v>0.409</v>
      </c>
      <c r="C36" s="21"/>
      <c r="D36" s="19"/>
      <c r="E36" s="19" t="s">
        <v>175</v>
      </c>
      <c r="F36" s="22"/>
      <c r="G36" s="23"/>
      <c r="H36" s="23" t="s">
        <v>176</v>
      </c>
      <c r="I36" s="23"/>
      <c r="J36" s="23" t="s">
        <v>177</v>
      </c>
      <c r="K36" s="25"/>
      <c r="L36" s="25"/>
      <c r="M36" s="39"/>
      <c r="N36" s="39">
        <f t="shared" si="0"/>
        <v>25.2727272727272</v>
      </c>
      <c r="O36" s="39"/>
      <c r="P36" s="25"/>
      <c r="Q36" s="25"/>
      <c r="R36" s="19"/>
      <c r="S36" s="19" t="s">
        <v>178</v>
      </c>
      <c r="T36" s="19"/>
      <c r="U36" s="19" t="s">
        <v>96</v>
      </c>
      <c r="V36" s="19" t="s">
        <v>54</v>
      </c>
      <c r="W36" s="19" t="s">
        <v>81</v>
      </c>
      <c r="X36" s="19" t="s">
        <v>151</v>
      </c>
      <c r="Y36" s="64" t="s">
        <v>45</v>
      </c>
      <c r="AB36" s="21">
        <v>22</v>
      </c>
    </row>
    <row r="37" ht="15" spans="1:28">
      <c r="A37" s="19" t="s">
        <v>119</v>
      </c>
      <c r="B37" s="24">
        <v>0.409</v>
      </c>
      <c r="C37" s="21"/>
      <c r="D37" s="19"/>
      <c r="E37" s="19" t="s">
        <v>179</v>
      </c>
      <c r="F37" s="22"/>
      <c r="G37" s="23"/>
      <c r="H37" s="23" t="s">
        <v>180</v>
      </c>
      <c r="I37" s="23"/>
      <c r="J37" s="23" t="s">
        <v>181</v>
      </c>
      <c r="K37" s="25"/>
      <c r="L37" s="25"/>
      <c r="M37" s="39"/>
      <c r="N37" s="39">
        <f t="shared" si="0"/>
        <v>35.8666666666667</v>
      </c>
      <c r="O37" s="39"/>
      <c r="P37" s="25"/>
      <c r="Q37" s="25"/>
      <c r="R37" s="19"/>
      <c r="S37" s="19" t="s">
        <v>182</v>
      </c>
      <c r="T37" s="19"/>
      <c r="U37" s="19" t="s">
        <v>96</v>
      </c>
      <c r="V37" s="19" t="s">
        <v>54</v>
      </c>
      <c r="W37" s="19" t="s">
        <v>81</v>
      </c>
      <c r="X37" s="19" t="s">
        <v>151</v>
      </c>
      <c r="Y37" s="64" t="s">
        <v>45</v>
      </c>
      <c r="AB37" s="21">
        <v>22</v>
      </c>
    </row>
    <row r="38" ht="15" spans="1:28">
      <c r="A38" s="19" t="s">
        <v>183</v>
      </c>
      <c r="B38" s="24">
        <v>0.409</v>
      </c>
      <c r="C38" s="21"/>
      <c r="D38" s="19"/>
      <c r="E38" s="19" t="s">
        <v>166</v>
      </c>
      <c r="F38" s="22"/>
      <c r="G38" s="23"/>
      <c r="H38" s="23" t="s">
        <v>184</v>
      </c>
      <c r="I38" s="23"/>
      <c r="J38" s="23" t="s">
        <v>163</v>
      </c>
      <c r="K38" s="25"/>
      <c r="L38" s="25"/>
      <c r="M38" s="39"/>
      <c r="N38" s="39">
        <f t="shared" si="0"/>
        <v>24.9130434782609</v>
      </c>
      <c r="O38" s="39"/>
      <c r="P38" s="25"/>
      <c r="Q38" s="25"/>
      <c r="R38" s="19"/>
      <c r="S38" s="19" t="s">
        <v>164</v>
      </c>
      <c r="T38" s="19"/>
      <c r="U38" s="19" t="s">
        <v>96</v>
      </c>
      <c r="V38" s="19" t="s">
        <v>54</v>
      </c>
      <c r="W38" s="19" t="s">
        <v>81</v>
      </c>
      <c r="X38" s="19" t="s">
        <v>151</v>
      </c>
      <c r="Y38" s="64" t="s">
        <v>45</v>
      </c>
      <c r="AB38" s="21">
        <v>22</v>
      </c>
    </row>
    <row r="39" ht="15" spans="1:28">
      <c r="A39" s="19" t="s">
        <v>137</v>
      </c>
      <c r="B39" s="26">
        <f t="shared" ref="B39:B55" si="8">0.01674*C39^0.557</f>
        <v>0.50116039635945</v>
      </c>
      <c r="C39" s="21">
        <v>447</v>
      </c>
      <c r="D39" s="19" t="s">
        <v>185</v>
      </c>
      <c r="E39" s="19" t="s">
        <v>50</v>
      </c>
      <c r="F39" s="22"/>
      <c r="G39" s="23"/>
      <c r="H39" s="23" t="s">
        <v>186</v>
      </c>
      <c r="I39" s="23"/>
      <c r="J39" s="23" t="s">
        <v>168</v>
      </c>
      <c r="K39" s="25"/>
      <c r="L39" s="25"/>
      <c r="M39" s="39"/>
      <c r="N39" s="39">
        <f t="shared" si="0"/>
        <v>12.6666666666667</v>
      </c>
      <c r="O39" s="39"/>
      <c r="P39" s="25"/>
      <c r="Q39" s="25"/>
      <c r="R39" s="19"/>
      <c r="S39" s="19"/>
      <c r="T39" s="19"/>
      <c r="U39" s="19"/>
      <c r="V39" s="19" t="s">
        <v>63</v>
      </c>
      <c r="W39" s="19" t="s">
        <v>81</v>
      </c>
      <c r="X39" s="19"/>
      <c r="Y39" s="64" t="s">
        <v>45</v>
      </c>
      <c r="AB39" s="21">
        <v>23</v>
      </c>
    </row>
    <row r="40" ht="15" spans="1:28">
      <c r="A40" s="19" t="s">
        <v>187</v>
      </c>
      <c r="B40" s="26">
        <f t="shared" si="8"/>
        <v>0.628926854089676</v>
      </c>
      <c r="C40" s="21">
        <v>672</v>
      </c>
      <c r="D40" s="19" t="s">
        <v>188</v>
      </c>
      <c r="E40" s="19" t="s">
        <v>55</v>
      </c>
      <c r="F40" s="22"/>
      <c r="G40" s="23"/>
      <c r="H40" s="23" t="s">
        <v>189</v>
      </c>
      <c r="I40" s="23"/>
      <c r="J40" s="23" t="s">
        <v>190</v>
      </c>
      <c r="K40" s="25"/>
      <c r="L40" s="25"/>
      <c r="M40" s="39"/>
      <c r="N40" s="39">
        <f t="shared" si="0"/>
        <v>10.5714285714286</v>
      </c>
      <c r="O40" s="39"/>
      <c r="P40" s="25"/>
      <c r="Q40" s="25"/>
      <c r="R40" s="19"/>
      <c r="S40" s="19"/>
      <c r="T40" s="19"/>
      <c r="U40" s="19"/>
      <c r="V40" s="19" t="s">
        <v>63</v>
      </c>
      <c r="W40" s="19" t="s">
        <v>81</v>
      </c>
      <c r="X40" s="19"/>
      <c r="Y40" s="64" t="s">
        <v>45</v>
      </c>
      <c r="AB40" s="21">
        <v>23</v>
      </c>
    </row>
    <row r="41" ht="15" spans="1:28">
      <c r="A41" s="19" t="s">
        <v>191</v>
      </c>
      <c r="B41" s="26">
        <f t="shared" si="8"/>
        <v>0.514141184568807</v>
      </c>
      <c r="C41" s="21">
        <v>468</v>
      </c>
      <c r="D41" s="19" t="s">
        <v>192</v>
      </c>
      <c r="E41" s="19" t="s">
        <v>42</v>
      </c>
      <c r="F41" s="22"/>
      <c r="G41" s="23"/>
      <c r="H41" s="23" t="s">
        <v>116</v>
      </c>
      <c r="I41" s="23"/>
      <c r="J41" s="23" t="s">
        <v>193</v>
      </c>
      <c r="K41" s="25"/>
      <c r="L41" s="25"/>
      <c r="M41" s="39"/>
      <c r="N41" s="39">
        <f t="shared" si="0"/>
        <v>16.2</v>
      </c>
      <c r="O41" s="39"/>
      <c r="P41" s="25"/>
      <c r="Q41" s="25"/>
      <c r="R41" s="19"/>
      <c r="S41" s="19"/>
      <c r="T41" s="19"/>
      <c r="U41" s="19"/>
      <c r="V41" s="19" t="s">
        <v>54</v>
      </c>
      <c r="W41" s="19" t="s">
        <v>43</v>
      </c>
      <c r="X41" s="19" t="s">
        <v>88</v>
      </c>
      <c r="Y41" s="64" t="s">
        <v>45</v>
      </c>
      <c r="AB41" s="21">
        <v>26</v>
      </c>
    </row>
    <row r="42" ht="15" spans="1:28">
      <c r="A42" s="19" t="s">
        <v>194</v>
      </c>
      <c r="B42" s="26">
        <f t="shared" si="8"/>
        <v>0.553921867319847</v>
      </c>
      <c r="C42" s="21">
        <v>535</v>
      </c>
      <c r="D42" s="19" t="s">
        <v>195</v>
      </c>
      <c r="E42" s="19" t="s">
        <v>55</v>
      </c>
      <c r="F42" s="22"/>
      <c r="G42" s="23"/>
      <c r="H42" s="23" t="s">
        <v>196</v>
      </c>
      <c r="I42" s="23"/>
      <c r="J42" s="23" t="s">
        <v>197</v>
      </c>
      <c r="K42" s="25"/>
      <c r="L42" s="25"/>
      <c r="M42" s="39"/>
      <c r="N42" s="39">
        <f t="shared" si="0"/>
        <v>28.1619718309859</v>
      </c>
      <c r="O42" s="39"/>
      <c r="P42" s="25"/>
      <c r="Q42" s="25"/>
      <c r="R42" s="19"/>
      <c r="S42" s="19"/>
      <c r="T42" s="19"/>
      <c r="U42" s="19"/>
      <c r="V42" s="19" t="s">
        <v>54</v>
      </c>
      <c r="W42" s="19" t="s">
        <v>43</v>
      </c>
      <c r="X42" s="19" t="s">
        <v>88</v>
      </c>
      <c r="Y42" s="64" t="s">
        <v>45</v>
      </c>
      <c r="AB42" s="21">
        <v>26</v>
      </c>
    </row>
    <row r="43" ht="15" spans="1:28">
      <c r="A43" s="19" t="s">
        <v>198</v>
      </c>
      <c r="B43" s="26">
        <f t="shared" si="8"/>
        <v>0.61153234371553</v>
      </c>
      <c r="C43" s="21">
        <v>639</v>
      </c>
      <c r="D43" s="19" t="s">
        <v>199</v>
      </c>
      <c r="E43" s="19" t="s">
        <v>93</v>
      </c>
      <c r="F43" s="22"/>
      <c r="G43" s="23"/>
      <c r="H43" s="23" t="s">
        <v>111</v>
      </c>
      <c r="I43" s="23"/>
      <c r="J43" s="23" t="s">
        <v>120</v>
      </c>
      <c r="K43" s="25"/>
      <c r="L43" s="25"/>
      <c r="M43" s="39"/>
      <c r="N43" s="39">
        <f t="shared" si="0"/>
        <v>10.25</v>
      </c>
      <c r="O43" s="39"/>
      <c r="P43" s="25"/>
      <c r="Q43" s="25"/>
      <c r="R43" s="19"/>
      <c r="S43" s="19"/>
      <c r="T43" s="19"/>
      <c r="U43" s="19"/>
      <c r="V43" s="19" t="s">
        <v>54</v>
      </c>
      <c r="W43" s="19" t="s">
        <v>43</v>
      </c>
      <c r="X43" s="19" t="s">
        <v>88</v>
      </c>
      <c r="Y43" s="64" t="s">
        <v>45</v>
      </c>
      <c r="AB43" s="21">
        <v>26</v>
      </c>
    </row>
    <row r="44" ht="15" spans="1:28">
      <c r="A44" s="19" t="s">
        <v>200</v>
      </c>
      <c r="B44" s="26">
        <f t="shared" si="8"/>
        <v>0.553921867319847</v>
      </c>
      <c r="C44" s="21">
        <v>535</v>
      </c>
      <c r="D44" s="19" t="s">
        <v>195</v>
      </c>
      <c r="E44" s="19" t="s">
        <v>55</v>
      </c>
      <c r="F44" s="22"/>
      <c r="G44" s="23"/>
      <c r="H44" s="23" t="s">
        <v>122</v>
      </c>
      <c r="I44" s="23" t="s">
        <v>193</v>
      </c>
      <c r="J44" s="23" t="s">
        <v>197</v>
      </c>
      <c r="K44" s="25">
        <v>80</v>
      </c>
      <c r="L44" s="25"/>
      <c r="M44" s="39"/>
      <c r="N44" s="39">
        <f t="shared" si="0"/>
        <v>26.4084507042253</v>
      </c>
      <c r="O44" s="39"/>
      <c r="P44" s="25"/>
      <c r="Q44" s="25"/>
      <c r="R44" s="19"/>
      <c r="S44" s="19"/>
      <c r="T44" s="19"/>
      <c r="U44" s="19"/>
      <c r="V44" s="19" t="s">
        <v>54</v>
      </c>
      <c r="W44" s="19" t="s">
        <v>43</v>
      </c>
      <c r="X44" s="19" t="s">
        <v>88</v>
      </c>
      <c r="Y44" s="64" t="s">
        <v>45</v>
      </c>
      <c r="AB44" s="21">
        <v>26</v>
      </c>
    </row>
    <row r="45" ht="15" spans="1:28">
      <c r="A45" s="19" t="s">
        <v>201</v>
      </c>
      <c r="B45" s="26">
        <f t="shared" si="8"/>
        <v>0.693069163591589</v>
      </c>
      <c r="C45" s="21">
        <v>800</v>
      </c>
      <c r="D45" s="19" t="s">
        <v>202</v>
      </c>
      <c r="E45" s="19"/>
      <c r="F45" s="22">
        <v>56</v>
      </c>
      <c r="G45" s="23"/>
      <c r="H45" s="23" t="s">
        <v>203</v>
      </c>
      <c r="I45" s="23"/>
      <c r="J45" s="23" t="s">
        <v>133</v>
      </c>
      <c r="K45" s="25">
        <v>52.3</v>
      </c>
      <c r="L45" s="25"/>
      <c r="M45" s="39">
        <f t="shared" ref="M45:M49" si="9">(100-F45)/(100-K45)</f>
        <v>0.922431865828092</v>
      </c>
      <c r="N45" s="39">
        <f t="shared" si="0"/>
        <v>5.3</v>
      </c>
      <c r="O45" s="39">
        <f t="shared" ref="O45:O49" si="10">(100-F45)/(100-J45)</f>
        <v>4.88888888888889</v>
      </c>
      <c r="P45" s="25"/>
      <c r="Q45" s="25"/>
      <c r="R45" s="19"/>
      <c r="S45" s="19"/>
      <c r="T45" s="19"/>
      <c r="U45" s="19"/>
      <c r="V45" s="19" t="s">
        <v>54</v>
      </c>
      <c r="W45" s="19" t="s">
        <v>43</v>
      </c>
      <c r="X45" s="19"/>
      <c r="Y45" s="64" t="s">
        <v>45</v>
      </c>
      <c r="AB45" s="21">
        <v>28</v>
      </c>
    </row>
    <row r="46" ht="15" spans="1:28">
      <c r="A46" s="19" t="s">
        <v>145</v>
      </c>
      <c r="B46" s="26">
        <f t="shared" si="8"/>
        <v>0.490452986501375</v>
      </c>
      <c r="C46" s="21">
        <v>430</v>
      </c>
      <c r="D46" s="19" t="s">
        <v>204</v>
      </c>
      <c r="E46" s="19"/>
      <c r="F46" s="22">
        <v>63.5</v>
      </c>
      <c r="G46" s="23"/>
      <c r="H46" s="23" t="s">
        <v>205</v>
      </c>
      <c r="I46" s="23"/>
      <c r="J46" s="23" t="s">
        <v>168</v>
      </c>
      <c r="K46" s="25">
        <v>50.6</v>
      </c>
      <c r="L46" s="25"/>
      <c r="M46" s="39">
        <f t="shared" si="9"/>
        <v>0.738866396761134</v>
      </c>
      <c r="N46" s="39">
        <f t="shared" si="0"/>
        <v>16.8</v>
      </c>
      <c r="O46" s="39">
        <f t="shared" si="10"/>
        <v>12.1666666666667</v>
      </c>
      <c r="P46" s="25"/>
      <c r="Q46" s="25"/>
      <c r="R46" s="19"/>
      <c r="S46" s="19"/>
      <c r="T46" s="19"/>
      <c r="U46" s="19"/>
      <c r="V46" s="19" t="s">
        <v>54</v>
      </c>
      <c r="W46" s="19" t="s">
        <v>43</v>
      </c>
      <c r="X46" s="19"/>
      <c r="Y46" s="64" t="s">
        <v>45</v>
      </c>
      <c r="AB46" s="21">
        <v>28</v>
      </c>
    </row>
    <row r="47" ht="15" spans="1:28">
      <c r="A47" s="19" t="s">
        <v>206</v>
      </c>
      <c r="B47" s="26">
        <f t="shared" si="8"/>
        <v>0.523858892064367</v>
      </c>
      <c r="C47" s="21">
        <v>484</v>
      </c>
      <c r="D47" s="19" t="s">
        <v>207</v>
      </c>
      <c r="E47" s="19"/>
      <c r="F47" s="22">
        <v>61.2</v>
      </c>
      <c r="G47" s="23"/>
      <c r="H47" s="23" t="s">
        <v>208</v>
      </c>
      <c r="I47" s="23"/>
      <c r="J47" s="23" t="s">
        <v>160</v>
      </c>
      <c r="K47" s="25">
        <v>46.8</v>
      </c>
      <c r="L47" s="25"/>
      <c r="M47" s="39">
        <f t="shared" si="9"/>
        <v>0.729323308270677</v>
      </c>
      <c r="N47" s="39">
        <f t="shared" si="0"/>
        <v>12.3684210526316</v>
      </c>
      <c r="O47" s="39">
        <f t="shared" si="10"/>
        <v>10.2105263157895</v>
      </c>
      <c r="P47" s="25"/>
      <c r="Q47" s="25"/>
      <c r="R47" s="19"/>
      <c r="S47" s="19"/>
      <c r="T47" s="19"/>
      <c r="U47" s="19"/>
      <c r="V47" s="19" t="s">
        <v>54</v>
      </c>
      <c r="W47" s="19" t="s">
        <v>43</v>
      </c>
      <c r="X47" s="19"/>
      <c r="Y47" s="64" t="s">
        <v>45</v>
      </c>
      <c r="AB47" s="21">
        <v>28</v>
      </c>
    </row>
    <row r="48" ht="15" spans="1:28">
      <c r="A48" s="19" t="s">
        <v>38</v>
      </c>
      <c r="B48" s="26">
        <f t="shared" si="8"/>
        <v>0.487268220452445</v>
      </c>
      <c r="C48" s="21">
        <v>425</v>
      </c>
      <c r="D48" s="19" t="s">
        <v>209</v>
      </c>
      <c r="E48" s="19"/>
      <c r="F48" s="22">
        <v>62</v>
      </c>
      <c r="G48" s="23"/>
      <c r="H48" s="23" t="s">
        <v>210</v>
      </c>
      <c r="I48" s="23"/>
      <c r="J48" s="23" t="s">
        <v>211</v>
      </c>
      <c r="K48" s="25">
        <v>54</v>
      </c>
      <c r="L48" s="25"/>
      <c r="M48" s="39">
        <f t="shared" si="9"/>
        <v>0.826086956521739</v>
      </c>
      <c r="N48" s="39">
        <f t="shared" si="0"/>
        <v>19.7692307692308</v>
      </c>
      <c r="O48" s="39">
        <f t="shared" si="10"/>
        <v>14.6153846153846</v>
      </c>
      <c r="P48" s="25"/>
      <c r="Q48" s="25"/>
      <c r="R48" s="19"/>
      <c r="S48" s="19"/>
      <c r="T48" s="19"/>
      <c r="U48" s="19"/>
      <c r="V48" s="19" t="s">
        <v>54</v>
      </c>
      <c r="W48" s="19" t="s">
        <v>43</v>
      </c>
      <c r="X48" s="19"/>
      <c r="Y48" s="64" t="s">
        <v>45</v>
      </c>
      <c r="AB48" s="21">
        <v>28</v>
      </c>
    </row>
    <row r="49" ht="15" spans="1:28">
      <c r="A49" s="19" t="s">
        <v>212</v>
      </c>
      <c r="B49" s="26">
        <f t="shared" si="8"/>
        <v>0.635674956475833</v>
      </c>
      <c r="C49" s="21">
        <v>685</v>
      </c>
      <c r="D49" s="19" t="s">
        <v>213</v>
      </c>
      <c r="E49" s="19"/>
      <c r="F49" s="22">
        <v>61.5</v>
      </c>
      <c r="G49" s="23"/>
      <c r="H49" s="23" t="s">
        <v>214</v>
      </c>
      <c r="I49" s="23"/>
      <c r="J49" s="23" t="s">
        <v>160</v>
      </c>
      <c r="K49" s="25">
        <v>50.4</v>
      </c>
      <c r="L49" s="25"/>
      <c r="M49" s="39">
        <f t="shared" si="9"/>
        <v>0.776209677419355</v>
      </c>
      <c r="N49" s="39">
        <f t="shared" si="0"/>
        <v>12.7631578947369</v>
      </c>
      <c r="O49" s="39">
        <f t="shared" si="10"/>
        <v>10.1315789473684</v>
      </c>
      <c r="P49" s="25"/>
      <c r="Q49" s="25"/>
      <c r="R49" s="19"/>
      <c r="S49" s="19"/>
      <c r="T49" s="19"/>
      <c r="U49" s="19"/>
      <c r="V49" s="19" t="s">
        <v>54</v>
      </c>
      <c r="W49" s="19" t="s">
        <v>43</v>
      </c>
      <c r="X49" s="19"/>
      <c r="Y49" s="64" t="s">
        <v>45</v>
      </c>
      <c r="AB49" s="21">
        <v>28</v>
      </c>
    </row>
    <row r="50" ht="15" spans="1:28">
      <c r="A50" s="19" t="s">
        <v>215</v>
      </c>
      <c r="B50" s="26">
        <f t="shared" si="8"/>
        <v>0.297253958494452</v>
      </c>
      <c r="C50" s="21">
        <v>175</v>
      </c>
      <c r="D50" s="19" t="s">
        <v>216</v>
      </c>
      <c r="E50" s="19" t="s">
        <v>217</v>
      </c>
      <c r="F50" s="22"/>
      <c r="G50" s="23"/>
      <c r="H50" s="23" t="s">
        <v>218</v>
      </c>
      <c r="I50" s="23"/>
      <c r="J50" s="23" t="s">
        <v>219</v>
      </c>
      <c r="K50" s="25"/>
      <c r="L50" s="25"/>
      <c r="M50" s="39"/>
      <c r="N50" s="39">
        <f t="shared" si="0"/>
        <v>7.11729323308271</v>
      </c>
      <c r="O50" s="39"/>
      <c r="P50" s="25"/>
      <c r="Q50" s="25"/>
      <c r="R50" s="19"/>
      <c r="S50" s="19"/>
      <c r="T50" s="19"/>
      <c r="U50" s="19"/>
      <c r="V50" s="19" t="s">
        <v>42</v>
      </c>
      <c r="W50" s="19" t="s">
        <v>43</v>
      </c>
      <c r="X50" s="19"/>
      <c r="Y50" s="64" t="s">
        <v>45</v>
      </c>
      <c r="AB50" s="21">
        <v>34</v>
      </c>
    </row>
    <row r="51" ht="15" spans="1:28">
      <c r="A51" s="19" t="s">
        <v>220</v>
      </c>
      <c r="B51" s="26">
        <f t="shared" si="8"/>
        <v>0.341917332185883</v>
      </c>
      <c r="C51" s="21">
        <v>225</v>
      </c>
      <c r="D51" s="19"/>
      <c r="E51" s="19"/>
      <c r="F51" s="22"/>
      <c r="G51" s="23"/>
      <c r="H51" s="23" t="s">
        <v>221</v>
      </c>
      <c r="I51" s="23"/>
      <c r="J51" s="23" t="s">
        <v>222</v>
      </c>
      <c r="K51" s="25"/>
      <c r="L51" s="25"/>
      <c r="M51" s="39"/>
      <c r="N51" s="39">
        <f t="shared" si="0"/>
        <v>5.06158038147139</v>
      </c>
      <c r="O51" s="39"/>
      <c r="P51" s="25"/>
      <c r="Q51" s="25"/>
      <c r="R51" s="19"/>
      <c r="S51" s="19"/>
      <c r="T51" s="19"/>
      <c r="U51" s="19"/>
      <c r="V51" s="19" t="s">
        <v>42</v>
      </c>
      <c r="W51" s="19" t="s">
        <v>43</v>
      </c>
      <c r="X51" s="19"/>
      <c r="Y51" s="64" t="s">
        <v>45</v>
      </c>
      <c r="AB51" s="21">
        <v>34</v>
      </c>
    </row>
    <row r="52" ht="15" spans="1:28">
      <c r="A52" s="19" t="s">
        <v>142</v>
      </c>
      <c r="B52" s="26">
        <f t="shared" si="8"/>
        <v>0.320205775712734</v>
      </c>
      <c r="C52" s="21">
        <v>200</v>
      </c>
      <c r="D52" s="19"/>
      <c r="E52" s="19"/>
      <c r="F52" s="22"/>
      <c r="G52" s="23"/>
      <c r="H52" s="23" t="s">
        <v>104</v>
      </c>
      <c r="I52" s="23"/>
      <c r="J52" s="23" t="s">
        <v>223</v>
      </c>
      <c r="K52" s="25"/>
      <c r="L52" s="25"/>
      <c r="M52" s="39"/>
      <c r="N52" s="39">
        <f t="shared" si="0"/>
        <v>59.1549295774647</v>
      </c>
      <c r="O52" s="39"/>
      <c r="P52" s="25"/>
      <c r="Q52" s="25"/>
      <c r="R52" s="19"/>
      <c r="S52" s="19"/>
      <c r="T52" s="19"/>
      <c r="U52" s="19"/>
      <c r="V52" s="19" t="s">
        <v>42</v>
      </c>
      <c r="W52" s="19" t="s">
        <v>43</v>
      </c>
      <c r="X52" s="19"/>
      <c r="Y52" s="64" t="s">
        <v>45</v>
      </c>
      <c r="AB52" s="21">
        <v>34</v>
      </c>
    </row>
    <row r="53" ht="15" spans="1:28">
      <c r="A53" s="19" t="s">
        <v>224</v>
      </c>
      <c r="B53" s="26">
        <f t="shared" si="8"/>
        <v>0.297253958494452</v>
      </c>
      <c r="C53" s="21">
        <v>175</v>
      </c>
      <c r="D53" s="19" t="s">
        <v>225</v>
      </c>
      <c r="E53" s="19" t="s">
        <v>226</v>
      </c>
      <c r="F53" s="22"/>
      <c r="G53" s="23"/>
      <c r="H53" s="23" t="s">
        <v>227</v>
      </c>
      <c r="I53" s="23"/>
      <c r="J53" s="23" t="s">
        <v>80</v>
      </c>
      <c r="K53" s="25"/>
      <c r="L53" s="25"/>
      <c r="M53" s="39"/>
      <c r="N53" s="39">
        <f t="shared" si="0"/>
        <v>3.02364864864865</v>
      </c>
      <c r="O53" s="39"/>
      <c r="P53" s="25"/>
      <c r="Q53" s="25"/>
      <c r="R53" s="19"/>
      <c r="S53" s="19"/>
      <c r="T53" s="19"/>
      <c r="U53" s="19"/>
      <c r="V53" s="19" t="s">
        <v>42</v>
      </c>
      <c r="W53" s="19" t="s">
        <v>43</v>
      </c>
      <c r="X53" s="19"/>
      <c r="Y53" s="64" t="s">
        <v>45</v>
      </c>
      <c r="AB53" s="21">
        <v>34</v>
      </c>
    </row>
    <row r="54" ht="15" spans="1:28">
      <c r="A54" s="19" t="s">
        <v>228</v>
      </c>
      <c r="B54" s="26">
        <f t="shared" si="8"/>
        <v>0.341917332185883</v>
      </c>
      <c r="C54" s="21">
        <v>225</v>
      </c>
      <c r="D54" s="19"/>
      <c r="E54" s="19"/>
      <c r="F54" s="22"/>
      <c r="G54" s="23"/>
      <c r="H54" s="23"/>
      <c r="I54" s="23"/>
      <c r="J54" s="23"/>
      <c r="K54" s="25"/>
      <c r="L54" s="25"/>
      <c r="M54" s="39"/>
      <c r="N54" s="39">
        <f t="shared" si="0"/>
        <v>1</v>
      </c>
      <c r="O54" s="39"/>
      <c r="P54" s="25"/>
      <c r="Q54" s="25"/>
      <c r="R54" s="19"/>
      <c r="S54" s="19"/>
      <c r="T54" s="19"/>
      <c r="U54" s="19"/>
      <c r="V54" s="19" t="s">
        <v>42</v>
      </c>
      <c r="W54" s="19" t="s">
        <v>43</v>
      </c>
      <c r="X54" s="19"/>
      <c r="Y54" s="64" t="s">
        <v>45</v>
      </c>
      <c r="AB54" s="21">
        <v>34</v>
      </c>
    </row>
    <row r="55" ht="15" spans="1:28">
      <c r="A55" s="19" t="s">
        <v>229</v>
      </c>
      <c r="B55" s="26">
        <f t="shared" si="8"/>
        <v>0.320205775712734</v>
      </c>
      <c r="C55" s="21">
        <v>200</v>
      </c>
      <c r="D55" s="19"/>
      <c r="E55" s="19"/>
      <c r="F55" s="22"/>
      <c r="G55" s="23"/>
      <c r="H55" s="23"/>
      <c r="I55" s="23"/>
      <c r="J55" s="23"/>
      <c r="K55" s="25"/>
      <c r="L55" s="25"/>
      <c r="M55" s="39"/>
      <c r="N55" s="39">
        <f t="shared" si="0"/>
        <v>1</v>
      </c>
      <c r="O55" s="39"/>
      <c r="P55" s="25"/>
      <c r="Q55" s="25"/>
      <c r="R55" s="19"/>
      <c r="S55" s="19"/>
      <c r="T55" s="19"/>
      <c r="U55" s="19"/>
      <c r="V55" s="19" t="s">
        <v>42</v>
      </c>
      <c r="W55" s="19" t="s">
        <v>43</v>
      </c>
      <c r="X55" s="19"/>
      <c r="Y55" s="64" t="s">
        <v>45</v>
      </c>
      <c r="AB55" s="21">
        <v>34</v>
      </c>
    </row>
    <row r="56" ht="15" spans="1:28">
      <c r="A56" s="19" t="s">
        <v>208</v>
      </c>
      <c r="B56" s="20">
        <v>0.31</v>
      </c>
      <c r="C56" s="21">
        <v>188</v>
      </c>
      <c r="D56" s="19"/>
      <c r="E56" s="19" t="s">
        <v>230</v>
      </c>
      <c r="F56" s="22">
        <v>58.2</v>
      </c>
      <c r="G56" s="23"/>
      <c r="H56" s="23" t="s">
        <v>231</v>
      </c>
      <c r="I56" s="23"/>
      <c r="J56" s="23" t="s">
        <v>232</v>
      </c>
      <c r="K56" s="25"/>
      <c r="L56" s="25"/>
      <c r="M56" s="39">
        <f t="shared" ref="M56:M66" si="11">(100-F56)/(100-K56)</f>
        <v>0.418</v>
      </c>
      <c r="N56" s="39">
        <f t="shared" si="0"/>
        <v>45.1111111111108</v>
      </c>
      <c r="O56" s="39">
        <f t="shared" ref="O56:O66" si="12">(100-F56)/(100-J56)</f>
        <v>46.4444444444441</v>
      </c>
      <c r="P56" s="25"/>
      <c r="Q56" s="25"/>
      <c r="R56" s="19"/>
      <c r="S56" s="19"/>
      <c r="T56" s="19"/>
      <c r="U56" s="19"/>
      <c r="V56" s="19" t="s">
        <v>54</v>
      </c>
      <c r="W56" s="19" t="s">
        <v>43</v>
      </c>
      <c r="X56" s="19"/>
      <c r="Y56" s="64" t="s">
        <v>45</v>
      </c>
      <c r="AB56" s="21">
        <v>35</v>
      </c>
    </row>
    <row r="57" ht="15" spans="1:28">
      <c r="A57" s="19" t="s">
        <v>233</v>
      </c>
      <c r="B57" s="26">
        <f t="shared" ref="B57:B59" si="13">0.01674*C57^0.557</f>
        <v>0.514141184568807</v>
      </c>
      <c r="C57" s="21">
        <v>468</v>
      </c>
      <c r="D57" s="20">
        <v>9.05</v>
      </c>
      <c r="E57" s="19" t="s">
        <v>84</v>
      </c>
      <c r="F57" s="22"/>
      <c r="G57" s="23"/>
      <c r="H57" s="23" t="s">
        <v>116</v>
      </c>
      <c r="I57" s="23"/>
      <c r="J57" s="23" t="s">
        <v>193</v>
      </c>
      <c r="K57" s="25"/>
      <c r="L57" s="25"/>
      <c r="M57" s="39"/>
      <c r="N57" s="39">
        <f t="shared" si="0"/>
        <v>16.2</v>
      </c>
      <c r="O57" s="39"/>
      <c r="P57" s="25"/>
      <c r="Q57" s="25"/>
      <c r="R57" s="19"/>
      <c r="S57" s="19"/>
      <c r="T57" s="19"/>
      <c r="U57" s="19"/>
      <c r="V57" s="19" t="s">
        <v>54</v>
      </c>
      <c r="W57" s="19" t="s">
        <v>43</v>
      </c>
      <c r="X57" s="19"/>
      <c r="Y57" s="64" t="s">
        <v>45</v>
      </c>
      <c r="AB57" s="21">
        <v>37</v>
      </c>
    </row>
    <row r="58" ht="15" spans="1:28">
      <c r="A58" s="19" t="s">
        <v>234</v>
      </c>
      <c r="B58" s="26">
        <f t="shared" si="13"/>
        <v>0.498657469897073</v>
      </c>
      <c r="C58" s="21">
        <v>443</v>
      </c>
      <c r="D58" s="20">
        <v>8.67</v>
      </c>
      <c r="E58" s="19" t="s">
        <v>84</v>
      </c>
      <c r="F58" s="22"/>
      <c r="G58" s="23"/>
      <c r="H58" s="23" t="s">
        <v>235</v>
      </c>
      <c r="I58" s="23"/>
      <c r="J58" s="23" t="s">
        <v>236</v>
      </c>
      <c r="K58" s="25"/>
      <c r="L58" s="25"/>
      <c r="M58" s="39"/>
      <c r="N58" s="39">
        <f t="shared" si="0"/>
        <v>57.6617647058824</v>
      </c>
      <c r="O58" s="39"/>
      <c r="P58" s="25"/>
      <c r="Q58" s="25"/>
      <c r="R58" s="19"/>
      <c r="S58" s="19"/>
      <c r="T58" s="19"/>
      <c r="U58" s="19"/>
      <c r="V58" s="19" t="s">
        <v>54</v>
      </c>
      <c r="W58" s="19" t="s">
        <v>43</v>
      </c>
      <c r="X58" s="19"/>
      <c r="Y58" s="64" t="s">
        <v>45</v>
      </c>
      <c r="AB58" s="21">
        <v>37</v>
      </c>
    </row>
    <row r="59" ht="15" spans="1:28">
      <c r="A59" s="19" t="s">
        <v>237</v>
      </c>
      <c r="B59" s="26">
        <f t="shared" si="13"/>
        <v>0.563088806527303</v>
      </c>
      <c r="C59" s="21">
        <v>551</v>
      </c>
      <c r="D59" s="20">
        <v>8.5</v>
      </c>
      <c r="E59" s="19" t="s">
        <v>93</v>
      </c>
      <c r="F59" s="22"/>
      <c r="G59" s="23"/>
      <c r="H59" s="23" t="s">
        <v>104</v>
      </c>
      <c r="I59" s="23"/>
      <c r="J59" s="23" t="s">
        <v>238</v>
      </c>
      <c r="K59" s="25"/>
      <c r="L59" s="25"/>
      <c r="M59" s="39"/>
      <c r="N59" s="39">
        <f t="shared" si="0"/>
        <v>12</v>
      </c>
      <c r="O59" s="39"/>
      <c r="P59" s="25"/>
      <c r="Q59" s="25"/>
      <c r="R59" s="19"/>
      <c r="S59" s="19"/>
      <c r="T59" s="19"/>
      <c r="U59" s="19"/>
      <c r="V59" s="19" t="s">
        <v>54</v>
      </c>
      <c r="W59" s="19" t="s">
        <v>43</v>
      </c>
      <c r="X59" s="19"/>
      <c r="Y59" s="64" t="s">
        <v>45</v>
      </c>
      <c r="AB59" s="21">
        <v>37</v>
      </c>
    </row>
    <row r="60" ht="15" spans="1:28">
      <c r="A60" s="19" t="s">
        <v>239</v>
      </c>
      <c r="B60" s="20">
        <v>0.22</v>
      </c>
      <c r="C60" s="25">
        <v>112.2</v>
      </c>
      <c r="D60" s="19"/>
      <c r="E60" s="19" t="s">
        <v>240</v>
      </c>
      <c r="F60" s="22">
        <v>99.5</v>
      </c>
      <c r="G60" s="23"/>
      <c r="H60" s="23"/>
      <c r="I60" s="23"/>
      <c r="J60" s="23" t="s">
        <v>241</v>
      </c>
      <c r="K60" s="25">
        <v>99.9</v>
      </c>
      <c r="L60" s="25">
        <v>99.9</v>
      </c>
      <c r="M60" s="39">
        <f t="shared" si="11"/>
        <v>5.00000000000028</v>
      </c>
      <c r="N60" s="39">
        <f t="shared" si="0"/>
        <v>249.999999999996</v>
      </c>
      <c r="O60" s="39">
        <f t="shared" si="12"/>
        <v>1.24999999999998</v>
      </c>
      <c r="P60" s="25"/>
      <c r="Q60" s="25"/>
      <c r="R60" s="19"/>
      <c r="S60" s="19"/>
      <c r="T60" s="19"/>
      <c r="U60" s="19"/>
      <c r="V60" s="19" t="s">
        <v>42</v>
      </c>
      <c r="W60" s="19" t="s">
        <v>43</v>
      </c>
      <c r="X60" s="19" t="s">
        <v>88</v>
      </c>
      <c r="Y60" s="64" t="s">
        <v>45</v>
      </c>
      <c r="AB60" s="21">
        <v>40</v>
      </c>
    </row>
    <row r="61" ht="15" spans="1:28">
      <c r="A61" s="19" t="s">
        <v>103</v>
      </c>
      <c r="B61" s="20">
        <v>0.26</v>
      </c>
      <c r="C61" s="25">
        <v>220.4</v>
      </c>
      <c r="D61" s="19"/>
      <c r="E61" s="19" t="s">
        <v>242</v>
      </c>
      <c r="F61" s="22">
        <v>90.5</v>
      </c>
      <c r="G61" s="23"/>
      <c r="H61" s="23"/>
      <c r="I61" s="23"/>
      <c r="J61" s="23" t="s">
        <v>243</v>
      </c>
      <c r="K61" s="25">
        <v>99.9</v>
      </c>
      <c r="L61" s="25">
        <v>99.8</v>
      </c>
      <c r="M61" s="39">
        <f t="shared" si="11"/>
        <v>95.0000000000054</v>
      </c>
      <c r="N61" s="39">
        <f t="shared" si="0"/>
        <v>41.6666666666666</v>
      </c>
      <c r="O61" s="39">
        <f t="shared" si="12"/>
        <v>3.95833333333332</v>
      </c>
      <c r="P61" s="25"/>
      <c r="Q61" s="25"/>
      <c r="R61" s="19"/>
      <c r="S61" s="19"/>
      <c r="T61" s="19"/>
      <c r="U61" s="19"/>
      <c r="V61" s="19" t="s">
        <v>42</v>
      </c>
      <c r="W61" s="19" t="s">
        <v>43</v>
      </c>
      <c r="X61" s="19" t="s">
        <v>88</v>
      </c>
      <c r="Y61" s="64" t="s">
        <v>45</v>
      </c>
      <c r="AB61" s="21">
        <v>40</v>
      </c>
    </row>
    <row r="62" ht="15" spans="1:28">
      <c r="A62" s="19" t="s">
        <v>244</v>
      </c>
      <c r="B62" s="20">
        <v>0.27</v>
      </c>
      <c r="C62" s="25">
        <v>222.5</v>
      </c>
      <c r="D62" s="19"/>
      <c r="E62" s="19" t="s">
        <v>245</v>
      </c>
      <c r="F62" s="22">
        <v>85.8</v>
      </c>
      <c r="G62" s="23"/>
      <c r="H62" s="23"/>
      <c r="I62" s="23"/>
      <c r="J62" s="23" t="s">
        <v>246</v>
      </c>
      <c r="K62" s="25">
        <v>99.5</v>
      </c>
      <c r="L62" s="25">
        <v>99.8</v>
      </c>
      <c r="M62" s="39">
        <f t="shared" si="11"/>
        <v>28.4</v>
      </c>
      <c r="N62" s="39">
        <f t="shared" si="0"/>
        <v>200</v>
      </c>
      <c r="O62" s="39">
        <f t="shared" si="12"/>
        <v>28.4</v>
      </c>
      <c r="P62" s="25"/>
      <c r="Q62" s="25"/>
      <c r="R62" s="19"/>
      <c r="S62" s="19"/>
      <c r="T62" s="19"/>
      <c r="U62" s="19"/>
      <c r="V62" s="19" t="s">
        <v>42</v>
      </c>
      <c r="W62" s="19" t="s">
        <v>43</v>
      </c>
      <c r="X62" s="19" t="s">
        <v>88</v>
      </c>
      <c r="Y62" s="64" t="s">
        <v>45</v>
      </c>
      <c r="AB62" s="21">
        <v>40</v>
      </c>
    </row>
    <row r="63" ht="15" spans="1:28">
      <c r="A63" s="19" t="s">
        <v>247</v>
      </c>
      <c r="B63" s="20">
        <v>0.32</v>
      </c>
      <c r="C63" s="25">
        <v>280.7</v>
      </c>
      <c r="D63" s="19"/>
      <c r="E63" s="19" t="s">
        <v>248</v>
      </c>
      <c r="F63" s="22">
        <v>79.2</v>
      </c>
      <c r="G63" s="23"/>
      <c r="H63" s="23"/>
      <c r="I63" s="23"/>
      <c r="J63" s="23" t="s">
        <v>246</v>
      </c>
      <c r="K63" s="25">
        <v>97.8</v>
      </c>
      <c r="L63" s="25">
        <v>99.2</v>
      </c>
      <c r="M63" s="39">
        <f t="shared" si="11"/>
        <v>9.45454545454544</v>
      </c>
      <c r="N63" s="39">
        <f t="shared" si="0"/>
        <v>200</v>
      </c>
      <c r="O63" s="39">
        <f t="shared" si="12"/>
        <v>41.6</v>
      </c>
      <c r="P63" s="25"/>
      <c r="Q63" s="25"/>
      <c r="R63" s="19"/>
      <c r="S63" s="19"/>
      <c r="T63" s="19"/>
      <c r="U63" s="19"/>
      <c r="V63" s="19" t="s">
        <v>42</v>
      </c>
      <c r="W63" s="19" t="s">
        <v>43</v>
      </c>
      <c r="X63" s="19" t="s">
        <v>88</v>
      </c>
      <c r="Y63" s="64" t="s">
        <v>45</v>
      </c>
      <c r="AB63" s="21">
        <v>40</v>
      </c>
    </row>
    <row r="64" ht="15" spans="1:28">
      <c r="A64" s="19" t="s">
        <v>249</v>
      </c>
      <c r="B64" s="20">
        <v>0.24</v>
      </c>
      <c r="C64" s="25">
        <v>211.8</v>
      </c>
      <c r="D64" s="19"/>
      <c r="E64" s="19" t="s">
        <v>250</v>
      </c>
      <c r="F64" s="22">
        <v>98.1</v>
      </c>
      <c r="G64" s="23"/>
      <c r="H64" s="23"/>
      <c r="I64" s="23"/>
      <c r="J64" s="23" t="s">
        <v>251</v>
      </c>
      <c r="K64" s="25">
        <v>99.9</v>
      </c>
      <c r="L64" s="25">
        <v>99.9</v>
      </c>
      <c r="M64" s="39">
        <f t="shared" si="11"/>
        <v>19.0000000000011</v>
      </c>
      <c r="N64" s="39">
        <f t="shared" si="0"/>
        <v>100</v>
      </c>
      <c r="O64" s="39">
        <f t="shared" si="12"/>
        <v>1.90000000000001</v>
      </c>
      <c r="P64" s="25"/>
      <c r="Q64" s="25"/>
      <c r="R64" s="19"/>
      <c r="S64" s="19"/>
      <c r="T64" s="19"/>
      <c r="U64" s="19"/>
      <c r="V64" s="19" t="s">
        <v>42</v>
      </c>
      <c r="W64" s="19" t="s">
        <v>43</v>
      </c>
      <c r="X64" s="19" t="s">
        <v>88</v>
      </c>
      <c r="Y64" s="64" t="s">
        <v>45</v>
      </c>
      <c r="AB64" s="21">
        <v>40</v>
      </c>
    </row>
    <row r="65" ht="15" spans="1:28">
      <c r="A65" s="19" t="s">
        <v>186</v>
      </c>
      <c r="B65" s="20">
        <v>0.28</v>
      </c>
      <c r="C65" s="25">
        <v>259.7</v>
      </c>
      <c r="D65" s="19"/>
      <c r="E65" s="19" t="s">
        <v>252</v>
      </c>
      <c r="F65" s="22">
        <v>76.8</v>
      </c>
      <c r="G65" s="23"/>
      <c r="H65" s="23"/>
      <c r="I65" s="23"/>
      <c r="J65" s="23" t="s">
        <v>253</v>
      </c>
      <c r="K65" s="25">
        <v>98.1</v>
      </c>
      <c r="L65" s="25">
        <v>97.1</v>
      </c>
      <c r="M65" s="39">
        <f t="shared" si="11"/>
        <v>12.2105263157894</v>
      </c>
      <c r="N65" s="39">
        <f t="shared" si="0"/>
        <v>2.98507462686567</v>
      </c>
      <c r="O65" s="39">
        <f t="shared" si="12"/>
        <v>0.692537313432836</v>
      </c>
      <c r="P65" s="25"/>
      <c r="Q65" s="25"/>
      <c r="R65" s="19"/>
      <c r="S65" s="19"/>
      <c r="T65" s="19"/>
      <c r="U65" s="19"/>
      <c r="V65" s="19" t="s">
        <v>42</v>
      </c>
      <c r="W65" s="19" t="s">
        <v>43</v>
      </c>
      <c r="X65" s="19" t="s">
        <v>88</v>
      </c>
      <c r="Y65" s="64" t="s">
        <v>45</v>
      </c>
      <c r="AB65" s="21">
        <v>40</v>
      </c>
    </row>
    <row r="66" ht="15" spans="1:28">
      <c r="A66" s="19" t="s">
        <v>254</v>
      </c>
      <c r="B66" s="20">
        <v>0.44</v>
      </c>
      <c r="C66" s="19" t="s">
        <v>255</v>
      </c>
      <c r="D66" s="19" t="s">
        <v>256</v>
      </c>
      <c r="E66" s="19" t="s">
        <v>37</v>
      </c>
      <c r="F66" s="22">
        <v>30</v>
      </c>
      <c r="G66" s="23"/>
      <c r="H66" s="23" t="s">
        <v>132</v>
      </c>
      <c r="I66" s="23"/>
      <c r="J66" s="23" t="s">
        <v>247</v>
      </c>
      <c r="K66" s="25">
        <v>93.5</v>
      </c>
      <c r="L66" s="25">
        <v>90</v>
      </c>
      <c r="M66" s="39">
        <f t="shared" si="11"/>
        <v>10.7692307692308</v>
      </c>
      <c r="N66" s="39">
        <f t="shared" si="0"/>
        <v>1.825</v>
      </c>
      <c r="O66" s="39">
        <f t="shared" si="12"/>
        <v>1.75</v>
      </c>
      <c r="P66" s="25"/>
      <c r="Q66" s="25"/>
      <c r="R66" s="19"/>
      <c r="S66" s="19"/>
      <c r="T66" s="19"/>
      <c r="U66" s="19"/>
      <c r="V66" s="19" t="s">
        <v>63</v>
      </c>
      <c r="W66" s="19" t="s">
        <v>81</v>
      </c>
      <c r="X66" s="19"/>
      <c r="Y66" s="64" t="s">
        <v>45</v>
      </c>
      <c r="AB66" s="21">
        <v>41</v>
      </c>
    </row>
    <row r="67" ht="15" spans="1:28">
      <c r="A67" s="19" t="s">
        <v>257</v>
      </c>
      <c r="B67" s="20">
        <v>1.15</v>
      </c>
      <c r="C67" s="19" t="s">
        <v>258</v>
      </c>
      <c r="D67" s="19" t="s">
        <v>259</v>
      </c>
      <c r="E67" s="19" t="s">
        <v>260</v>
      </c>
      <c r="F67" s="22"/>
      <c r="G67" s="23"/>
      <c r="H67" s="23"/>
      <c r="I67" s="23"/>
      <c r="J67" s="23" t="s">
        <v>261</v>
      </c>
      <c r="K67" s="25"/>
      <c r="L67" s="25"/>
      <c r="M67" s="39"/>
      <c r="N67" s="39"/>
      <c r="O67" s="39"/>
      <c r="P67" s="25"/>
      <c r="Q67" s="25"/>
      <c r="R67" s="19"/>
      <c r="S67" s="19"/>
      <c r="T67" s="19"/>
      <c r="U67" s="19"/>
      <c r="V67" s="19" t="s">
        <v>63</v>
      </c>
      <c r="W67" s="19" t="s">
        <v>81</v>
      </c>
      <c r="X67" s="19"/>
      <c r="Y67" s="64" t="s">
        <v>45</v>
      </c>
      <c r="AB67" s="21">
        <v>41</v>
      </c>
    </row>
    <row r="68" ht="15" spans="1:28">
      <c r="A68" s="19" t="s">
        <v>262</v>
      </c>
      <c r="B68" s="20">
        <v>0.77</v>
      </c>
      <c r="C68" s="19" t="s">
        <v>263</v>
      </c>
      <c r="D68" s="19" t="s">
        <v>51</v>
      </c>
      <c r="E68" s="19" t="s">
        <v>59</v>
      </c>
      <c r="F68" s="22">
        <v>35.4</v>
      </c>
      <c r="G68" s="23"/>
      <c r="H68" s="23" t="s">
        <v>264</v>
      </c>
      <c r="I68" s="23"/>
      <c r="J68" s="23" t="s">
        <v>265</v>
      </c>
      <c r="K68" s="25">
        <v>62</v>
      </c>
      <c r="L68" s="25">
        <v>87</v>
      </c>
      <c r="M68" s="39">
        <f t="shared" ref="M68:M73" si="14">(100-F68)/(100-K68)</f>
        <v>1.7</v>
      </c>
      <c r="N68" s="39">
        <f t="shared" ref="N68:N73" si="15">(100-H68)/(100-J68)</f>
        <v>19.375</v>
      </c>
      <c r="O68" s="39">
        <f t="shared" ref="O68:O73" si="16">(100-F68)/(100-J68)</f>
        <v>16.15</v>
      </c>
      <c r="P68" s="25"/>
      <c r="Q68" s="25"/>
      <c r="R68" s="19"/>
      <c r="S68" s="19"/>
      <c r="T68" s="19"/>
      <c r="U68" s="19"/>
      <c r="V68" s="19" t="s">
        <v>63</v>
      </c>
      <c r="W68" s="19" t="s">
        <v>81</v>
      </c>
      <c r="X68" s="19"/>
      <c r="Y68" s="64" t="s">
        <v>45</v>
      </c>
      <c r="AB68" s="21">
        <v>41</v>
      </c>
    </row>
    <row r="69" ht="15" spans="1:28">
      <c r="A69" s="19" t="s">
        <v>266</v>
      </c>
      <c r="B69" s="20">
        <v>0.64</v>
      </c>
      <c r="C69" s="19" t="s">
        <v>267</v>
      </c>
      <c r="D69" s="19" t="s">
        <v>58</v>
      </c>
      <c r="E69" s="19" t="s">
        <v>88</v>
      </c>
      <c r="F69" s="22"/>
      <c r="G69" s="23"/>
      <c r="H69" s="23"/>
      <c r="I69" s="23"/>
      <c r="J69" s="23" t="s">
        <v>268</v>
      </c>
      <c r="K69" s="25"/>
      <c r="L69" s="25"/>
      <c r="M69" s="39"/>
      <c r="N69" s="39"/>
      <c r="O69" s="39"/>
      <c r="P69" s="25"/>
      <c r="Q69" s="25"/>
      <c r="R69" s="19"/>
      <c r="S69" s="19"/>
      <c r="T69" s="19"/>
      <c r="U69" s="19"/>
      <c r="V69" s="19" t="s">
        <v>63</v>
      </c>
      <c r="W69" s="19" t="s">
        <v>81</v>
      </c>
      <c r="X69" s="19"/>
      <c r="Y69" s="64" t="s">
        <v>45</v>
      </c>
      <c r="AB69" s="21">
        <v>41</v>
      </c>
    </row>
    <row r="70" ht="15" spans="1:28">
      <c r="A70" s="19" t="s">
        <v>269</v>
      </c>
      <c r="B70" s="20">
        <v>0.57</v>
      </c>
      <c r="C70" s="19" t="s">
        <v>270</v>
      </c>
      <c r="D70" s="19" t="s">
        <v>271</v>
      </c>
      <c r="E70" s="19" t="s">
        <v>272</v>
      </c>
      <c r="F70" s="22"/>
      <c r="G70" s="23"/>
      <c r="H70" s="23"/>
      <c r="I70" s="23"/>
      <c r="J70" s="23" t="s">
        <v>273</v>
      </c>
      <c r="K70" s="25"/>
      <c r="L70" s="25"/>
      <c r="M70" s="39"/>
      <c r="N70" s="39"/>
      <c r="O70" s="39"/>
      <c r="P70" s="25"/>
      <c r="Q70" s="25"/>
      <c r="R70" s="19"/>
      <c r="S70" s="19"/>
      <c r="T70" s="19"/>
      <c r="U70" s="19"/>
      <c r="V70" s="19" t="s">
        <v>63</v>
      </c>
      <c r="W70" s="19" t="s">
        <v>81</v>
      </c>
      <c r="X70" s="19"/>
      <c r="Y70" s="64" t="s">
        <v>45</v>
      </c>
      <c r="AB70" s="21">
        <v>41</v>
      </c>
    </row>
    <row r="71" ht="15" spans="1:28">
      <c r="A71" s="19" t="s">
        <v>274</v>
      </c>
      <c r="B71" s="20">
        <v>0.25</v>
      </c>
      <c r="C71" s="21">
        <v>441</v>
      </c>
      <c r="D71" s="19"/>
      <c r="E71" s="19" t="s">
        <v>275</v>
      </c>
      <c r="F71" s="22">
        <v>51.5</v>
      </c>
      <c r="G71" s="23"/>
      <c r="H71" s="23" t="s">
        <v>220</v>
      </c>
      <c r="I71" s="23"/>
      <c r="J71" s="23" t="s">
        <v>91</v>
      </c>
      <c r="K71" s="25">
        <v>97</v>
      </c>
      <c r="L71" s="25">
        <v>85</v>
      </c>
      <c r="M71" s="39">
        <f t="shared" si="14"/>
        <v>16.1666666666667</v>
      </c>
      <c r="N71" s="39">
        <f t="shared" si="15"/>
        <v>10.6995884773663</v>
      </c>
      <c r="O71" s="39">
        <f t="shared" si="16"/>
        <v>9.97942386831276</v>
      </c>
      <c r="P71" s="25"/>
      <c r="Q71" s="25"/>
      <c r="R71" s="19"/>
      <c r="S71" s="19"/>
      <c r="T71" s="19"/>
      <c r="U71" s="19"/>
      <c r="V71" s="19" t="s">
        <v>63</v>
      </c>
      <c r="W71" s="19" t="s">
        <v>81</v>
      </c>
      <c r="X71" s="19"/>
      <c r="Y71" s="64" t="s">
        <v>45</v>
      </c>
      <c r="AB71" s="21">
        <v>42</v>
      </c>
    </row>
    <row r="72" ht="15" spans="1:28">
      <c r="A72" s="19" t="s">
        <v>276</v>
      </c>
      <c r="B72" s="20">
        <v>0.46</v>
      </c>
      <c r="C72" s="21">
        <v>646</v>
      </c>
      <c r="D72" s="19"/>
      <c r="E72" s="19" t="s">
        <v>42</v>
      </c>
      <c r="F72" s="22">
        <v>38</v>
      </c>
      <c r="G72" s="23"/>
      <c r="H72" s="23" t="s">
        <v>187</v>
      </c>
      <c r="I72" s="23"/>
      <c r="J72" s="23" t="s">
        <v>277</v>
      </c>
      <c r="K72" s="25">
        <v>30</v>
      </c>
      <c r="L72" s="25">
        <v>68</v>
      </c>
      <c r="M72" s="39">
        <f t="shared" si="14"/>
        <v>0.885714285714286</v>
      </c>
      <c r="N72" s="39">
        <f t="shared" si="15"/>
        <v>10.327868852459</v>
      </c>
      <c r="O72" s="39">
        <f t="shared" si="16"/>
        <v>10.1639344262295</v>
      </c>
      <c r="P72" s="25"/>
      <c r="Q72" s="25"/>
      <c r="R72" s="19"/>
      <c r="S72" s="19"/>
      <c r="T72" s="19"/>
      <c r="U72" s="19"/>
      <c r="V72" s="19" t="s">
        <v>63</v>
      </c>
      <c r="W72" s="19" t="s">
        <v>81</v>
      </c>
      <c r="X72" s="19"/>
      <c r="Y72" s="64" t="s">
        <v>45</v>
      </c>
      <c r="AB72" s="21">
        <v>42</v>
      </c>
    </row>
    <row r="73" ht="15" spans="1:28">
      <c r="A73" s="19" t="s">
        <v>278</v>
      </c>
      <c r="B73" s="20">
        <v>0.27</v>
      </c>
      <c r="C73" s="21">
        <v>408</v>
      </c>
      <c r="D73" s="19" t="s">
        <v>126</v>
      </c>
      <c r="E73" s="19" t="s">
        <v>279</v>
      </c>
      <c r="F73" s="22">
        <v>57.2</v>
      </c>
      <c r="G73" s="23"/>
      <c r="H73" s="23" t="s">
        <v>186</v>
      </c>
      <c r="I73" s="23"/>
      <c r="J73" s="23" t="s">
        <v>190</v>
      </c>
      <c r="K73" s="25">
        <v>87</v>
      </c>
      <c r="L73" s="25">
        <v>83.8</v>
      </c>
      <c r="M73" s="39">
        <f t="shared" si="14"/>
        <v>3.29230769230769</v>
      </c>
      <c r="N73" s="39">
        <f t="shared" si="15"/>
        <v>9.04761904761904</v>
      </c>
      <c r="O73" s="39">
        <f t="shared" si="16"/>
        <v>10.1904761904762</v>
      </c>
      <c r="P73" s="25"/>
      <c r="Q73" s="25"/>
      <c r="R73" s="19"/>
      <c r="S73" s="19"/>
      <c r="T73" s="19"/>
      <c r="U73" s="19"/>
      <c r="V73" s="19" t="s">
        <v>63</v>
      </c>
      <c r="W73" s="19" t="s">
        <v>81</v>
      </c>
      <c r="X73" s="19"/>
      <c r="Y73" s="64" t="s">
        <v>45</v>
      </c>
      <c r="AB73" s="21">
        <v>43</v>
      </c>
    </row>
    <row r="74" ht="15" spans="1:28">
      <c r="A74" s="19" t="s">
        <v>280</v>
      </c>
      <c r="B74" s="20">
        <v>0.42</v>
      </c>
      <c r="C74" s="21">
        <v>500</v>
      </c>
      <c r="D74" s="19" t="s">
        <v>152</v>
      </c>
      <c r="E74" s="19" t="s">
        <v>59</v>
      </c>
      <c r="F74" s="22"/>
      <c r="G74" s="23"/>
      <c r="H74" s="23"/>
      <c r="I74" s="23"/>
      <c r="J74" s="23" t="s">
        <v>265</v>
      </c>
      <c r="K74" s="25"/>
      <c r="L74" s="25"/>
      <c r="M74" s="68"/>
      <c r="N74" s="25"/>
      <c r="O74" s="25"/>
      <c r="P74" s="25"/>
      <c r="Q74" s="25"/>
      <c r="R74" s="19"/>
      <c r="S74" s="19"/>
      <c r="T74" s="19"/>
      <c r="U74" s="19"/>
      <c r="V74" s="19" t="s">
        <v>63</v>
      </c>
      <c r="W74" s="19" t="s">
        <v>81</v>
      </c>
      <c r="X74" s="19"/>
      <c r="Y74" s="64" t="s">
        <v>45</v>
      </c>
      <c r="AB74" s="21">
        <v>43</v>
      </c>
    </row>
    <row r="75" ht="15" spans="1:28">
      <c r="A75" s="19" t="s">
        <v>106</v>
      </c>
      <c r="B75" s="20">
        <v>0.53</v>
      </c>
      <c r="C75" s="21">
        <v>508</v>
      </c>
      <c r="D75" s="19" t="s">
        <v>281</v>
      </c>
      <c r="E75" s="19" t="s">
        <v>282</v>
      </c>
      <c r="F75" s="22">
        <v>62</v>
      </c>
      <c r="G75" s="23"/>
      <c r="H75" s="23" t="s">
        <v>189</v>
      </c>
      <c r="I75" s="23"/>
      <c r="J75" s="23" t="s">
        <v>283</v>
      </c>
      <c r="K75" s="25">
        <v>40.8</v>
      </c>
      <c r="L75" s="25">
        <v>85</v>
      </c>
      <c r="M75" s="39">
        <f>(100-F75)/(100-K75)</f>
        <v>0.641891891891892</v>
      </c>
      <c r="N75" s="39">
        <f t="shared" ref="N75:N86" si="17">(100-H75)/(100-J75)</f>
        <v>12.3333333333334</v>
      </c>
      <c r="O75" s="39">
        <f>(100-F75)/(100-J75)</f>
        <v>10.5555555555556</v>
      </c>
      <c r="P75" s="25"/>
      <c r="Q75" s="25"/>
      <c r="R75" s="19"/>
      <c r="S75" s="19"/>
      <c r="T75" s="19"/>
      <c r="U75" s="19"/>
      <c r="V75" s="19" t="s">
        <v>63</v>
      </c>
      <c r="W75" s="19" t="s">
        <v>81</v>
      </c>
      <c r="X75" s="19"/>
      <c r="Y75" s="64" t="s">
        <v>45</v>
      </c>
      <c r="AB75" s="21">
        <v>43</v>
      </c>
    </row>
    <row r="76" ht="15" spans="1:28">
      <c r="A76" s="19" t="s">
        <v>284</v>
      </c>
      <c r="B76" s="20"/>
      <c r="C76" s="21"/>
      <c r="D76" s="19"/>
      <c r="E76" s="19" t="s">
        <v>285</v>
      </c>
      <c r="F76" s="22"/>
      <c r="G76" s="23"/>
      <c r="H76" s="23" t="s">
        <v>123</v>
      </c>
      <c r="I76" s="23"/>
      <c r="J76" s="23" t="s">
        <v>286</v>
      </c>
      <c r="K76" s="25"/>
      <c r="L76" s="25"/>
      <c r="M76" s="68"/>
      <c r="N76" s="39">
        <f t="shared" si="17"/>
        <v>8.33333333333335</v>
      </c>
      <c r="O76" s="25"/>
      <c r="P76" s="25"/>
      <c r="Q76" s="25"/>
      <c r="R76" s="19"/>
      <c r="S76" s="19"/>
      <c r="T76" s="19"/>
      <c r="U76" s="19"/>
      <c r="V76" s="19" t="s">
        <v>287</v>
      </c>
      <c r="W76" s="19" t="s">
        <v>43</v>
      </c>
      <c r="X76" s="19"/>
      <c r="Y76" s="64" t="s">
        <v>45</v>
      </c>
      <c r="AB76" s="21">
        <v>45</v>
      </c>
    </row>
    <row r="77" ht="15" spans="1:28">
      <c r="A77" s="19" t="s">
        <v>288</v>
      </c>
      <c r="B77" s="20"/>
      <c r="C77" s="21"/>
      <c r="D77" s="19"/>
      <c r="E77" s="19" t="s">
        <v>289</v>
      </c>
      <c r="F77" s="22"/>
      <c r="G77" s="23"/>
      <c r="H77" s="23" t="s">
        <v>262</v>
      </c>
      <c r="I77" s="23"/>
      <c r="J77" s="23" t="s">
        <v>160</v>
      </c>
      <c r="K77" s="25"/>
      <c r="L77" s="25"/>
      <c r="M77" s="68"/>
      <c r="N77" s="39">
        <f t="shared" si="17"/>
        <v>9.21052631578948</v>
      </c>
      <c r="O77" s="25"/>
      <c r="P77" s="25"/>
      <c r="Q77" s="25"/>
      <c r="R77" s="19"/>
      <c r="S77" s="19"/>
      <c r="T77" s="19"/>
      <c r="U77" s="19"/>
      <c r="V77" s="19" t="s">
        <v>287</v>
      </c>
      <c r="W77" s="19" t="s">
        <v>43</v>
      </c>
      <c r="X77" s="19"/>
      <c r="Y77" s="64" t="s">
        <v>45</v>
      </c>
      <c r="AB77" s="21">
        <v>45</v>
      </c>
    </row>
    <row r="78" ht="15" spans="1:28">
      <c r="A78" s="19" t="s">
        <v>290</v>
      </c>
      <c r="B78" s="20"/>
      <c r="C78" s="21"/>
      <c r="D78" s="19"/>
      <c r="E78" s="19" t="s">
        <v>111</v>
      </c>
      <c r="F78" s="22"/>
      <c r="G78" s="23"/>
      <c r="H78" s="23" t="s">
        <v>249</v>
      </c>
      <c r="I78" s="23"/>
      <c r="J78" s="23" t="s">
        <v>168</v>
      </c>
      <c r="K78" s="25"/>
      <c r="L78" s="25"/>
      <c r="M78" s="68"/>
      <c r="N78" s="39">
        <f t="shared" si="17"/>
        <v>13</v>
      </c>
      <c r="O78" s="25"/>
      <c r="P78" s="25"/>
      <c r="Q78" s="25"/>
      <c r="R78" s="19"/>
      <c r="S78" s="19"/>
      <c r="T78" s="19"/>
      <c r="U78" s="19"/>
      <c r="V78" s="19" t="s">
        <v>287</v>
      </c>
      <c r="W78" s="19" t="s">
        <v>43</v>
      </c>
      <c r="X78" s="19"/>
      <c r="Y78" s="64" t="s">
        <v>45</v>
      </c>
      <c r="AB78" s="21">
        <v>45</v>
      </c>
    </row>
    <row r="79" ht="15" spans="1:28">
      <c r="A79" s="19" t="s">
        <v>291</v>
      </c>
      <c r="B79" s="20"/>
      <c r="C79" s="21"/>
      <c r="D79" s="19"/>
      <c r="E79" s="19" t="s">
        <v>108</v>
      </c>
      <c r="F79" s="22"/>
      <c r="G79" s="23"/>
      <c r="H79" s="23" t="s">
        <v>61</v>
      </c>
      <c r="I79" s="23"/>
      <c r="J79" s="23" t="s">
        <v>177</v>
      </c>
      <c r="K79" s="25"/>
      <c r="L79" s="25"/>
      <c r="M79" s="68"/>
      <c r="N79" s="39">
        <f t="shared" si="17"/>
        <v>9.09090909090908</v>
      </c>
      <c r="O79" s="25"/>
      <c r="P79" s="25"/>
      <c r="Q79" s="25"/>
      <c r="R79" s="19"/>
      <c r="S79" s="19"/>
      <c r="T79" s="19"/>
      <c r="U79" s="19"/>
      <c r="V79" s="19" t="s">
        <v>287</v>
      </c>
      <c r="W79" s="19" t="s">
        <v>43</v>
      </c>
      <c r="X79" s="19"/>
      <c r="Y79" s="64" t="s">
        <v>45</v>
      </c>
      <c r="AB79" s="21">
        <v>45</v>
      </c>
    </row>
    <row r="80" ht="15" spans="1:28">
      <c r="A80" s="19" t="s">
        <v>292</v>
      </c>
      <c r="B80" s="20"/>
      <c r="C80" s="21"/>
      <c r="D80" s="19"/>
      <c r="E80" s="19" t="s">
        <v>135</v>
      </c>
      <c r="F80" s="22"/>
      <c r="G80" s="23"/>
      <c r="H80" s="23" t="s">
        <v>293</v>
      </c>
      <c r="I80" s="23"/>
      <c r="J80" s="23" t="s">
        <v>103</v>
      </c>
      <c r="K80" s="25"/>
      <c r="L80" s="25"/>
      <c r="M80" s="68"/>
      <c r="N80" s="39">
        <f t="shared" si="17"/>
        <v>1.48809523809524</v>
      </c>
      <c r="O80" s="25"/>
      <c r="P80" s="25"/>
      <c r="Q80" s="25"/>
      <c r="R80" s="19"/>
      <c r="S80" s="19"/>
      <c r="T80" s="19"/>
      <c r="U80" s="19"/>
      <c r="V80" s="19" t="s">
        <v>287</v>
      </c>
      <c r="W80" s="19" t="s">
        <v>43</v>
      </c>
      <c r="X80" s="19"/>
      <c r="Y80" s="64" t="s">
        <v>45</v>
      </c>
      <c r="AB80" s="21">
        <v>45</v>
      </c>
    </row>
    <row r="81" ht="15" spans="1:28">
      <c r="A81" s="19" t="s">
        <v>294</v>
      </c>
      <c r="B81" s="20"/>
      <c r="C81" s="21"/>
      <c r="D81" s="19"/>
      <c r="E81" s="19" t="s">
        <v>173</v>
      </c>
      <c r="F81" s="22"/>
      <c r="G81" s="23"/>
      <c r="H81" s="23" t="s">
        <v>88</v>
      </c>
      <c r="I81" s="23"/>
      <c r="J81" s="23" t="s">
        <v>137</v>
      </c>
      <c r="K81" s="25"/>
      <c r="L81" s="25"/>
      <c r="M81" s="68"/>
      <c r="N81" s="39">
        <f t="shared" si="17"/>
        <v>1.25</v>
      </c>
      <c r="O81" s="25"/>
      <c r="P81" s="25"/>
      <c r="Q81" s="25"/>
      <c r="R81" s="19"/>
      <c r="S81" s="19"/>
      <c r="T81" s="19"/>
      <c r="U81" s="19"/>
      <c r="V81" s="19" t="s">
        <v>287</v>
      </c>
      <c r="W81" s="19" t="s">
        <v>43</v>
      </c>
      <c r="X81" s="19"/>
      <c r="Y81" s="64" t="s">
        <v>45</v>
      </c>
      <c r="AB81" s="21">
        <v>45</v>
      </c>
    </row>
    <row r="82" ht="15" spans="1:28">
      <c r="A82" s="19" t="s">
        <v>295</v>
      </c>
      <c r="B82" s="20">
        <v>0.45</v>
      </c>
      <c r="C82" s="21">
        <v>361</v>
      </c>
      <c r="D82" s="19" t="s">
        <v>296</v>
      </c>
      <c r="E82" s="19" t="s">
        <v>297</v>
      </c>
      <c r="F82" s="22">
        <v>31.8</v>
      </c>
      <c r="G82" s="23"/>
      <c r="H82" s="23" t="s">
        <v>298</v>
      </c>
      <c r="I82" s="23" t="s">
        <v>299</v>
      </c>
      <c r="J82" s="23" t="s">
        <v>300</v>
      </c>
      <c r="K82" s="25">
        <v>99.9</v>
      </c>
      <c r="L82" s="25">
        <v>99.2</v>
      </c>
      <c r="M82" s="39">
        <f t="shared" ref="M82:M86" si="18">(100-F82)/(100-K82)</f>
        <v>682.000000000039</v>
      </c>
      <c r="N82" s="39">
        <f t="shared" si="17"/>
        <v>11.9043624161074</v>
      </c>
      <c r="O82" s="39">
        <f t="shared" ref="O82:O86" si="19">(100-F82)/(100-J82)</f>
        <v>11.4429530201342</v>
      </c>
      <c r="P82" s="39">
        <f>(100-F82)/(100-I82)</f>
        <v>10.1791044776119</v>
      </c>
      <c r="Q82" s="25"/>
      <c r="R82" s="19"/>
      <c r="S82" s="19"/>
      <c r="T82" s="19"/>
      <c r="U82" s="19"/>
      <c r="V82" s="19" t="s">
        <v>42</v>
      </c>
      <c r="W82" s="19" t="s">
        <v>43</v>
      </c>
      <c r="X82" s="19"/>
      <c r="Y82" s="64" t="s">
        <v>45</v>
      </c>
      <c r="AB82" s="21">
        <v>46</v>
      </c>
    </row>
    <row r="83" ht="15" spans="1:28">
      <c r="A83" s="19" t="s">
        <v>61</v>
      </c>
      <c r="B83" s="20">
        <v>0.433</v>
      </c>
      <c r="C83" s="21">
        <v>343</v>
      </c>
      <c r="D83" s="19" t="s">
        <v>301</v>
      </c>
      <c r="E83" s="19" t="s">
        <v>302</v>
      </c>
      <c r="F83" s="22">
        <v>34</v>
      </c>
      <c r="G83" s="23"/>
      <c r="H83" s="40">
        <v>32</v>
      </c>
      <c r="I83" s="23" t="s">
        <v>177</v>
      </c>
      <c r="J83" s="23" t="s">
        <v>303</v>
      </c>
      <c r="K83" s="25">
        <v>99.4</v>
      </c>
      <c r="L83" s="25">
        <v>99.4</v>
      </c>
      <c r="M83" s="39">
        <f t="shared" si="18"/>
        <v>110.000000000001</v>
      </c>
      <c r="N83" s="39">
        <f t="shared" si="17"/>
        <v>48.5714285714284</v>
      </c>
      <c r="O83" s="39">
        <f t="shared" si="19"/>
        <v>47.142857142857</v>
      </c>
      <c r="P83" s="39">
        <f>(100-F83)/(100-I83)</f>
        <v>30</v>
      </c>
      <c r="Q83" s="25"/>
      <c r="R83" s="19"/>
      <c r="S83" s="19"/>
      <c r="T83" s="19"/>
      <c r="U83" s="19"/>
      <c r="V83" s="19" t="s">
        <v>42</v>
      </c>
      <c r="W83" s="19" t="s">
        <v>43</v>
      </c>
      <c r="X83" s="19"/>
      <c r="Y83" s="64" t="s">
        <v>45</v>
      </c>
      <c r="AB83" s="21">
        <v>46</v>
      </c>
    </row>
    <row r="84" ht="15" spans="1:28">
      <c r="A84" s="19" t="s">
        <v>304</v>
      </c>
      <c r="B84" s="20">
        <v>0.395</v>
      </c>
      <c r="C84" s="21">
        <v>291</v>
      </c>
      <c r="D84" s="19" t="s">
        <v>305</v>
      </c>
      <c r="E84" s="19" t="s">
        <v>306</v>
      </c>
      <c r="F84" s="22">
        <v>39</v>
      </c>
      <c r="G84" s="23"/>
      <c r="H84" s="23" t="s">
        <v>307</v>
      </c>
      <c r="I84" s="23" t="s">
        <v>308</v>
      </c>
      <c r="J84" s="23" t="s">
        <v>309</v>
      </c>
      <c r="K84" s="25">
        <v>99.2</v>
      </c>
      <c r="L84" s="25">
        <v>99.8</v>
      </c>
      <c r="M84" s="39">
        <f t="shared" si="18"/>
        <v>76.2500000000003</v>
      </c>
      <c r="N84" s="39">
        <f t="shared" si="17"/>
        <v>73.6477272727276</v>
      </c>
      <c r="O84" s="39">
        <f t="shared" si="19"/>
        <v>69.3181818181822</v>
      </c>
      <c r="P84" s="39">
        <f>(100-F84)/(100-I84)</f>
        <v>50.8333333333332</v>
      </c>
      <c r="Q84" s="25"/>
      <c r="R84" s="19"/>
      <c r="S84" s="19"/>
      <c r="T84" s="19"/>
      <c r="U84" s="19"/>
      <c r="V84" s="19" t="s">
        <v>42</v>
      </c>
      <c r="W84" s="19" t="s">
        <v>43</v>
      </c>
      <c r="X84" s="19"/>
      <c r="Y84" s="64" t="s">
        <v>45</v>
      </c>
      <c r="AB84" s="21">
        <v>46</v>
      </c>
    </row>
    <row r="85" ht="15" spans="1:28">
      <c r="A85" s="19" t="s">
        <v>310</v>
      </c>
      <c r="B85" s="20">
        <v>0.408</v>
      </c>
      <c r="C85" s="21">
        <v>309</v>
      </c>
      <c r="D85" s="19" t="s">
        <v>311</v>
      </c>
      <c r="E85" s="19" t="s">
        <v>312</v>
      </c>
      <c r="F85" s="22">
        <v>36</v>
      </c>
      <c r="G85" s="23"/>
      <c r="H85" s="23" t="s">
        <v>187</v>
      </c>
      <c r="I85" s="23" t="s">
        <v>177</v>
      </c>
      <c r="J85" s="23" t="s">
        <v>313</v>
      </c>
      <c r="K85" s="25">
        <v>99</v>
      </c>
      <c r="L85" s="25">
        <v>99.6</v>
      </c>
      <c r="M85" s="39">
        <f t="shared" si="18"/>
        <v>64</v>
      </c>
      <c r="N85" s="39">
        <f t="shared" si="17"/>
        <v>33.157894736842</v>
      </c>
      <c r="O85" s="39">
        <f t="shared" si="19"/>
        <v>33.6842105263157</v>
      </c>
      <c r="P85" s="39">
        <f>(100-F85)/(100-I85)</f>
        <v>29.0909090909091</v>
      </c>
      <c r="Q85" s="25"/>
      <c r="R85" s="19"/>
      <c r="S85" s="19"/>
      <c r="T85" s="19"/>
      <c r="U85" s="19"/>
      <c r="V85" s="19" t="s">
        <v>42</v>
      </c>
      <c r="W85" s="19" t="s">
        <v>43</v>
      </c>
      <c r="X85" s="19"/>
      <c r="Y85" s="64" t="s">
        <v>45</v>
      </c>
      <c r="AB85" s="21">
        <v>46</v>
      </c>
    </row>
    <row r="86" ht="15" spans="1:28">
      <c r="A86" s="19" t="s">
        <v>314</v>
      </c>
      <c r="B86" s="20">
        <v>0.469</v>
      </c>
      <c r="C86" s="21">
        <v>397</v>
      </c>
      <c r="D86" s="19" t="s">
        <v>315</v>
      </c>
      <c r="E86" s="19" t="s">
        <v>297</v>
      </c>
      <c r="F86" s="22">
        <v>30</v>
      </c>
      <c r="G86" s="23"/>
      <c r="H86" s="23" t="s">
        <v>132</v>
      </c>
      <c r="I86" s="23" t="s">
        <v>190</v>
      </c>
      <c r="J86" s="23" t="s">
        <v>316</v>
      </c>
      <c r="K86" s="25">
        <v>96.4</v>
      </c>
      <c r="L86" s="25">
        <v>97.6</v>
      </c>
      <c r="M86" s="39">
        <f t="shared" si="18"/>
        <v>19.4444444444445</v>
      </c>
      <c r="N86" s="39">
        <f t="shared" si="17"/>
        <v>26.0714285714286</v>
      </c>
      <c r="O86" s="39">
        <f t="shared" si="19"/>
        <v>25</v>
      </c>
      <c r="P86" s="39">
        <f>(100-F86)/(100-I86)</f>
        <v>16.6666666666667</v>
      </c>
      <c r="Q86" s="25"/>
      <c r="R86" s="19"/>
      <c r="S86" s="19"/>
      <c r="T86" s="19"/>
      <c r="U86" s="19"/>
      <c r="V86" s="19" t="s">
        <v>42</v>
      </c>
      <c r="W86" s="19" t="s">
        <v>43</v>
      </c>
      <c r="X86" s="19"/>
      <c r="Y86" s="64" t="s">
        <v>45</v>
      </c>
      <c r="AB86" s="21">
        <v>46</v>
      </c>
    </row>
    <row r="87" spans="1:15">
      <c r="A87" s="65" t="s">
        <v>317</v>
      </c>
      <c r="B87" s="66"/>
      <c r="C87" s="67"/>
      <c r="D87" s="67"/>
      <c r="E87" s="67"/>
      <c r="M87" s="69" t="s">
        <v>318</v>
      </c>
      <c r="N87" s="70"/>
      <c r="O87" s="70"/>
    </row>
    <row r="88" spans="1:15">
      <c r="A88" s="66"/>
      <c r="B88" s="66"/>
      <c r="C88" s="67"/>
      <c r="D88" s="67"/>
      <c r="E88" s="67"/>
      <c r="M88" s="70"/>
      <c r="N88" s="70"/>
      <c r="O88" s="70"/>
    </row>
    <row r="89" spans="1:15">
      <c r="A89" s="66"/>
      <c r="B89" s="66"/>
      <c r="C89" s="67"/>
      <c r="D89" s="67"/>
      <c r="E89" s="67"/>
      <c r="M89" s="70"/>
      <c r="N89" s="70"/>
      <c r="O89" s="70"/>
    </row>
    <row r="90" spans="1:15">
      <c r="A90" s="66"/>
      <c r="B90" s="66"/>
      <c r="C90" s="67"/>
      <c r="D90" s="67"/>
      <c r="E90" s="67"/>
      <c r="M90" s="70"/>
      <c r="N90" s="70"/>
      <c r="O90" s="70"/>
    </row>
    <row r="91" ht="24" customHeight="1" spans="1:15">
      <c r="A91" s="66"/>
      <c r="B91" s="66"/>
      <c r="C91" s="67"/>
      <c r="D91" s="67"/>
      <c r="E91" s="67"/>
      <c r="M91" s="70"/>
      <c r="N91" s="70"/>
      <c r="O91" s="70"/>
    </row>
    <row r="92" ht="30" customHeight="1" spans="1:15">
      <c r="A92" s="66"/>
      <c r="B92" s="66"/>
      <c r="C92" s="67"/>
      <c r="D92" s="67"/>
      <c r="E92" s="67"/>
      <c r="M92" s="70"/>
      <c r="N92" s="70"/>
      <c r="O92" s="70"/>
    </row>
  </sheetData>
  <mergeCells count="11">
    <mergeCell ref="U1:U2"/>
    <mergeCell ref="V1:V2"/>
    <mergeCell ref="W1:W2"/>
    <mergeCell ref="X1:X2"/>
    <mergeCell ref="AB1:AB2"/>
    <mergeCell ref="B1:E2"/>
    <mergeCell ref="F1:P2"/>
    <mergeCell ref="Q1:T2"/>
    <mergeCell ref="Y1:AA2"/>
    <mergeCell ref="A87:B92"/>
    <mergeCell ref="M87:O9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阿呆</cp:lastModifiedBy>
  <dcterms:created xsi:type="dcterms:W3CDTF">2022-05-20T04:49:00Z</dcterms:created>
  <dcterms:modified xsi:type="dcterms:W3CDTF">2022-05-20T05:00:49Z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494528A8161746C0881D9437501A0F7E</vt:lpwstr>
  </property>
  <property fmtid="{D5CDD505-2E9C-101B-9397-08002B2CF9AE}" pid="3" name="KSOProductBuildVer">
    <vt:lpwstr>2052-11.1.0.11691</vt:lpwstr>
  </property>
</Properties>
</file>