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esktop\University\Github\Optimization and Control\"/>
    </mc:Choice>
  </mc:AlternateContent>
  <xr:revisionPtr revIDLastSave="0" documentId="13_ncr:1_{510FF34D-F2EE-48BD-9BE9-256A73DC5F6D}" xr6:coauthVersionLast="47" xr6:coauthVersionMax="47" xr10:uidLastSave="{00000000-0000-0000-0000-000000000000}"/>
  <bookViews>
    <workbookView xWindow="0" yWindow="468" windowWidth="17280" windowHeight="8964" activeTab="1" xr2:uid="{6B6E3FF5-F774-4891-ACC8-C711A80E3D6A}"/>
  </bookViews>
  <sheets>
    <sheet name="Foglio1" sheetId="1" r:id="rId1"/>
    <sheet name="Foglio2" sheetId="2" r:id="rId2"/>
  </sheets>
  <definedNames>
    <definedName name="solver_adj" localSheetId="0" hidden="1">Foglio1!$F$4:$F$43</definedName>
    <definedName name="solver_adj" localSheetId="1" hidden="1">Foglio2!$F$4:$F$48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Foglio1!$F$29:$F$43</definedName>
    <definedName name="solver_lhs1" localSheetId="1" hidden="1">Foglio2!$F$29:$F$43</definedName>
    <definedName name="solver_lhs2" localSheetId="0" hidden="1">Foglio1!$F$4:$F$18</definedName>
    <definedName name="solver_lhs2" localSheetId="1" hidden="1">Foglio2!$F$4:$F$18</definedName>
    <definedName name="solver_lhs3" localSheetId="0" hidden="1">Foglio1!$H$10:$H$14</definedName>
    <definedName name="solver_lhs3" localSheetId="1" hidden="1">Foglio2!$H$10:$H$14</definedName>
    <definedName name="solver_lhs4" localSheetId="0" hidden="1">Foglio1!$H$16:$H$20</definedName>
    <definedName name="solver_lhs4" localSheetId="1" hidden="1">Foglio2!$H$16:$H$20</definedName>
    <definedName name="solver_lhs5" localSheetId="0" hidden="1">Foglio1!$H$22:$H$36</definedName>
    <definedName name="solver_lhs5" localSheetId="1" hidden="1">Foglio2!$H$22:$H$36</definedName>
    <definedName name="solver_lhs6" localSheetId="0" hidden="1">Foglio1!$H$4:$H$8</definedName>
    <definedName name="solver_lhs6" localSheetId="1" hidden="1">Foglio2!$H$4:$H$8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Foglio1!$B$24</definedName>
    <definedName name="solver_opt" localSheetId="1" hidden="1">Foglio2!$B$24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5</definedName>
    <definedName name="solver_rel2" localSheetId="1" hidden="1">5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hs1" localSheetId="0" hidden="1">"intero"</definedName>
    <definedName name="solver_rhs1" localSheetId="1" hidden="1">"intero"</definedName>
    <definedName name="solver_rhs2" localSheetId="0" hidden="1">"binario"</definedName>
    <definedName name="solver_rhs2" localSheetId="1" hidden="1">"binario"</definedName>
    <definedName name="solver_rhs3" localSheetId="0" hidden="1">Foglio1!$J$10:$J$14</definedName>
    <definedName name="solver_rhs3" localSheetId="1" hidden="1">Foglio2!$J$10:$J$14</definedName>
    <definedName name="solver_rhs4" localSheetId="0" hidden="1">Foglio1!$J$16:$J$20</definedName>
    <definedName name="solver_rhs4" localSheetId="1" hidden="1">Foglio2!$J$16:$J$20</definedName>
    <definedName name="solver_rhs5" localSheetId="0" hidden="1">Foglio1!$J$22:$J$36</definedName>
    <definedName name="solver_rhs5" localSheetId="1" hidden="1">Foglio2!$J$22:$J$36</definedName>
    <definedName name="solver_rhs6" localSheetId="0" hidden="1">Foglio1!$J$4:$J$8</definedName>
    <definedName name="solver_rhs6" localSheetId="1" hidden="1">Foglio2!$J$4:$J$8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J5" i="2"/>
  <c r="J6" i="2"/>
  <c r="J7" i="2"/>
  <c r="J8" i="2"/>
  <c r="J4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J22" i="2"/>
  <c r="H22" i="2"/>
  <c r="H20" i="2"/>
  <c r="H19" i="2"/>
  <c r="H18" i="2"/>
  <c r="H17" i="2"/>
  <c r="H16" i="2"/>
  <c r="J14" i="2"/>
  <c r="H14" i="2"/>
  <c r="J13" i="2"/>
  <c r="H13" i="2"/>
  <c r="J12" i="2"/>
  <c r="H12" i="2"/>
  <c r="J11" i="2"/>
  <c r="H11" i="2"/>
  <c r="J10" i="2"/>
  <c r="H10" i="2"/>
  <c r="H8" i="2"/>
  <c r="H7" i="2"/>
  <c r="H6" i="2"/>
  <c r="H5" i="2"/>
  <c r="H4" i="2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3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J22" i="1"/>
  <c r="H22" i="1"/>
  <c r="H17" i="1"/>
  <c r="H18" i="1"/>
  <c r="H19" i="1"/>
  <c r="H20" i="1"/>
  <c r="H16" i="1"/>
  <c r="J14" i="1"/>
  <c r="J13" i="1"/>
  <c r="J12" i="1"/>
  <c r="J11" i="1"/>
  <c r="J10" i="1"/>
  <c r="H11" i="1"/>
  <c r="H12" i="1"/>
  <c r="H13" i="1"/>
  <c r="H14" i="1"/>
  <c r="H10" i="1"/>
  <c r="H8" i="1"/>
  <c r="J4" i="1"/>
  <c r="J5" i="1"/>
  <c r="J6" i="1"/>
  <c r="J7" i="1"/>
  <c r="J8" i="1"/>
  <c r="H6" i="1"/>
  <c r="H7" i="1"/>
  <c r="H5" i="1"/>
  <c r="H4" i="1"/>
  <c r="B24" i="1"/>
</calcChain>
</file>

<file path=xl/sharedStrings.xml><?xml version="1.0" encoding="utf-8"?>
<sst xmlns="http://schemas.openxmlformats.org/spreadsheetml/2006/main" count="181" uniqueCount="65">
  <si>
    <t>parametri</t>
  </si>
  <si>
    <t>d1</t>
  </si>
  <si>
    <t>d2</t>
  </si>
  <si>
    <t>d3</t>
  </si>
  <si>
    <t>d4</t>
  </si>
  <si>
    <t>d5</t>
  </si>
  <si>
    <t>ks</t>
  </si>
  <si>
    <t>km</t>
  </si>
  <si>
    <t>kl</t>
  </si>
  <si>
    <t>cs</t>
  </si>
  <si>
    <t>cm</t>
  </si>
  <si>
    <t>cl</t>
  </si>
  <si>
    <t>es</t>
  </si>
  <si>
    <t>em</t>
  </si>
  <si>
    <t>el</t>
  </si>
  <si>
    <t>variabili</t>
  </si>
  <si>
    <t>y1s</t>
  </si>
  <si>
    <t>y2s</t>
  </si>
  <si>
    <t>y3s</t>
  </si>
  <si>
    <t>y4s</t>
  </si>
  <si>
    <t>y5s</t>
  </si>
  <si>
    <t>y1m</t>
  </si>
  <si>
    <t>y2m</t>
  </si>
  <si>
    <t>y3m</t>
  </si>
  <si>
    <t>y4m</t>
  </si>
  <si>
    <t>y5m</t>
  </si>
  <si>
    <t>y1l</t>
  </si>
  <si>
    <t>y2l</t>
  </si>
  <si>
    <t>y3l</t>
  </si>
  <si>
    <t>y4l</t>
  </si>
  <si>
    <t>y5l</t>
  </si>
  <si>
    <t>x1</t>
  </si>
  <si>
    <t>x2</t>
  </si>
  <si>
    <t>x3</t>
  </si>
  <si>
    <t>x4</t>
  </si>
  <si>
    <t>x5</t>
  </si>
  <si>
    <t>I1</t>
  </si>
  <si>
    <t>I2</t>
  </si>
  <si>
    <t>I3</t>
  </si>
  <si>
    <t>I4</t>
  </si>
  <si>
    <t>I5</t>
  </si>
  <si>
    <t>n1s</t>
  </si>
  <si>
    <t>n2s</t>
  </si>
  <si>
    <t>n3s</t>
  </si>
  <si>
    <t>n4s</t>
  </si>
  <si>
    <t>n5s</t>
  </si>
  <si>
    <t>n1m</t>
  </si>
  <si>
    <t>n2m</t>
  </si>
  <si>
    <t>n3m</t>
  </si>
  <si>
    <t>n4m</t>
  </si>
  <si>
    <t>n5m</t>
  </si>
  <si>
    <t>n1l</t>
  </si>
  <si>
    <t>n2l</t>
  </si>
  <si>
    <t>n3l</t>
  </si>
  <si>
    <t>n4l</t>
  </si>
  <si>
    <t>n5l</t>
  </si>
  <si>
    <t>obiettivo</t>
  </si>
  <si>
    <t>vincoli</t>
  </si>
  <si>
    <t>=</t>
  </si>
  <si>
    <t>&lt;=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</si>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</sst>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46FB-C6FD-43F9-935D-D29C5046AC96}">
  <dimension ref="B3:J43"/>
  <sheetViews>
    <sheetView topLeftCell="A25" zoomScale="75" workbookViewId="0">
      <selection activeCell="O42" sqref="O42"/>
    </sheetView>
  </sheetViews>
  <sheetFormatPr defaultRowHeight="14.4" x14ac:dyDescent="0.3"/>
  <cols>
    <col min="10" max="10" width="9.33203125" bestFit="1" customWidth="1"/>
  </cols>
  <sheetData>
    <row r="3" spans="2:10" x14ac:dyDescent="0.3">
      <c r="B3" s="3" t="s">
        <v>0</v>
      </c>
      <c r="C3" s="3"/>
      <c r="E3" s="6" t="s">
        <v>15</v>
      </c>
      <c r="F3" s="6"/>
      <c r="H3" s="7" t="s">
        <v>57</v>
      </c>
      <c r="I3" s="7"/>
      <c r="J3" s="7"/>
    </row>
    <row r="4" spans="2:10" x14ac:dyDescent="0.3">
      <c r="B4" s="4" t="s">
        <v>1</v>
      </c>
      <c r="C4" s="4">
        <v>5500</v>
      </c>
      <c r="E4" s="4" t="s">
        <v>16</v>
      </c>
      <c r="F4" s="4">
        <v>0</v>
      </c>
      <c r="H4" s="4">
        <f>F19</f>
        <v>8500.0000000000018</v>
      </c>
      <c r="I4" s="4" t="s">
        <v>58</v>
      </c>
      <c r="J4" s="4">
        <f>C4+F24</f>
        <v>8500.0000000000018</v>
      </c>
    </row>
    <row r="5" spans="2:10" x14ac:dyDescent="0.3">
      <c r="B5" s="4" t="s">
        <v>2</v>
      </c>
      <c r="C5" s="4">
        <v>6500</v>
      </c>
      <c r="E5" s="4" t="s">
        <v>17</v>
      </c>
      <c r="F5" s="4">
        <v>0</v>
      </c>
      <c r="H5" s="4">
        <f>F24+F20</f>
        <v>11500.000000000004</v>
      </c>
      <c r="I5" s="4" t="s">
        <v>58</v>
      </c>
      <c r="J5" s="4">
        <f>C5+F25</f>
        <v>11500.000000000002</v>
      </c>
    </row>
    <row r="6" spans="2:10" x14ac:dyDescent="0.3">
      <c r="B6" s="4" t="s">
        <v>3</v>
      </c>
      <c r="C6" s="4">
        <v>8000</v>
      </c>
      <c r="E6" s="4" t="s">
        <v>18</v>
      </c>
      <c r="F6" s="4">
        <v>0</v>
      </c>
      <c r="H6" s="4">
        <f t="shared" ref="H6:H8" si="0">F25+F21</f>
        <v>13500.000000000002</v>
      </c>
      <c r="I6" s="4" t="s">
        <v>58</v>
      </c>
      <c r="J6" s="4">
        <f>C6+F26</f>
        <v>13500.000000000004</v>
      </c>
    </row>
    <row r="7" spans="2:10" x14ac:dyDescent="0.3">
      <c r="B7" s="4" t="s">
        <v>4</v>
      </c>
      <c r="C7" s="4">
        <v>8500</v>
      </c>
      <c r="E7" s="4" t="s">
        <v>19</v>
      </c>
      <c r="F7" s="4">
        <v>0</v>
      </c>
      <c r="H7" s="4">
        <f t="shared" si="0"/>
        <v>14000.000000000004</v>
      </c>
      <c r="I7" s="4" t="s">
        <v>58</v>
      </c>
      <c r="J7" s="4">
        <f>C7+F27</f>
        <v>14000.000000000004</v>
      </c>
    </row>
    <row r="8" spans="2:10" x14ac:dyDescent="0.3">
      <c r="B8" s="4" t="s">
        <v>5</v>
      </c>
      <c r="C8" s="4">
        <v>9500</v>
      </c>
      <c r="E8" s="4" t="s">
        <v>20</v>
      </c>
      <c r="F8" s="4">
        <v>0</v>
      </c>
      <c r="H8" s="4">
        <f>F27+F23</f>
        <v>14000.000000000004</v>
      </c>
      <c r="I8" s="4" t="s">
        <v>58</v>
      </c>
      <c r="J8" s="4">
        <f>C8+F28</f>
        <v>14000.000000000005</v>
      </c>
    </row>
    <row r="9" spans="2:10" x14ac:dyDescent="0.3">
      <c r="B9" s="5"/>
      <c r="C9" s="5"/>
      <c r="E9" s="4" t="s">
        <v>21</v>
      </c>
      <c r="F9" s="4">
        <v>0</v>
      </c>
      <c r="H9" s="5"/>
      <c r="I9" s="5"/>
      <c r="J9" s="5"/>
    </row>
    <row r="10" spans="2:10" x14ac:dyDescent="0.3">
      <c r="B10" s="4" t="s">
        <v>6</v>
      </c>
      <c r="C10" s="4">
        <v>1000</v>
      </c>
      <c r="E10" s="4" t="s">
        <v>22</v>
      </c>
      <c r="F10" s="4">
        <v>0</v>
      </c>
      <c r="H10" s="4">
        <f>F19</f>
        <v>8500.0000000000018</v>
      </c>
      <c r="I10" s="4" t="s">
        <v>59</v>
      </c>
      <c r="J10" s="4">
        <f>5000+C10*SUM(F29:F33)+C11*SUM(F34:F38)+C12*SUM(F39:F43)</f>
        <v>8500</v>
      </c>
    </row>
    <row r="11" spans="2:10" x14ac:dyDescent="0.3">
      <c r="B11" s="4" t="s">
        <v>7</v>
      </c>
      <c r="C11" s="4">
        <v>2000</v>
      </c>
      <c r="E11" s="4" t="s">
        <v>23</v>
      </c>
      <c r="F11" s="4">
        <v>0</v>
      </c>
      <c r="H11" s="4">
        <f t="shared" ref="H11:H14" si="1">F20</f>
        <v>8500.0000000000018</v>
      </c>
      <c r="I11" s="4" t="s">
        <v>59</v>
      </c>
      <c r="J11" s="4">
        <f>5000+C10*SUM(F29:F33)+C11*SUM(F34:F38)+C12*SUM(F39:F43)</f>
        <v>8500</v>
      </c>
    </row>
    <row r="12" spans="2:10" x14ac:dyDescent="0.3">
      <c r="B12" s="4" t="s">
        <v>8</v>
      </c>
      <c r="C12" s="4">
        <v>3500</v>
      </c>
      <c r="E12" s="4" t="s">
        <v>24</v>
      </c>
      <c r="F12" s="4">
        <v>0</v>
      </c>
      <c r="H12" s="4">
        <f t="shared" si="1"/>
        <v>8500</v>
      </c>
      <c r="I12" s="4" t="s">
        <v>59</v>
      </c>
      <c r="J12" s="4">
        <f>5000+C10*SUM(F29:F33)+C11*SUM(F34:F38)+C12*SUM(F39:F43)</f>
        <v>8500</v>
      </c>
    </row>
    <row r="13" spans="2:10" x14ac:dyDescent="0.3">
      <c r="B13" s="5"/>
      <c r="C13" s="5"/>
      <c r="E13" s="4" t="s">
        <v>25</v>
      </c>
      <c r="F13" s="4">
        <v>0</v>
      </c>
      <c r="H13" s="4">
        <f t="shared" si="1"/>
        <v>8500</v>
      </c>
      <c r="I13" s="4" t="s">
        <v>59</v>
      </c>
      <c r="J13" s="4">
        <f>5000+C10*SUM(F29:F33)+C11*SUM(F34:F38)+C12*SUM(F39:F43)</f>
        <v>8500</v>
      </c>
    </row>
    <row r="14" spans="2:10" x14ac:dyDescent="0.3">
      <c r="B14" s="4" t="s">
        <v>9</v>
      </c>
      <c r="C14" s="4">
        <v>300</v>
      </c>
      <c r="E14" s="4" t="s">
        <v>26</v>
      </c>
      <c r="F14" s="4">
        <v>0</v>
      </c>
      <c r="H14" s="4">
        <f t="shared" si="1"/>
        <v>8500</v>
      </c>
      <c r="I14" s="4" t="s">
        <v>59</v>
      </c>
      <c r="J14" s="4">
        <f>5000+C10*SUM(F29:F33)+C11*SUM(F34:F38)+C12*SUM(F39:F43)</f>
        <v>8500</v>
      </c>
    </row>
    <row r="15" spans="2:10" x14ac:dyDescent="0.3">
      <c r="B15" s="4" t="s">
        <v>10</v>
      </c>
      <c r="C15" s="4">
        <v>500</v>
      </c>
      <c r="E15" s="4" t="s">
        <v>27</v>
      </c>
      <c r="F15" s="4">
        <v>0</v>
      </c>
      <c r="H15" s="5"/>
      <c r="I15" s="5"/>
      <c r="J15" s="5"/>
    </row>
    <row r="16" spans="2:10" x14ac:dyDescent="0.3">
      <c r="B16" s="4" t="s">
        <v>11</v>
      </c>
      <c r="C16" s="4">
        <v>1000</v>
      </c>
      <c r="E16" s="4" t="s">
        <v>28</v>
      </c>
      <c r="F16" s="4">
        <v>0</v>
      </c>
      <c r="H16" s="4">
        <f>F4+F9+F14</f>
        <v>0</v>
      </c>
      <c r="I16" s="4" t="s">
        <v>59</v>
      </c>
      <c r="J16" s="4">
        <v>1</v>
      </c>
    </row>
    <row r="17" spans="2:10" x14ac:dyDescent="0.3">
      <c r="B17" s="5"/>
      <c r="C17" s="5"/>
      <c r="E17" s="4" t="s">
        <v>29</v>
      </c>
      <c r="F17" s="4">
        <v>0</v>
      </c>
      <c r="H17" s="4">
        <f t="shared" ref="H17:H20" si="2">F5+F10+F15</f>
        <v>0</v>
      </c>
      <c r="I17" s="4" t="s">
        <v>59</v>
      </c>
      <c r="J17" s="4">
        <v>1</v>
      </c>
    </row>
    <row r="18" spans="2:10" x14ac:dyDescent="0.3">
      <c r="B18" s="4" t="s">
        <v>12</v>
      </c>
      <c r="C18" s="4">
        <v>75</v>
      </c>
      <c r="E18" s="4" t="s">
        <v>30</v>
      </c>
      <c r="F18" s="4">
        <v>1</v>
      </c>
      <c r="H18" s="4">
        <f t="shared" si="2"/>
        <v>0</v>
      </c>
      <c r="I18" s="4" t="s">
        <v>59</v>
      </c>
      <c r="J18" s="4">
        <v>1</v>
      </c>
    </row>
    <row r="19" spans="2:10" x14ac:dyDescent="0.3">
      <c r="B19" s="4" t="s">
        <v>13</v>
      </c>
      <c r="C19" s="4">
        <v>100</v>
      </c>
      <c r="E19" s="4" t="s">
        <v>31</v>
      </c>
      <c r="F19" s="4">
        <v>8500.0000000000018</v>
      </c>
      <c r="H19" s="4">
        <f t="shared" si="2"/>
        <v>0</v>
      </c>
      <c r="I19" s="4" t="s">
        <v>59</v>
      </c>
      <c r="J19" s="4">
        <v>1</v>
      </c>
    </row>
    <row r="20" spans="2:10" x14ac:dyDescent="0.3">
      <c r="B20" s="4" t="s">
        <v>14</v>
      </c>
      <c r="C20" s="4">
        <v>125</v>
      </c>
      <c r="E20" s="4" t="s">
        <v>32</v>
      </c>
      <c r="F20" s="4">
        <v>8500.0000000000018</v>
      </c>
      <c r="H20" s="4">
        <f t="shared" si="2"/>
        <v>1</v>
      </c>
      <c r="I20" s="4" t="s">
        <v>59</v>
      </c>
      <c r="J20" s="4">
        <v>1</v>
      </c>
    </row>
    <row r="21" spans="2:10" x14ac:dyDescent="0.3">
      <c r="E21" s="4" t="s">
        <v>33</v>
      </c>
      <c r="F21" s="4">
        <v>8500</v>
      </c>
      <c r="H21" s="5"/>
      <c r="I21" s="5"/>
      <c r="J21" s="5"/>
    </row>
    <row r="22" spans="2:10" x14ac:dyDescent="0.3">
      <c r="E22" s="4" t="s">
        <v>34</v>
      </c>
      <c r="F22" s="4">
        <v>8500</v>
      </c>
      <c r="H22" s="4">
        <f>F29</f>
        <v>0</v>
      </c>
      <c r="I22" s="4" t="s">
        <v>58</v>
      </c>
      <c r="J22" s="4">
        <f>F4</f>
        <v>0</v>
      </c>
    </row>
    <row r="23" spans="2:10" x14ac:dyDescent="0.3">
      <c r="B23" s="1" t="s">
        <v>56</v>
      </c>
      <c r="C23" s="1"/>
      <c r="E23" s="4" t="s">
        <v>35</v>
      </c>
      <c r="F23" s="4">
        <v>8500</v>
      </c>
      <c r="H23" s="4">
        <f t="shared" ref="H23:H36" si="3">F30</f>
        <v>0</v>
      </c>
      <c r="I23" s="4" t="s">
        <v>58</v>
      </c>
      <c r="J23" s="4">
        <f>F29+F5</f>
        <v>0</v>
      </c>
    </row>
    <row r="24" spans="2:10" x14ac:dyDescent="0.3">
      <c r="B24" s="2">
        <f>F4*C14+F5*C14+F6*C14+F7*C14+F8*C14+F9*C15+F10*C15+F11*C15+F12*C15+F13*C15+F14*C16+F15*C16+F16*C16+F17*C16+F18*C16+C18*(F29+F30+F31+F32+F33)+C19*(F34+F35+F36+F37+F38)+C20*(F39+F40+F41+F42+F43)</f>
        <v>1125</v>
      </c>
      <c r="C24" s="2"/>
      <c r="E24" s="4" t="s">
        <v>36</v>
      </c>
      <c r="F24" s="4">
        <v>3000.0000000000014</v>
      </c>
      <c r="H24" s="4">
        <f t="shared" si="3"/>
        <v>0</v>
      </c>
      <c r="I24" s="4" t="s">
        <v>58</v>
      </c>
      <c r="J24" s="4">
        <f t="shared" ref="J24:J36" si="4">F30+F6</f>
        <v>0</v>
      </c>
    </row>
    <row r="25" spans="2:10" x14ac:dyDescent="0.3">
      <c r="E25" s="4" t="s">
        <v>37</v>
      </c>
      <c r="F25" s="4">
        <v>5000.0000000000018</v>
      </c>
      <c r="H25" s="4">
        <f t="shared" si="3"/>
        <v>0</v>
      </c>
      <c r="I25" s="4" t="s">
        <v>58</v>
      </c>
      <c r="J25" s="4">
        <f t="shared" si="4"/>
        <v>0</v>
      </c>
    </row>
    <row r="26" spans="2:10" x14ac:dyDescent="0.3">
      <c r="E26" s="4" t="s">
        <v>38</v>
      </c>
      <c r="F26" s="4">
        <v>5500.0000000000036</v>
      </c>
      <c r="H26" s="4">
        <f t="shared" si="3"/>
        <v>0</v>
      </c>
      <c r="I26" s="4" t="s">
        <v>58</v>
      </c>
      <c r="J26" s="4">
        <f t="shared" si="4"/>
        <v>0</v>
      </c>
    </row>
    <row r="27" spans="2:10" x14ac:dyDescent="0.3">
      <c r="E27" s="4" t="s">
        <v>39</v>
      </c>
      <c r="F27" s="4">
        <v>5500.0000000000045</v>
      </c>
      <c r="H27" s="4">
        <f t="shared" si="3"/>
        <v>0</v>
      </c>
      <c r="I27" s="4" t="s">
        <v>58</v>
      </c>
      <c r="J27" s="4">
        <f t="shared" si="4"/>
        <v>0</v>
      </c>
    </row>
    <row r="28" spans="2:10" x14ac:dyDescent="0.3">
      <c r="E28" s="4" t="s">
        <v>40</v>
      </c>
      <c r="F28" s="4">
        <v>4500.0000000000055</v>
      </c>
      <c r="H28" s="4">
        <f t="shared" si="3"/>
        <v>0</v>
      </c>
      <c r="I28" s="4" t="s">
        <v>58</v>
      </c>
      <c r="J28" s="4">
        <f t="shared" si="4"/>
        <v>0</v>
      </c>
    </row>
    <row r="29" spans="2:10" x14ac:dyDescent="0.3">
      <c r="E29" s="4" t="s">
        <v>41</v>
      </c>
      <c r="F29" s="4">
        <v>0</v>
      </c>
      <c r="H29" s="4">
        <f t="shared" si="3"/>
        <v>0</v>
      </c>
      <c r="I29" s="4" t="s">
        <v>58</v>
      </c>
      <c r="J29" s="4">
        <f t="shared" si="4"/>
        <v>0</v>
      </c>
    </row>
    <row r="30" spans="2:10" x14ac:dyDescent="0.3">
      <c r="E30" s="4" t="s">
        <v>42</v>
      </c>
      <c r="F30" s="4">
        <v>0</v>
      </c>
      <c r="H30" s="4">
        <f t="shared" si="3"/>
        <v>0</v>
      </c>
      <c r="I30" s="4" t="s">
        <v>58</v>
      </c>
      <c r="J30" s="4">
        <f t="shared" si="4"/>
        <v>0</v>
      </c>
    </row>
    <row r="31" spans="2:10" x14ac:dyDescent="0.3">
      <c r="E31" s="4" t="s">
        <v>43</v>
      </c>
      <c r="F31" s="4">
        <v>0</v>
      </c>
      <c r="H31" s="4">
        <f t="shared" si="3"/>
        <v>0</v>
      </c>
      <c r="I31" s="4" t="s">
        <v>58</v>
      </c>
      <c r="J31" s="4">
        <f t="shared" si="4"/>
        <v>0</v>
      </c>
    </row>
    <row r="32" spans="2:10" x14ac:dyDescent="0.3">
      <c r="E32" s="4" t="s">
        <v>44</v>
      </c>
      <c r="F32" s="4">
        <v>0</v>
      </c>
      <c r="H32" s="4">
        <f t="shared" si="3"/>
        <v>0</v>
      </c>
      <c r="I32" s="4" t="s">
        <v>58</v>
      </c>
      <c r="J32" s="4">
        <f t="shared" si="4"/>
        <v>0</v>
      </c>
    </row>
    <row r="33" spans="5:10" x14ac:dyDescent="0.3">
      <c r="E33" s="4" t="s">
        <v>45</v>
      </c>
      <c r="F33" s="4">
        <v>0</v>
      </c>
      <c r="H33" s="4">
        <f t="shared" si="3"/>
        <v>0</v>
      </c>
      <c r="I33" s="4" t="s">
        <v>58</v>
      </c>
      <c r="J33" s="4">
        <f t="shared" si="4"/>
        <v>0</v>
      </c>
    </row>
    <row r="34" spans="5:10" x14ac:dyDescent="0.3">
      <c r="E34" s="4" t="s">
        <v>46</v>
      </c>
      <c r="F34" s="4">
        <v>0</v>
      </c>
      <c r="H34" s="4">
        <f t="shared" si="3"/>
        <v>0</v>
      </c>
      <c r="I34" s="4" t="s">
        <v>58</v>
      </c>
      <c r="J34" s="4">
        <f t="shared" si="4"/>
        <v>0</v>
      </c>
    </row>
    <row r="35" spans="5:10" x14ac:dyDescent="0.3">
      <c r="E35" s="4" t="s">
        <v>47</v>
      </c>
      <c r="F35" s="4">
        <v>0</v>
      </c>
      <c r="H35" s="4">
        <f t="shared" si="3"/>
        <v>0</v>
      </c>
      <c r="I35" s="4" t="s">
        <v>58</v>
      </c>
      <c r="J35" s="4">
        <f t="shared" si="4"/>
        <v>0</v>
      </c>
    </row>
    <row r="36" spans="5:10" x14ac:dyDescent="0.3">
      <c r="E36" s="4" t="s">
        <v>48</v>
      </c>
      <c r="F36" s="4">
        <v>0</v>
      </c>
      <c r="H36" s="4">
        <f t="shared" si="3"/>
        <v>1</v>
      </c>
      <c r="I36" s="4" t="s">
        <v>58</v>
      </c>
      <c r="J36" s="4">
        <f t="shared" si="4"/>
        <v>1</v>
      </c>
    </row>
    <row r="37" spans="5:10" x14ac:dyDescent="0.3">
      <c r="E37" s="4" t="s">
        <v>49</v>
      </c>
      <c r="F37" s="4">
        <v>0</v>
      </c>
    </row>
    <row r="38" spans="5:10" x14ac:dyDescent="0.3">
      <c r="E38" s="4" t="s">
        <v>50</v>
      </c>
      <c r="F38" s="4">
        <v>0</v>
      </c>
    </row>
    <row r="39" spans="5:10" x14ac:dyDescent="0.3">
      <c r="E39" s="4" t="s">
        <v>51</v>
      </c>
      <c r="F39" s="4">
        <v>0</v>
      </c>
    </row>
    <row r="40" spans="5:10" x14ac:dyDescent="0.3">
      <c r="E40" s="4" t="s">
        <v>52</v>
      </c>
      <c r="F40" s="4">
        <v>0</v>
      </c>
    </row>
    <row r="41" spans="5:10" x14ac:dyDescent="0.3">
      <c r="E41" s="4" t="s">
        <v>53</v>
      </c>
      <c r="F41" s="4">
        <v>0</v>
      </c>
    </row>
    <row r="42" spans="5:10" x14ac:dyDescent="0.3">
      <c r="E42" s="4" t="s">
        <v>54</v>
      </c>
      <c r="F42" s="4">
        <v>0</v>
      </c>
    </row>
    <row r="43" spans="5:10" x14ac:dyDescent="0.3">
      <c r="E43" s="4" t="s">
        <v>55</v>
      </c>
      <c r="F43" s="4">
        <v>1</v>
      </c>
    </row>
  </sheetData>
  <mergeCells count="5">
    <mergeCell ref="B3:C3"/>
    <mergeCell ref="E3:F3"/>
    <mergeCell ref="B23:C23"/>
    <mergeCell ref="B24:C24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9F11-D6EC-4D83-9E63-F641C3FDEC49}">
  <dimension ref="B3:J48"/>
  <sheetViews>
    <sheetView tabSelected="1" topLeftCell="A15" zoomScale="82" workbookViewId="0">
      <selection activeCell="B25" sqref="B25"/>
    </sheetView>
  </sheetViews>
  <sheetFormatPr defaultRowHeight="14.4" x14ac:dyDescent="0.3"/>
  <sheetData>
    <row r="3" spans="2:10" x14ac:dyDescent="0.3">
      <c r="B3" s="3" t="s">
        <v>0</v>
      </c>
      <c r="C3" s="3"/>
      <c r="E3" s="6" t="s">
        <v>15</v>
      </c>
      <c r="F3" s="6"/>
      <c r="H3" s="7" t="s">
        <v>57</v>
      </c>
      <c r="I3" s="7"/>
      <c r="J3" s="7"/>
    </row>
    <row r="4" spans="2:10" x14ac:dyDescent="0.3">
      <c r="B4" s="4" t="s">
        <v>1</v>
      </c>
      <c r="C4" s="4">
        <v>5500</v>
      </c>
      <c r="E4" s="4" t="s">
        <v>16</v>
      </c>
      <c r="F4" s="4">
        <v>0</v>
      </c>
      <c r="H4" s="4">
        <f>F19</f>
        <v>5500</v>
      </c>
      <c r="I4" s="4" t="s">
        <v>58</v>
      </c>
      <c r="J4" s="4">
        <f>C4+F24+F44</f>
        <v>5500</v>
      </c>
    </row>
    <row r="5" spans="2:10" x14ac:dyDescent="0.3">
      <c r="B5" s="4" t="s">
        <v>2</v>
      </c>
      <c r="C5" s="4">
        <v>6500</v>
      </c>
      <c r="E5" s="4" t="s">
        <v>17</v>
      </c>
      <c r="F5" s="4">
        <v>0</v>
      </c>
      <c r="H5" s="4">
        <f>F24+F20</f>
        <v>6500</v>
      </c>
      <c r="I5" s="4" t="s">
        <v>58</v>
      </c>
      <c r="J5" s="4">
        <f t="shared" ref="J5:J8" si="0">C5+F25+F45</f>
        <v>6500</v>
      </c>
    </row>
    <row r="6" spans="2:10" x14ac:dyDescent="0.3">
      <c r="B6" s="4" t="s">
        <v>3</v>
      </c>
      <c r="C6" s="4">
        <v>8000</v>
      </c>
      <c r="E6" s="4" t="s">
        <v>18</v>
      </c>
      <c r="F6" s="4">
        <v>0</v>
      </c>
      <c r="H6" s="4">
        <f t="shared" ref="H6:H7" si="1">F25+F21</f>
        <v>8000.0000000000018</v>
      </c>
      <c r="I6" s="4" t="s">
        <v>58</v>
      </c>
      <c r="J6" s="4">
        <f t="shared" si="0"/>
        <v>8000</v>
      </c>
    </row>
    <row r="7" spans="2:10" x14ac:dyDescent="0.3">
      <c r="B7" s="4" t="s">
        <v>4</v>
      </c>
      <c r="C7" s="4">
        <v>8500</v>
      </c>
      <c r="E7" s="4" t="s">
        <v>19</v>
      </c>
      <c r="F7" s="4">
        <v>0</v>
      </c>
      <c r="H7" s="4">
        <f t="shared" si="1"/>
        <v>8500</v>
      </c>
      <c r="I7" s="4" t="s">
        <v>58</v>
      </c>
      <c r="J7" s="4">
        <f t="shared" si="0"/>
        <v>8500</v>
      </c>
    </row>
    <row r="8" spans="2:10" x14ac:dyDescent="0.3">
      <c r="B8" s="4" t="s">
        <v>5</v>
      </c>
      <c r="C8" s="4">
        <v>9500</v>
      </c>
      <c r="E8" s="4" t="s">
        <v>20</v>
      </c>
      <c r="F8" s="4">
        <v>0</v>
      </c>
      <c r="H8" s="4">
        <f>F27+F23</f>
        <v>9500</v>
      </c>
      <c r="I8" s="4" t="s">
        <v>58</v>
      </c>
      <c r="J8" s="4">
        <f t="shared" si="0"/>
        <v>9500</v>
      </c>
    </row>
    <row r="9" spans="2:10" x14ac:dyDescent="0.3">
      <c r="B9" s="5"/>
      <c r="C9" s="5"/>
      <c r="E9" s="4" t="s">
        <v>21</v>
      </c>
      <c r="F9" s="4">
        <v>0</v>
      </c>
      <c r="H9" s="5"/>
      <c r="I9" s="5"/>
      <c r="J9" s="5"/>
    </row>
    <row r="10" spans="2:10" x14ac:dyDescent="0.3">
      <c r="B10" s="4" t="s">
        <v>6</v>
      </c>
      <c r="C10" s="4">
        <v>1000</v>
      </c>
      <c r="E10" s="4" t="s">
        <v>22</v>
      </c>
      <c r="F10" s="4">
        <v>0</v>
      </c>
      <c r="H10" s="4">
        <f>F19</f>
        <v>5500</v>
      </c>
      <c r="I10" s="4" t="s">
        <v>59</v>
      </c>
      <c r="J10" s="4">
        <f>5000+C10*SUM(F29:F33)+C11*SUM(F34:F38)+C12*SUM(F39:F43)</f>
        <v>24500</v>
      </c>
    </row>
    <row r="11" spans="2:10" x14ac:dyDescent="0.3">
      <c r="B11" s="4" t="s">
        <v>7</v>
      </c>
      <c r="C11" s="4">
        <v>2000</v>
      </c>
      <c r="E11" s="4" t="s">
        <v>23</v>
      </c>
      <c r="F11" s="4">
        <v>0</v>
      </c>
      <c r="H11" s="4">
        <f t="shared" ref="H11:H14" si="2">F20</f>
        <v>6500</v>
      </c>
      <c r="I11" s="4" t="s">
        <v>59</v>
      </c>
      <c r="J11" s="4">
        <f>5000+C10*SUM(F29:F33)+C11*SUM(F34:F38)+C12*SUM(F39:F43)</f>
        <v>24500</v>
      </c>
    </row>
    <row r="12" spans="2:10" x14ac:dyDescent="0.3">
      <c r="B12" s="4" t="s">
        <v>8</v>
      </c>
      <c r="C12" s="4">
        <v>3500</v>
      </c>
      <c r="E12" s="4" t="s">
        <v>24</v>
      </c>
      <c r="F12" s="4">
        <v>0</v>
      </c>
      <c r="H12" s="4">
        <f t="shared" si="2"/>
        <v>8000.0000000000018</v>
      </c>
      <c r="I12" s="4" t="s">
        <v>59</v>
      </c>
      <c r="J12" s="4">
        <f>5000+C10*SUM(F29:F33)+C11*SUM(F34:F38)+C12*SUM(F39:F43)</f>
        <v>24500</v>
      </c>
    </row>
    <row r="13" spans="2:10" x14ac:dyDescent="0.3">
      <c r="B13" s="5"/>
      <c r="C13" s="5"/>
      <c r="E13" s="4" t="s">
        <v>25</v>
      </c>
      <c r="F13" s="4">
        <v>1</v>
      </c>
      <c r="H13" s="4">
        <f t="shared" si="2"/>
        <v>8500</v>
      </c>
      <c r="I13" s="4" t="s">
        <v>59</v>
      </c>
      <c r="J13" s="4">
        <f>5000+C10*SUM(F29:F33)+C11*SUM(F34:F38)+C12*SUM(F39:F43)</f>
        <v>24500</v>
      </c>
    </row>
    <row r="14" spans="2:10" x14ac:dyDescent="0.3">
      <c r="B14" s="4" t="s">
        <v>9</v>
      </c>
      <c r="C14" s="4">
        <v>300</v>
      </c>
      <c r="E14" s="4" t="s">
        <v>26</v>
      </c>
      <c r="F14" s="4">
        <v>0</v>
      </c>
      <c r="H14" s="4">
        <f t="shared" si="2"/>
        <v>9500</v>
      </c>
      <c r="I14" s="4" t="s">
        <v>59</v>
      </c>
      <c r="J14" s="4">
        <f>5000+C10*SUM(F29:F33)+C11*SUM(F34:F38)+C12*SUM(F39:F43)</f>
        <v>24500</v>
      </c>
    </row>
    <row r="15" spans="2:10" x14ac:dyDescent="0.3">
      <c r="B15" s="4" t="s">
        <v>10</v>
      </c>
      <c r="C15" s="4">
        <v>500</v>
      </c>
      <c r="E15" s="4" t="s">
        <v>27</v>
      </c>
      <c r="F15" s="4">
        <v>0</v>
      </c>
      <c r="H15" s="5"/>
      <c r="I15" s="5"/>
      <c r="J15" s="5"/>
    </row>
    <row r="16" spans="2:10" x14ac:dyDescent="0.3">
      <c r="B16" s="4" t="s">
        <v>11</v>
      </c>
      <c r="C16" s="4">
        <v>1000</v>
      </c>
      <c r="E16" s="4" t="s">
        <v>28</v>
      </c>
      <c r="F16" s="4">
        <v>0</v>
      </c>
      <c r="H16" s="4">
        <f>F4+F9+F14</f>
        <v>0</v>
      </c>
      <c r="I16" s="4" t="s">
        <v>59</v>
      </c>
      <c r="J16" s="4">
        <v>1</v>
      </c>
    </row>
    <row r="17" spans="2:10" x14ac:dyDescent="0.3">
      <c r="B17" s="5"/>
      <c r="C17" s="5"/>
      <c r="E17" s="4" t="s">
        <v>29</v>
      </c>
      <c r="F17" s="4">
        <v>0</v>
      </c>
      <c r="H17" s="4">
        <f t="shared" ref="H17:H20" si="3">F5+F10+F15</f>
        <v>0</v>
      </c>
      <c r="I17" s="4" t="s">
        <v>59</v>
      </c>
      <c r="J17" s="4">
        <v>1</v>
      </c>
    </row>
    <row r="18" spans="2:10" x14ac:dyDescent="0.3">
      <c r="B18" s="4" t="s">
        <v>12</v>
      </c>
      <c r="C18" s="4">
        <v>75</v>
      </c>
      <c r="E18" s="4" t="s">
        <v>30</v>
      </c>
      <c r="F18" s="4">
        <v>0</v>
      </c>
      <c r="H18" s="4">
        <f t="shared" si="3"/>
        <v>0</v>
      </c>
      <c r="I18" s="4" t="s">
        <v>59</v>
      </c>
      <c r="J18" s="4">
        <v>1</v>
      </c>
    </row>
    <row r="19" spans="2:10" x14ac:dyDescent="0.3">
      <c r="B19" s="4" t="s">
        <v>13</v>
      </c>
      <c r="C19" s="4">
        <v>100</v>
      </c>
      <c r="E19" s="4" t="s">
        <v>31</v>
      </c>
      <c r="F19" s="4">
        <v>5500</v>
      </c>
      <c r="H19" s="4">
        <f t="shared" si="3"/>
        <v>0</v>
      </c>
      <c r="I19" s="4" t="s">
        <v>59</v>
      </c>
      <c r="J19" s="4">
        <v>1</v>
      </c>
    </row>
    <row r="20" spans="2:10" x14ac:dyDescent="0.3">
      <c r="B20" s="4" t="s">
        <v>14</v>
      </c>
      <c r="C20" s="4">
        <v>125</v>
      </c>
      <c r="E20" s="4" t="s">
        <v>32</v>
      </c>
      <c r="F20" s="4">
        <v>6500</v>
      </c>
      <c r="H20" s="4">
        <f t="shared" si="3"/>
        <v>1</v>
      </c>
      <c r="I20" s="4" t="s">
        <v>59</v>
      </c>
      <c r="J20" s="4">
        <v>1</v>
      </c>
    </row>
    <row r="21" spans="2:10" x14ac:dyDescent="0.3">
      <c r="E21" s="4" t="s">
        <v>33</v>
      </c>
      <c r="F21" s="4">
        <v>8000.0000000000018</v>
      </c>
      <c r="H21" s="5"/>
      <c r="I21" s="5"/>
      <c r="J21" s="5"/>
    </row>
    <row r="22" spans="2:10" x14ac:dyDescent="0.3">
      <c r="E22" s="4" t="s">
        <v>34</v>
      </c>
      <c r="F22" s="4">
        <v>8500</v>
      </c>
      <c r="H22" s="4">
        <f>F29</f>
        <v>0</v>
      </c>
      <c r="I22" s="4" t="s">
        <v>58</v>
      </c>
      <c r="J22" s="4">
        <f>F4</f>
        <v>0</v>
      </c>
    </row>
    <row r="23" spans="2:10" x14ac:dyDescent="0.3">
      <c r="B23" s="1" t="s">
        <v>56</v>
      </c>
      <c r="C23" s="1"/>
      <c r="E23" s="4" t="s">
        <v>35</v>
      </c>
      <c r="F23" s="4">
        <v>9500</v>
      </c>
      <c r="H23" s="4">
        <f t="shared" ref="H23:H36" si="4">F30</f>
        <v>0</v>
      </c>
      <c r="I23" s="4" t="s">
        <v>58</v>
      </c>
      <c r="J23" s="4">
        <f>F29+F5</f>
        <v>0</v>
      </c>
    </row>
    <row r="24" spans="2:10" x14ac:dyDescent="0.3">
      <c r="B24" s="2">
        <f>F4*C14+F5*C14+F6*C14+F7*C14+F8*C14+F9*C15+F10*C15+F11*C15+F12*C15+F13*C15+F14*C16+F15*C16+F16*C16+F17*C16+F18*C16+C18*(F29+F30+F31+F32+F33)+C19*(F34+F35+F36+F37+F38)+C20*(F39+F40+F41+F42+F43)+3*SUM(F44:F48)+0.2*SUM(F24:F28)</f>
        <v>1225</v>
      </c>
      <c r="C24" s="2"/>
      <c r="E24" s="4" t="s">
        <v>36</v>
      </c>
      <c r="F24" s="4">
        <v>0</v>
      </c>
      <c r="H24" s="4">
        <f t="shared" si="4"/>
        <v>0</v>
      </c>
      <c r="I24" s="4" t="s">
        <v>58</v>
      </c>
      <c r="J24" s="4">
        <f t="shared" ref="J24:J36" si="5">F30+F6</f>
        <v>0</v>
      </c>
    </row>
    <row r="25" spans="2:10" x14ac:dyDescent="0.3">
      <c r="E25" s="4" t="s">
        <v>37</v>
      </c>
      <c r="F25" s="4">
        <v>0</v>
      </c>
      <c r="H25" s="4">
        <f t="shared" si="4"/>
        <v>0</v>
      </c>
      <c r="I25" s="4" t="s">
        <v>58</v>
      </c>
      <c r="J25" s="4">
        <f t="shared" si="5"/>
        <v>0</v>
      </c>
    </row>
    <row r="26" spans="2:10" x14ac:dyDescent="0.3">
      <c r="E26" s="4" t="s">
        <v>38</v>
      </c>
      <c r="F26" s="4">
        <v>0</v>
      </c>
      <c r="H26" s="4">
        <f t="shared" si="4"/>
        <v>0</v>
      </c>
      <c r="I26" s="4" t="s">
        <v>58</v>
      </c>
      <c r="J26" s="4">
        <f t="shared" si="5"/>
        <v>0</v>
      </c>
    </row>
    <row r="27" spans="2:10" x14ac:dyDescent="0.3">
      <c r="E27" s="4" t="s">
        <v>39</v>
      </c>
      <c r="F27" s="4">
        <v>0</v>
      </c>
      <c r="H27" s="4">
        <f t="shared" si="4"/>
        <v>0</v>
      </c>
      <c r="I27" s="4" t="s">
        <v>58</v>
      </c>
      <c r="J27" s="4">
        <f t="shared" si="5"/>
        <v>0</v>
      </c>
    </row>
    <row r="28" spans="2:10" x14ac:dyDescent="0.3">
      <c r="E28" s="4" t="s">
        <v>40</v>
      </c>
      <c r="F28" s="4">
        <v>0</v>
      </c>
      <c r="H28" s="4">
        <f t="shared" si="4"/>
        <v>0</v>
      </c>
      <c r="I28" s="4" t="s">
        <v>58</v>
      </c>
      <c r="J28" s="4">
        <f t="shared" si="5"/>
        <v>0</v>
      </c>
    </row>
    <row r="29" spans="2:10" x14ac:dyDescent="0.3">
      <c r="E29" s="4" t="s">
        <v>41</v>
      </c>
      <c r="F29" s="4">
        <v>0</v>
      </c>
      <c r="H29" s="4">
        <f t="shared" si="4"/>
        <v>0</v>
      </c>
      <c r="I29" s="4" t="s">
        <v>58</v>
      </c>
      <c r="J29" s="4">
        <f t="shared" si="5"/>
        <v>0</v>
      </c>
    </row>
    <row r="30" spans="2:10" x14ac:dyDescent="0.3">
      <c r="E30" s="4" t="s">
        <v>42</v>
      </c>
      <c r="F30" s="4">
        <v>0</v>
      </c>
      <c r="H30" s="4">
        <f t="shared" si="4"/>
        <v>0</v>
      </c>
      <c r="I30" s="4" t="s">
        <v>58</v>
      </c>
      <c r="J30" s="4">
        <f t="shared" si="5"/>
        <v>0</v>
      </c>
    </row>
    <row r="31" spans="2:10" x14ac:dyDescent="0.3">
      <c r="E31" s="4" t="s">
        <v>43</v>
      </c>
      <c r="F31" s="4">
        <v>0</v>
      </c>
      <c r="H31" s="4">
        <f t="shared" si="4"/>
        <v>1</v>
      </c>
      <c r="I31" s="4" t="s">
        <v>58</v>
      </c>
      <c r="J31" s="4">
        <f t="shared" si="5"/>
        <v>1</v>
      </c>
    </row>
    <row r="32" spans="2:10" x14ac:dyDescent="0.3">
      <c r="E32" s="4" t="s">
        <v>44</v>
      </c>
      <c r="F32" s="4">
        <v>0</v>
      </c>
      <c r="H32" s="4">
        <f t="shared" si="4"/>
        <v>1</v>
      </c>
      <c r="I32" s="4" t="s">
        <v>58</v>
      </c>
      <c r="J32" s="4">
        <f t="shared" si="5"/>
        <v>1</v>
      </c>
    </row>
    <row r="33" spans="5:10" x14ac:dyDescent="0.3">
      <c r="E33" s="4" t="s">
        <v>45</v>
      </c>
      <c r="F33" s="4">
        <v>0</v>
      </c>
      <c r="H33" s="4">
        <f t="shared" si="4"/>
        <v>1</v>
      </c>
      <c r="I33" s="4" t="s">
        <v>58</v>
      </c>
      <c r="J33" s="4">
        <f t="shared" si="5"/>
        <v>1</v>
      </c>
    </row>
    <row r="34" spans="5:10" x14ac:dyDescent="0.3">
      <c r="E34" s="4" t="s">
        <v>46</v>
      </c>
      <c r="F34" s="4">
        <v>0</v>
      </c>
      <c r="H34" s="4">
        <f t="shared" si="4"/>
        <v>1</v>
      </c>
      <c r="I34" s="4" t="s">
        <v>58</v>
      </c>
      <c r="J34" s="4">
        <f t="shared" si="5"/>
        <v>1</v>
      </c>
    </row>
    <row r="35" spans="5:10" x14ac:dyDescent="0.3">
      <c r="E35" s="4" t="s">
        <v>47</v>
      </c>
      <c r="F35" s="4">
        <v>0</v>
      </c>
      <c r="H35" s="4">
        <f t="shared" si="4"/>
        <v>1</v>
      </c>
      <c r="I35" s="4" t="s">
        <v>58</v>
      </c>
      <c r="J35" s="4">
        <f t="shared" si="5"/>
        <v>1</v>
      </c>
    </row>
    <row r="36" spans="5:10" x14ac:dyDescent="0.3">
      <c r="E36" s="4" t="s">
        <v>48</v>
      </c>
      <c r="F36" s="4">
        <v>0</v>
      </c>
      <c r="H36" s="4">
        <f t="shared" si="4"/>
        <v>1</v>
      </c>
      <c r="I36" s="4" t="s">
        <v>58</v>
      </c>
      <c r="J36" s="4">
        <f t="shared" si="5"/>
        <v>1</v>
      </c>
    </row>
    <row r="37" spans="5:10" x14ac:dyDescent="0.3">
      <c r="E37" s="4" t="s">
        <v>49</v>
      </c>
      <c r="F37" s="4">
        <v>0</v>
      </c>
    </row>
    <row r="38" spans="5:10" x14ac:dyDescent="0.3">
      <c r="E38" s="4" t="s">
        <v>50</v>
      </c>
      <c r="F38" s="4">
        <v>1</v>
      </c>
    </row>
    <row r="39" spans="5:10" x14ac:dyDescent="0.3">
      <c r="E39" s="4" t="s">
        <v>51</v>
      </c>
      <c r="F39" s="4">
        <v>1</v>
      </c>
    </row>
    <row r="40" spans="5:10" x14ac:dyDescent="0.3">
      <c r="E40" s="4" t="s">
        <v>52</v>
      </c>
      <c r="F40" s="4">
        <v>1</v>
      </c>
    </row>
    <row r="41" spans="5:10" x14ac:dyDescent="0.3">
      <c r="E41" s="4" t="s">
        <v>53</v>
      </c>
      <c r="F41" s="4">
        <v>1</v>
      </c>
    </row>
    <row r="42" spans="5:10" x14ac:dyDescent="0.3">
      <c r="E42" s="4" t="s">
        <v>54</v>
      </c>
      <c r="F42" s="4">
        <v>1</v>
      </c>
    </row>
    <row r="43" spans="5:10" x14ac:dyDescent="0.3">
      <c r="E43" s="4" t="s">
        <v>55</v>
      </c>
      <c r="F43" s="4">
        <v>1</v>
      </c>
    </row>
    <row r="44" spans="5:10" x14ac:dyDescent="0.3">
      <c r="E44" s="8" t="s">
        <v>60</v>
      </c>
      <c r="F44" s="8">
        <v>0</v>
      </c>
    </row>
    <row r="45" spans="5:10" x14ac:dyDescent="0.3">
      <c r="E45" s="8" t="s">
        <v>61</v>
      </c>
      <c r="F45" s="8">
        <v>0</v>
      </c>
    </row>
    <row r="46" spans="5:10" x14ac:dyDescent="0.3">
      <c r="E46" s="8" t="s">
        <v>62</v>
      </c>
      <c r="F46" s="8">
        <v>0</v>
      </c>
    </row>
    <row r="47" spans="5:10" x14ac:dyDescent="0.3">
      <c r="E47" s="8" t="s">
        <v>63</v>
      </c>
      <c r="F47" s="8">
        <v>0</v>
      </c>
    </row>
    <row r="48" spans="5:10" x14ac:dyDescent="0.3">
      <c r="E48" s="8" t="s">
        <v>64</v>
      </c>
      <c r="F48" s="8">
        <v>0</v>
      </c>
    </row>
  </sheetData>
  <mergeCells count="5">
    <mergeCell ref="B3:C3"/>
    <mergeCell ref="E3:F3"/>
    <mergeCell ref="H3:J3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LENA STEFANO</dc:creator>
  <cp:lastModifiedBy>DI LENA STEFANO</cp:lastModifiedBy>
  <dcterms:created xsi:type="dcterms:W3CDTF">2025-06-20T09:05:08Z</dcterms:created>
  <dcterms:modified xsi:type="dcterms:W3CDTF">2025-06-20T09:43:50Z</dcterms:modified>
</cp:coreProperties>
</file>